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2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grito Pascuero\Desktop\All\CURSOS\CODER HOUSE\"/>
    </mc:Choice>
  </mc:AlternateContent>
  <xr:revisionPtr revIDLastSave="0" documentId="8_{9FD0D143-8E64-42E7-B356-1E33575E3157}" xr6:coauthVersionLast="47" xr6:coauthVersionMax="47" xr10:uidLastSave="{00000000-0000-0000-0000-000000000000}"/>
  <bookViews>
    <workbookView xWindow="-120" yWindow="-120" windowWidth="29040" windowHeight="15840" activeTab="7" xr2:uid="{343F7615-5B3A-48A8-94DF-4FDC5CDB29D0}"/>
  </bookViews>
  <sheets>
    <sheet name="Datos" sheetId="7" r:id="rId1"/>
    <sheet name="Auxiliar1" sheetId="14" r:id="rId2"/>
    <sheet name="PREGUNTAS" sheetId="5" r:id="rId3"/>
    <sheet name="RESPUESTAS" sheetId="6" r:id="rId4"/>
    <sheet name="Hoja3" sheetId="11" state="hidden" r:id="rId5"/>
    <sheet name="datosTablas" sheetId="4" r:id="rId6"/>
    <sheet name="Hoja4" sheetId="12" state="hidden" r:id="rId7"/>
    <sheet name="tablasyGraficos" sheetId="3" r:id="rId8"/>
    <sheet name="Dashboard" sheetId="8" r:id="rId9"/>
  </sheets>
  <externalReferences>
    <externalReference r:id="rId10"/>
    <externalReference r:id="rId11"/>
  </externalReferences>
  <definedNames>
    <definedName name="_xlnm._FilterDatabase" localSheetId="0" hidden="1">Datos!$B$2:$F$2494</definedName>
    <definedName name="Respuestas" localSheetId="1">[1]!Tabla3[#Data]</definedName>
    <definedName name="Respuestas" localSheetId="0">#REF!</definedName>
    <definedName name="Respuestas">Tabla3[]</definedName>
  </definedNames>
  <calcPr calcId="191029"/>
  <pivotCaches>
    <pivotCache cacheId="0" r:id="rId12"/>
    <pivotCache cacheId="1" r:id="rId13"/>
    <pivotCache cacheId="2" r:id="rId14"/>
    <pivotCache cacheId="3" r:id="rId15"/>
    <pivotCache cacheId="9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5" l="1"/>
  <c r="C9" i="5"/>
  <c r="C8" i="5"/>
  <c r="C7" i="5"/>
  <c r="C6" i="5"/>
  <c r="C5" i="5"/>
  <c r="D5" i="6"/>
  <c r="D4" i="6"/>
  <c r="C4" i="5"/>
  <c r="B3" i="6"/>
  <c r="C3" i="6"/>
  <c r="D3" i="6"/>
  <c r="E4" i="6"/>
  <c r="E3" i="6"/>
  <c r="F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2311" i="6"/>
  <c r="G2312" i="6"/>
  <c r="G2313" i="6"/>
  <c r="G2314" i="6"/>
  <c r="G2315" i="6"/>
  <c r="G2316" i="6"/>
  <c r="G2317" i="6"/>
  <c r="G2318" i="6"/>
  <c r="G2319" i="6"/>
  <c r="G2320" i="6"/>
  <c r="G2321" i="6"/>
  <c r="G2322" i="6"/>
  <c r="G2323" i="6"/>
  <c r="G2324" i="6"/>
  <c r="G2325" i="6"/>
  <c r="G2326" i="6"/>
  <c r="G2327" i="6"/>
  <c r="G2328" i="6"/>
  <c r="G2329" i="6"/>
  <c r="G2330" i="6"/>
  <c r="G2331" i="6"/>
  <c r="G2332" i="6"/>
  <c r="G2333" i="6"/>
  <c r="G2334" i="6"/>
  <c r="G2335" i="6"/>
  <c r="G2336" i="6"/>
  <c r="G2337" i="6"/>
  <c r="G2338" i="6"/>
  <c r="G2339" i="6"/>
  <c r="G2340" i="6"/>
  <c r="G2341" i="6"/>
  <c r="G2342" i="6"/>
  <c r="G2343" i="6"/>
  <c r="G2344" i="6"/>
  <c r="G2345" i="6"/>
  <c r="G2346" i="6"/>
  <c r="G2347" i="6"/>
  <c r="G2348" i="6"/>
  <c r="G2349" i="6"/>
  <c r="G2350" i="6"/>
  <c r="G2351" i="6"/>
  <c r="G2352" i="6"/>
  <c r="G2353" i="6"/>
  <c r="G2354" i="6"/>
  <c r="G2355" i="6"/>
  <c r="G2356" i="6"/>
  <c r="G2357" i="6"/>
  <c r="G2358" i="6"/>
  <c r="G2359" i="6"/>
  <c r="G2360" i="6"/>
  <c r="G2361" i="6"/>
  <c r="G2362" i="6"/>
  <c r="G2363" i="6"/>
  <c r="G2364" i="6"/>
  <c r="G2365" i="6"/>
  <c r="G2366" i="6"/>
  <c r="G2367" i="6"/>
  <c r="G2368" i="6"/>
  <c r="G2369" i="6"/>
  <c r="G2370" i="6"/>
  <c r="G2371" i="6"/>
  <c r="G2372" i="6"/>
  <c r="G2373" i="6"/>
  <c r="G2374" i="6"/>
  <c r="G2375" i="6"/>
  <c r="G2376" i="6"/>
  <c r="G2377" i="6"/>
  <c r="G2378" i="6"/>
  <c r="G2379" i="6"/>
  <c r="G2380" i="6"/>
  <c r="G2381" i="6"/>
  <c r="G2382" i="6"/>
  <c r="G2383" i="6"/>
  <c r="G2384" i="6"/>
  <c r="G2385" i="6"/>
  <c r="G2386" i="6"/>
  <c r="G2387" i="6"/>
  <c r="G2388" i="6"/>
  <c r="G2389" i="6"/>
  <c r="G2390" i="6"/>
  <c r="G2391" i="6"/>
  <c r="G2392" i="6"/>
  <c r="G2393" i="6"/>
  <c r="G2394" i="6"/>
  <c r="G2395" i="6"/>
  <c r="G2396" i="6"/>
  <c r="G2397" i="6"/>
  <c r="G2398" i="6"/>
  <c r="G2399" i="6"/>
  <c r="G2400" i="6"/>
  <c r="G2401" i="6"/>
  <c r="G2402" i="6"/>
  <c r="G2403" i="6"/>
  <c r="G2404" i="6"/>
  <c r="G2405" i="6"/>
  <c r="G2406" i="6"/>
  <c r="G2407" i="6"/>
  <c r="G2408" i="6"/>
  <c r="G2409" i="6"/>
  <c r="G2410" i="6"/>
  <c r="G2411" i="6"/>
  <c r="G2412" i="6"/>
  <c r="G2413" i="6"/>
  <c r="G2414" i="6"/>
  <c r="G2415" i="6"/>
  <c r="G2416" i="6"/>
  <c r="G2417" i="6"/>
  <c r="G2418" i="6"/>
  <c r="G2419" i="6"/>
  <c r="G2420" i="6"/>
  <c r="G2421" i="6"/>
  <c r="G2422" i="6"/>
  <c r="G2423" i="6"/>
  <c r="G2424" i="6"/>
  <c r="G2425" i="6"/>
  <c r="G2426" i="6"/>
  <c r="G2427" i="6"/>
  <c r="G2428" i="6"/>
  <c r="G2429" i="6"/>
  <c r="G2430" i="6"/>
  <c r="G2431" i="6"/>
  <c r="G2432" i="6"/>
  <c r="G2433" i="6"/>
  <c r="G2434" i="6"/>
  <c r="G2435" i="6"/>
  <c r="G2436" i="6"/>
  <c r="G2437" i="6"/>
  <c r="G2438" i="6"/>
  <c r="G2439" i="6"/>
  <c r="G2440" i="6"/>
  <c r="G2441" i="6"/>
  <c r="G2442" i="6"/>
  <c r="G2443" i="6"/>
  <c r="G2444" i="6"/>
  <c r="G2445" i="6"/>
  <c r="G2446" i="6"/>
  <c r="G2447" i="6"/>
  <c r="G2448" i="6"/>
  <c r="G2449" i="6"/>
  <c r="G2450" i="6"/>
  <c r="G2451" i="6"/>
  <c r="G2452" i="6"/>
  <c r="G2453" i="6"/>
  <c r="G2454" i="6"/>
  <c r="G2455" i="6"/>
  <c r="G2456" i="6"/>
  <c r="G2457" i="6"/>
  <c r="G2458" i="6"/>
  <c r="G2459" i="6"/>
  <c r="G2460" i="6"/>
  <c r="G2461" i="6"/>
  <c r="G2462" i="6"/>
  <c r="G2463" i="6"/>
  <c r="G2464" i="6"/>
  <c r="G2465" i="6"/>
  <c r="G2466" i="6"/>
  <c r="G2467" i="6"/>
  <c r="G2468" i="6"/>
  <c r="G2469" i="6"/>
  <c r="G2470" i="6"/>
  <c r="G2471" i="6"/>
  <c r="G2472" i="6"/>
  <c r="G2473" i="6"/>
  <c r="G2474" i="6"/>
  <c r="G2475" i="6"/>
  <c r="G2476" i="6"/>
  <c r="G2477" i="6"/>
  <c r="G2478" i="6"/>
  <c r="G2479" i="6"/>
  <c r="G2480" i="6"/>
  <c r="G2481" i="6"/>
  <c r="G2482" i="6"/>
  <c r="G2483" i="6"/>
  <c r="G2484" i="6"/>
  <c r="G2485" i="6"/>
  <c r="G2486" i="6"/>
  <c r="G2487" i="6"/>
  <c r="G2488" i="6"/>
  <c r="G2489" i="6"/>
  <c r="G2490" i="6"/>
  <c r="G2491" i="6"/>
  <c r="G2492" i="6"/>
  <c r="G2493" i="6"/>
  <c r="G2494" i="6"/>
  <c r="G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829" i="6"/>
  <c r="N830" i="6"/>
  <c r="N831" i="6"/>
  <c r="N832" i="6"/>
  <c r="N833" i="6"/>
  <c r="N834" i="6"/>
  <c r="N835" i="6"/>
  <c r="N836" i="6"/>
  <c r="N837" i="6"/>
  <c r="N838" i="6"/>
  <c r="N839" i="6"/>
  <c r="N840" i="6"/>
  <c r="N841" i="6"/>
  <c r="N842" i="6"/>
  <c r="N843" i="6"/>
  <c r="N844" i="6"/>
  <c r="N845" i="6"/>
  <c r="N846" i="6"/>
  <c r="N847" i="6"/>
  <c r="N848" i="6"/>
  <c r="N849" i="6"/>
  <c r="N850" i="6"/>
  <c r="N851" i="6"/>
  <c r="N852" i="6"/>
  <c r="N853" i="6"/>
  <c r="N854" i="6"/>
  <c r="N855" i="6"/>
  <c r="N856" i="6"/>
  <c r="N857" i="6"/>
  <c r="N858" i="6"/>
  <c r="N859" i="6"/>
  <c r="N860" i="6"/>
  <c r="N861" i="6"/>
  <c r="N862" i="6"/>
  <c r="N863" i="6"/>
  <c r="N864" i="6"/>
  <c r="N865" i="6"/>
  <c r="N866" i="6"/>
  <c r="N867" i="6"/>
  <c r="N868" i="6"/>
  <c r="N869" i="6"/>
  <c r="N870" i="6"/>
  <c r="N871" i="6"/>
  <c r="N872" i="6"/>
  <c r="N873" i="6"/>
  <c r="N874" i="6"/>
  <c r="N875" i="6"/>
  <c r="N876" i="6"/>
  <c r="N877" i="6"/>
  <c r="N878" i="6"/>
  <c r="N879" i="6"/>
  <c r="N880" i="6"/>
  <c r="N881" i="6"/>
  <c r="N882" i="6"/>
  <c r="N883" i="6"/>
  <c r="N884" i="6"/>
  <c r="N885" i="6"/>
  <c r="N886" i="6"/>
  <c r="N887" i="6"/>
  <c r="N888" i="6"/>
  <c r="N889" i="6"/>
  <c r="N890" i="6"/>
  <c r="N891" i="6"/>
  <c r="N892" i="6"/>
  <c r="N893" i="6"/>
  <c r="N894" i="6"/>
  <c r="N895" i="6"/>
  <c r="N896" i="6"/>
  <c r="N897" i="6"/>
  <c r="N898" i="6"/>
  <c r="N899" i="6"/>
  <c r="N900" i="6"/>
  <c r="N901" i="6"/>
  <c r="N902" i="6"/>
  <c r="N903" i="6"/>
  <c r="N904" i="6"/>
  <c r="N905" i="6"/>
  <c r="N906" i="6"/>
  <c r="N907" i="6"/>
  <c r="N908" i="6"/>
  <c r="N909" i="6"/>
  <c r="N910" i="6"/>
  <c r="N911" i="6"/>
  <c r="N912" i="6"/>
  <c r="N913" i="6"/>
  <c r="N914" i="6"/>
  <c r="N915" i="6"/>
  <c r="N916" i="6"/>
  <c r="N917" i="6"/>
  <c r="N918" i="6"/>
  <c r="N919" i="6"/>
  <c r="N920" i="6"/>
  <c r="N921" i="6"/>
  <c r="N922" i="6"/>
  <c r="N923" i="6"/>
  <c r="N924" i="6"/>
  <c r="N925" i="6"/>
  <c r="N926" i="6"/>
  <c r="N927" i="6"/>
  <c r="N928" i="6"/>
  <c r="N929" i="6"/>
  <c r="N930" i="6"/>
  <c r="N931" i="6"/>
  <c r="N932" i="6"/>
  <c r="N933" i="6"/>
  <c r="N934" i="6"/>
  <c r="N935" i="6"/>
  <c r="N936" i="6"/>
  <c r="N937" i="6"/>
  <c r="N938" i="6"/>
  <c r="N939" i="6"/>
  <c r="N940" i="6"/>
  <c r="N941" i="6"/>
  <c r="N942" i="6"/>
  <c r="N943" i="6"/>
  <c r="N944" i="6"/>
  <c r="N945" i="6"/>
  <c r="N946" i="6"/>
  <c r="N947" i="6"/>
  <c r="N948" i="6"/>
  <c r="N949" i="6"/>
  <c r="N950" i="6"/>
  <c r="N951" i="6"/>
  <c r="N952" i="6"/>
  <c r="N953" i="6"/>
  <c r="N954" i="6"/>
  <c r="N955" i="6"/>
  <c r="N956" i="6"/>
  <c r="N957" i="6"/>
  <c r="N958" i="6"/>
  <c r="N959" i="6"/>
  <c r="N960" i="6"/>
  <c r="N961" i="6"/>
  <c r="N962" i="6"/>
  <c r="N963" i="6"/>
  <c r="N964" i="6"/>
  <c r="N965" i="6"/>
  <c r="N966" i="6"/>
  <c r="N967" i="6"/>
  <c r="N968" i="6"/>
  <c r="N969" i="6"/>
  <c r="N970" i="6"/>
  <c r="N971" i="6"/>
  <c r="N972" i="6"/>
  <c r="N973" i="6"/>
  <c r="N974" i="6"/>
  <c r="N975" i="6"/>
  <c r="N976" i="6"/>
  <c r="N977" i="6"/>
  <c r="N978" i="6"/>
  <c r="N979" i="6"/>
  <c r="N980" i="6"/>
  <c r="N981" i="6"/>
  <c r="N982" i="6"/>
  <c r="N983" i="6"/>
  <c r="N984" i="6"/>
  <c r="N985" i="6"/>
  <c r="N986" i="6"/>
  <c r="N987" i="6"/>
  <c r="N988" i="6"/>
  <c r="N989" i="6"/>
  <c r="N990" i="6"/>
  <c r="N991" i="6"/>
  <c r="N992" i="6"/>
  <c r="N993" i="6"/>
  <c r="N994" i="6"/>
  <c r="N995" i="6"/>
  <c r="N996" i="6"/>
  <c r="N997" i="6"/>
  <c r="N998" i="6"/>
  <c r="N999" i="6"/>
  <c r="N1000" i="6"/>
  <c r="N1001" i="6"/>
  <c r="N1002" i="6"/>
  <c r="N1003" i="6"/>
  <c r="N1004" i="6"/>
  <c r="N1005" i="6"/>
  <c r="N1006" i="6"/>
  <c r="N1007" i="6"/>
  <c r="N1008" i="6"/>
  <c r="N1009" i="6"/>
  <c r="N1010" i="6"/>
  <c r="N1011" i="6"/>
  <c r="N1012" i="6"/>
  <c r="N1013" i="6"/>
  <c r="N1014" i="6"/>
  <c r="N1015" i="6"/>
  <c r="N1016" i="6"/>
  <c r="N1017" i="6"/>
  <c r="N1018" i="6"/>
  <c r="N1019" i="6"/>
  <c r="N1020" i="6"/>
  <c r="N1021" i="6"/>
  <c r="N1022" i="6"/>
  <c r="N1023" i="6"/>
  <c r="N1024" i="6"/>
  <c r="N1025" i="6"/>
  <c r="N1026" i="6"/>
  <c r="N1027" i="6"/>
  <c r="N1028" i="6"/>
  <c r="N1029" i="6"/>
  <c r="N1030" i="6"/>
  <c r="N1031" i="6"/>
  <c r="N1032" i="6"/>
  <c r="N1033" i="6"/>
  <c r="N1034" i="6"/>
  <c r="N1035" i="6"/>
  <c r="N1036" i="6"/>
  <c r="N1037" i="6"/>
  <c r="N1038" i="6"/>
  <c r="N1039" i="6"/>
  <c r="N1040" i="6"/>
  <c r="N1041" i="6"/>
  <c r="N1042" i="6"/>
  <c r="N1043" i="6"/>
  <c r="N1044" i="6"/>
  <c r="N1045" i="6"/>
  <c r="N1046" i="6"/>
  <c r="N1047" i="6"/>
  <c r="N1048" i="6"/>
  <c r="N1049" i="6"/>
  <c r="N1050" i="6"/>
  <c r="N1051" i="6"/>
  <c r="N1052" i="6"/>
  <c r="N1053" i="6"/>
  <c r="N1054" i="6"/>
  <c r="N1055" i="6"/>
  <c r="N1056" i="6"/>
  <c r="N1057" i="6"/>
  <c r="N1058" i="6"/>
  <c r="N1059" i="6"/>
  <c r="N1060" i="6"/>
  <c r="N1061" i="6"/>
  <c r="N1062" i="6"/>
  <c r="N1063" i="6"/>
  <c r="N1064" i="6"/>
  <c r="N1065" i="6"/>
  <c r="N1066" i="6"/>
  <c r="N1067" i="6"/>
  <c r="N1068" i="6"/>
  <c r="N1069" i="6"/>
  <c r="N1070" i="6"/>
  <c r="N1071" i="6"/>
  <c r="N1072" i="6"/>
  <c r="N1073" i="6"/>
  <c r="N1074" i="6"/>
  <c r="N1075" i="6"/>
  <c r="N1076" i="6"/>
  <c r="N1077" i="6"/>
  <c r="N1078" i="6"/>
  <c r="N1079" i="6"/>
  <c r="N1080" i="6"/>
  <c r="N1081" i="6"/>
  <c r="N1082" i="6"/>
  <c r="N1083" i="6"/>
  <c r="N1084" i="6"/>
  <c r="N1085" i="6"/>
  <c r="N1086" i="6"/>
  <c r="N1087" i="6"/>
  <c r="N1088" i="6"/>
  <c r="N1089" i="6"/>
  <c r="N1090" i="6"/>
  <c r="N1091" i="6"/>
  <c r="N1092" i="6"/>
  <c r="N1093" i="6"/>
  <c r="N1094" i="6"/>
  <c r="N1095" i="6"/>
  <c r="N1096" i="6"/>
  <c r="N1097" i="6"/>
  <c r="N1098" i="6"/>
  <c r="N1099" i="6"/>
  <c r="N1100" i="6"/>
  <c r="N1101" i="6"/>
  <c r="N1102" i="6"/>
  <c r="N1103" i="6"/>
  <c r="N1104" i="6"/>
  <c r="N1105" i="6"/>
  <c r="N1106" i="6"/>
  <c r="N1107" i="6"/>
  <c r="N1108" i="6"/>
  <c r="N1109" i="6"/>
  <c r="N1110" i="6"/>
  <c r="N1111" i="6"/>
  <c r="N1112" i="6"/>
  <c r="N1113" i="6"/>
  <c r="N1114" i="6"/>
  <c r="N1115" i="6"/>
  <c r="N1116" i="6"/>
  <c r="N1117" i="6"/>
  <c r="N1118" i="6"/>
  <c r="N1119" i="6"/>
  <c r="N1120" i="6"/>
  <c r="N1121" i="6"/>
  <c r="N1122" i="6"/>
  <c r="N1123" i="6"/>
  <c r="N1124" i="6"/>
  <c r="N1125" i="6"/>
  <c r="N1126" i="6"/>
  <c r="N1127" i="6"/>
  <c r="N1128" i="6"/>
  <c r="N1129" i="6"/>
  <c r="N1130" i="6"/>
  <c r="N1131" i="6"/>
  <c r="N1132" i="6"/>
  <c r="N1133" i="6"/>
  <c r="N1134" i="6"/>
  <c r="N1135" i="6"/>
  <c r="N1136" i="6"/>
  <c r="N1137" i="6"/>
  <c r="N1138" i="6"/>
  <c r="N1139" i="6"/>
  <c r="N1140" i="6"/>
  <c r="N1141" i="6"/>
  <c r="N1142" i="6"/>
  <c r="N1143" i="6"/>
  <c r="N1144" i="6"/>
  <c r="N1145" i="6"/>
  <c r="N1146" i="6"/>
  <c r="N1147" i="6"/>
  <c r="N1148" i="6"/>
  <c r="N1149" i="6"/>
  <c r="N1150" i="6"/>
  <c r="N1151" i="6"/>
  <c r="N1152" i="6"/>
  <c r="N1153" i="6"/>
  <c r="N1154" i="6"/>
  <c r="N1155" i="6"/>
  <c r="N1156" i="6"/>
  <c r="N1157" i="6"/>
  <c r="N1158" i="6"/>
  <c r="N1159" i="6"/>
  <c r="N1160" i="6"/>
  <c r="N1161" i="6"/>
  <c r="N1162" i="6"/>
  <c r="N1163" i="6"/>
  <c r="N1164" i="6"/>
  <c r="N1165" i="6"/>
  <c r="N1166" i="6"/>
  <c r="N1167" i="6"/>
  <c r="N1168" i="6"/>
  <c r="N1169" i="6"/>
  <c r="N1170" i="6"/>
  <c r="N1171" i="6"/>
  <c r="N1172" i="6"/>
  <c r="N1173" i="6"/>
  <c r="N1174" i="6"/>
  <c r="N1175" i="6"/>
  <c r="N1176" i="6"/>
  <c r="N1177" i="6"/>
  <c r="N1178" i="6"/>
  <c r="N1179" i="6"/>
  <c r="N1180" i="6"/>
  <c r="N1181" i="6"/>
  <c r="N1182" i="6"/>
  <c r="N1183" i="6"/>
  <c r="N1184" i="6"/>
  <c r="N1185" i="6"/>
  <c r="N1186" i="6"/>
  <c r="N1187" i="6"/>
  <c r="N1188" i="6"/>
  <c r="N1189" i="6"/>
  <c r="N1190" i="6"/>
  <c r="N1191" i="6"/>
  <c r="N1192" i="6"/>
  <c r="N1193" i="6"/>
  <c r="N1194" i="6"/>
  <c r="N1195" i="6"/>
  <c r="N1196" i="6"/>
  <c r="N1197" i="6"/>
  <c r="N1198" i="6"/>
  <c r="N1199" i="6"/>
  <c r="N1200" i="6"/>
  <c r="N1201" i="6"/>
  <c r="N1202" i="6"/>
  <c r="N1203" i="6"/>
  <c r="N1204" i="6"/>
  <c r="N1205" i="6"/>
  <c r="N1206" i="6"/>
  <c r="N1207" i="6"/>
  <c r="N1208" i="6"/>
  <c r="N1209" i="6"/>
  <c r="N1210" i="6"/>
  <c r="N1211" i="6"/>
  <c r="N1212" i="6"/>
  <c r="N1213" i="6"/>
  <c r="N1214" i="6"/>
  <c r="N1215" i="6"/>
  <c r="N1216" i="6"/>
  <c r="N1217" i="6"/>
  <c r="N1218" i="6"/>
  <c r="N1219" i="6"/>
  <c r="N1220" i="6"/>
  <c r="N1221" i="6"/>
  <c r="N1222" i="6"/>
  <c r="N1223" i="6"/>
  <c r="N1224" i="6"/>
  <c r="N1225" i="6"/>
  <c r="N1226" i="6"/>
  <c r="N1227" i="6"/>
  <c r="N1228" i="6"/>
  <c r="N1229" i="6"/>
  <c r="N1230" i="6"/>
  <c r="N1231" i="6"/>
  <c r="N1232" i="6"/>
  <c r="N1233" i="6"/>
  <c r="N1234" i="6"/>
  <c r="N1235" i="6"/>
  <c r="N1236" i="6"/>
  <c r="N1237" i="6"/>
  <c r="N1238" i="6"/>
  <c r="N1239" i="6"/>
  <c r="N1240" i="6"/>
  <c r="N1241" i="6"/>
  <c r="N1242" i="6"/>
  <c r="N1243" i="6"/>
  <c r="N1244" i="6"/>
  <c r="N1245" i="6"/>
  <c r="N1246" i="6"/>
  <c r="N1247" i="6"/>
  <c r="N1248" i="6"/>
  <c r="N1249" i="6"/>
  <c r="N1250" i="6"/>
  <c r="N1251" i="6"/>
  <c r="N1252" i="6"/>
  <c r="N1253" i="6"/>
  <c r="N1254" i="6"/>
  <c r="N1255" i="6"/>
  <c r="N1256" i="6"/>
  <c r="N1257" i="6"/>
  <c r="N1258" i="6"/>
  <c r="N1259" i="6"/>
  <c r="N1260" i="6"/>
  <c r="N1261" i="6"/>
  <c r="N1262" i="6"/>
  <c r="N1263" i="6"/>
  <c r="N1264" i="6"/>
  <c r="N1265" i="6"/>
  <c r="N1266" i="6"/>
  <c r="N1267" i="6"/>
  <c r="N1268" i="6"/>
  <c r="N1269" i="6"/>
  <c r="N1270" i="6"/>
  <c r="N1271" i="6"/>
  <c r="N1272" i="6"/>
  <c r="N1273" i="6"/>
  <c r="N1274" i="6"/>
  <c r="N1275" i="6"/>
  <c r="N1276" i="6"/>
  <c r="N1277" i="6"/>
  <c r="N1278" i="6"/>
  <c r="N1279" i="6"/>
  <c r="N1280" i="6"/>
  <c r="N1281" i="6"/>
  <c r="N1282" i="6"/>
  <c r="N1283" i="6"/>
  <c r="N1284" i="6"/>
  <c r="N1285" i="6"/>
  <c r="N1286" i="6"/>
  <c r="N1287" i="6"/>
  <c r="N1288" i="6"/>
  <c r="N1289" i="6"/>
  <c r="N1290" i="6"/>
  <c r="N1291" i="6"/>
  <c r="N1292" i="6"/>
  <c r="N1293" i="6"/>
  <c r="N1294" i="6"/>
  <c r="N1295" i="6"/>
  <c r="N1296" i="6"/>
  <c r="N1297" i="6"/>
  <c r="N1298" i="6"/>
  <c r="N1299" i="6"/>
  <c r="N1300" i="6"/>
  <c r="N1301" i="6"/>
  <c r="N1302" i="6"/>
  <c r="N1303" i="6"/>
  <c r="N1304" i="6"/>
  <c r="N1305" i="6"/>
  <c r="N1306" i="6"/>
  <c r="N1307" i="6"/>
  <c r="N1308" i="6"/>
  <c r="N1309" i="6"/>
  <c r="N1310" i="6"/>
  <c r="N1311" i="6"/>
  <c r="N1312" i="6"/>
  <c r="N1313" i="6"/>
  <c r="N1314" i="6"/>
  <c r="N1315" i="6"/>
  <c r="N1316" i="6"/>
  <c r="N1317" i="6"/>
  <c r="N1318" i="6"/>
  <c r="N1319" i="6"/>
  <c r="N1320" i="6"/>
  <c r="N1321" i="6"/>
  <c r="N1322" i="6"/>
  <c r="N1323" i="6"/>
  <c r="N1324" i="6"/>
  <c r="N1325" i="6"/>
  <c r="N1326" i="6"/>
  <c r="N1327" i="6"/>
  <c r="N1328" i="6"/>
  <c r="N1329" i="6"/>
  <c r="N1330" i="6"/>
  <c r="N1331" i="6"/>
  <c r="N1332" i="6"/>
  <c r="N1333" i="6"/>
  <c r="N1334" i="6"/>
  <c r="N1335" i="6"/>
  <c r="N1336" i="6"/>
  <c r="N1337" i="6"/>
  <c r="N1338" i="6"/>
  <c r="N1339" i="6"/>
  <c r="N1340" i="6"/>
  <c r="N1341" i="6"/>
  <c r="N1342" i="6"/>
  <c r="N1343" i="6"/>
  <c r="N1344" i="6"/>
  <c r="N1345" i="6"/>
  <c r="N1346" i="6"/>
  <c r="N1347" i="6"/>
  <c r="N1348" i="6"/>
  <c r="N1349" i="6"/>
  <c r="N1350" i="6"/>
  <c r="N1351" i="6"/>
  <c r="N1352" i="6"/>
  <c r="N1353" i="6"/>
  <c r="N1354" i="6"/>
  <c r="N1355" i="6"/>
  <c r="N1356" i="6"/>
  <c r="N1357" i="6"/>
  <c r="N1358" i="6"/>
  <c r="N1359" i="6"/>
  <c r="N1360" i="6"/>
  <c r="N1361" i="6"/>
  <c r="N1362" i="6"/>
  <c r="N1363" i="6"/>
  <c r="N1364" i="6"/>
  <c r="N1365" i="6"/>
  <c r="N1366" i="6"/>
  <c r="N1367" i="6"/>
  <c r="N1368" i="6"/>
  <c r="N1369" i="6"/>
  <c r="N1370" i="6"/>
  <c r="N1371" i="6"/>
  <c r="N1372" i="6"/>
  <c r="N1373" i="6"/>
  <c r="N1374" i="6"/>
  <c r="N1375" i="6"/>
  <c r="N1376" i="6"/>
  <c r="N1377" i="6"/>
  <c r="N1378" i="6"/>
  <c r="N1379" i="6"/>
  <c r="N1380" i="6"/>
  <c r="N1381" i="6"/>
  <c r="N1382" i="6"/>
  <c r="N1383" i="6"/>
  <c r="N1384" i="6"/>
  <c r="N1385" i="6"/>
  <c r="N1386" i="6"/>
  <c r="N1387" i="6"/>
  <c r="N1388" i="6"/>
  <c r="N1389" i="6"/>
  <c r="N1390" i="6"/>
  <c r="N1391" i="6"/>
  <c r="N1392" i="6"/>
  <c r="N1393" i="6"/>
  <c r="N1394" i="6"/>
  <c r="N1395" i="6"/>
  <c r="N1396" i="6"/>
  <c r="N1397" i="6"/>
  <c r="N1398" i="6"/>
  <c r="N1399" i="6"/>
  <c r="N1400" i="6"/>
  <c r="N1401" i="6"/>
  <c r="N1402" i="6"/>
  <c r="N1403" i="6"/>
  <c r="N1404" i="6"/>
  <c r="N1405" i="6"/>
  <c r="N1406" i="6"/>
  <c r="N1407" i="6"/>
  <c r="N1408" i="6"/>
  <c r="N1409" i="6"/>
  <c r="N1410" i="6"/>
  <c r="N1411" i="6"/>
  <c r="N1412" i="6"/>
  <c r="N1413" i="6"/>
  <c r="N1414" i="6"/>
  <c r="N1415" i="6"/>
  <c r="N1416" i="6"/>
  <c r="N1417" i="6"/>
  <c r="N1418" i="6"/>
  <c r="N1419" i="6"/>
  <c r="N1420" i="6"/>
  <c r="N1421" i="6"/>
  <c r="N1422" i="6"/>
  <c r="N1423" i="6"/>
  <c r="N1424" i="6"/>
  <c r="N1425" i="6"/>
  <c r="N1426" i="6"/>
  <c r="N1427" i="6"/>
  <c r="N1428" i="6"/>
  <c r="N1429" i="6"/>
  <c r="N1430" i="6"/>
  <c r="N1431" i="6"/>
  <c r="N1432" i="6"/>
  <c r="N1433" i="6"/>
  <c r="N1434" i="6"/>
  <c r="N1435" i="6"/>
  <c r="N1436" i="6"/>
  <c r="N1437" i="6"/>
  <c r="N1438" i="6"/>
  <c r="N1439" i="6"/>
  <c r="N1440" i="6"/>
  <c r="N1441" i="6"/>
  <c r="N1442" i="6"/>
  <c r="N1443" i="6"/>
  <c r="N1444" i="6"/>
  <c r="N1445" i="6"/>
  <c r="N1446" i="6"/>
  <c r="N1447" i="6"/>
  <c r="N1448" i="6"/>
  <c r="N1449" i="6"/>
  <c r="N1450" i="6"/>
  <c r="N1451" i="6"/>
  <c r="N1452" i="6"/>
  <c r="N1453" i="6"/>
  <c r="N1454" i="6"/>
  <c r="N1455" i="6"/>
  <c r="N1456" i="6"/>
  <c r="N1457" i="6"/>
  <c r="N1458" i="6"/>
  <c r="N1459" i="6"/>
  <c r="N1460" i="6"/>
  <c r="N1461" i="6"/>
  <c r="N1462" i="6"/>
  <c r="N1463" i="6"/>
  <c r="N1464" i="6"/>
  <c r="N1465" i="6"/>
  <c r="N1466" i="6"/>
  <c r="N1467" i="6"/>
  <c r="N1468" i="6"/>
  <c r="N1469" i="6"/>
  <c r="N1470" i="6"/>
  <c r="N1471" i="6"/>
  <c r="N1472" i="6"/>
  <c r="N1473" i="6"/>
  <c r="N1474" i="6"/>
  <c r="N1475" i="6"/>
  <c r="N1476" i="6"/>
  <c r="N1477" i="6"/>
  <c r="N1478" i="6"/>
  <c r="N1479" i="6"/>
  <c r="N1480" i="6"/>
  <c r="N1481" i="6"/>
  <c r="N1482" i="6"/>
  <c r="N1483" i="6"/>
  <c r="N1484" i="6"/>
  <c r="N1485" i="6"/>
  <c r="N1486" i="6"/>
  <c r="N1487" i="6"/>
  <c r="N1488" i="6"/>
  <c r="N1489" i="6"/>
  <c r="N1490" i="6"/>
  <c r="N1491" i="6"/>
  <c r="N1492" i="6"/>
  <c r="N1493" i="6"/>
  <c r="N1494" i="6"/>
  <c r="N1495" i="6"/>
  <c r="N1496" i="6"/>
  <c r="N1497" i="6"/>
  <c r="N1498" i="6"/>
  <c r="N1499" i="6"/>
  <c r="N1500" i="6"/>
  <c r="N1501" i="6"/>
  <c r="N1502" i="6"/>
  <c r="N1503" i="6"/>
  <c r="N1504" i="6"/>
  <c r="N1505" i="6"/>
  <c r="N1506" i="6"/>
  <c r="N1507" i="6"/>
  <c r="N1508" i="6"/>
  <c r="N1509" i="6"/>
  <c r="N1510" i="6"/>
  <c r="N1511" i="6"/>
  <c r="N1512" i="6"/>
  <c r="N1513" i="6"/>
  <c r="N1514" i="6"/>
  <c r="N1515" i="6"/>
  <c r="N1516" i="6"/>
  <c r="N1517" i="6"/>
  <c r="N1518" i="6"/>
  <c r="N1519" i="6"/>
  <c r="N1520" i="6"/>
  <c r="N1521" i="6"/>
  <c r="N1522" i="6"/>
  <c r="N1523" i="6"/>
  <c r="N1524" i="6"/>
  <c r="N1525" i="6"/>
  <c r="N1526" i="6"/>
  <c r="N1527" i="6"/>
  <c r="N1528" i="6"/>
  <c r="N1529" i="6"/>
  <c r="N1530" i="6"/>
  <c r="N1531" i="6"/>
  <c r="N1532" i="6"/>
  <c r="N1533" i="6"/>
  <c r="N1534" i="6"/>
  <c r="N1535" i="6"/>
  <c r="N1536" i="6"/>
  <c r="N1537" i="6"/>
  <c r="N1538" i="6"/>
  <c r="N1539" i="6"/>
  <c r="N1540" i="6"/>
  <c r="N1541" i="6"/>
  <c r="N1542" i="6"/>
  <c r="N1543" i="6"/>
  <c r="N1544" i="6"/>
  <c r="N1545" i="6"/>
  <c r="N1546" i="6"/>
  <c r="N1547" i="6"/>
  <c r="N1548" i="6"/>
  <c r="N1549" i="6"/>
  <c r="N1550" i="6"/>
  <c r="N1551" i="6"/>
  <c r="N1552" i="6"/>
  <c r="N1553" i="6"/>
  <c r="N1554" i="6"/>
  <c r="N1555" i="6"/>
  <c r="N1556" i="6"/>
  <c r="N1557" i="6"/>
  <c r="N1558" i="6"/>
  <c r="N1559" i="6"/>
  <c r="N1560" i="6"/>
  <c r="N1561" i="6"/>
  <c r="N1562" i="6"/>
  <c r="N1563" i="6"/>
  <c r="N1564" i="6"/>
  <c r="N1565" i="6"/>
  <c r="N1566" i="6"/>
  <c r="N1567" i="6"/>
  <c r="N1568" i="6"/>
  <c r="N1569" i="6"/>
  <c r="N1570" i="6"/>
  <c r="N1571" i="6"/>
  <c r="N1572" i="6"/>
  <c r="N1573" i="6"/>
  <c r="N1574" i="6"/>
  <c r="N1575" i="6"/>
  <c r="N1576" i="6"/>
  <c r="N1577" i="6"/>
  <c r="N1578" i="6"/>
  <c r="N1579" i="6"/>
  <c r="N1580" i="6"/>
  <c r="N1581" i="6"/>
  <c r="N1582" i="6"/>
  <c r="N1583" i="6"/>
  <c r="N1584" i="6"/>
  <c r="N1585" i="6"/>
  <c r="N1586" i="6"/>
  <c r="N1587" i="6"/>
  <c r="N1588" i="6"/>
  <c r="N1589" i="6"/>
  <c r="N1590" i="6"/>
  <c r="N1591" i="6"/>
  <c r="N1592" i="6"/>
  <c r="N1593" i="6"/>
  <c r="N1594" i="6"/>
  <c r="N1595" i="6"/>
  <c r="N1596" i="6"/>
  <c r="N1597" i="6"/>
  <c r="N1598" i="6"/>
  <c r="N1599" i="6"/>
  <c r="N1600" i="6"/>
  <c r="N1601" i="6"/>
  <c r="N1602" i="6"/>
  <c r="N1603" i="6"/>
  <c r="N1604" i="6"/>
  <c r="N1605" i="6"/>
  <c r="N1606" i="6"/>
  <c r="N1607" i="6"/>
  <c r="N1608" i="6"/>
  <c r="N1609" i="6"/>
  <c r="N1610" i="6"/>
  <c r="N1611" i="6"/>
  <c r="N1612" i="6"/>
  <c r="N1613" i="6"/>
  <c r="N1614" i="6"/>
  <c r="N1615" i="6"/>
  <c r="N1616" i="6"/>
  <c r="N1617" i="6"/>
  <c r="N1618" i="6"/>
  <c r="N1619" i="6"/>
  <c r="N1620" i="6"/>
  <c r="N1621" i="6"/>
  <c r="N1622" i="6"/>
  <c r="N1623" i="6"/>
  <c r="N1624" i="6"/>
  <c r="N1625" i="6"/>
  <c r="N1626" i="6"/>
  <c r="N1627" i="6"/>
  <c r="N1628" i="6"/>
  <c r="N1629" i="6"/>
  <c r="N1630" i="6"/>
  <c r="N1631" i="6"/>
  <c r="N1632" i="6"/>
  <c r="N1633" i="6"/>
  <c r="N1634" i="6"/>
  <c r="N1635" i="6"/>
  <c r="N1636" i="6"/>
  <c r="N1637" i="6"/>
  <c r="N1638" i="6"/>
  <c r="N1639" i="6"/>
  <c r="N1640" i="6"/>
  <c r="N1641" i="6"/>
  <c r="N1642" i="6"/>
  <c r="N1643" i="6"/>
  <c r="N1644" i="6"/>
  <c r="N1645" i="6"/>
  <c r="N1646" i="6"/>
  <c r="N1647" i="6"/>
  <c r="N1648" i="6"/>
  <c r="N1649" i="6"/>
  <c r="N1650" i="6"/>
  <c r="N1651" i="6"/>
  <c r="N1652" i="6"/>
  <c r="N1653" i="6"/>
  <c r="N1654" i="6"/>
  <c r="N1655" i="6"/>
  <c r="N1656" i="6"/>
  <c r="N1657" i="6"/>
  <c r="N1658" i="6"/>
  <c r="N1659" i="6"/>
  <c r="N1660" i="6"/>
  <c r="N1661" i="6"/>
  <c r="N1662" i="6"/>
  <c r="N1663" i="6"/>
  <c r="N1664" i="6"/>
  <c r="N1665" i="6"/>
  <c r="N1666" i="6"/>
  <c r="N1667" i="6"/>
  <c r="N1668" i="6"/>
  <c r="N1669" i="6"/>
  <c r="N1670" i="6"/>
  <c r="N1671" i="6"/>
  <c r="N1672" i="6"/>
  <c r="N1673" i="6"/>
  <c r="N1674" i="6"/>
  <c r="N1675" i="6"/>
  <c r="N1676" i="6"/>
  <c r="N1677" i="6"/>
  <c r="N1678" i="6"/>
  <c r="N1679" i="6"/>
  <c r="N1680" i="6"/>
  <c r="N1681" i="6"/>
  <c r="N1682" i="6"/>
  <c r="N1683" i="6"/>
  <c r="N1684" i="6"/>
  <c r="N1685" i="6"/>
  <c r="N1686" i="6"/>
  <c r="N1687" i="6"/>
  <c r="N1688" i="6"/>
  <c r="N1689" i="6"/>
  <c r="N1690" i="6"/>
  <c r="N1691" i="6"/>
  <c r="N1692" i="6"/>
  <c r="N1693" i="6"/>
  <c r="N1694" i="6"/>
  <c r="N1695" i="6"/>
  <c r="N1696" i="6"/>
  <c r="N1697" i="6"/>
  <c r="N1698" i="6"/>
  <c r="N1699" i="6"/>
  <c r="N1700" i="6"/>
  <c r="N1701" i="6"/>
  <c r="N1702" i="6"/>
  <c r="N1703" i="6"/>
  <c r="N1704" i="6"/>
  <c r="N1705" i="6"/>
  <c r="N1706" i="6"/>
  <c r="N1707" i="6"/>
  <c r="N1708" i="6"/>
  <c r="N1709" i="6"/>
  <c r="N1710" i="6"/>
  <c r="N1711" i="6"/>
  <c r="N1712" i="6"/>
  <c r="N1713" i="6"/>
  <c r="N1714" i="6"/>
  <c r="N1715" i="6"/>
  <c r="N1716" i="6"/>
  <c r="N1717" i="6"/>
  <c r="N1718" i="6"/>
  <c r="N1719" i="6"/>
  <c r="N1720" i="6"/>
  <c r="N1721" i="6"/>
  <c r="N1722" i="6"/>
  <c r="N1723" i="6"/>
  <c r="N1724" i="6"/>
  <c r="N1725" i="6"/>
  <c r="N1726" i="6"/>
  <c r="N1727" i="6"/>
  <c r="N1728" i="6"/>
  <c r="N1729" i="6"/>
  <c r="N1730" i="6"/>
  <c r="N1731" i="6"/>
  <c r="N1732" i="6"/>
  <c r="N1733" i="6"/>
  <c r="N1734" i="6"/>
  <c r="N1735" i="6"/>
  <c r="N1736" i="6"/>
  <c r="N1737" i="6"/>
  <c r="N1738" i="6"/>
  <c r="N1739" i="6"/>
  <c r="N1740" i="6"/>
  <c r="N1741" i="6"/>
  <c r="N1742" i="6"/>
  <c r="N1743" i="6"/>
  <c r="N1744" i="6"/>
  <c r="N1745" i="6"/>
  <c r="N1746" i="6"/>
  <c r="N1747" i="6"/>
  <c r="N1748" i="6"/>
  <c r="N1749" i="6"/>
  <c r="N1750" i="6"/>
  <c r="N1751" i="6"/>
  <c r="N1752" i="6"/>
  <c r="N1753" i="6"/>
  <c r="N1754" i="6"/>
  <c r="N1755" i="6"/>
  <c r="N1756" i="6"/>
  <c r="N1757" i="6"/>
  <c r="N1758" i="6"/>
  <c r="N1759" i="6"/>
  <c r="N1760" i="6"/>
  <c r="N1761" i="6"/>
  <c r="N1762" i="6"/>
  <c r="N1763" i="6"/>
  <c r="N1764" i="6"/>
  <c r="N1765" i="6"/>
  <c r="N1766" i="6"/>
  <c r="N1767" i="6"/>
  <c r="N1768" i="6"/>
  <c r="N1769" i="6"/>
  <c r="N1770" i="6"/>
  <c r="N1771" i="6"/>
  <c r="N1772" i="6"/>
  <c r="N1773" i="6"/>
  <c r="N1774" i="6"/>
  <c r="N1775" i="6"/>
  <c r="N1776" i="6"/>
  <c r="N1777" i="6"/>
  <c r="N1778" i="6"/>
  <c r="N1779" i="6"/>
  <c r="N1780" i="6"/>
  <c r="N1781" i="6"/>
  <c r="N1782" i="6"/>
  <c r="N1783" i="6"/>
  <c r="N1784" i="6"/>
  <c r="N1785" i="6"/>
  <c r="N1786" i="6"/>
  <c r="N1787" i="6"/>
  <c r="N1788" i="6"/>
  <c r="N1789" i="6"/>
  <c r="N1790" i="6"/>
  <c r="N1791" i="6"/>
  <c r="N1792" i="6"/>
  <c r="N1793" i="6"/>
  <c r="N1794" i="6"/>
  <c r="N1795" i="6"/>
  <c r="N1796" i="6"/>
  <c r="N1797" i="6"/>
  <c r="N1798" i="6"/>
  <c r="N1799" i="6"/>
  <c r="N1800" i="6"/>
  <c r="N1801" i="6"/>
  <c r="N1802" i="6"/>
  <c r="N1803" i="6"/>
  <c r="N1804" i="6"/>
  <c r="N1805" i="6"/>
  <c r="N1806" i="6"/>
  <c r="N1807" i="6"/>
  <c r="N1808" i="6"/>
  <c r="N1809" i="6"/>
  <c r="N1810" i="6"/>
  <c r="N1811" i="6"/>
  <c r="N1812" i="6"/>
  <c r="N1813" i="6"/>
  <c r="N1814" i="6"/>
  <c r="N1815" i="6"/>
  <c r="N1816" i="6"/>
  <c r="N1817" i="6"/>
  <c r="N1818" i="6"/>
  <c r="N1819" i="6"/>
  <c r="N1820" i="6"/>
  <c r="N1821" i="6"/>
  <c r="N1822" i="6"/>
  <c r="N1823" i="6"/>
  <c r="N1824" i="6"/>
  <c r="N1825" i="6"/>
  <c r="N1826" i="6"/>
  <c r="N1827" i="6"/>
  <c r="N1828" i="6"/>
  <c r="N1829" i="6"/>
  <c r="N1830" i="6"/>
  <c r="N1831" i="6"/>
  <c r="N1832" i="6"/>
  <c r="N1833" i="6"/>
  <c r="N1834" i="6"/>
  <c r="N1835" i="6"/>
  <c r="N1836" i="6"/>
  <c r="N1837" i="6"/>
  <c r="N1838" i="6"/>
  <c r="N1839" i="6"/>
  <c r="N1840" i="6"/>
  <c r="N1841" i="6"/>
  <c r="N1842" i="6"/>
  <c r="N1843" i="6"/>
  <c r="N1844" i="6"/>
  <c r="N1845" i="6"/>
  <c r="N1846" i="6"/>
  <c r="N1847" i="6"/>
  <c r="N1848" i="6"/>
  <c r="N1849" i="6"/>
  <c r="N1850" i="6"/>
  <c r="N1851" i="6"/>
  <c r="N1852" i="6"/>
  <c r="N1853" i="6"/>
  <c r="N1854" i="6"/>
  <c r="N1855" i="6"/>
  <c r="N1856" i="6"/>
  <c r="N1857" i="6"/>
  <c r="N1858" i="6"/>
  <c r="N1859" i="6"/>
  <c r="N1860" i="6"/>
  <c r="N1861" i="6"/>
  <c r="N1862" i="6"/>
  <c r="N1863" i="6"/>
  <c r="N1864" i="6"/>
  <c r="N1865" i="6"/>
  <c r="N1866" i="6"/>
  <c r="N1867" i="6"/>
  <c r="N1868" i="6"/>
  <c r="N1869" i="6"/>
  <c r="N1870" i="6"/>
  <c r="N1871" i="6"/>
  <c r="N1872" i="6"/>
  <c r="N1873" i="6"/>
  <c r="N1874" i="6"/>
  <c r="N1875" i="6"/>
  <c r="N1876" i="6"/>
  <c r="N1877" i="6"/>
  <c r="N1878" i="6"/>
  <c r="N1879" i="6"/>
  <c r="N1880" i="6"/>
  <c r="N1881" i="6"/>
  <c r="N1882" i="6"/>
  <c r="N1883" i="6"/>
  <c r="N1884" i="6"/>
  <c r="N1885" i="6"/>
  <c r="N1886" i="6"/>
  <c r="N1887" i="6"/>
  <c r="N1888" i="6"/>
  <c r="N1889" i="6"/>
  <c r="N1890" i="6"/>
  <c r="N1891" i="6"/>
  <c r="N1892" i="6"/>
  <c r="N1893" i="6"/>
  <c r="N1894" i="6"/>
  <c r="N1895" i="6"/>
  <c r="N1896" i="6"/>
  <c r="N1897" i="6"/>
  <c r="N1898" i="6"/>
  <c r="N1899" i="6"/>
  <c r="N1900" i="6"/>
  <c r="N1901" i="6"/>
  <c r="N1902" i="6"/>
  <c r="N1903" i="6"/>
  <c r="N1904" i="6"/>
  <c r="N1905" i="6"/>
  <c r="N1906" i="6"/>
  <c r="N1907" i="6"/>
  <c r="N1908" i="6"/>
  <c r="N1909" i="6"/>
  <c r="N1910" i="6"/>
  <c r="N1911" i="6"/>
  <c r="N1912" i="6"/>
  <c r="N1913" i="6"/>
  <c r="N1914" i="6"/>
  <c r="N1915" i="6"/>
  <c r="N1916" i="6"/>
  <c r="N1917" i="6"/>
  <c r="N1918" i="6"/>
  <c r="N1919" i="6"/>
  <c r="N1920" i="6"/>
  <c r="N1921" i="6"/>
  <c r="N1922" i="6"/>
  <c r="N1923" i="6"/>
  <c r="N1924" i="6"/>
  <c r="N1925" i="6"/>
  <c r="N1926" i="6"/>
  <c r="N1927" i="6"/>
  <c r="N1928" i="6"/>
  <c r="N1929" i="6"/>
  <c r="N1930" i="6"/>
  <c r="N1931" i="6"/>
  <c r="N1932" i="6"/>
  <c r="N1933" i="6"/>
  <c r="N1934" i="6"/>
  <c r="N1935" i="6"/>
  <c r="N1936" i="6"/>
  <c r="N1937" i="6"/>
  <c r="N1938" i="6"/>
  <c r="N1939" i="6"/>
  <c r="N1940" i="6"/>
  <c r="N1941" i="6"/>
  <c r="N1942" i="6"/>
  <c r="N1943" i="6"/>
  <c r="N1944" i="6"/>
  <c r="N1945" i="6"/>
  <c r="N1946" i="6"/>
  <c r="N1947" i="6"/>
  <c r="N1948" i="6"/>
  <c r="N1949" i="6"/>
  <c r="N1950" i="6"/>
  <c r="N1951" i="6"/>
  <c r="N1952" i="6"/>
  <c r="N1953" i="6"/>
  <c r="N1954" i="6"/>
  <c r="N1955" i="6"/>
  <c r="N1956" i="6"/>
  <c r="N1957" i="6"/>
  <c r="N1958" i="6"/>
  <c r="N1959" i="6"/>
  <c r="N1960" i="6"/>
  <c r="N1961" i="6"/>
  <c r="N1962" i="6"/>
  <c r="N1963" i="6"/>
  <c r="N1964" i="6"/>
  <c r="N1965" i="6"/>
  <c r="N1966" i="6"/>
  <c r="N1967" i="6"/>
  <c r="N1968" i="6"/>
  <c r="N1969" i="6"/>
  <c r="N1970" i="6"/>
  <c r="N1971" i="6"/>
  <c r="N1972" i="6"/>
  <c r="N1973" i="6"/>
  <c r="N1974" i="6"/>
  <c r="N1975" i="6"/>
  <c r="N1976" i="6"/>
  <c r="N1977" i="6"/>
  <c r="N1978" i="6"/>
  <c r="N1979" i="6"/>
  <c r="N1980" i="6"/>
  <c r="N1981" i="6"/>
  <c r="N1982" i="6"/>
  <c r="N1983" i="6"/>
  <c r="N1984" i="6"/>
  <c r="N1985" i="6"/>
  <c r="N1986" i="6"/>
  <c r="N1987" i="6"/>
  <c r="N1988" i="6"/>
  <c r="N1989" i="6"/>
  <c r="N1990" i="6"/>
  <c r="N1991" i="6"/>
  <c r="N1992" i="6"/>
  <c r="N1993" i="6"/>
  <c r="N1994" i="6"/>
  <c r="N1995" i="6"/>
  <c r="N1996" i="6"/>
  <c r="N1997" i="6"/>
  <c r="N1998" i="6"/>
  <c r="N1999" i="6"/>
  <c r="N2000" i="6"/>
  <c r="N2001" i="6"/>
  <c r="N2002" i="6"/>
  <c r="N2003" i="6"/>
  <c r="N2004" i="6"/>
  <c r="N2005" i="6"/>
  <c r="N2006" i="6"/>
  <c r="N2007" i="6"/>
  <c r="N2008" i="6"/>
  <c r="N2009" i="6"/>
  <c r="N2010" i="6"/>
  <c r="N2011" i="6"/>
  <c r="N2012" i="6"/>
  <c r="N2013" i="6"/>
  <c r="N2014" i="6"/>
  <c r="N2015" i="6"/>
  <c r="N2016" i="6"/>
  <c r="N2017" i="6"/>
  <c r="N2018" i="6"/>
  <c r="N2019" i="6"/>
  <c r="N2020" i="6"/>
  <c r="N2021" i="6"/>
  <c r="N2022" i="6"/>
  <c r="N2023" i="6"/>
  <c r="N2024" i="6"/>
  <c r="N2025" i="6"/>
  <c r="N2026" i="6"/>
  <c r="N2027" i="6"/>
  <c r="N2028" i="6"/>
  <c r="N2029" i="6"/>
  <c r="N2030" i="6"/>
  <c r="N2031" i="6"/>
  <c r="N2032" i="6"/>
  <c r="N2033" i="6"/>
  <c r="N2034" i="6"/>
  <c r="N2035" i="6"/>
  <c r="N2036" i="6"/>
  <c r="N2037" i="6"/>
  <c r="N2038" i="6"/>
  <c r="N2039" i="6"/>
  <c r="N2040" i="6"/>
  <c r="N2041" i="6"/>
  <c r="N2042" i="6"/>
  <c r="N2043" i="6"/>
  <c r="N2044" i="6"/>
  <c r="N2045" i="6"/>
  <c r="N2046" i="6"/>
  <c r="N2047" i="6"/>
  <c r="N2048" i="6"/>
  <c r="N2049" i="6"/>
  <c r="N2050" i="6"/>
  <c r="N2051" i="6"/>
  <c r="N2052" i="6"/>
  <c r="N2053" i="6"/>
  <c r="N2054" i="6"/>
  <c r="N2055" i="6"/>
  <c r="N2056" i="6"/>
  <c r="N2057" i="6"/>
  <c r="N2058" i="6"/>
  <c r="N2059" i="6"/>
  <c r="N2060" i="6"/>
  <c r="N2061" i="6"/>
  <c r="N2062" i="6"/>
  <c r="N2063" i="6"/>
  <c r="N2064" i="6"/>
  <c r="N2065" i="6"/>
  <c r="N2066" i="6"/>
  <c r="N2067" i="6"/>
  <c r="N2068" i="6"/>
  <c r="N2069" i="6"/>
  <c r="N2070" i="6"/>
  <c r="N2071" i="6"/>
  <c r="N2072" i="6"/>
  <c r="N2073" i="6"/>
  <c r="N2074" i="6"/>
  <c r="N2075" i="6"/>
  <c r="N2076" i="6"/>
  <c r="N2077" i="6"/>
  <c r="N2078" i="6"/>
  <c r="N2079" i="6"/>
  <c r="N2080" i="6"/>
  <c r="N2081" i="6"/>
  <c r="N2082" i="6"/>
  <c r="N2083" i="6"/>
  <c r="N2084" i="6"/>
  <c r="N2085" i="6"/>
  <c r="N2086" i="6"/>
  <c r="N2087" i="6"/>
  <c r="N2088" i="6"/>
  <c r="N2089" i="6"/>
  <c r="N2090" i="6"/>
  <c r="N2091" i="6"/>
  <c r="N2092" i="6"/>
  <c r="N2093" i="6"/>
  <c r="N2094" i="6"/>
  <c r="N2095" i="6"/>
  <c r="N2096" i="6"/>
  <c r="N2097" i="6"/>
  <c r="N2098" i="6"/>
  <c r="N2099" i="6"/>
  <c r="N2100" i="6"/>
  <c r="N2101" i="6"/>
  <c r="N2102" i="6"/>
  <c r="N2103" i="6"/>
  <c r="N2104" i="6"/>
  <c r="N2105" i="6"/>
  <c r="N2106" i="6"/>
  <c r="N2107" i="6"/>
  <c r="N2108" i="6"/>
  <c r="N2109" i="6"/>
  <c r="N2110" i="6"/>
  <c r="N2111" i="6"/>
  <c r="N2112" i="6"/>
  <c r="N2113" i="6"/>
  <c r="N2114" i="6"/>
  <c r="N2115" i="6"/>
  <c r="N2116" i="6"/>
  <c r="N2117" i="6"/>
  <c r="N2118" i="6"/>
  <c r="N2119" i="6"/>
  <c r="N2120" i="6"/>
  <c r="N2121" i="6"/>
  <c r="N2122" i="6"/>
  <c r="N2123" i="6"/>
  <c r="N2124" i="6"/>
  <c r="N2125" i="6"/>
  <c r="N2126" i="6"/>
  <c r="N2127" i="6"/>
  <c r="N2128" i="6"/>
  <c r="N2129" i="6"/>
  <c r="N2130" i="6"/>
  <c r="N2131" i="6"/>
  <c r="N2132" i="6"/>
  <c r="N2133" i="6"/>
  <c r="N2134" i="6"/>
  <c r="N2135" i="6"/>
  <c r="N2136" i="6"/>
  <c r="N2137" i="6"/>
  <c r="N2138" i="6"/>
  <c r="N2139" i="6"/>
  <c r="N2140" i="6"/>
  <c r="N2141" i="6"/>
  <c r="N2142" i="6"/>
  <c r="N2143" i="6"/>
  <c r="N2144" i="6"/>
  <c r="N2145" i="6"/>
  <c r="N2146" i="6"/>
  <c r="N2147" i="6"/>
  <c r="N2148" i="6"/>
  <c r="N2149" i="6"/>
  <c r="N2150" i="6"/>
  <c r="N2151" i="6"/>
  <c r="N2152" i="6"/>
  <c r="N2153" i="6"/>
  <c r="N2154" i="6"/>
  <c r="N2155" i="6"/>
  <c r="N2156" i="6"/>
  <c r="N2157" i="6"/>
  <c r="N2158" i="6"/>
  <c r="N2159" i="6"/>
  <c r="N2160" i="6"/>
  <c r="N2161" i="6"/>
  <c r="N2162" i="6"/>
  <c r="N2163" i="6"/>
  <c r="N2164" i="6"/>
  <c r="N2165" i="6"/>
  <c r="N2166" i="6"/>
  <c r="N2167" i="6"/>
  <c r="N2168" i="6"/>
  <c r="N2169" i="6"/>
  <c r="N2170" i="6"/>
  <c r="N2171" i="6"/>
  <c r="N2172" i="6"/>
  <c r="N2173" i="6"/>
  <c r="N2174" i="6"/>
  <c r="N2175" i="6"/>
  <c r="N2176" i="6"/>
  <c r="N2177" i="6"/>
  <c r="N2178" i="6"/>
  <c r="N2179" i="6"/>
  <c r="N2180" i="6"/>
  <c r="N2181" i="6"/>
  <c r="N2182" i="6"/>
  <c r="N2183" i="6"/>
  <c r="N2184" i="6"/>
  <c r="N2185" i="6"/>
  <c r="N2186" i="6"/>
  <c r="N2187" i="6"/>
  <c r="N2188" i="6"/>
  <c r="N2189" i="6"/>
  <c r="N2190" i="6"/>
  <c r="N2191" i="6"/>
  <c r="N2192" i="6"/>
  <c r="N2193" i="6"/>
  <c r="N2194" i="6"/>
  <c r="N2195" i="6"/>
  <c r="N2196" i="6"/>
  <c r="N2197" i="6"/>
  <c r="N2198" i="6"/>
  <c r="N2199" i="6"/>
  <c r="N2200" i="6"/>
  <c r="N2201" i="6"/>
  <c r="N2202" i="6"/>
  <c r="N2203" i="6"/>
  <c r="N2204" i="6"/>
  <c r="N2205" i="6"/>
  <c r="N2206" i="6"/>
  <c r="N2207" i="6"/>
  <c r="N2208" i="6"/>
  <c r="N2209" i="6"/>
  <c r="N2210" i="6"/>
  <c r="N2211" i="6"/>
  <c r="N2212" i="6"/>
  <c r="N2213" i="6"/>
  <c r="N2214" i="6"/>
  <c r="N2215" i="6"/>
  <c r="N2216" i="6"/>
  <c r="N2217" i="6"/>
  <c r="N2218" i="6"/>
  <c r="N2219" i="6"/>
  <c r="N2220" i="6"/>
  <c r="N2221" i="6"/>
  <c r="N2222" i="6"/>
  <c r="N2223" i="6"/>
  <c r="N2224" i="6"/>
  <c r="N2225" i="6"/>
  <c r="N2226" i="6"/>
  <c r="N2227" i="6"/>
  <c r="N2228" i="6"/>
  <c r="N2229" i="6"/>
  <c r="N2230" i="6"/>
  <c r="N2231" i="6"/>
  <c r="N2232" i="6"/>
  <c r="N2233" i="6"/>
  <c r="N2234" i="6"/>
  <c r="N2235" i="6"/>
  <c r="N2236" i="6"/>
  <c r="N2237" i="6"/>
  <c r="N2238" i="6"/>
  <c r="N2239" i="6"/>
  <c r="N2240" i="6"/>
  <c r="N2241" i="6"/>
  <c r="N2242" i="6"/>
  <c r="N2243" i="6"/>
  <c r="N2244" i="6"/>
  <c r="N2245" i="6"/>
  <c r="N2246" i="6"/>
  <c r="N2247" i="6"/>
  <c r="N2248" i="6"/>
  <c r="N2249" i="6"/>
  <c r="N2250" i="6"/>
  <c r="N2251" i="6"/>
  <c r="N2252" i="6"/>
  <c r="N2253" i="6"/>
  <c r="N2254" i="6"/>
  <c r="N2255" i="6"/>
  <c r="N2256" i="6"/>
  <c r="N2257" i="6"/>
  <c r="N2258" i="6"/>
  <c r="N2259" i="6"/>
  <c r="N2260" i="6"/>
  <c r="N2261" i="6"/>
  <c r="N2262" i="6"/>
  <c r="N2263" i="6"/>
  <c r="N2264" i="6"/>
  <c r="N2265" i="6"/>
  <c r="N2266" i="6"/>
  <c r="N2267" i="6"/>
  <c r="N2268" i="6"/>
  <c r="N2269" i="6"/>
  <c r="N2270" i="6"/>
  <c r="N2271" i="6"/>
  <c r="N2272" i="6"/>
  <c r="N2273" i="6"/>
  <c r="N2274" i="6"/>
  <c r="N2275" i="6"/>
  <c r="N2276" i="6"/>
  <c r="N2277" i="6"/>
  <c r="N2278" i="6"/>
  <c r="N2279" i="6"/>
  <c r="N2280" i="6"/>
  <c r="N2281" i="6"/>
  <c r="N2282" i="6"/>
  <c r="N2283" i="6"/>
  <c r="N2284" i="6"/>
  <c r="N2285" i="6"/>
  <c r="N2286" i="6"/>
  <c r="N2287" i="6"/>
  <c r="N2288" i="6"/>
  <c r="N2289" i="6"/>
  <c r="N2290" i="6"/>
  <c r="N2291" i="6"/>
  <c r="N2292" i="6"/>
  <c r="N2293" i="6"/>
  <c r="N2294" i="6"/>
  <c r="N2295" i="6"/>
  <c r="N2296" i="6"/>
  <c r="N2297" i="6"/>
  <c r="N2298" i="6"/>
  <c r="N2299" i="6"/>
  <c r="N2300" i="6"/>
  <c r="N2301" i="6"/>
  <c r="N2302" i="6"/>
  <c r="N2303" i="6"/>
  <c r="N2304" i="6"/>
  <c r="N2305" i="6"/>
  <c r="N2306" i="6"/>
  <c r="N2307" i="6"/>
  <c r="N2308" i="6"/>
  <c r="N2309" i="6"/>
  <c r="N2310" i="6"/>
  <c r="N2311" i="6"/>
  <c r="N2312" i="6"/>
  <c r="N2313" i="6"/>
  <c r="N2314" i="6"/>
  <c r="N2315" i="6"/>
  <c r="N2316" i="6"/>
  <c r="N2317" i="6"/>
  <c r="N2318" i="6"/>
  <c r="N2319" i="6"/>
  <c r="N2320" i="6"/>
  <c r="N2321" i="6"/>
  <c r="N2322" i="6"/>
  <c r="N2323" i="6"/>
  <c r="N2324" i="6"/>
  <c r="N2325" i="6"/>
  <c r="N2326" i="6"/>
  <c r="N2327" i="6"/>
  <c r="N2328" i="6"/>
  <c r="N2329" i="6"/>
  <c r="N2330" i="6"/>
  <c r="N2331" i="6"/>
  <c r="N2332" i="6"/>
  <c r="N2333" i="6"/>
  <c r="N2334" i="6"/>
  <c r="N2335" i="6"/>
  <c r="N2336" i="6"/>
  <c r="N2337" i="6"/>
  <c r="N2338" i="6"/>
  <c r="N2339" i="6"/>
  <c r="N2340" i="6"/>
  <c r="N2341" i="6"/>
  <c r="N2342" i="6"/>
  <c r="N2343" i="6"/>
  <c r="N2344" i="6"/>
  <c r="N2345" i="6"/>
  <c r="N2346" i="6"/>
  <c r="N2347" i="6"/>
  <c r="N2348" i="6"/>
  <c r="N2349" i="6"/>
  <c r="N2350" i="6"/>
  <c r="N2351" i="6"/>
  <c r="N2352" i="6"/>
  <c r="N2353" i="6"/>
  <c r="N2354" i="6"/>
  <c r="N2355" i="6"/>
  <c r="N2356" i="6"/>
  <c r="N2357" i="6"/>
  <c r="N2358" i="6"/>
  <c r="N2359" i="6"/>
  <c r="N2360" i="6"/>
  <c r="N2361" i="6"/>
  <c r="N2362" i="6"/>
  <c r="N2363" i="6"/>
  <c r="N2364" i="6"/>
  <c r="N2365" i="6"/>
  <c r="N2366" i="6"/>
  <c r="N2367" i="6"/>
  <c r="N2368" i="6"/>
  <c r="N2369" i="6"/>
  <c r="N2370" i="6"/>
  <c r="N2371" i="6"/>
  <c r="N2372" i="6"/>
  <c r="N2373" i="6"/>
  <c r="N2374" i="6"/>
  <c r="N2375" i="6"/>
  <c r="N2376" i="6"/>
  <c r="N2377" i="6"/>
  <c r="N2378" i="6"/>
  <c r="N2379" i="6"/>
  <c r="N2380" i="6"/>
  <c r="N2381" i="6"/>
  <c r="N2382" i="6"/>
  <c r="N2383" i="6"/>
  <c r="N2384" i="6"/>
  <c r="N2385" i="6"/>
  <c r="N2386" i="6"/>
  <c r="N2387" i="6"/>
  <c r="N2388" i="6"/>
  <c r="N2389" i="6"/>
  <c r="N2390" i="6"/>
  <c r="N2391" i="6"/>
  <c r="N2392" i="6"/>
  <c r="N2393" i="6"/>
  <c r="N2394" i="6"/>
  <c r="N2395" i="6"/>
  <c r="N2396" i="6"/>
  <c r="N2397" i="6"/>
  <c r="N2398" i="6"/>
  <c r="N2399" i="6"/>
  <c r="N2400" i="6"/>
  <c r="N2401" i="6"/>
  <c r="N2402" i="6"/>
  <c r="N2403" i="6"/>
  <c r="N2404" i="6"/>
  <c r="N2405" i="6"/>
  <c r="N2406" i="6"/>
  <c r="N2407" i="6"/>
  <c r="N2408" i="6"/>
  <c r="N2409" i="6"/>
  <c r="N2410" i="6"/>
  <c r="N2411" i="6"/>
  <c r="N2412" i="6"/>
  <c r="N2413" i="6"/>
  <c r="N2414" i="6"/>
  <c r="N2415" i="6"/>
  <c r="N2416" i="6"/>
  <c r="N2417" i="6"/>
  <c r="N2418" i="6"/>
  <c r="N2419" i="6"/>
  <c r="N2420" i="6"/>
  <c r="N2421" i="6"/>
  <c r="N2422" i="6"/>
  <c r="N2423" i="6"/>
  <c r="N2424" i="6"/>
  <c r="N2425" i="6"/>
  <c r="N2426" i="6"/>
  <c r="N2427" i="6"/>
  <c r="N2428" i="6"/>
  <c r="N2429" i="6"/>
  <c r="N2430" i="6"/>
  <c r="N2431" i="6"/>
  <c r="N2432" i="6"/>
  <c r="N2433" i="6"/>
  <c r="N2434" i="6"/>
  <c r="N2435" i="6"/>
  <c r="N2436" i="6"/>
  <c r="N2437" i="6"/>
  <c r="N2438" i="6"/>
  <c r="N2439" i="6"/>
  <c r="N2440" i="6"/>
  <c r="N2441" i="6"/>
  <c r="N2442" i="6"/>
  <c r="N2443" i="6"/>
  <c r="N2444" i="6"/>
  <c r="N2445" i="6"/>
  <c r="N2446" i="6"/>
  <c r="N2447" i="6"/>
  <c r="N2448" i="6"/>
  <c r="N2449" i="6"/>
  <c r="N2450" i="6"/>
  <c r="N2451" i="6"/>
  <c r="N2452" i="6"/>
  <c r="N2453" i="6"/>
  <c r="N2454" i="6"/>
  <c r="N2455" i="6"/>
  <c r="N2456" i="6"/>
  <c r="N2457" i="6"/>
  <c r="N2458" i="6"/>
  <c r="N2459" i="6"/>
  <c r="N2460" i="6"/>
  <c r="N2461" i="6"/>
  <c r="N2462" i="6"/>
  <c r="N2463" i="6"/>
  <c r="N2464" i="6"/>
  <c r="N2465" i="6"/>
  <c r="N2466" i="6"/>
  <c r="N2467" i="6"/>
  <c r="N2468" i="6"/>
  <c r="N2469" i="6"/>
  <c r="N2470" i="6"/>
  <c r="N2471" i="6"/>
  <c r="N2472" i="6"/>
  <c r="N2473" i="6"/>
  <c r="N2474" i="6"/>
  <c r="N2475" i="6"/>
  <c r="N2476" i="6"/>
  <c r="N2477" i="6"/>
  <c r="N2478" i="6"/>
  <c r="N2479" i="6"/>
  <c r="N2480" i="6"/>
  <c r="N2481" i="6"/>
  <c r="N2482" i="6"/>
  <c r="N2483" i="6"/>
  <c r="N2484" i="6"/>
  <c r="N2485" i="6"/>
  <c r="N2486" i="6"/>
  <c r="N2487" i="6"/>
  <c r="N2488" i="6"/>
  <c r="N2489" i="6"/>
  <c r="N2490" i="6"/>
  <c r="N2491" i="6"/>
  <c r="N2492" i="6"/>
  <c r="N2493" i="6"/>
  <c r="N2494" i="6"/>
  <c r="N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367" i="6"/>
  <c r="P368" i="6"/>
  <c r="P369" i="6"/>
  <c r="P370" i="6"/>
  <c r="P371" i="6"/>
  <c r="P372" i="6"/>
  <c r="P373" i="6"/>
  <c r="P374" i="6"/>
  <c r="P375" i="6"/>
  <c r="P376" i="6"/>
  <c r="P377" i="6"/>
  <c r="P378" i="6"/>
  <c r="P379" i="6"/>
  <c r="P380" i="6"/>
  <c r="P381" i="6"/>
  <c r="P382" i="6"/>
  <c r="P383" i="6"/>
  <c r="P384" i="6"/>
  <c r="P385" i="6"/>
  <c r="P386" i="6"/>
  <c r="P387" i="6"/>
  <c r="P388" i="6"/>
  <c r="P389" i="6"/>
  <c r="P390" i="6"/>
  <c r="P391" i="6"/>
  <c r="P392" i="6"/>
  <c r="P393" i="6"/>
  <c r="P394" i="6"/>
  <c r="P395" i="6"/>
  <c r="P396" i="6"/>
  <c r="P397" i="6"/>
  <c r="P398" i="6"/>
  <c r="P399" i="6"/>
  <c r="P400" i="6"/>
  <c r="P401" i="6"/>
  <c r="P402" i="6"/>
  <c r="P403" i="6"/>
  <c r="P404" i="6"/>
  <c r="P405" i="6"/>
  <c r="P406" i="6"/>
  <c r="P407" i="6"/>
  <c r="P408" i="6"/>
  <c r="P409" i="6"/>
  <c r="P410" i="6"/>
  <c r="P411" i="6"/>
  <c r="P412" i="6"/>
  <c r="P413" i="6"/>
  <c r="P414" i="6"/>
  <c r="P415" i="6"/>
  <c r="P416" i="6"/>
  <c r="P417" i="6"/>
  <c r="P418" i="6"/>
  <c r="P419" i="6"/>
  <c r="P420" i="6"/>
  <c r="P421" i="6"/>
  <c r="P422" i="6"/>
  <c r="P423" i="6"/>
  <c r="P424" i="6"/>
  <c r="P425" i="6"/>
  <c r="P426" i="6"/>
  <c r="P427" i="6"/>
  <c r="P428" i="6"/>
  <c r="P429" i="6"/>
  <c r="P430" i="6"/>
  <c r="P431" i="6"/>
  <c r="P432" i="6"/>
  <c r="P433" i="6"/>
  <c r="P434" i="6"/>
  <c r="P435" i="6"/>
  <c r="P436" i="6"/>
  <c r="P437" i="6"/>
  <c r="P438" i="6"/>
  <c r="P439" i="6"/>
  <c r="P440" i="6"/>
  <c r="P441" i="6"/>
  <c r="P442" i="6"/>
  <c r="P443" i="6"/>
  <c r="P444" i="6"/>
  <c r="P445" i="6"/>
  <c r="P446" i="6"/>
  <c r="P447" i="6"/>
  <c r="P448" i="6"/>
  <c r="P449" i="6"/>
  <c r="P450" i="6"/>
  <c r="P451" i="6"/>
  <c r="P452" i="6"/>
  <c r="P453" i="6"/>
  <c r="P454" i="6"/>
  <c r="P455" i="6"/>
  <c r="P456" i="6"/>
  <c r="P457" i="6"/>
  <c r="P458" i="6"/>
  <c r="P459" i="6"/>
  <c r="P460" i="6"/>
  <c r="P461" i="6"/>
  <c r="P462" i="6"/>
  <c r="P463" i="6"/>
  <c r="P464" i="6"/>
  <c r="P465" i="6"/>
  <c r="P466" i="6"/>
  <c r="P467" i="6"/>
  <c r="P468" i="6"/>
  <c r="P469" i="6"/>
  <c r="P470" i="6"/>
  <c r="P471" i="6"/>
  <c r="P472" i="6"/>
  <c r="P473" i="6"/>
  <c r="P474" i="6"/>
  <c r="P475" i="6"/>
  <c r="P476" i="6"/>
  <c r="P477" i="6"/>
  <c r="P478" i="6"/>
  <c r="P479" i="6"/>
  <c r="P480" i="6"/>
  <c r="P481" i="6"/>
  <c r="P482" i="6"/>
  <c r="P483" i="6"/>
  <c r="P484" i="6"/>
  <c r="P485" i="6"/>
  <c r="P486" i="6"/>
  <c r="P487" i="6"/>
  <c r="P488" i="6"/>
  <c r="P489" i="6"/>
  <c r="P490" i="6"/>
  <c r="P491" i="6"/>
  <c r="P492" i="6"/>
  <c r="P493" i="6"/>
  <c r="P494" i="6"/>
  <c r="P495" i="6"/>
  <c r="P496" i="6"/>
  <c r="P497" i="6"/>
  <c r="P498" i="6"/>
  <c r="P499" i="6"/>
  <c r="P500" i="6"/>
  <c r="P501" i="6"/>
  <c r="P502" i="6"/>
  <c r="P503" i="6"/>
  <c r="P504" i="6"/>
  <c r="P505" i="6"/>
  <c r="P506" i="6"/>
  <c r="P507" i="6"/>
  <c r="P508" i="6"/>
  <c r="P509" i="6"/>
  <c r="P510" i="6"/>
  <c r="P511" i="6"/>
  <c r="P512" i="6"/>
  <c r="P513" i="6"/>
  <c r="P514" i="6"/>
  <c r="P515" i="6"/>
  <c r="P516" i="6"/>
  <c r="P517" i="6"/>
  <c r="P518" i="6"/>
  <c r="P519" i="6"/>
  <c r="P520" i="6"/>
  <c r="P521" i="6"/>
  <c r="P522" i="6"/>
  <c r="P523" i="6"/>
  <c r="P524" i="6"/>
  <c r="P525" i="6"/>
  <c r="P526" i="6"/>
  <c r="P527" i="6"/>
  <c r="P528" i="6"/>
  <c r="P529" i="6"/>
  <c r="P530" i="6"/>
  <c r="P531" i="6"/>
  <c r="P532" i="6"/>
  <c r="P533" i="6"/>
  <c r="P534" i="6"/>
  <c r="P535" i="6"/>
  <c r="P536" i="6"/>
  <c r="P537" i="6"/>
  <c r="P538" i="6"/>
  <c r="P539" i="6"/>
  <c r="P540" i="6"/>
  <c r="P541" i="6"/>
  <c r="P542" i="6"/>
  <c r="P543" i="6"/>
  <c r="P544" i="6"/>
  <c r="P545" i="6"/>
  <c r="P546" i="6"/>
  <c r="P547" i="6"/>
  <c r="P548" i="6"/>
  <c r="P549" i="6"/>
  <c r="P550" i="6"/>
  <c r="P551" i="6"/>
  <c r="P552" i="6"/>
  <c r="P553" i="6"/>
  <c r="P554" i="6"/>
  <c r="P555" i="6"/>
  <c r="P556" i="6"/>
  <c r="P557" i="6"/>
  <c r="P558" i="6"/>
  <c r="P559" i="6"/>
  <c r="P560" i="6"/>
  <c r="P561" i="6"/>
  <c r="P562" i="6"/>
  <c r="P563" i="6"/>
  <c r="P564" i="6"/>
  <c r="P565" i="6"/>
  <c r="P566" i="6"/>
  <c r="P567" i="6"/>
  <c r="P568" i="6"/>
  <c r="P569" i="6"/>
  <c r="P570" i="6"/>
  <c r="P571" i="6"/>
  <c r="P572" i="6"/>
  <c r="P573" i="6"/>
  <c r="P574" i="6"/>
  <c r="P575" i="6"/>
  <c r="P576" i="6"/>
  <c r="P577" i="6"/>
  <c r="P578" i="6"/>
  <c r="P579" i="6"/>
  <c r="P580" i="6"/>
  <c r="P581" i="6"/>
  <c r="P582" i="6"/>
  <c r="P583" i="6"/>
  <c r="P584" i="6"/>
  <c r="P585" i="6"/>
  <c r="P586" i="6"/>
  <c r="P587" i="6"/>
  <c r="P588" i="6"/>
  <c r="P589" i="6"/>
  <c r="P590" i="6"/>
  <c r="P591" i="6"/>
  <c r="P592" i="6"/>
  <c r="P593" i="6"/>
  <c r="P594" i="6"/>
  <c r="P595" i="6"/>
  <c r="P596" i="6"/>
  <c r="P597" i="6"/>
  <c r="P598" i="6"/>
  <c r="P599" i="6"/>
  <c r="P600" i="6"/>
  <c r="P601" i="6"/>
  <c r="P602" i="6"/>
  <c r="P603" i="6"/>
  <c r="P604" i="6"/>
  <c r="P605" i="6"/>
  <c r="P606" i="6"/>
  <c r="P607" i="6"/>
  <c r="P608" i="6"/>
  <c r="P609" i="6"/>
  <c r="P610" i="6"/>
  <c r="P611" i="6"/>
  <c r="P612" i="6"/>
  <c r="P613" i="6"/>
  <c r="P614" i="6"/>
  <c r="P615" i="6"/>
  <c r="P616" i="6"/>
  <c r="P617" i="6"/>
  <c r="P618" i="6"/>
  <c r="P619" i="6"/>
  <c r="P620" i="6"/>
  <c r="P621" i="6"/>
  <c r="P622" i="6"/>
  <c r="P623" i="6"/>
  <c r="P624" i="6"/>
  <c r="P625" i="6"/>
  <c r="P626" i="6"/>
  <c r="P627" i="6"/>
  <c r="P628" i="6"/>
  <c r="P629" i="6"/>
  <c r="P630" i="6"/>
  <c r="P631" i="6"/>
  <c r="P632" i="6"/>
  <c r="P633" i="6"/>
  <c r="P634" i="6"/>
  <c r="P635" i="6"/>
  <c r="P636" i="6"/>
  <c r="P637" i="6"/>
  <c r="P638" i="6"/>
  <c r="P639" i="6"/>
  <c r="P640" i="6"/>
  <c r="P641" i="6"/>
  <c r="P642" i="6"/>
  <c r="P643" i="6"/>
  <c r="P644" i="6"/>
  <c r="P645" i="6"/>
  <c r="P646" i="6"/>
  <c r="P647" i="6"/>
  <c r="P648" i="6"/>
  <c r="P649" i="6"/>
  <c r="P650" i="6"/>
  <c r="P651" i="6"/>
  <c r="P652" i="6"/>
  <c r="P653" i="6"/>
  <c r="P654" i="6"/>
  <c r="P655" i="6"/>
  <c r="P656" i="6"/>
  <c r="P657" i="6"/>
  <c r="P658" i="6"/>
  <c r="P659" i="6"/>
  <c r="P660" i="6"/>
  <c r="P661" i="6"/>
  <c r="P662" i="6"/>
  <c r="P663" i="6"/>
  <c r="P664" i="6"/>
  <c r="P665" i="6"/>
  <c r="P666" i="6"/>
  <c r="P667" i="6"/>
  <c r="P668" i="6"/>
  <c r="P669" i="6"/>
  <c r="P670" i="6"/>
  <c r="P671" i="6"/>
  <c r="P672" i="6"/>
  <c r="P673" i="6"/>
  <c r="P674" i="6"/>
  <c r="P675" i="6"/>
  <c r="P676" i="6"/>
  <c r="P677" i="6"/>
  <c r="P678" i="6"/>
  <c r="P679" i="6"/>
  <c r="P680" i="6"/>
  <c r="P681" i="6"/>
  <c r="P682" i="6"/>
  <c r="P683" i="6"/>
  <c r="P684" i="6"/>
  <c r="P685" i="6"/>
  <c r="P686" i="6"/>
  <c r="P687" i="6"/>
  <c r="P688" i="6"/>
  <c r="P689" i="6"/>
  <c r="P690" i="6"/>
  <c r="P691" i="6"/>
  <c r="P692" i="6"/>
  <c r="P693" i="6"/>
  <c r="P694" i="6"/>
  <c r="P695" i="6"/>
  <c r="P696" i="6"/>
  <c r="P697" i="6"/>
  <c r="P698" i="6"/>
  <c r="P699" i="6"/>
  <c r="P700" i="6"/>
  <c r="P701" i="6"/>
  <c r="P702" i="6"/>
  <c r="P703" i="6"/>
  <c r="P704" i="6"/>
  <c r="P705" i="6"/>
  <c r="P706" i="6"/>
  <c r="P707" i="6"/>
  <c r="P708" i="6"/>
  <c r="P709" i="6"/>
  <c r="P710" i="6"/>
  <c r="P711" i="6"/>
  <c r="P712" i="6"/>
  <c r="P713" i="6"/>
  <c r="P714" i="6"/>
  <c r="P715" i="6"/>
  <c r="P716" i="6"/>
  <c r="P717" i="6"/>
  <c r="P718" i="6"/>
  <c r="P719" i="6"/>
  <c r="P720" i="6"/>
  <c r="P721" i="6"/>
  <c r="P722" i="6"/>
  <c r="P723" i="6"/>
  <c r="P724" i="6"/>
  <c r="P725" i="6"/>
  <c r="P726" i="6"/>
  <c r="P727" i="6"/>
  <c r="P728" i="6"/>
  <c r="P729" i="6"/>
  <c r="P730" i="6"/>
  <c r="P731" i="6"/>
  <c r="P732" i="6"/>
  <c r="P733" i="6"/>
  <c r="P734" i="6"/>
  <c r="P735" i="6"/>
  <c r="P736" i="6"/>
  <c r="P737" i="6"/>
  <c r="P738" i="6"/>
  <c r="P739" i="6"/>
  <c r="P740" i="6"/>
  <c r="P741" i="6"/>
  <c r="P742" i="6"/>
  <c r="P743" i="6"/>
  <c r="P744" i="6"/>
  <c r="P745" i="6"/>
  <c r="P746" i="6"/>
  <c r="P747" i="6"/>
  <c r="P748" i="6"/>
  <c r="P749" i="6"/>
  <c r="P750" i="6"/>
  <c r="P751" i="6"/>
  <c r="P752" i="6"/>
  <c r="P753" i="6"/>
  <c r="P754" i="6"/>
  <c r="P755" i="6"/>
  <c r="P756" i="6"/>
  <c r="P757" i="6"/>
  <c r="P758" i="6"/>
  <c r="P759" i="6"/>
  <c r="P760" i="6"/>
  <c r="P761" i="6"/>
  <c r="P762" i="6"/>
  <c r="P763" i="6"/>
  <c r="P764" i="6"/>
  <c r="P765" i="6"/>
  <c r="P766" i="6"/>
  <c r="P767" i="6"/>
  <c r="P768" i="6"/>
  <c r="P769" i="6"/>
  <c r="P770" i="6"/>
  <c r="P771" i="6"/>
  <c r="P772" i="6"/>
  <c r="P773" i="6"/>
  <c r="P774" i="6"/>
  <c r="P775" i="6"/>
  <c r="P776" i="6"/>
  <c r="P777" i="6"/>
  <c r="P778" i="6"/>
  <c r="P779" i="6"/>
  <c r="P780" i="6"/>
  <c r="P781" i="6"/>
  <c r="P782" i="6"/>
  <c r="P783" i="6"/>
  <c r="P784" i="6"/>
  <c r="P785" i="6"/>
  <c r="P786" i="6"/>
  <c r="P787" i="6"/>
  <c r="P788" i="6"/>
  <c r="P789" i="6"/>
  <c r="P790" i="6"/>
  <c r="P791" i="6"/>
  <c r="P792" i="6"/>
  <c r="P793" i="6"/>
  <c r="P794" i="6"/>
  <c r="P795" i="6"/>
  <c r="P796" i="6"/>
  <c r="P797" i="6"/>
  <c r="P798" i="6"/>
  <c r="P799" i="6"/>
  <c r="P800" i="6"/>
  <c r="P801" i="6"/>
  <c r="P802" i="6"/>
  <c r="P803" i="6"/>
  <c r="P804" i="6"/>
  <c r="P805" i="6"/>
  <c r="P806" i="6"/>
  <c r="P807" i="6"/>
  <c r="P808" i="6"/>
  <c r="P809" i="6"/>
  <c r="P810" i="6"/>
  <c r="P811" i="6"/>
  <c r="P812" i="6"/>
  <c r="P813" i="6"/>
  <c r="P814" i="6"/>
  <c r="P815" i="6"/>
  <c r="P816" i="6"/>
  <c r="P817" i="6"/>
  <c r="P818" i="6"/>
  <c r="P819" i="6"/>
  <c r="P820" i="6"/>
  <c r="P821" i="6"/>
  <c r="P822" i="6"/>
  <c r="P823" i="6"/>
  <c r="P824" i="6"/>
  <c r="P825" i="6"/>
  <c r="P826" i="6"/>
  <c r="P827" i="6"/>
  <c r="P828" i="6"/>
  <c r="P829" i="6"/>
  <c r="P830" i="6"/>
  <c r="P831" i="6"/>
  <c r="P832" i="6"/>
  <c r="P833" i="6"/>
  <c r="P834" i="6"/>
  <c r="P835" i="6"/>
  <c r="P836" i="6"/>
  <c r="P837" i="6"/>
  <c r="P838" i="6"/>
  <c r="P839" i="6"/>
  <c r="P840" i="6"/>
  <c r="P841" i="6"/>
  <c r="P842" i="6"/>
  <c r="P843" i="6"/>
  <c r="P844" i="6"/>
  <c r="P845" i="6"/>
  <c r="P846" i="6"/>
  <c r="P847" i="6"/>
  <c r="P848" i="6"/>
  <c r="P849" i="6"/>
  <c r="P850" i="6"/>
  <c r="P851" i="6"/>
  <c r="P852" i="6"/>
  <c r="P853" i="6"/>
  <c r="P854" i="6"/>
  <c r="P855" i="6"/>
  <c r="P856" i="6"/>
  <c r="P857" i="6"/>
  <c r="P858" i="6"/>
  <c r="P859" i="6"/>
  <c r="P860" i="6"/>
  <c r="P861" i="6"/>
  <c r="P862" i="6"/>
  <c r="P863" i="6"/>
  <c r="P864" i="6"/>
  <c r="P865" i="6"/>
  <c r="P866" i="6"/>
  <c r="P867" i="6"/>
  <c r="P868" i="6"/>
  <c r="P869" i="6"/>
  <c r="P870" i="6"/>
  <c r="P871" i="6"/>
  <c r="P872" i="6"/>
  <c r="P873" i="6"/>
  <c r="P874" i="6"/>
  <c r="P875" i="6"/>
  <c r="P876" i="6"/>
  <c r="P877" i="6"/>
  <c r="P878" i="6"/>
  <c r="P879" i="6"/>
  <c r="P880" i="6"/>
  <c r="P881" i="6"/>
  <c r="P882" i="6"/>
  <c r="P883" i="6"/>
  <c r="P884" i="6"/>
  <c r="P885" i="6"/>
  <c r="P886" i="6"/>
  <c r="P887" i="6"/>
  <c r="P888" i="6"/>
  <c r="P889" i="6"/>
  <c r="P890" i="6"/>
  <c r="P891" i="6"/>
  <c r="P892" i="6"/>
  <c r="P893" i="6"/>
  <c r="P894" i="6"/>
  <c r="P895" i="6"/>
  <c r="P896" i="6"/>
  <c r="P897" i="6"/>
  <c r="P898" i="6"/>
  <c r="P899" i="6"/>
  <c r="P900" i="6"/>
  <c r="P901" i="6"/>
  <c r="P902" i="6"/>
  <c r="P903" i="6"/>
  <c r="P904" i="6"/>
  <c r="P905" i="6"/>
  <c r="P906" i="6"/>
  <c r="P907" i="6"/>
  <c r="P908" i="6"/>
  <c r="P909" i="6"/>
  <c r="P910" i="6"/>
  <c r="P911" i="6"/>
  <c r="P912" i="6"/>
  <c r="P913" i="6"/>
  <c r="P914" i="6"/>
  <c r="P915" i="6"/>
  <c r="P916" i="6"/>
  <c r="P917" i="6"/>
  <c r="P918" i="6"/>
  <c r="P919" i="6"/>
  <c r="P920" i="6"/>
  <c r="P921" i="6"/>
  <c r="P922" i="6"/>
  <c r="P923" i="6"/>
  <c r="P924" i="6"/>
  <c r="P925" i="6"/>
  <c r="P926" i="6"/>
  <c r="P927" i="6"/>
  <c r="P928" i="6"/>
  <c r="P929" i="6"/>
  <c r="P930" i="6"/>
  <c r="P931" i="6"/>
  <c r="P932" i="6"/>
  <c r="P933" i="6"/>
  <c r="P934" i="6"/>
  <c r="P935" i="6"/>
  <c r="P936" i="6"/>
  <c r="P937" i="6"/>
  <c r="P938" i="6"/>
  <c r="P939" i="6"/>
  <c r="P940" i="6"/>
  <c r="P941" i="6"/>
  <c r="P942" i="6"/>
  <c r="P943" i="6"/>
  <c r="P944" i="6"/>
  <c r="P945" i="6"/>
  <c r="P946" i="6"/>
  <c r="P947" i="6"/>
  <c r="P948" i="6"/>
  <c r="P949" i="6"/>
  <c r="P950" i="6"/>
  <c r="P951" i="6"/>
  <c r="P952" i="6"/>
  <c r="P953" i="6"/>
  <c r="P954" i="6"/>
  <c r="P955" i="6"/>
  <c r="P956" i="6"/>
  <c r="P957" i="6"/>
  <c r="P958" i="6"/>
  <c r="P959" i="6"/>
  <c r="P960" i="6"/>
  <c r="P961" i="6"/>
  <c r="P962" i="6"/>
  <c r="P963" i="6"/>
  <c r="P964" i="6"/>
  <c r="P965" i="6"/>
  <c r="P966" i="6"/>
  <c r="P967" i="6"/>
  <c r="P968" i="6"/>
  <c r="P969" i="6"/>
  <c r="P970" i="6"/>
  <c r="P971" i="6"/>
  <c r="P972" i="6"/>
  <c r="P973" i="6"/>
  <c r="P974" i="6"/>
  <c r="P975" i="6"/>
  <c r="P976" i="6"/>
  <c r="P977" i="6"/>
  <c r="P978" i="6"/>
  <c r="P979" i="6"/>
  <c r="P980" i="6"/>
  <c r="P981" i="6"/>
  <c r="P982" i="6"/>
  <c r="P983" i="6"/>
  <c r="P984" i="6"/>
  <c r="P985" i="6"/>
  <c r="P986" i="6"/>
  <c r="P987" i="6"/>
  <c r="P988" i="6"/>
  <c r="P989" i="6"/>
  <c r="P990" i="6"/>
  <c r="P991" i="6"/>
  <c r="P992" i="6"/>
  <c r="P993" i="6"/>
  <c r="P994" i="6"/>
  <c r="P995" i="6"/>
  <c r="P996" i="6"/>
  <c r="P997" i="6"/>
  <c r="P998" i="6"/>
  <c r="P999" i="6"/>
  <c r="P1000" i="6"/>
  <c r="P1001" i="6"/>
  <c r="P1002" i="6"/>
  <c r="P1003" i="6"/>
  <c r="P1004" i="6"/>
  <c r="P1005" i="6"/>
  <c r="P1006" i="6"/>
  <c r="P1007" i="6"/>
  <c r="P1008" i="6"/>
  <c r="P1009" i="6"/>
  <c r="P1010" i="6"/>
  <c r="P1011" i="6"/>
  <c r="P1012" i="6"/>
  <c r="P1013" i="6"/>
  <c r="P1014" i="6"/>
  <c r="P1015" i="6"/>
  <c r="P1016" i="6"/>
  <c r="P1017" i="6"/>
  <c r="P1018" i="6"/>
  <c r="P1019" i="6"/>
  <c r="P1020" i="6"/>
  <c r="P1021" i="6"/>
  <c r="P1022" i="6"/>
  <c r="P1023" i="6"/>
  <c r="P1024" i="6"/>
  <c r="P1025" i="6"/>
  <c r="P1026" i="6"/>
  <c r="P1027" i="6"/>
  <c r="P1028" i="6"/>
  <c r="P1029" i="6"/>
  <c r="P1030" i="6"/>
  <c r="P1031" i="6"/>
  <c r="P1032" i="6"/>
  <c r="P1033" i="6"/>
  <c r="P1034" i="6"/>
  <c r="P1035" i="6"/>
  <c r="P1036" i="6"/>
  <c r="P1037" i="6"/>
  <c r="P1038" i="6"/>
  <c r="P1039" i="6"/>
  <c r="P1040" i="6"/>
  <c r="P1041" i="6"/>
  <c r="P1042" i="6"/>
  <c r="P1043" i="6"/>
  <c r="P1044" i="6"/>
  <c r="P1045" i="6"/>
  <c r="P1046" i="6"/>
  <c r="P1047" i="6"/>
  <c r="P1048" i="6"/>
  <c r="P1049" i="6"/>
  <c r="P1050" i="6"/>
  <c r="P1051" i="6"/>
  <c r="P1052" i="6"/>
  <c r="P1053" i="6"/>
  <c r="P1054" i="6"/>
  <c r="P1055" i="6"/>
  <c r="P1056" i="6"/>
  <c r="P1057" i="6"/>
  <c r="P1058" i="6"/>
  <c r="P1059" i="6"/>
  <c r="P1060" i="6"/>
  <c r="P1061" i="6"/>
  <c r="P1062" i="6"/>
  <c r="P1063" i="6"/>
  <c r="P1064" i="6"/>
  <c r="P1065" i="6"/>
  <c r="P1066" i="6"/>
  <c r="P1067" i="6"/>
  <c r="P1068" i="6"/>
  <c r="P1069" i="6"/>
  <c r="P1070" i="6"/>
  <c r="P1071" i="6"/>
  <c r="P1072" i="6"/>
  <c r="P1073" i="6"/>
  <c r="P1074" i="6"/>
  <c r="P1075" i="6"/>
  <c r="P1076" i="6"/>
  <c r="P1077" i="6"/>
  <c r="P1078" i="6"/>
  <c r="P1079" i="6"/>
  <c r="P1080" i="6"/>
  <c r="P1081" i="6"/>
  <c r="P1082" i="6"/>
  <c r="P1083" i="6"/>
  <c r="P1084" i="6"/>
  <c r="P1085" i="6"/>
  <c r="P1086" i="6"/>
  <c r="P1087" i="6"/>
  <c r="P1088" i="6"/>
  <c r="P1089" i="6"/>
  <c r="P1090" i="6"/>
  <c r="P1091" i="6"/>
  <c r="P1092" i="6"/>
  <c r="P1093" i="6"/>
  <c r="P1094" i="6"/>
  <c r="P1095" i="6"/>
  <c r="P1096" i="6"/>
  <c r="P1097" i="6"/>
  <c r="P1098" i="6"/>
  <c r="P1099" i="6"/>
  <c r="P1100" i="6"/>
  <c r="P1101" i="6"/>
  <c r="P1102" i="6"/>
  <c r="P1103" i="6"/>
  <c r="P1104" i="6"/>
  <c r="P1105" i="6"/>
  <c r="P1106" i="6"/>
  <c r="P1107" i="6"/>
  <c r="P1108" i="6"/>
  <c r="P1109" i="6"/>
  <c r="P1110" i="6"/>
  <c r="P1111" i="6"/>
  <c r="P1112" i="6"/>
  <c r="P1113" i="6"/>
  <c r="P1114" i="6"/>
  <c r="P1115" i="6"/>
  <c r="P1116" i="6"/>
  <c r="P1117" i="6"/>
  <c r="P1118" i="6"/>
  <c r="P1119" i="6"/>
  <c r="P1120" i="6"/>
  <c r="P1121" i="6"/>
  <c r="P1122" i="6"/>
  <c r="P1123" i="6"/>
  <c r="P1124" i="6"/>
  <c r="P1125" i="6"/>
  <c r="P1126" i="6"/>
  <c r="P1127" i="6"/>
  <c r="P1128" i="6"/>
  <c r="P1129" i="6"/>
  <c r="P1130" i="6"/>
  <c r="P1131" i="6"/>
  <c r="P1132" i="6"/>
  <c r="P1133" i="6"/>
  <c r="P1134" i="6"/>
  <c r="P1135" i="6"/>
  <c r="P1136" i="6"/>
  <c r="P1137" i="6"/>
  <c r="P1138" i="6"/>
  <c r="P1139" i="6"/>
  <c r="P1140" i="6"/>
  <c r="P1141" i="6"/>
  <c r="P1142" i="6"/>
  <c r="P1143" i="6"/>
  <c r="P1144" i="6"/>
  <c r="P1145" i="6"/>
  <c r="P1146" i="6"/>
  <c r="P1147" i="6"/>
  <c r="P1148" i="6"/>
  <c r="P1149" i="6"/>
  <c r="P1150" i="6"/>
  <c r="P1151" i="6"/>
  <c r="P1152" i="6"/>
  <c r="P1153" i="6"/>
  <c r="P1154" i="6"/>
  <c r="P1155" i="6"/>
  <c r="P1156" i="6"/>
  <c r="P1157" i="6"/>
  <c r="P1158" i="6"/>
  <c r="P1159" i="6"/>
  <c r="P1160" i="6"/>
  <c r="P1161" i="6"/>
  <c r="P1162" i="6"/>
  <c r="P1163" i="6"/>
  <c r="P1164" i="6"/>
  <c r="P1165" i="6"/>
  <c r="P1166" i="6"/>
  <c r="P1167" i="6"/>
  <c r="P1168" i="6"/>
  <c r="P1169" i="6"/>
  <c r="P1170" i="6"/>
  <c r="P1171" i="6"/>
  <c r="P1172" i="6"/>
  <c r="P1173" i="6"/>
  <c r="P1174" i="6"/>
  <c r="P1175" i="6"/>
  <c r="P1176" i="6"/>
  <c r="P1177" i="6"/>
  <c r="P1178" i="6"/>
  <c r="P1179" i="6"/>
  <c r="P1180" i="6"/>
  <c r="P1181" i="6"/>
  <c r="P1182" i="6"/>
  <c r="P1183" i="6"/>
  <c r="P1184" i="6"/>
  <c r="P1185" i="6"/>
  <c r="P1186" i="6"/>
  <c r="P1187" i="6"/>
  <c r="P1188" i="6"/>
  <c r="P1189" i="6"/>
  <c r="P1190" i="6"/>
  <c r="P1191" i="6"/>
  <c r="P1192" i="6"/>
  <c r="P1193" i="6"/>
  <c r="P1194" i="6"/>
  <c r="P1195" i="6"/>
  <c r="P1196" i="6"/>
  <c r="P1197" i="6"/>
  <c r="P1198" i="6"/>
  <c r="P1199" i="6"/>
  <c r="P1200" i="6"/>
  <c r="P1201" i="6"/>
  <c r="P1202" i="6"/>
  <c r="P1203" i="6"/>
  <c r="P1204" i="6"/>
  <c r="P1205" i="6"/>
  <c r="P1206" i="6"/>
  <c r="P1207" i="6"/>
  <c r="P1208" i="6"/>
  <c r="P1209" i="6"/>
  <c r="P1210" i="6"/>
  <c r="P1211" i="6"/>
  <c r="P1212" i="6"/>
  <c r="P1213" i="6"/>
  <c r="P1214" i="6"/>
  <c r="P1215" i="6"/>
  <c r="P1216" i="6"/>
  <c r="P1217" i="6"/>
  <c r="P1218" i="6"/>
  <c r="P1219" i="6"/>
  <c r="P1220" i="6"/>
  <c r="P1221" i="6"/>
  <c r="P1222" i="6"/>
  <c r="P1223" i="6"/>
  <c r="P1224" i="6"/>
  <c r="P1225" i="6"/>
  <c r="P1226" i="6"/>
  <c r="P1227" i="6"/>
  <c r="P1228" i="6"/>
  <c r="P1229" i="6"/>
  <c r="P1230" i="6"/>
  <c r="P1231" i="6"/>
  <c r="P1232" i="6"/>
  <c r="P1233" i="6"/>
  <c r="P1234" i="6"/>
  <c r="P1235" i="6"/>
  <c r="P1236" i="6"/>
  <c r="P1237" i="6"/>
  <c r="P1238" i="6"/>
  <c r="P1239" i="6"/>
  <c r="P1240" i="6"/>
  <c r="P1241" i="6"/>
  <c r="P1242" i="6"/>
  <c r="P1243" i="6"/>
  <c r="P1244" i="6"/>
  <c r="P1245" i="6"/>
  <c r="P1246" i="6"/>
  <c r="P1247" i="6"/>
  <c r="P1248" i="6"/>
  <c r="P1249" i="6"/>
  <c r="P1250" i="6"/>
  <c r="P1251" i="6"/>
  <c r="P1252" i="6"/>
  <c r="P1253" i="6"/>
  <c r="P1254" i="6"/>
  <c r="P1255" i="6"/>
  <c r="P1256" i="6"/>
  <c r="P1257" i="6"/>
  <c r="P1258" i="6"/>
  <c r="P1259" i="6"/>
  <c r="P1260" i="6"/>
  <c r="P1261" i="6"/>
  <c r="P1262" i="6"/>
  <c r="P1263" i="6"/>
  <c r="P1264" i="6"/>
  <c r="P1265" i="6"/>
  <c r="P1266" i="6"/>
  <c r="P1267" i="6"/>
  <c r="P1268" i="6"/>
  <c r="P1269" i="6"/>
  <c r="P1270" i="6"/>
  <c r="P1271" i="6"/>
  <c r="P1272" i="6"/>
  <c r="P1273" i="6"/>
  <c r="P1274" i="6"/>
  <c r="P1275" i="6"/>
  <c r="P1276" i="6"/>
  <c r="P1277" i="6"/>
  <c r="P1278" i="6"/>
  <c r="P1279" i="6"/>
  <c r="P1280" i="6"/>
  <c r="P1281" i="6"/>
  <c r="P1282" i="6"/>
  <c r="P1283" i="6"/>
  <c r="P1284" i="6"/>
  <c r="P1285" i="6"/>
  <c r="P1286" i="6"/>
  <c r="P1287" i="6"/>
  <c r="P1288" i="6"/>
  <c r="P1289" i="6"/>
  <c r="P1290" i="6"/>
  <c r="P1291" i="6"/>
  <c r="P1292" i="6"/>
  <c r="P1293" i="6"/>
  <c r="P1294" i="6"/>
  <c r="P1295" i="6"/>
  <c r="P1296" i="6"/>
  <c r="P1297" i="6"/>
  <c r="P1298" i="6"/>
  <c r="P1299" i="6"/>
  <c r="P1300" i="6"/>
  <c r="P1301" i="6"/>
  <c r="P1302" i="6"/>
  <c r="P1303" i="6"/>
  <c r="P1304" i="6"/>
  <c r="P1305" i="6"/>
  <c r="P1306" i="6"/>
  <c r="P1307" i="6"/>
  <c r="P1308" i="6"/>
  <c r="P1309" i="6"/>
  <c r="P1310" i="6"/>
  <c r="P1311" i="6"/>
  <c r="P1312" i="6"/>
  <c r="P1313" i="6"/>
  <c r="P1314" i="6"/>
  <c r="P1315" i="6"/>
  <c r="P1316" i="6"/>
  <c r="P1317" i="6"/>
  <c r="P1318" i="6"/>
  <c r="P1319" i="6"/>
  <c r="P1320" i="6"/>
  <c r="P1321" i="6"/>
  <c r="P1322" i="6"/>
  <c r="P1323" i="6"/>
  <c r="P1324" i="6"/>
  <c r="P1325" i="6"/>
  <c r="P1326" i="6"/>
  <c r="P1327" i="6"/>
  <c r="P1328" i="6"/>
  <c r="P1329" i="6"/>
  <c r="P1330" i="6"/>
  <c r="P1331" i="6"/>
  <c r="P1332" i="6"/>
  <c r="P1333" i="6"/>
  <c r="P1334" i="6"/>
  <c r="P1335" i="6"/>
  <c r="P1336" i="6"/>
  <c r="P1337" i="6"/>
  <c r="P1338" i="6"/>
  <c r="P1339" i="6"/>
  <c r="P1340" i="6"/>
  <c r="P1341" i="6"/>
  <c r="P1342" i="6"/>
  <c r="P1343" i="6"/>
  <c r="P1344" i="6"/>
  <c r="P1345" i="6"/>
  <c r="P1346" i="6"/>
  <c r="P1347" i="6"/>
  <c r="P1348" i="6"/>
  <c r="P1349" i="6"/>
  <c r="P1350" i="6"/>
  <c r="P1351" i="6"/>
  <c r="P1352" i="6"/>
  <c r="P1353" i="6"/>
  <c r="P1354" i="6"/>
  <c r="P1355" i="6"/>
  <c r="P1356" i="6"/>
  <c r="P1357" i="6"/>
  <c r="P1358" i="6"/>
  <c r="P1359" i="6"/>
  <c r="P1360" i="6"/>
  <c r="P1361" i="6"/>
  <c r="P1362" i="6"/>
  <c r="P1363" i="6"/>
  <c r="P1364" i="6"/>
  <c r="P1365" i="6"/>
  <c r="P1366" i="6"/>
  <c r="P1367" i="6"/>
  <c r="P1368" i="6"/>
  <c r="P1369" i="6"/>
  <c r="P1370" i="6"/>
  <c r="P1371" i="6"/>
  <c r="P1372" i="6"/>
  <c r="P1373" i="6"/>
  <c r="P1374" i="6"/>
  <c r="P1375" i="6"/>
  <c r="P1376" i="6"/>
  <c r="P1377" i="6"/>
  <c r="P1378" i="6"/>
  <c r="P1379" i="6"/>
  <c r="P1380" i="6"/>
  <c r="P1381" i="6"/>
  <c r="P1382" i="6"/>
  <c r="P1383" i="6"/>
  <c r="P1384" i="6"/>
  <c r="P1385" i="6"/>
  <c r="P1386" i="6"/>
  <c r="P1387" i="6"/>
  <c r="P1388" i="6"/>
  <c r="P1389" i="6"/>
  <c r="P1390" i="6"/>
  <c r="P1391" i="6"/>
  <c r="P1392" i="6"/>
  <c r="P1393" i="6"/>
  <c r="P1394" i="6"/>
  <c r="P1395" i="6"/>
  <c r="P1396" i="6"/>
  <c r="P1397" i="6"/>
  <c r="P1398" i="6"/>
  <c r="P1399" i="6"/>
  <c r="P1400" i="6"/>
  <c r="P1401" i="6"/>
  <c r="P1402" i="6"/>
  <c r="P1403" i="6"/>
  <c r="P1404" i="6"/>
  <c r="P1405" i="6"/>
  <c r="P1406" i="6"/>
  <c r="P1407" i="6"/>
  <c r="P1408" i="6"/>
  <c r="P1409" i="6"/>
  <c r="P1410" i="6"/>
  <c r="P1411" i="6"/>
  <c r="P1412" i="6"/>
  <c r="P1413" i="6"/>
  <c r="P1414" i="6"/>
  <c r="P1415" i="6"/>
  <c r="P1416" i="6"/>
  <c r="P1417" i="6"/>
  <c r="P1418" i="6"/>
  <c r="P1419" i="6"/>
  <c r="P1420" i="6"/>
  <c r="P1421" i="6"/>
  <c r="P1422" i="6"/>
  <c r="P1423" i="6"/>
  <c r="P1424" i="6"/>
  <c r="P1425" i="6"/>
  <c r="P1426" i="6"/>
  <c r="P1427" i="6"/>
  <c r="P1428" i="6"/>
  <c r="P1429" i="6"/>
  <c r="P1430" i="6"/>
  <c r="P1431" i="6"/>
  <c r="P1432" i="6"/>
  <c r="P1433" i="6"/>
  <c r="P1434" i="6"/>
  <c r="P1435" i="6"/>
  <c r="P1436" i="6"/>
  <c r="P1437" i="6"/>
  <c r="P1438" i="6"/>
  <c r="P1439" i="6"/>
  <c r="P1440" i="6"/>
  <c r="P1441" i="6"/>
  <c r="P1442" i="6"/>
  <c r="P1443" i="6"/>
  <c r="P1444" i="6"/>
  <c r="P1445" i="6"/>
  <c r="P1446" i="6"/>
  <c r="P1447" i="6"/>
  <c r="P1448" i="6"/>
  <c r="P1449" i="6"/>
  <c r="P1450" i="6"/>
  <c r="P1451" i="6"/>
  <c r="P1452" i="6"/>
  <c r="P1453" i="6"/>
  <c r="P1454" i="6"/>
  <c r="P1455" i="6"/>
  <c r="P1456" i="6"/>
  <c r="P1457" i="6"/>
  <c r="P1458" i="6"/>
  <c r="P1459" i="6"/>
  <c r="P1460" i="6"/>
  <c r="P1461" i="6"/>
  <c r="P1462" i="6"/>
  <c r="P1463" i="6"/>
  <c r="P1464" i="6"/>
  <c r="P1465" i="6"/>
  <c r="P1466" i="6"/>
  <c r="P1467" i="6"/>
  <c r="P1468" i="6"/>
  <c r="P1469" i="6"/>
  <c r="P1470" i="6"/>
  <c r="P1471" i="6"/>
  <c r="P1472" i="6"/>
  <c r="P1473" i="6"/>
  <c r="P1474" i="6"/>
  <c r="P1475" i="6"/>
  <c r="P1476" i="6"/>
  <c r="P1477" i="6"/>
  <c r="P1478" i="6"/>
  <c r="P1479" i="6"/>
  <c r="P1480" i="6"/>
  <c r="P1481" i="6"/>
  <c r="P1482" i="6"/>
  <c r="P1483" i="6"/>
  <c r="P1484" i="6"/>
  <c r="P1485" i="6"/>
  <c r="P1486" i="6"/>
  <c r="P1487" i="6"/>
  <c r="P1488" i="6"/>
  <c r="P1489" i="6"/>
  <c r="P1490" i="6"/>
  <c r="P1491" i="6"/>
  <c r="P1492" i="6"/>
  <c r="P1493" i="6"/>
  <c r="P1494" i="6"/>
  <c r="P1495" i="6"/>
  <c r="P1496" i="6"/>
  <c r="P1497" i="6"/>
  <c r="P1498" i="6"/>
  <c r="P1499" i="6"/>
  <c r="P1500" i="6"/>
  <c r="P1501" i="6"/>
  <c r="P1502" i="6"/>
  <c r="P1503" i="6"/>
  <c r="P1504" i="6"/>
  <c r="P1505" i="6"/>
  <c r="P1506" i="6"/>
  <c r="P1507" i="6"/>
  <c r="P1508" i="6"/>
  <c r="P1509" i="6"/>
  <c r="P1510" i="6"/>
  <c r="P1511" i="6"/>
  <c r="P1512" i="6"/>
  <c r="P1513" i="6"/>
  <c r="P1514" i="6"/>
  <c r="P1515" i="6"/>
  <c r="P1516" i="6"/>
  <c r="P1517" i="6"/>
  <c r="P1518" i="6"/>
  <c r="P1519" i="6"/>
  <c r="P1520" i="6"/>
  <c r="P1521" i="6"/>
  <c r="P1522" i="6"/>
  <c r="P1523" i="6"/>
  <c r="P1524" i="6"/>
  <c r="P1525" i="6"/>
  <c r="P1526" i="6"/>
  <c r="P1527" i="6"/>
  <c r="P1528" i="6"/>
  <c r="P1529" i="6"/>
  <c r="P1530" i="6"/>
  <c r="P1531" i="6"/>
  <c r="P1532" i="6"/>
  <c r="P1533" i="6"/>
  <c r="P1534" i="6"/>
  <c r="P1535" i="6"/>
  <c r="P1536" i="6"/>
  <c r="P1537" i="6"/>
  <c r="P1538" i="6"/>
  <c r="P1539" i="6"/>
  <c r="P1540" i="6"/>
  <c r="P1541" i="6"/>
  <c r="P1542" i="6"/>
  <c r="P1543" i="6"/>
  <c r="P1544" i="6"/>
  <c r="P1545" i="6"/>
  <c r="P1546" i="6"/>
  <c r="P1547" i="6"/>
  <c r="P1548" i="6"/>
  <c r="P1549" i="6"/>
  <c r="P1550" i="6"/>
  <c r="P1551" i="6"/>
  <c r="P1552" i="6"/>
  <c r="P1553" i="6"/>
  <c r="P1554" i="6"/>
  <c r="P1555" i="6"/>
  <c r="P1556" i="6"/>
  <c r="P1557" i="6"/>
  <c r="P1558" i="6"/>
  <c r="P1559" i="6"/>
  <c r="P1560" i="6"/>
  <c r="P1561" i="6"/>
  <c r="P1562" i="6"/>
  <c r="P1563" i="6"/>
  <c r="P1564" i="6"/>
  <c r="P1565" i="6"/>
  <c r="P1566" i="6"/>
  <c r="P1567" i="6"/>
  <c r="P1568" i="6"/>
  <c r="P1569" i="6"/>
  <c r="P1570" i="6"/>
  <c r="P1571" i="6"/>
  <c r="P1572" i="6"/>
  <c r="P1573" i="6"/>
  <c r="P1574" i="6"/>
  <c r="P1575" i="6"/>
  <c r="P1576" i="6"/>
  <c r="P1577" i="6"/>
  <c r="P1578" i="6"/>
  <c r="P1579" i="6"/>
  <c r="P1580" i="6"/>
  <c r="P1581" i="6"/>
  <c r="P1582" i="6"/>
  <c r="P1583" i="6"/>
  <c r="P1584" i="6"/>
  <c r="P1585" i="6"/>
  <c r="P1586" i="6"/>
  <c r="P1587" i="6"/>
  <c r="P1588" i="6"/>
  <c r="P1589" i="6"/>
  <c r="P1590" i="6"/>
  <c r="P1591" i="6"/>
  <c r="P1592" i="6"/>
  <c r="P1593" i="6"/>
  <c r="P1594" i="6"/>
  <c r="P1595" i="6"/>
  <c r="P1596" i="6"/>
  <c r="P1597" i="6"/>
  <c r="P1598" i="6"/>
  <c r="P1599" i="6"/>
  <c r="P1600" i="6"/>
  <c r="P1601" i="6"/>
  <c r="P1602" i="6"/>
  <c r="P1603" i="6"/>
  <c r="P1604" i="6"/>
  <c r="P1605" i="6"/>
  <c r="P1606" i="6"/>
  <c r="P1607" i="6"/>
  <c r="P1608" i="6"/>
  <c r="P1609" i="6"/>
  <c r="P1610" i="6"/>
  <c r="P1611" i="6"/>
  <c r="P1612" i="6"/>
  <c r="P1613" i="6"/>
  <c r="P1614" i="6"/>
  <c r="P1615" i="6"/>
  <c r="P1616" i="6"/>
  <c r="P1617" i="6"/>
  <c r="P1618" i="6"/>
  <c r="P1619" i="6"/>
  <c r="P1620" i="6"/>
  <c r="P1621" i="6"/>
  <c r="P1622" i="6"/>
  <c r="P1623" i="6"/>
  <c r="P1624" i="6"/>
  <c r="P1625" i="6"/>
  <c r="P1626" i="6"/>
  <c r="P1627" i="6"/>
  <c r="P1628" i="6"/>
  <c r="P1629" i="6"/>
  <c r="P1630" i="6"/>
  <c r="P1631" i="6"/>
  <c r="P1632" i="6"/>
  <c r="P1633" i="6"/>
  <c r="P1634" i="6"/>
  <c r="P1635" i="6"/>
  <c r="P1636" i="6"/>
  <c r="P1637" i="6"/>
  <c r="P1638" i="6"/>
  <c r="P1639" i="6"/>
  <c r="P1640" i="6"/>
  <c r="P1641" i="6"/>
  <c r="P1642" i="6"/>
  <c r="P1643" i="6"/>
  <c r="P1644" i="6"/>
  <c r="P1645" i="6"/>
  <c r="P1646" i="6"/>
  <c r="P1647" i="6"/>
  <c r="P1648" i="6"/>
  <c r="P1649" i="6"/>
  <c r="P1650" i="6"/>
  <c r="P1651" i="6"/>
  <c r="P1652" i="6"/>
  <c r="P1653" i="6"/>
  <c r="P1654" i="6"/>
  <c r="P1655" i="6"/>
  <c r="P1656" i="6"/>
  <c r="P1657" i="6"/>
  <c r="P1658" i="6"/>
  <c r="P1659" i="6"/>
  <c r="P1660" i="6"/>
  <c r="P1661" i="6"/>
  <c r="P1662" i="6"/>
  <c r="P1663" i="6"/>
  <c r="P1664" i="6"/>
  <c r="P1665" i="6"/>
  <c r="P1666" i="6"/>
  <c r="P1667" i="6"/>
  <c r="P1668" i="6"/>
  <c r="P1669" i="6"/>
  <c r="P1670" i="6"/>
  <c r="P1671" i="6"/>
  <c r="P1672" i="6"/>
  <c r="P1673" i="6"/>
  <c r="P1674" i="6"/>
  <c r="P1675" i="6"/>
  <c r="P1676" i="6"/>
  <c r="P1677" i="6"/>
  <c r="P1678" i="6"/>
  <c r="P1679" i="6"/>
  <c r="P1680" i="6"/>
  <c r="P1681" i="6"/>
  <c r="P1682" i="6"/>
  <c r="P1683" i="6"/>
  <c r="P1684" i="6"/>
  <c r="P1685" i="6"/>
  <c r="P1686" i="6"/>
  <c r="P1687" i="6"/>
  <c r="P1688" i="6"/>
  <c r="P1689" i="6"/>
  <c r="P1690" i="6"/>
  <c r="P1691" i="6"/>
  <c r="P1692" i="6"/>
  <c r="P1693" i="6"/>
  <c r="P1694" i="6"/>
  <c r="P1695" i="6"/>
  <c r="P1696" i="6"/>
  <c r="P1697" i="6"/>
  <c r="P1698" i="6"/>
  <c r="P1699" i="6"/>
  <c r="P1700" i="6"/>
  <c r="P1701" i="6"/>
  <c r="P1702" i="6"/>
  <c r="P1703" i="6"/>
  <c r="P1704" i="6"/>
  <c r="P1705" i="6"/>
  <c r="P1706" i="6"/>
  <c r="P1707" i="6"/>
  <c r="P1708" i="6"/>
  <c r="P1709" i="6"/>
  <c r="P1710" i="6"/>
  <c r="P1711" i="6"/>
  <c r="P1712" i="6"/>
  <c r="P1713" i="6"/>
  <c r="P1714" i="6"/>
  <c r="P1715" i="6"/>
  <c r="P1716" i="6"/>
  <c r="P1717" i="6"/>
  <c r="P1718" i="6"/>
  <c r="P1719" i="6"/>
  <c r="P1720" i="6"/>
  <c r="P1721" i="6"/>
  <c r="P1722" i="6"/>
  <c r="P1723" i="6"/>
  <c r="P1724" i="6"/>
  <c r="P1725" i="6"/>
  <c r="P1726" i="6"/>
  <c r="P1727" i="6"/>
  <c r="P1728" i="6"/>
  <c r="P1729" i="6"/>
  <c r="P1730" i="6"/>
  <c r="P1731" i="6"/>
  <c r="P1732" i="6"/>
  <c r="P1733" i="6"/>
  <c r="P1734" i="6"/>
  <c r="P1735" i="6"/>
  <c r="P1736" i="6"/>
  <c r="P1737" i="6"/>
  <c r="P1738" i="6"/>
  <c r="P1739" i="6"/>
  <c r="P1740" i="6"/>
  <c r="P1741" i="6"/>
  <c r="P1742" i="6"/>
  <c r="P1743" i="6"/>
  <c r="P1744" i="6"/>
  <c r="P1745" i="6"/>
  <c r="P1746" i="6"/>
  <c r="P1747" i="6"/>
  <c r="P1748" i="6"/>
  <c r="P1749" i="6"/>
  <c r="P1750" i="6"/>
  <c r="P1751" i="6"/>
  <c r="P1752" i="6"/>
  <c r="P1753" i="6"/>
  <c r="P1754" i="6"/>
  <c r="P1755" i="6"/>
  <c r="P1756" i="6"/>
  <c r="P1757" i="6"/>
  <c r="P1758" i="6"/>
  <c r="P1759" i="6"/>
  <c r="P1760" i="6"/>
  <c r="P1761" i="6"/>
  <c r="P1762" i="6"/>
  <c r="P1763" i="6"/>
  <c r="P1764" i="6"/>
  <c r="P1765" i="6"/>
  <c r="P1766" i="6"/>
  <c r="P1767" i="6"/>
  <c r="P1768" i="6"/>
  <c r="P1769" i="6"/>
  <c r="P1770" i="6"/>
  <c r="P1771" i="6"/>
  <c r="P1772" i="6"/>
  <c r="P1773" i="6"/>
  <c r="P1774" i="6"/>
  <c r="P1775" i="6"/>
  <c r="P1776" i="6"/>
  <c r="P1777" i="6"/>
  <c r="P1778" i="6"/>
  <c r="P1779" i="6"/>
  <c r="P1780" i="6"/>
  <c r="P1781" i="6"/>
  <c r="P1782" i="6"/>
  <c r="P1783" i="6"/>
  <c r="P1784" i="6"/>
  <c r="P1785" i="6"/>
  <c r="P1786" i="6"/>
  <c r="P1787" i="6"/>
  <c r="P1788" i="6"/>
  <c r="P1789" i="6"/>
  <c r="P1790" i="6"/>
  <c r="P1791" i="6"/>
  <c r="P1792" i="6"/>
  <c r="P1793" i="6"/>
  <c r="P1794" i="6"/>
  <c r="P1795" i="6"/>
  <c r="P1796" i="6"/>
  <c r="P1797" i="6"/>
  <c r="P1798" i="6"/>
  <c r="P1799" i="6"/>
  <c r="P1800" i="6"/>
  <c r="P1801" i="6"/>
  <c r="P1802" i="6"/>
  <c r="P1803" i="6"/>
  <c r="P1804" i="6"/>
  <c r="P1805" i="6"/>
  <c r="P1806" i="6"/>
  <c r="P1807" i="6"/>
  <c r="P1808" i="6"/>
  <c r="P1809" i="6"/>
  <c r="P1810" i="6"/>
  <c r="P1811" i="6"/>
  <c r="P1812" i="6"/>
  <c r="P1813" i="6"/>
  <c r="P1814" i="6"/>
  <c r="P1815" i="6"/>
  <c r="P1816" i="6"/>
  <c r="P1817" i="6"/>
  <c r="P1818" i="6"/>
  <c r="P1819" i="6"/>
  <c r="P1820" i="6"/>
  <c r="P1821" i="6"/>
  <c r="P1822" i="6"/>
  <c r="P1823" i="6"/>
  <c r="P1824" i="6"/>
  <c r="P1825" i="6"/>
  <c r="P1826" i="6"/>
  <c r="P1827" i="6"/>
  <c r="P1828" i="6"/>
  <c r="P1829" i="6"/>
  <c r="P1830" i="6"/>
  <c r="P1831" i="6"/>
  <c r="P1832" i="6"/>
  <c r="P1833" i="6"/>
  <c r="P1834" i="6"/>
  <c r="P1835" i="6"/>
  <c r="P1836" i="6"/>
  <c r="P1837" i="6"/>
  <c r="P1838" i="6"/>
  <c r="P1839" i="6"/>
  <c r="P1840" i="6"/>
  <c r="P1841" i="6"/>
  <c r="P1842" i="6"/>
  <c r="P1843" i="6"/>
  <c r="P1844" i="6"/>
  <c r="P1845" i="6"/>
  <c r="P1846" i="6"/>
  <c r="P1847" i="6"/>
  <c r="P1848" i="6"/>
  <c r="P1849" i="6"/>
  <c r="P1850" i="6"/>
  <c r="P1851" i="6"/>
  <c r="P1852" i="6"/>
  <c r="P1853" i="6"/>
  <c r="P1854" i="6"/>
  <c r="P1855" i="6"/>
  <c r="P1856" i="6"/>
  <c r="P1857" i="6"/>
  <c r="P1858" i="6"/>
  <c r="P1859" i="6"/>
  <c r="P1860" i="6"/>
  <c r="P1861" i="6"/>
  <c r="P1862" i="6"/>
  <c r="P1863" i="6"/>
  <c r="P1864" i="6"/>
  <c r="P1865" i="6"/>
  <c r="P1866" i="6"/>
  <c r="P1867" i="6"/>
  <c r="P1868" i="6"/>
  <c r="P1869" i="6"/>
  <c r="P1870" i="6"/>
  <c r="P1871" i="6"/>
  <c r="P1872" i="6"/>
  <c r="P1873" i="6"/>
  <c r="P1874" i="6"/>
  <c r="P1875" i="6"/>
  <c r="P1876" i="6"/>
  <c r="P1877" i="6"/>
  <c r="P1878" i="6"/>
  <c r="P1879" i="6"/>
  <c r="P1880" i="6"/>
  <c r="P1881" i="6"/>
  <c r="P1882" i="6"/>
  <c r="P1883" i="6"/>
  <c r="P1884" i="6"/>
  <c r="P1885" i="6"/>
  <c r="P1886" i="6"/>
  <c r="P1887" i="6"/>
  <c r="P1888" i="6"/>
  <c r="P1889" i="6"/>
  <c r="P1890" i="6"/>
  <c r="P1891" i="6"/>
  <c r="P1892" i="6"/>
  <c r="P1893" i="6"/>
  <c r="P1894" i="6"/>
  <c r="P1895" i="6"/>
  <c r="P1896" i="6"/>
  <c r="P1897" i="6"/>
  <c r="P1898" i="6"/>
  <c r="P1899" i="6"/>
  <c r="P1900" i="6"/>
  <c r="P1901" i="6"/>
  <c r="P1902" i="6"/>
  <c r="P1903" i="6"/>
  <c r="P1904" i="6"/>
  <c r="P1905" i="6"/>
  <c r="P1906" i="6"/>
  <c r="P1907" i="6"/>
  <c r="P1908" i="6"/>
  <c r="P1909" i="6"/>
  <c r="P1910" i="6"/>
  <c r="P1911" i="6"/>
  <c r="P1912" i="6"/>
  <c r="P1913" i="6"/>
  <c r="P1914" i="6"/>
  <c r="P1915" i="6"/>
  <c r="P1916" i="6"/>
  <c r="P1917" i="6"/>
  <c r="P1918" i="6"/>
  <c r="P1919" i="6"/>
  <c r="P1920" i="6"/>
  <c r="P1921" i="6"/>
  <c r="P1922" i="6"/>
  <c r="P1923" i="6"/>
  <c r="P1924" i="6"/>
  <c r="P1925" i="6"/>
  <c r="P1926" i="6"/>
  <c r="P1927" i="6"/>
  <c r="P1928" i="6"/>
  <c r="P1929" i="6"/>
  <c r="P1930" i="6"/>
  <c r="P1931" i="6"/>
  <c r="P1932" i="6"/>
  <c r="P1933" i="6"/>
  <c r="P1934" i="6"/>
  <c r="P1935" i="6"/>
  <c r="P1936" i="6"/>
  <c r="P1937" i="6"/>
  <c r="P1938" i="6"/>
  <c r="P1939" i="6"/>
  <c r="P1940" i="6"/>
  <c r="P1941" i="6"/>
  <c r="P1942" i="6"/>
  <c r="P1943" i="6"/>
  <c r="P1944" i="6"/>
  <c r="P1945" i="6"/>
  <c r="P1946" i="6"/>
  <c r="P1947" i="6"/>
  <c r="P1948" i="6"/>
  <c r="P1949" i="6"/>
  <c r="P1950" i="6"/>
  <c r="P1951" i="6"/>
  <c r="P1952" i="6"/>
  <c r="P1953" i="6"/>
  <c r="P1954" i="6"/>
  <c r="P1955" i="6"/>
  <c r="P1956" i="6"/>
  <c r="P1957" i="6"/>
  <c r="P1958" i="6"/>
  <c r="P1959" i="6"/>
  <c r="P1960" i="6"/>
  <c r="P1961" i="6"/>
  <c r="P1962" i="6"/>
  <c r="P1963" i="6"/>
  <c r="P1964" i="6"/>
  <c r="P1965" i="6"/>
  <c r="P1966" i="6"/>
  <c r="P1967" i="6"/>
  <c r="P1968" i="6"/>
  <c r="P1969" i="6"/>
  <c r="P1970" i="6"/>
  <c r="P1971" i="6"/>
  <c r="P1972" i="6"/>
  <c r="P1973" i="6"/>
  <c r="P1974" i="6"/>
  <c r="P1975" i="6"/>
  <c r="P1976" i="6"/>
  <c r="P1977" i="6"/>
  <c r="P1978" i="6"/>
  <c r="P1979" i="6"/>
  <c r="P1980" i="6"/>
  <c r="P1981" i="6"/>
  <c r="P1982" i="6"/>
  <c r="P1983" i="6"/>
  <c r="P1984" i="6"/>
  <c r="P1985" i="6"/>
  <c r="P1986" i="6"/>
  <c r="P1987" i="6"/>
  <c r="P1988" i="6"/>
  <c r="P1989" i="6"/>
  <c r="P1990" i="6"/>
  <c r="P1991" i="6"/>
  <c r="P1992" i="6"/>
  <c r="P1993" i="6"/>
  <c r="P1994" i="6"/>
  <c r="P1995" i="6"/>
  <c r="P1996" i="6"/>
  <c r="P1997" i="6"/>
  <c r="P1998" i="6"/>
  <c r="P1999" i="6"/>
  <c r="P2000" i="6"/>
  <c r="P2001" i="6"/>
  <c r="P2002" i="6"/>
  <c r="P2003" i="6"/>
  <c r="P2004" i="6"/>
  <c r="P2005" i="6"/>
  <c r="P2006" i="6"/>
  <c r="P2007" i="6"/>
  <c r="P2008" i="6"/>
  <c r="P2009" i="6"/>
  <c r="P2010" i="6"/>
  <c r="P2011" i="6"/>
  <c r="P2012" i="6"/>
  <c r="P2013" i="6"/>
  <c r="P2014" i="6"/>
  <c r="P2015" i="6"/>
  <c r="P2016" i="6"/>
  <c r="P2017" i="6"/>
  <c r="P2018" i="6"/>
  <c r="P2019" i="6"/>
  <c r="P2020" i="6"/>
  <c r="P2021" i="6"/>
  <c r="P2022" i="6"/>
  <c r="P2023" i="6"/>
  <c r="P2024" i="6"/>
  <c r="P2025" i="6"/>
  <c r="P2026" i="6"/>
  <c r="P2027" i="6"/>
  <c r="P2028" i="6"/>
  <c r="P2029" i="6"/>
  <c r="P2030" i="6"/>
  <c r="P2031" i="6"/>
  <c r="P2032" i="6"/>
  <c r="P2033" i="6"/>
  <c r="P2034" i="6"/>
  <c r="P2035" i="6"/>
  <c r="P2036" i="6"/>
  <c r="P2037" i="6"/>
  <c r="P2038" i="6"/>
  <c r="P2039" i="6"/>
  <c r="P2040" i="6"/>
  <c r="P2041" i="6"/>
  <c r="P2042" i="6"/>
  <c r="P2043" i="6"/>
  <c r="P2044" i="6"/>
  <c r="P2045" i="6"/>
  <c r="P2046" i="6"/>
  <c r="P2047" i="6"/>
  <c r="P2048" i="6"/>
  <c r="P2049" i="6"/>
  <c r="P2050" i="6"/>
  <c r="P2051" i="6"/>
  <c r="P2052" i="6"/>
  <c r="P2053" i="6"/>
  <c r="P2054" i="6"/>
  <c r="P2055" i="6"/>
  <c r="P2056" i="6"/>
  <c r="P2057" i="6"/>
  <c r="P2058" i="6"/>
  <c r="P2059" i="6"/>
  <c r="P2060" i="6"/>
  <c r="P2061" i="6"/>
  <c r="P2062" i="6"/>
  <c r="P2063" i="6"/>
  <c r="P2064" i="6"/>
  <c r="P2065" i="6"/>
  <c r="P2066" i="6"/>
  <c r="P2067" i="6"/>
  <c r="P2068" i="6"/>
  <c r="P2069" i="6"/>
  <c r="P2070" i="6"/>
  <c r="P2071" i="6"/>
  <c r="P2072" i="6"/>
  <c r="P2073" i="6"/>
  <c r="P2074" i="6"/>
  <c r="P2075" i="6"/>
  <c r="P2076" i="6"/>
  <c r="P2077" i="6"/>
  <c r="P2078" i="6"/>
  <c r="P2079" i="6"/>
  <c r="P2080" i="6"/>
  <c r="P2081" i="6"/>
  <c r="P2082" i="6"/>
  <c r="P2083" i="6"/>
  <c r="P2084" i="6"/>
  <c r="P2085" i="6"/>
  <c r="P2086" i="6"/>
  <c r="P2087" i="6"/>
  <c r="P2088" i="6"/>
  <c r="P2089" i="6"/>
  <c r="P2090" i="6"/>
  <c r="P2091" i="6"/>
  <c r="P2092" i="6"/>
  <c r="P2093" i="6"/>
  <c r="P2094" i="6"/>
  <c r="P2095" i="6"/>
  <c r="P2096" i="6"/>
  <c r="P2097" i="6"/>
  <c r="P2098" i="6"/>
  <c r="P2099" i="6"/>
  <c r="P2100" i="6"/>
  <c r="P2101" i="6"/>
  <c r="P2102" i="6"/>
  <c r="P2103" i="6"/>
  <c r="P2104" i="6"/>
  <c r="P2105" i="6"/>
  <c r="P2106" i="6"/>
  <c r="P2107" i="6"/>
  <c r="P2108" i="6"/>
  <c r="P2109" i="6"/>
  <c r="P2110" i="6"/>
  <c r="P2111" i="6"/>
  <c r="P2112" i="6"/>
  <c r="P2113" i="6"/>
  <c r="P2114" i="6"/>
  <c r="P2115" i="6"/>
  <c r="P2116" i="6"/>
  <c r="P2117" i="6"/>
  <c r="P2118" i="6"/>
  <c r="P2119" i="6"/>
  <c r="P2120" i="6"/>
  <c r="P2121" i="6"/>
  <c r="P2122" i="6"/>
  <c r="P2123" i="6"/>
  <c r="P2124" i="6"/>
  <c r="P2125" i="6"/>
  <c r="P2126" i="6"/>
  <c r="P2127" i="6"/>
  <c r="P2128" i="6"/>
  <c r="P2129" i="6"/>
  <c r="P2130" i="6"/>
  <c r="P2131" i="6"/>
  <c r="P2132" i="6"/>
  <c r="P2133" i="6"/>
  <c r="P2134" i="6"/>
  <c r="P2135" i="6"/>
  <c r="P2136" i="6"/>
  <c r="P2137" i="6"/>
  <c r="P2138" i="6"/>
  <c r="P2139" i="6"/>
  <c r="P2140" i="6"/>
  <c r="P2141" i="6"/>
  <c r="P2142" i="6"/>
  <c r="P2143" i="6"/>
  <c r="P2144" i="6"/>
  <c r="P2145" i="6"/>
  <c r="P2146" i="6"/>
  <c r="P2147" i="6"/>
  <c r="P2148" i="6"/>
  <c r="P2149" i="6"/>
  <c r="P2150" i="6"/>
  <c r="P2151" i="6"/>
  <c r="P2152" i="6"/>
  <c r="P2153" i="6"/>
  <c r="P2154" i="6"/>
  <c r="P2155" i="6"/>
  <c r="P2156" i="6"/>
  <c r="P2157" i="6"/>
  <c r="P2158" i="6"/>
  <c r="P2159" i="6"/>
  <c r="P2160" i="6"/>
  <c r="P2161" i="6"/>
  <c r="P2162" i="6"/>
  <c r="P2163" i="6"/>
  <c r="P2164" i="6"/>
  <c r="P2165" i="6"/>
  <c r="P2166" i="6"/>
  <c r="P2167" i="6"/>
  <c r="P2168" i="6"/>
  <c r="P2169" i="6"/>
  <c r="P2170" i="6"/>
  <c r="P2171" i="6"/>
  <c r="P2172" i="6"/>
  <c r="P2173" i="6"/>
  <c r="P2174" i="6"/>
  <c r="P2175" i="6"/>
  <c r="P2176" i="6"/>
  <c r="P2177" i="6"/>
  <c r="P2178" i="6"/>
  <c r="P2179" i="6"/>
  <c r="P2180" i="6"/>
  <c r="P2181" i="6"/>
  <c r="P2182" i="6"/>
  <c r="P2183" i="6"/>
  <c r="P2184" i="6"/>
  <c r="P2185" i="6"/>
  <c r="P2186" i="6"/>
  <c r="P2187" i="6"/>
  <c r="P2188" i="6"/>
  <c r="P2189" i="6"/>
  <c r="P2190" i="6"/>
  <c r="P2191" i="6"/>
  <c r="P2192" i="6"/>
  <c r="P2193" i="6"/>
  <c r="P2194" i="6"/>
  <c r="P2195" i="6"/>
  <c r="P2196" i="6"/>
  <c r="P2197" i="6"/>
  <c r="P2198" i="6"/>
  <c r="P2199" i="6"/>
  <c r="P2200" i="6"/>
  <c r="P2201" i="6"/>
  <c r="P2202" i="6"/>
  <c r="P2203" i="6"/>
  <c r="P2204" i="6"/>
  <c r="P2205" i="6"/>
  <c r="P2206" i="6"/>
  <c r="P2207" i="6"/>
  <c r="P2208" i="6"/>
  <c r="P2209" i="6"/>
  <c r="P2210" i="6"/>
  <c r="P2211" i="6"/>
  <c r="P2212" i="6"/>
  <c r="P2213" i="6"/>
  <c r="P2214" i="6"/>
  <c r="P2215" i="6"/>
  <c r="P2216" i="6"/>
  <c r="P2217" i="6"/>
  <c r="P2218" i="6"/>
  <c r="P2219" i="6"/>
  <c r="P2220" i="6"/>
  <c r="P2221" i="6"/>
  <c r="P2222" i="6"/>
  <c r="P2223" i="6"/>
  <c r="P2224" i="6"/>
  <c r="P2225" i="6"/>
  <c r="P2226" i="6"/>
  <c r="P2227" i="6"/>
  <c r="P2228" i="6"/>
  <c r="P2229" i="6"/>
  <c r="P2230" i="6"/>
  <c r="P2231" i="6"/>
  <c r="P2232" i="6"/>
  <c r="P2233" i="6"/>
  <c r="P2234" i="6"/>
  <c r="P2235" i="6"/>
  <c r="P2236" i="6"/>
  <c r="P2237" i="6"/>
  <c r="P2238" i="6"/>
  <c r="P2239" i="6"/>
  <c r="P2240" i="6"/>
  <c r="P2241" i="6"/>
  <c r="P2242" i="6"/>
  <c r="P2243" i="6"/>
  <c r="P2244" i="6"/>
  <c r="P2245" i="6"/>
  <c r="P2246" i="6"/>
  <c r="P2247" i="6"/>
  <c r="P2248" i="6"/>
  <c r="P2249" i="6"/>
  <c r="P2250" i="6"/>
  <c r="P2251" i="6"/>
  <c r="P2252" i="6"/>
  <c r="P2253" i="6"/>
  <c r="P2254" i="6"/>
  <c r="P2255" i="6"/>
  <c r="P2256" i="6"/>
  <c r="P2257" i="6"/>
  <c r="P2258" i="6"/>
  <c r="P2259" i="6"/>
  <c r="P2260" i="6"/>
  <c r="P2261" i="6"/>
  <c r="P2262" i="6"/>
  <c r="P2263" i="6"/>
  <c r="P2264" i="6"/>
  <c r="P2265" i="6"/>
  <c r="P2266" i="6"/>
  <c r="P2267" i="6"/>
  <c r="P2268" i="6"/>
  <c r="P2269" i="6"/>
  <c r="P2270" i="6"/>
  <c r="P2271" i="6"/>
  <c r="P2272" i="6"/>
  <c r="P2273" i="6"/>
  <c r="P2274" i="6"/>
  <c r="P2275" i="6"/>
  <c r="P2276" i="6"/>
  <c r="P2277" i="6"/>
  <c r="P2278" i="6"/>
  <c r="P2279" i="6"/>
  <c r="P2280" i="6"/>
  <c r="P2281" i="6"/>
  <c r="P2282" i="6"/>
  <c r="P2283" i="6"/>
  <c r="P2284" i="6"/>
  <c r="P2285" i="6"/>
  <c r="P2286" i="6"/>
  <c r="P2287" i="6"/>
  <c r="P2288" i="6"/>
  <c r="P2289" i="6"/>
  <c r="P2290" i="6"/>
  <c r="P2291" i="6"/>
  <c r="P2292" i="6"/>
  <c r="P2293" i="6"/>
  <c r="P2294" i="6"/>
  <c r="P2295" i="6"/>
  <c r="P2296" i="6"/>
  <c r="P2297" i="6"/>
  <c r="P2298" i="6"/>
  <c r="P2299" i="6"/>
  <c r="P2300" i="6"/>
  <c r="P2301" i="6"/>
  <c r="P2302" i="6"/>
  <c r="P2303" i="6"/>
  <c r="P2304" i="6"/>
  <c r="P2305" i="6"/>
  <c r="P2306" i="6"/>
  <c r="P2307" i="6"/>
  <c r="P2308" i="6"/>
  <c r="P2309" i="6"/>
  <c r="P2310" i="6"/>
  <c r="P2311" i="6"/>
  <c r="P2312" i="6"/>
  <c r="P2313" i="6"/>
  <c r="P2314" i="6"/>
  <c r="P2315" i="6"/>
  <c r="P2316" i="6"/>
  <c r="P2317" i="6"/>
  <c r="P2318" i="6"/>
  <c r="P2319" i="6"/>
  <c r="P2320" i="6"/>
  <c r="P2321" i="6"/>
  <c r="P2322" i="6"/>
  <c r="P2323" i="6"/>
  <c r="P2324" i="6"/>
  <c r="P2325" i="6"/>
  <c r="P2326" i="6"/>
  <c r="P2327" i="6"/>
  <c r="P2328" i="6"/>
  <c r="P2329" i="6"/>
  <c r="P2330" i="6"/>
  <c r="P2331" i="6"/>
  <c r="P2332" i="6"/>
  <c r="P2333" i="6"/>
  <c r="P2334" i="6"/>
  <c r="P2335" i="6"/>
  <c r="P2336" i="6"/>
  <c r="P2337" i="6"/>
  <c r="P2338" i="6"/>
  <c r="P2339" i="6"/>
  <c r="P2340" i="6"/>
  <c r="P2341" i="6"/>
  <c r="P2342" i="6"/>
  <c r="P2343" i="6"/>
  <c r="P2344" i="6"/>
  <c r="P2345" i="6"/>
  <c r="P2346" i="6"/>
  <c r="P2347" i="6"/>
  <c r="P2348" i="6"/>
  <c r="P2349" i="6"/>
  <c r="P2350" i="6"/>
  <c r="P2351" i="6"/>
  <c r="P2352" i="6"/>
  <c r="P2353" i="6"/>
  <c r="P2354" i="6"/>
  <c r="P2355" i="6"/>
  <c r="P2356" i="6"/>
  <c r="P2357" i="6"/>
  <c r="P2358" i="6"/>
  <c r="P2359" i="6"/>
  <c r="P2360" i="6"/>
  <c r="P2361" i="6"/>
  <c r="P2362" i="6"/>
  <c r="P2363" i="6"/>
  <c r="P2364" i="6"/>
  <c r="P2365" i="6"/>
  <c r="P2366" i="6"/>
  <c r="P2367" i="6"/>
  <c r="P2368" i="6"/>
  <c r="P2369" i="6"/>
  <c r="P2370" i="6"/>
  <c r="P2371" i="6"/>
  <c r="P2372" i="6"/>
  <c r="P2373" i="6"/>
  <c r="P2374" i="6"/>
  <c r="P2375" i="6"/>
  <c r="P2376" i="6"/>
  <c r="P2377" i="6"/>
  <c r="P2378" i="6"/>
  <c r="P2379" i="6"/>
  <c r="P2380" i="6"/>
  <c r="P2381" i="6"/>
  <c r="P2382" i="6"/>
  <c r="P2383" i="6"/>
  <c r="P2384" i="6"/>
  <c r="P2385" i="6"/>
  <c r="P2386" i="6"/>
  <c r="P2387" i="6"/>
  <c r="P2388" i="6"/>
  <c r="P2389" i="6"/>
  <c r="P2390" i="6"/>
  <c r="P2391" i="6"/>
  <c r="P2392" i="6"/>
  <c r="P2393" i="6"/>
  <c r="P2394" i="6"/>
  <c r="P2395" i="6"/>
  <c r="P2396" i="6"/>
  <c r="P2397" i="6"/>
  <c r="P2398" i="6"/>
  <c r="P2399" i="6"/>
  <c r="P2400" i="6"/>
  <c r="P2401" i="6"/>
  <c r="P2402" i="6"/>
  <c r="P2403" i="6"/>
  <c r="P2404" i="6"/>
  <c r="P2405" i="6"/>
  <c r="P2406" i="6"/>
  <c r="P2407" i="6"/>
  <c r="P2408" i="6"/>
  <c r="P2409" i="6"/>
  <c r="P2410" i="6"/>
  <c r="P2411" i="6"/>
  <c r="P2412" i="6"/>
  <c r="P2413" i="6"/>
  <c r="P2414" i="6"/>
  <c r="P2415" i="6"/>
  <c r="P2416" i="6"/>
  <c r="P2417" i="6"/>
  <c r="P2418" i="6"/>
  <c r="P2419" i="6"/>
  <c r="P2420" i="6"/>
  <c r="P2421" i="6"/>
  <c r="P2422" i="6"/>
  <c r="P2423" i="6"/>
  <c r="P2424" i="6"/>
  <c r="P2425" i="6"/>
  <c r="P2426" i="6"/>
  <c r="P2427" i="6"/>
  <c r="P2428" i="6"/>
  <c r="P2429" i="6"/>
  <c r="P2430" i="6"/>
  <c r="P2431" i="6"/>
  <c r="P2432" i="6"/>
  <c r="P2433" i="6"/>
  <c r="P2434" i="6"/>
  <c r="P2435" i="6"/>
  <c r="P2436" i="6"/>
  <c r="P2437" i="6"/>
  <c r="P2438" i="6"/>
  <c r="P2439" i="6"/>
  <c r="P2440" i="6"/>
  <c r="P2441" i="6"/>
  <c r="P2442" i="6"/>
  <c r="P2443" i="6"/>
  <c r="P2444" i="6"/>
  <c r="P2445" i="6"/>
  <c r="P2446" i="6"/>
  <c r="P2447" i="6"/>
  <c r="P2448" i="6"/>
  <c r="P2449" i="6"/>
  <c r="P2450" i="6"/>
  <c r="P2451" i="6"/>
  <c r="P2452" i="6"/>
  <c r="P2453" i="6"/>
  <c r="P2454" i="6"/>
  <c r="P2455" i="6"/>
  <c r="P2456" i="6"/>
  <c r="P2457" i="6"/>
  <c r="P2458" i="6"/>
  <c r="P2459" i="6"/>
  <c r="P2460" i="6"/>
  <c r="P2461" i="6"/>
  <c r="P2462" i="6"/>
  <c r="P2463" i="6"/>
  <c r="P2464" i="6"/>
  <c r="P2465" i="6"/>
  <c r="P2466" i="6"/>
  <c r="P2467" i="6"/>
  <c r="P2468" i="6"/>
  <c r="P2469" i="6"/>
  <c r="P2470" i="6"/>
  <c r="P2471" i="6"/>
  <c r="P2472" i="6"/>
  <c r="P2473" i="6"/>
  <c r="P2474" i="6"/>
  <c r="P2475" i="6"/>
  <c r="P2476" i="6"/>
  <c r="P2477" i="6"/>
  <c r="P2478" i="6"/>
  <c r="P2479" i="6"/>
  <c r="P2480" i="6"/>
  <c r="P2481" i="6"/>
  <c r="P2482" i="6"/>
  <c r="P2483" i="6"/>
  <c r="P2484" i="6"/>
  <c r="P2485" i="6"/>
  <c r="P2486" i="6"/>
  <c r="P2487" i="6"/>
  <c r="P2488" i="6"/>
  <c r="P2489" i="6"/>
  <c r="P2490" i="6"/>
  <c r="P2491" i="6"/>
  <c r="P2492" i="6"/>
  <c r="P2493" i="6"/>
  <c r="P2494" i="6"/>
  <c r="P3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J3" i="6" s="1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1184" i="6"/>
  <c r="L1185" i="6"/>
  <c r="L1186" i="6"/>
  <c r="L1187" i="6"/>
  <c r="L1188" i="6"/>
  <c r="L1189" i="6"/>
  <c r="L1190" i="6"/>
  <c r="L1191" i="6"/>
  <c r="L1192" i="6"/>
  <c r="L1193" i="6"/>
  <c r="L1194" i="6"/>
  <c r="L1195" i="6"/>
  <c r="L1196" i="6"/>
  <c r="L1197" i="6"/>
  <c r="L1198" i="6"/>
  <c r="L1199" i="6"/>
  <c r="L1200" i="6"/>
  <c r="L1201" i="6"/>
  <c r="L1202" i="6"/>
  <c r="L1203" i="6"/>
  <c r="L1204" i="6"/>
  <c r="L1205" i="6"/>
  <c r="L1206" i="6"/>
  <c r="L1207" i="6"/>
  <c r="L1208" i="6"/>
  <c r="L1209" i="6"/>
  <c r="L1210" i="6"/>
  <c r="L1211" i="6"/>
  <c r="L1212" i="6"/>
  <c r="L1213" i="6"/>
  <c r="L1214" i="6"/>
  <c r="L1215" i="6"/>
  <c r="L1216" i="6"/>
  <c r="L1217" i="6"/>
  <c r="L1218" i="6"/>
  <c r="L1219" i="6"/>
  <c r="L1220" i="6"/>
  <c r="L1221" i="6"/>
  <c r="L1222" i="6"/>
  <c r="L1223" i="6"/>
  <c r="L1224" i="6"/>
  <c r="L1225" i="6"/>
  <c r="L1226" i="6"/>
  <c r="L1227" i="6"/>
  <c r="L1228" i="6"/>
  <c r="L1229" i="6"/>
  <c r="L1230" i="6"/>
  <c r="L1231" i="6"/>
  <c r="L1232" i="6"/>
  <c r="L1233" i="6"/>
  <c r="L1234" i="6"/>
  <c r="L1235" i="6"/>
  <c r="L1236" i="6"/>
  <c r="L1237" i="6"/>
  <c r="L1238" i="6"/>
  <c r="L1239" i="6"/>
  <c r="L1240" i="6"/>
  <c r="L1241" i="6"/>
  <c r="L1242" i="6"/>
  <c r="L1243" i="6"/>
  <c r="L1244" i="6"/>
  <c r="L1245" i="6"/>
  <c r="L1246" i="6"/>
  <c r="L1247" i="6"/>
  <c r="L1248" i="6"/>
  <c r="L1249" i="6"/>
  <c r="L1250" i="6"/>
  <c r="L1251" i="6"/>
  <c r="L1252" i="6"/>
  <c r="L1253" i="6"/>
  <c r="L1254" i="6"/>
  <c r="L1255" i="6"/>
  <c r="L1256" i="6"/>
  <c r="L1257" i="6"/>
  <c r="L1258" i="6"/>
  <c r="L1259" i="6"/>
  <c r="L1260" i="6"/>
  <c r="L1261" i="6"/>
  <c r="L1262" i="6"/>
  <c r="L1263" i="6"/>
  <c r="L1264" i="6"/>
  <c r="L1265" i="6"/>
  <c r="L1266" i="6"/>
  <c r="L1267" i="6"/>
  <c r="L1268" i="6"/>
  <c r="L1269" i="6"/>
  <c r="L1270" i="6"/>
  <c r="L1271" i="6"/>
  <c r="L1272" i="6"/>
  <c r="L1273" i="6"/>
  <c r="L1274" i="6"/>
  <c r="L1275" i="6"/>
  <c r="L1276" i="6"/>
  <c r="L1277" i="6"/>
  <c r="L1278" i="6"/>
  <c r="L1279" i="6"/>
  <c r="L1280" i="6"/>
  <c r="L1281" i="6"/>
  <c r="L1282" i="6"/>
  <c r="L1283" i="6"/>
  <c r="L1284" i="6"/>
  <c r="L1285" i="6"/>
  <c r="L1286" i="6"/>
  <c r="L1287" i="6"/>
  <c r="L1288" i="6"/>
  <c r="L1289" i="6"/>
  <c r="L1290" i="6"/>
  <c r="L1291" i="6"/>
  <c r="L1292" i="6"/>
  <c r="L1293" i="6"/>
  <c r="L1294" i="6"/>
  <c r="L1295" i="6"/>
  <c r="L1296" i="6"/>
  <c r="L1297" i="6"/>
  <c r="L1298" i="6"/>
  <c r="L1299" i="6"/>
  <c r="L1300" i="6"/>
  <c r="L1301" i="6"/>
  <c r="L1302" i="6"/>
  <c r="L1303" i="6"/>
  <c r="L1304" i="6"/>
  <c r="L1305" i="6"/>
  <c r="L1306" i="6"/>
  <c r="L1307" i="6"/>
  <c r="L1308" i="6"/>
  <c r="L1309" i="6"/>
  <c r="L1310" i="6"/>
  <c r="L1311" i="6"/>
  <c r="L1312" i="6"/>
  <c r="L1313" i="6"/>
  <c r="L1314" i="6"/>
  <c r="L1315" i="6"/>
  <c r="L1316" i="6"/>
  <c r="L1317" i="6"/>
  <c r="L1318" i="6"/>
  <c r="L1319" i="6"/>
  <c r="L1320" i="6"/>
  <c r="L1321" i="6"/>
  <c r="L1322" i="6"/>
  <c r="L1323" i="6"/>
  <c r="L1324" i="6"/>
  <c r="L1325" i="6"/>
  <c r="L1326" i="6"/>
  <c r="L1327" i="6"/>
  <c r="L1328" i="6"/>
  <c r="L1329" i="6"/>
  <c r="L1330" i="6"/>
  <c r="L1331" i="6"/>
  <c r="L1332" i="6"/>
  <c r="L1333" i="6"/>
  <c r="L1334" i="6"/>
  <c r="L1335" i="6"/>
  <c r="L1336" i="6"/>
  <c r="L1337" i="6"/>
  <c r="L1338" i="6"/>
  <c r="L1339" i="6"/>
  <c r="L1340" i="6"/>
  <c r="L1341" i="6"/>
  <c r="L1342" i="6"/>
  <c r="L1343" i="6"/>
  <c r="L1344" i="6"/>
  <c r="L1345" i="6"/>
  <c r="L1346" i="6"/>
  <c r="L1347" i="6"/>
  <c r="L1348" i="6"/>
  <c r="L1349" i="6"/>
  <c r="L1350" i="6"/>
  <c r="L1351" i="6"/>
  <c r="L1352" i="6"/>
  <c r="L1353" i="6"/>
  <c r="L1354" i="6"/>
  <c r="L1355" i="6"/>
  <c r="L1356" i="6"/>
  <c r="L1357" i="6"/>
  <c r="L1358" i="6"/>
  <c r="L1359" i="6"/>
  <c r="L1360" i="6"/>
  <c r="L1361" i="6"/>
  <c r="L1362" i="6"/>
  <c r="L1363" i="6"/>
  <c r="L1364" i="6"/>
  <c r="L1365" i="6"/>
  <c r="L1366" i="6"/>
  <c r="L1367" i="6"/>
  <c r="L1368" i="6"/>
  <c r="L1369" i="6"/>
  <c r="L1370" i="6"/>
  <c r="L1371" i="6"/>
  <c r="L1372" i="6"/>
  <c r="L1373" i="6"/>
  <c r="L1374" i="6"/>
  <c r="L1375" i="6"/>
  <c r="L1376" i="6"/>
  <c r="L1377" i="6"/>
  <c r="L1378" i="6"/>
  <c r="L1379" i="6"/>
  <c r="L1380" i="6"/>
  <c r="L1381" i="6"/>
  <c r="L1382" i="6"/>
  <c r="L1383" i="6"/>
  <c r="L1384" i="6"/>
  <c r="L1385" i="6"/>
  <c r="L1386" i="6"/>
  <c r="L1387" i="6"/>
  <c r="L1388" i="6"/>
  <c r="L1389" i="6"/>
  <c r="L1390" i="6"/>
  <c r="L1391" i="6"/>
  <c r="L1392" i="6"/>
  <c r="L1393" i="6"/>
  <c r="L1394" i="6"/>
  <c r="L1395" i="6"/>
  <c r="L1396" i="6"/>
  <c r="L1397" i="6"/>
  <c r="L1398" i="6"/>
  <c r="L1399" i="6"/>
  <c r="L1400" i="6"/>
  <c r="L1401" i="6"/>
  <c r="L1402" i="6"/>
  <c r="L1403" i="6"/>
  <c r="L1404" i="6"/>
  <c r="L1405" i="6"/>
  <c r="L1406" i="6"/>
  <c r="L1407" i="6"/>
  <c r="L1408" i="6"/>
  <c r="L1409" i="6"/>
  <c r="L1410" i="6"/>
  <c r="L1411" i="6"/>
  <c r="L1412" i="6"/>
  <c r="L1413" i="6"/>
  <c r="L1414" i="6"/>
  <c r="L1415" i="6"/>
  <c r="L1416" i="6"/>
  <c r="L1417" i="6"/>
  <c r="L1418" i="6"/>
  <c r="L1419" i="6"/>
  <c r="L1420" i="6"/>
  <c r="L1421" i="6"/>
  <c r="L1422" i="6"/>
  <c r="L1423" i="6"/>
  <c r="L1424" i="6"/>
  <c r="L1425" i="6"/>
  <c r="L1426" i="6"/>
  <c r="L1427" i="6"/>
  <c r="L1428" i="6"/>
  <c r="L1429" i="6"/>
  <c r="L1430" i="6"/>
  <c r="L1431" i="6"/>
  <c r="L1432" i="6"/>
  <c r="L1433" i="6"/>
  <c r="L1434" i="6"/>
  <c r="L1435" i="6"/>
  <c r="L1436" i="6"/>
  <c r="L1437" i="6"/>
  <c r="L1438" i="6"/>
  <c r="L1439" i="6"/>
  <c r="L1440" i="6"/>
  <c r="L1441" i="6"/>
  <c r="L1442" i="6"/>
  <c r="L1443" i="6"/>
  <c r="L1444" i="6"/>
  <c r="L1445" i="6"/>
  <c r="L1446" i="6"/>
  <c r="L1447" i="6"/>
  <c r="L1448" i="6"/>
  <c r="L1449" i="6"/>
  <c r="L1450" i="6"/>
  <c r="L1451" i="6"/>
  <c r="L1452" i="6"/>
  <c r="L1453" i="6"/>
  <c r="L1454" i="6"/>
  <c r="L1455" i="6"/>
  <c r="L1456" i="6"/>
  <c r="L1457" i="6"/>
  <c r="L1458" i="6"/>
  <c r="L1459" i="6"/>
  <c r="L1460" i="6"/>
  <c r="L1461" i="6"/>
  <c r="L1462" i="6"/>
  <c r="L1463" i="6"/>
  <c r="L1464" i="6"/>
  <c r="L1465" i="6"/>
  <c r="L1466" i="6"/>
  <c r="L1467" i="6"/>
  <c r="L1468" i="6"/>
  <c r="L1469" i="6"/>
  <c r="L1470" i="6"/>
  <c r="L1471" i="6"/>
  <c r="L1472" i="6"/>
  <c r="L1473" i="6"/>
  <c r="L1474" i="6"/>
  <c r="L1475" i="6"/>
  <c r="L1476" i="6"/>
  <c r="L1477" i="6"/>
  <c r="L1478" i="6"/>
  <c r="L1479" i="6"/>
  <c r="L1480" i="6"/>
  <c r="L1481" i="6"/>
  <c r="L1482" i="6"/>
  <c r="L1483" i="6"/>
  <c r="L1484" i="6"/>
  <c r="L1485" i="6"/>
  <c r="L1486" i="6"/>
  <c r="L1487" i="6"/>
  <c r="L1488" i="6"/>
  <c r="L1489" i="6"/>
  <c r="L1490" i="6"/>
  <c r="L1491" i="6"/>
  <c r="L1492" i="6"/>
  <c r="L1493" i="6"/>
  <c r="L1494" i="6"/>
  <c r="L1495" i="6"/>
  <c r="L1496" i="6"/>
  <c r="L1497" i="6"/>
  <c r="L1498" i="6"/>
  <c r="L1499" i="6"/>
  <c r="L1500" i="6"/>
  <c r="L1501" i="6"/>
  <c r="L1502" i="6"/>
  <c r="L1503" i="6"/>
  <c r="L1504" i="6"/>
  <c r="L1505" i="6"/>
  <c r="L1506" i="6"/>
  <c r="L1507" i="6"/>
  <c r="L1508" i="6"/>
  <c r="L1509" i="6"/>
  <c r="L1510" i="6"/>
  <c r="L1511" i="6"/>
  <c r="L1512" i="6"/>
  <c r="L1513" i="6"/>
  <c r="L1514" i="6"/>
  <c r="L1515" i="6"/>
  <c r="L1516" i="6"/>
  <c r="L1517" i="6"/>
  <c r="L1518" i="6"/>
  <c r="L1519" i="6"/>
  <c r="L1520" i="6"/>
  <c r="L1521" i="6"/>
  <c r="L1522" i="6"/>
  <c r="L1523" i="6"/>
  <c r="L1524" i="6"/>
  <c r="L1525" i="6"/>
  <c r="L1526" i="6"/>
  <c r="L1527" i="6"/>
  <c r="L1528" i="6"/>
  <c r="L1529" i="6"/>
  <c r="L1530" i="6"/>
  <c r="L1531" i="6"/>
  <c r="L1532" i="6"/>
  <c r="L1533" i="6"/>
  <c r="L1534" i="6"/>
  <c r="L1535" i="6"/>
  <c r="L1536" i="6"/>
  <c r="L1537" i="6"/>
  <c r="L1538" i="6"/>
  <c r="L1539" i="6"/>
  <c r="L1540" i="6"/>
  <c r="L1541" i="6"/>
  <c r="L1542" i="6"/>
  <c r="L1543" i="6"/>
  <c r="L1544" i="6"/>
  <c r="L1545" i="6"/>
  <c r="L1546" i="6"/>
  <c r="L1547" i="6"/>
  <c r="L1548" i="6"/>
  <c r="L1549" i="6"/>
  <c r="L1550" i="6"/>
  <c r="L1551" i="6"/>
  <c r="L1552" i="6"/>
  <c r="L1553" i="6"/>
  <c r="L1554" i="6"/>
  <c r="L1555" i="6"/>
  <c r="L1556" i="6"/>
  <c r="L1557" i="6"/>
  <c r="L1558" i="6"/>
  <c r="L1559" i="6"/>
  <c r="L1560" i="6"/>
  <c r="L1561" i="6"/>
  <c r="L1562" i="6"/>
  <c r="L1563" i="6"/>
  <c r="L1564" i="6"/>
  <c r="L1565" i="6"/>
  <c r="L1566" i="6"/>
  <c r="L1567" i="6"/>
  <c r="L1568" i="6"/>
  <c r="L1569" i="6"/>
  <c r="L1570" i="6"/>
  <c r="L1571" i="6"/>
  <c r="L1572" i="6"/>
  <c r="L1573" i="6"/>
  <c r="L1574" i="6"/>
  <c r="L1575" i="6"/>
  <c r="L1576" i="6"/>
  <c r="L1577" i="6"/>
  <c r="L1578" i="6"/>
  <c r="L1579" i="6"/>
  <c r="L1580" i="6"/>
  <c r="L1581" i="6"/>
  <c r="L1582" i="6"/>
  <c r="L1583" i="6"/>
  <c r="L1584" i="6"/>
  <c r="L1585" i="6"/>
  <c r="L1586" i="6"/>
  <c r="L1587" i="6"/>
  <c r="L1588" i="6"/>
  <c r="L1589" i="6"/>
  <c r="L1590" i="6"/>
  <c r="L1591" i="6"/>
  <c r="L1592" i="6"/>
  <c r="L1593" i="6"/>
  <c r="L1594" i="6"/>
  <c r="L1595" i="6"/>
  <c r="L1596" i="6"/>
  <c r="L1597" i="6"/>
  <c r="L1598" i="6"/>
  <c r="L1599" i="6"/>
  <c r="L1600" i="6"/>
  <c r="L1601" i="6"/>
  <c r="L1602" i="6"/>
  <c r="L1603" i="6"/>
  <c r="L1604" i="6"/>
  <c r="L1605" i="6"/>
  <c r="L1606" i="6"/>
  <c r="L1607" i="6"/>
  <c r="L1608" i="6"/>
  <c r="L1609" i="6"/>
  <c r="L1610" i="6"/>
  <c r="L1611" i="6"/>
  <c r="L1612" i="6"/>
  <c r="L1613" i="6"/>
  <c r="L1614" i="6"/>
  <c r="L1615" i="6"/>
  <c r="L1616" i="6"/>
  <c r="L1617" i="6"/>
  <c r="L1618" i="6"/>
  <c r="L1619" i="6"/>
  <c r="L1620" i="6"/>
  <c r="L1621" i="6"/>
  <c r="L1622" i="6"/>
  <c r="L1623" i="6"/>
  <c r="L1624" i="6"/>
  <c r="L1625" i="6"/>
  <c r="L1626" i="6"/>
  <c r="L1627" i="6"/>
  <c r="L1628" i="6"/>
  <c r="L1629" i="6"/>
  <c r="L1630" i="6"/>
  <c r="L1631" i="6"/>
  <c r="L1632" i="6"/>
  <c r="L1633" i="6"/>
  <c r="L1634" i="6"/>
  <c r="L1635" i="6"/>
  <c r="L1636" i="6"/>
  <c r="L1637" i="6"/>
  <c r="L1638" i="6"/>
  <c r="L1639" i="6"/>
  <c r="L1640" i="6"/>
  <c r="L1641" i="6"/>
  <c r="L1642" i="6"/>
  <c r="L1643" i="6"/>
  <c r="L1644" i="6"/>
  <c r="L1645" i="6"/>
  <c r="L1646" i="6"/>
  <c r="L1647" i="6"/>
  <c r="L1648" i="6"/>
  <c r="L1649" i="6"/>
  <c r="L1650" i="6"/>
  <c r="L1651" i="6"/>
  <c r="L1652" i="6"/>
  <c r="L1653" i="6"/>
  <c r="L1654" i="6"/>
  <c r="L1655" i="6"/>
  <c r="L1656" i="6"/>
  <c r="L1657" i="6"/>
  <c r="L1658" i="6"/>
  <c r="L1659" i="6"/>
  <c r="L1660" i="6"/>
  <c r="L1661" i="6"/>
  <c r="L1662" i="6"/>
  <c r="L1663" i="6"/>
  <c r="L1664" i="6"/>
  <c r="L1665" i="6"/>
  <c r="L1666" i="6"/>
  <c r="L1667" i="6"/>
  <c r="L1668" i="6"/>
  <c r="L1669" i="6"/>
  <c r="L1670" i="6"/>
  <c r="L1671" i="6"/>
  <c r="L1672" i="6"/>
  <c r="L1673" i="6"/>
  <c r="L1674" i="6"/>
  <c r="L1675" i="6"/>
  <c r="L1676" i="6"/>
  <c r="L1677" i="6"/>
  <c r="L1678" i="6"/>
  <c r="L1679" i="6"/>
  <c r="L1680" i="6"/>
  <c r="L1681" i="6"/>
  <c r="L1682" i="6"/>
  <c r="L1683" i="6"/>
  <c r="L1684" i="6"/>
  <c r="L1685" i="6"/>
  <c r="L1686" i="6"/>
  <c r="L1687" i="6"/>
  <c r="L1688" i="6"/>
  <c r="L1689" i="6"/>
  <c r="L1690" i="6"/>
  <c r="L1691" i="6"/>
  <c r="L1692" i="6"/>
  <c r="L1693" i="6"/>
  <c r="L1694" i="6"/>
  <c r="L1695" i="6"/>
  <c r="L1696" i="6"/>
  <c r="L1697" i="6"/>
  <c r="L1698" i="6"/>
  <c r="L1699" i="6"/>
  <c r="L1700" i="6"/>
  <c r="L1701" i="6"/>
  <c r="L1702" i="6"/>
  <c r="L1703" i="6"/>
  <c r="L1704" i="6"/>
  <c r="L1705" i="6"/>
  <c r="L1706" i="6"/>
  <c r="L1707" i="6"/>
  <c r="L1708" i="6"/>
  <c r="L1709" i="6"/>
  <c r="L1710" i="6"/>
  <c r="L1711" i="6"/>
  <c r="L1712" i="6"/>
  <c r="L1713" i="6"/>
  <c r="L1714" i="6"/>
  <c r="L1715" i="6"/>
  <c r="L1716" i="6"/>
  <c r="L1717" i="6"/>
  <c r="L1718" i="6"/>
  <c r="L1719" i="6"/>
  <c r="L1720" i="6"/>
  <c r="L1721" i="6"/>
  <c r="L1722" i="6"/>
  <c r="L1723" i="6"/>
  <c r="L1724" i="6"/>
  <c r="L1725" i="6"/>
  <c r="L1726" i="6"/>
  <c r="L1727" i="6"/>
  <c r="L1728" i="6"/>
  <c r="L1729" i="6"/>
  <c r="L1730" i="6"/>
  <c r="L1731" i="6"/>
  <c r="L1732" i="6"/>
  <c r="L1733" i="6"/>
  <c r="L1734" i="6"/>
  <c r="L1735" i="6"/>
  <c r="L1736" i="6"/>
  <c r="L1737" i="6"/>
  <c r="L1738" i="6"/>
  <c r="L1739" i="6"/>
  <c r="L1740" i="6"/>
  <c r="L1741" i="6"/>
  <c r="L1742" i="6"/>
  <c r="L1743" i="6"/>
  <c r="L1744" i="6"/>
  <c r="L1745" i="6"/>
  <c r="L1746" i="6"/>
  <c r="L1747" i="6"/>
  <c r="L1748" i="6"/>
  <c r="L1749" i="6"/>
  <c r="L1750" i="6"/>
  <c r="L1751" i="6"/>
  <c r="L1752" i="6"/>
  <c r="L1753" i="6"/>
  <c r="L1754" i="6"/>
  <c r="L1755" i="6"/>
  <c r="L1756" i="6"/>
  <c r="L1757" i="6"/>
  <c r="L1758" i="6"/>
  <c r="L1759" i="6"/>
  <c r="L1760" i="6"/>
  <c r="L1761" i="6"/>
  <c r="L1762" i="6"/>
  <c r="L1763" i="6"/>
  <c r="L1764" i="6"/>
  <c r="L1765" i="6"/>
  <c r="L1766" i="6"/>
  <c r="L1767" i="6"/>
  <c r="L1768" i="6"/>
  <c r="L1769" i="6"/>
  <c r="L1770" i="6"/>
  <c r="L1771" i="6"/>
  <c r="L1772" i="6"/>
  <c r="L1773" i="6"/>
  <c r="L1774" i="6"/>
  <c r="L1775" i="6"/>
  <c r="L1776" i="6"/>
  <c r="L1777" i="6"/>
  <c r="L1778" i="6"/>
  <c r="L1779" i="6"/>
  <c r="L1780" i="6"/>
  <c r="L1781" i="6"/>
  <c r="L1782" i="6"/>
  <c r="L1783" i="6"/>
  <c r="L1784" i="6"/>
  <c r="L1785" i="6"/>
  <c r="L1786" i="6"/>
  <c r="L1787" i="6"/>
  <c r="L1788" i="6"/>
  <c r="L1789" i="6"/>
  <c r="L1790" i="6"/>
  <c r="L1791" i="6"/>
  <c r="L1792" i="6"/>
  <c r="L1793" i="6"/>
  <c r="L1794" i="6"/>
  <c r="L1795" i="6"/>
  <c r="L1796" i="6"/>
  <c r="L1797" i="6"/>
  <c r="L1798" i="6"/>
  <c r="L1799" i="6"/>
  <c r="L1800" i="6"/>
  <c r="L1801" i="6"/>
  <c r="L1802" i="6"/>
  <c r="L1803" i="6"/>
  <c r="L1804" i="6"/>
  <c r="L1805" i="6"/>
  <c r="L1806" i="6"/>
  <c r="L1807" i="6"/>
  <c r="L1808" i="6"/>
  <c r="L1809" i="6"/>
  <c r="L1810" i="6"/>
  <c r="L1811" i="6"/>
  <c r="L1812" i="6"/>
  <c r="L1813" i="6"/>
  <c r="L1814" i="6"/>
  <c r="L1815" i="6"/>
  <c r="L1816" i="6"/>
  <c r="L1817" i="6"/>
  <c r="L1818" i="6"/>
  <c r="L1819" i="6"/>
  <c r="L1820" i="6"/>
  <c r="L1821" i="6"/>
  <c r="L1822" i="6"/>
  <c r="L1823" i="6"/>
  <c r="L1824" i="6"/>
  <c r="L1825" i="6"/>
  <c r="L1826" i="6"/>
  <c r="L1827" i="6"/>
  <c r="L1828" i="6"/>
  <c r="L1829" i="6"/>
  <c r="L1830" i="6"/>
  <c r="L1831" i="6"/>
  <c r="L1832" i="6"/>
  <c r="L1833" i="6"/>
  <c r="L1834" i="6"/>
  <c r="L1835" i="6"/>
  <c r="L1836" i="6"/>
  <c r="L1837" i="6"/>
  <c r="L1838" i="6"/>
  <c r="L1839" i="6"/>
  <c r="L1840" i="6"/>
  <c r="L1841" i="6"/>
  <c r="L1842" i="6"/>
  <c r="L1843" i="6"/>
  <c r="L1844" i="6"/>
  <c r="L1845" i="6"/>
  <c r="L1846" i="6"/>
  <c r="L1847" i="6"/>
  <c r="L1848" i="6"/>
  <c r="L1849" i="6"/>
  <c r="L1850" i="6"/>
  <c r="L1851" i="6"/>
  <c r="L1852" i="6"/>
  <c r="L1853" i="6"/>
  <c r="L1854" i="6"/>
  <c r="L1855" i="6"/>
  <c r="L1856" i="6"/>
  <c r="L1857" i="6"/>
  <c r="L1858" i="6"/>
  <c r="L1859" i="6"/>
  <c r="L1860" i="6"/>
  <c r="L1861" i="6"/>
  <c r="L1862" i="6"/>
  <c r="L1863" i="6"/>
  <c r="L1864" i="6"/>
  <c r="L1865" i="6"/>
  <c r="L1866" i="6"/>
  <c r="L1867" i="6"/>
  <c r="L1868" i="6"/>
  <c r="L1869" i="6"/>
  <c r="L1870" i="6"/>
  <c r="L1871" i="6"/>
  <c r="L1872" i="6"/>
  <c r="L1873" i="6"/>
  <c r="L1874" i="6"/>
  <c r="L1875" i="6"/>
  <c r="L1876" i="6"/>
  <c r="L1877" i="6"/>
  <c r="L1878" i="6"/>
  <c r="L1879" i="6"/>
  <c r="L1880" i="6"/>
  <c r="L1881" i="6"/>
  <c r="L1882" i="6"/>
  <c r="L1883" i="6"/>
  <c r="L1884" i="6"/>
  <c r="L1885" i="6"/>
  <c r="L1886" i="6"/>
  <c r="L1887" i="6"/>
  <c r="L1888" i="6"/>
  <c r="L1889" i="6"/>
  <c r="L1890" i="6"/>
  <c r="L1891" i="6"/>
  <c r="L1892" i="6"/>
  <c r="L1893" i="6"/>
  <c r="L1894" i="6"/>
  <c r="L1895" i="6"/>
  <c r="L1896" i="6"/>
  <c r="L1897" i="6"/>
  <c r="L1898" i="6"/>
  <c r="L1899" i="6"/>
  <c r="L1900" i="6"/>
  <c r="L1901" i="6"/>
  <c r="L1902" i="6"/>
  <c r="L1903" i="6"/>
  <c r="L1904" i="6"/>
  <c r="L1905" i="6"/>
  <c r="L1906" i="6"/>
  <c r="L1907" i="6"/>
  <c r="L1908" i="6"/>
  <c r="L1909" i="6"/>
  <c r="L1910" i="6"/>
  <c r="L1911" i="6"/>
  <c r="L1912" i="6"/>
  <c r="L1913" i="6"/>
  <c r="L1914" i="6"/>
  <c r="L1915" i="6"/>
  <c r="L1916" i="6"/>
  <c r="L1917" i="6"/>
  <c r="L1918" i="6"/>
  <c r="L1919" i="6"/>
  <c r="L1920" i="6"/>
  <c r="L1921" i="6"/>
  <c r="L1922" i="6"/>
  <c r="L1923" i="6"/>
  <c r="L1924" i="6"/>
  <c r="L1925" i="6"/>
  <c r="L1926" i="6"/>
  <c r="L1927" i="6"/>
  <c r="L1928" i="6"/>
  <c r="L1929" i="6"/>
  <c r="L1930" i="6"/>
  <c r="L1931" i="6"/>
  <c r="L1932" i="6"/>
  <c r="L1933" i="6"/>
  <c r="L1934" i="6"/>
  <c r="L1935" i="6"/>
  <c r="L1936" i="6"/>
  <c r="L1937" i="6"/>
  <c r="L1938" i="6"/>
  <c r="L1939" i="6"/>
  <c r="L1940" i="6"/>
  <c r="L1941" i="6"/>
  <c r="L1942" i="6"/>
  <c r="L1943" i="6"/>
  <c r="L1944" i="6"/>
  <c r="L1945" i="6"/>
  <c r="L1946" i="6"/>
  <c r="L1947" i="6"/>
  <c r="L1948" i="6"/>
  <c r="L1949" i="6"/>
  <c r="L1950" i="6"/>
  <c r="L1951" i="6"/>
  <c r="L1952" i="6"/>
  <c r="L1953" i="6"/>
  <c r="L1954" i="6"/>
  <c r="L1955" i="6"/>
  <c r="L1956" i="6"/>
  <c r="L1957" i="6"/>
  <c r="L1958" i="6"/>
  <c r="L1959" i="6"/>
  <c r="L1960" i="6"/>
  <c r="L1961" i="6"/>
  <c r="L1962" i="6"/>
  <c r="L1963" i="6"/>
  <c r="L1964" i="6"/>
  <c r="L1965" i="6"/>
  <c r="L1966" i="6"/>
  <c r="L1967" i="6"/>
  <c r="L1968" i="6"/>
  <c r="L1969" i="6"/>
  <c r="L1970" i="6"/>
  <c r="L1971" i="6"/>
  <c r="L1972" i="6"/>
  <c r="L1973" i="6"/>
  <c r="L1974" i="6"/>
  <c r="L1975" i="6"/>
  <c r="L1976" i="6"/>
  <c r="L1977" i="6"/>
  <c r="L1978" i="6"/>
  <c r="L1979" i="6"/>
  <c r="L1980" i="6"/>
  <c r="L1981" i="6"/>
  <c r="L1982" i="6"/>
  <c r="L1983" i="6"/>
  <c r="L1984" i="6"/>
  <c r="L1985" i="6"/>
  <c r="L1986" i="6"/>
  <c r="L1987" i="6"/>
  <c r="L1988" i="6"/>
  <c r="L1989" i="6"/>
  <c r="L1990" i="6"/>
  <c r="L1991" i="6"/>
  <c r="L1992" i="6"/>
  <c r="L1993" i="6"/>
  <c r="L1994" i="6"/>
  <c r="L1995" i="6"/>
  <c r="L1996" i="6"/>
  <c r="L1997" i="6"/>
  <c r="L1998" i="6"/>
  <c r="L1999" i="6"/>
  <c r="L2000" i="6"/>
  <c r="L2001" i="6"/>
  <c r="L2002" i="6"/>
  <c r="L2003" i="6"/>
  <c r="L2004" i="6"/>
  <c r="L2005" i="6"/>
  <c r="L2006" i="6"/>
  <c r="L2007" i="6"/>
  <c r="L2008" i="6"/>
  <c r="L2009" i="6"/>
  <c r="L2010" i="6"/>
  <c r="L2011" i="6"/>
  <c r="L2012" i="6"/>
  <c r="L2013" i="6"/>
  <c r="L2014" i="6"/>
  <c r="L2015" i="6"/>
  <c r="L2016" i="6"/>
  <c r="L2017" i="6"/>
  <c r="L2018" i="6"/>
  <c r="L2019" i="6"/>
  <c r="L2020" i="6"/>
  <c r="L2021" i="6"/>
  <c r="L2022" i="6"/>
  <c r="L2023" i="6"/>
  <c r="L2024" i="6"/>
  <c r="L2025" i="6"/>
  <c r="L2026" i="6"/>
  <c r="L2027" i="6"/>
  <c r="L2028" i="6"/>
  <c r="L2029" i="6"/>
  <c r="L2030" i="6"/>
  <c r="L2031" i="6"/>
  <c r="L2032" i="6"/>
  <c r="L2033" i="6"/>
  <c r="L2034" i="6"/>
  <c r="L2035" i="6"/>
  <c r="L2036" i="6"/>
  <c r="L2037" i="6"/>
  <c r="L2038" i="6"/>
  <c r="L2039" i="6"/>
  <c r="L2040" i="6"/>
  <c r="L2041" i="6"/>
  <c r="L2042" i="6"/>
  <c r="L2043" i="6"/>
  <c r="L2044" i="6"/>
  <c r="L2045" i="6"/>
  <c r="L2046" i="6"/>
  <c r="L2047" i="6"/>
  <c r="L2048" i="6"/>
  <c r="L2049" i="6"/>
  <c r="L2050" i="6"/>
  <c r="L2051" i="6"/>
  <c r="L2052" i="6"/>
  <c r="L2053" i="6"/>
  <c r="L2054" i="6"/>
  <c r="L2055" i="6"/>
  <c r="L2056" i="6"/>
  <c r="L2057" i="6"/>
  <c r="L2058" i="6"/>
  <c r="L2059" i="6"/>
  <c r="L2060" i="6"/>
  <c r="L2061" i="6"/>
  <c r="L2062" i="6"/>
  <c r="L2063" i="6"/>
  <c r="L2064" i="6"/>
  <c r="L2065" i="6"/>
  <c r="L2066" i="6"/>
  <c r="L2067" i="6"/>
  <c r="L2068" i="6"/>
  <c r="L2069" i="6"/>
  <c r="L2070" i="6"/>
  <c r="L2071" i="6"/>
  <c r="L2072" i="6"/>
  <c r="L2073" i="6"/>
  <c r="L2074" i="6"/>
  <c r="L2075" i="6"/>
  <c r="L2076" i="6"/>
  <c r="L2077" i="6"/>
  <c r="L2078" i="6"/>
  <c r="L2079" i="6"/>
  <c r="L2080" i="6"/>
  <c r="L2081" i="6"/>
  <c r="L2082" i="6"/>
  <c r="L2083" i="6"/>
  <c r="L2084" i="6"/>
  <c r="L2085" i="6"/>
  <c r="L2086" i="6"/>
  <c r="L2087" i="6"/>
  <c r="L2088" i="6"/>
  <c r="L2089" i="6"/>
  <c r="L2090" i="6"/>
  <c r="L2091" i="6"/>
  <c r="L2092" i="6"/>
  <c r="L2093" i="6"/>
  <c r="L2094" i="6"/>
  <c r="L2095" i="6"/>
  <c r="L2096" i="6"/>
  <c r="L2097" i="6"/>
  <c r="L2098" i="6"/>
  <c r="L2099" i="6"/>
  <c r="L2100" i="6"/>
  <c r="L2101" i="6"/>
  <c r="L2102" i="6"/>
  <c r="L2103" i="6"/>
  <c r="L2104" i="6"/>
  <c r="L2105" i="6"/>
  <c r="L2106" i="6"/>
  <c r="L2107" i="6"/>
  <c r="L2108" i="6"/>
  <c r="L2109" i="6"/>
  <c r="L2110" i="6"/>
  <c r="L2111" i="6"/>
  <c r="L2112" i="6"/>
  <c r="L2113" i="6"/>
  <c r="L2114" i="6"/>
  <c r="L2115" i="6"/>
  <c r="L2116" i="6"/>
  <c r="L2117" i="6"/>
  <c r="L2118" i="6"/>
  <c r="L2119" i="6"/>
  <c r="L2120" i="6"/>
  <c r="L2121" i="6"/>
  <c r="L2122" i="6"/>
  <c r="L2123" i="6"/>
  <c r="L2124" i="6"/>
  <c r="L2125" i="6"/>
  <c r="L2126" i="6"/>
  <c r="L2127" i="6"/>
  <c r="L2128" i="6"/>
  <c r="L2129" i="6"/>
  <c r="L2130" i="6"/>
  <c r="L2131" i="6"/>
  <c r="L2132" i="6"/>
  <c r="L2133" i="6"/>
  <c r="L2134" i="6"/>
  <c r="L2135" i="6"/>
  <c r="L2136" i="6"/>
  <c r="L2137" i="6"/>
  <c r="L2138" i="6"/>
  <c r="L2139" i="6"/>
  <c r="L2140" i="6"/>
  <c r="L2141" i="6"/>
  <c r="L2142" i="6"/>
  <c r="L2143" i="6"/>
  <c r="L2144" i="6"/>
  <c r="L2145" i="6"/>
  <c r="L2146" i="6"/>
  <c r="L2147" i="6"/>
  <c r="L2148" i="6"/>
  <c r="L2149" i="6"/>
  <c r="L2150" i="6"/>
  <c r="L2151" i="6"/>
  <c r="L2152" i="6"/>
  <c r="L2153" i="6"/>
  <c r="L2154" i="6"/>
  <c r="L2155" i="6"/>
  <c r="L2156" i="6"/>
  <c r="L2157" i="6"/>
  <c r="L2158" i="6"/>
  <c r="L2159" i="6"/>
  <c r="L2160" i="6"/>
  <c r="L2161" i="6"/>
  <c r="L2162" i="6"/>
  <c r="L2163" i="6"/>
  <c r="L2164" i="6"/>
  <c r="L2165" i="6"/>
  <c r="L2166" i="6"/>
  <c r="L2167" i="6"/>
  <c r="L2168" i="6"/>
  <c r="L2169" i="6"/>
  <c r="L2170" i="6"/>
  <c r="L2171" i="6"/>
  <c r="L2172" i="6"/>
  <c r="L2173" i="6"/>
  <c r="L2174" i="6"/>
  <c r="L2175" i="6"/>
  <c r="L2176" i="6"/>
  <c r="L2177" i="6"/>
  <c r="L2178" i="6"/>
  <c r="L2179" i="6"/>
  <c r="L2180" i="6"/>
  <c r="L2181" i="6"/>
  <c r="L2182" i="6"/>
  <c r="L2183" i="6"/>
  <c r="L2184" i="6"/>
  <c r="L2185" i="6"/>
  <c r="L2186" i="6"/>
  <c r="L2187" i="6"/>
  <c r="L2188" i="6"/>
  <c r="L2189" i="6"/>
  <c r="L2190" i="6"/>
  <c r="L2191" i="6"/>
  <c r="L2192" i="6"/>
  <c r="L2193" i="6"/>
  <c r="L2194" i="6"/>
  <c r="L2195" i="6"/>
  <c r="L2196" i="6"/>
  <c r="L2197" i="6"/>
  <c r="L2198" i="6"/>
  <c r="L2199" i="6"/>
  <c r="L2200" i="6"/>
  <c r="L2201" i="6"/>
  <c r="L2202" i="6"/>
  <c r="L2203" i="6"/>
  <c r="L2204" i="6"/>
  <c r="L2205" i="6"/>
  <c r="L2206" i="6"/>
  <c r="L2207" i="6"/>
  <c r="L2208" i="6"/>
  <c r="L2209" i="6"/>
  <c r="L2210" i="6"/>
  <c r="L2211" i="6"/>
  <c r="L2212" i="6"/>
  <c r="L2213" i="6"/>
  <c r="L2214" i="6"/>
  <c r="L2215" i="6"/>
  <c r="L2216" i="6"/>
  <c r="L2217" i="6"/>
  <c r="L2218" i="6"/>
  <c r="L2219" i="6"/>
  <c r="L2220" i="6"/>
  <c r="L2221" i="6"/>
  <c r="L2222" i="6"/>
  <c r="L2223" i="6"/>
  <c r="L2224" i="6"/>
  <c r="L2225" i="6"/>
  <c r="L2226" i="6"/>
  <c r="L2227" i="6"/>
  <c r="L2228" i="6"/>
  <c r="L2229" i="6"/>
  <c r="L2230" i="6"/>
  <c r="L2231" i="6"/>
  <c r="L2232" i="6"/>
  <c r="L2233" i="6"/>
  <c r="L2234" i="6"/>
  <c r="L2235" i="6"/>
  <c r="L2236" i="6"/>
  <c r="L2237" i="6"/>
  <c r="L2238" i="6"/>
  <c r="L2239" i="6"/>
  <c r="L2240" i="6"/>
  <c r="L2241" i="6"/>
  <c r="L2242" i="6"/>
  <c r="L2243" i="6"/>
  <c r="L2244" i="6"/>
  <c r="L2245" i="6"/>
  <c r="L2246" i="6"/>
  <c r="L2247" i="6"/>
  <c r="L2248" i="6"/>
  <c r="L2249" i="6"/>
  <c r="L2250" i="6"/>
  <c r="L2251" i="6"/>
  <c r="L2252" i="6"/>
  <c r="L2253" i="6"/>
  <c r="L2254" i="6"/>
  <c r="L2255" i="6"/>
  <c r="L2256" i="6"/>
  <c r="L2257" i="6"/>
  <c r="L2258" i="6"/>
  <c r="L2259" i="6"/>
  <c r="L2260" i="6"/>
  <c r="L2261" i="6"/>
  <c r="L2262" i="6"/>
  <c r="L2263" i="6"/>
  <c r="L2264" i="6"/>
  <c r="L2265" i="6"/>
  <c r="L2266" i="6"/>
  <c r="L2267" i="6"/>
  <c r="L2268" i="6"/>
  <c r="L2269" i="6"/>
  <c r="L2270" i="6"/>
  <c r="L2271" i="6"/>
  <c r="L2272" i="6"/>
  <c r="L2273" i="6"/>
  <c r="L2274" i="6"/>
  <c r="L2275" i="6"/>
  <c r="L2276" i="6"/>
  <c r="L2277" i="6"/>
  <c r="L2278" i="6"/>
  <c r="L2279" i="6"/>
  <c r="L2280" i="6"/>
  <c r="L2281" i="6"/>
  <c r="L2282" i="6"/>
  <c r="L2283" i="6"/>
  <c r="L2284" i="6"/>
  <c r="L2285" i="6"/>
  <c r="L2286" i="6"/>
  <c r="L2287" i="6"/>
  <c r="L2288" i="6"/>
  <c r="L2289" i="6"/>
  <c r="L2290" i="6"/>
  <c r="L2291" i="6"/>
  <c r="L2292" i="6"/>
  <c r="L2293" i="6"/>
  <c r="L2294" i="6"/>
  <c r="L2295" i="6"/>
  <c r="L2296" i="6"/>
  <c r="L2297" i="6"/>
  <c r="L2298" i="6"/>
  <c r="L2299" i="6"/>
  <c r="L2300" i="6"/>
  <c r="L2301" i="6"/>
  <c r="L2302" i="6"/>
  <c r="L2303" i="6"/>
  <c r="L2304" i="6"/>
  <c r="L2305" i="6"/>
  <c r="L2306" i="6"/>
  <c r="L2307" i="6"/>
  <c r="L2308" i="6"/>
  <c r="L2309" i="6"/>
  <c r="L2310" i="6"/>
  <c r="L2311" i="6"/>
  <c r="L2312" i="6"/>
  <c r="L2313" i="6"/>
  <c r="L2314" i="6"/>
  <c r="L2315" i="6"/>
  <c r="L2316" i="6"/>
  <c r="L2317" i="6"/>
  <c r="L2318" i="6"/>
  <c r="L2319" i="6"/>
  <c r="L2320" i="6"/>
  <c r="L2321" i="6"/>
  <c r="L2322" i="6"/>
  <c r="L2323" i="6"/>
  <c r="L2324" i="6"/>
  <c r="L2325" i="6"/>
  <c r="L2326" i="6"/>
  <c r="L2327" i="6"/>
  <c r="L2328" i="6"/>
  <c r="L2329" i="6"/>
  <c r="L2330" i="6"/>
  <c r="L2331" i="6"/>
  <c r="L2332" i="6"/>
  <c r="L2333" i="6"/>
  <c r="L2334" i="6"/>
  <c r="L2335" i="6"/>
  <c r="L2336" i="6"/>
  <c r="L2337" i="6"/>
  <c r="L2338" i="6"/>
  <c r="L2339" i="6"/>
  <c r="L2340" i="6"/>
  <c r="L2341" i="6"/>
  <c r="L2342" i="6"/>
  <c r="L2343" i="6"/>
  <c r="L2344" i="6"/>
  <c r="L2345" i="6"/>
  <c r="L2346" i="6"/>
  <c r="L2347" i="6"/>
  <c r="L2348" i="6"/>
  <c r="L2349" i="6"/>
  <c r="L2350" i="6"/>
  <c r="L2351" i="6"/>
  <c r="L2352" i="6"/>
  <c r="L2353" i="6"/>
  <c r="L2354" i="6"/>
  <c r="L2355" i="6"/>
  <c r="L2356" i="6"/>
  <c r="L2357" i="6"/>
  <c r="L2358" i="6"/>
  <c r="L2359" i="6"/>
  <c r="L2360" i="6"/>
  <c r="L2361" i="6"/>
  <c r="L2362" i="6"/>
  <c r="L2363" i="6"/>
  <c r="L2364" i="6"/>
  <c r="L2365" i="6"/>
  <c r="L2366" i="6"/>
  <c r="L2367" i="6"/>
  <c r="L2368" i="6"/>
  <c r="L2369" i="6"/>
  <c r="L2370" i="6"/>
  <c r="L2371" i="6"/>
  <c r="L2372" i="6"/>
  <c r="L2373" i="6"/>
  <c r="L2374" i="6"/>
  <c r="L2375" i="6"/>
  <c r="L2376" i="6"/>
  <c r="L2377" i="6"/>
  <c r="L2378" i="6"/>
  <c r="L2379" i="6"/>
  <c r="L2380" i="6"/>
  <c r="L2381" i="6"/>
  <c r="L2382" i="6"/>
  <c r="L2383" i="6"/>
  <c r="L2384" i="6"/>
  <c r="L2385" i="6"/>
  <c r="L2386" i="6"/>
  <c r="L2387" i="6"/>
  <c r="L2388" i="6"/>
  <c r="L2389" i="6"/>
  <c r="L2390" i="6"/>
  <c r="L2391" i="6"/>
  <c r="L2392" i="6"/>
  <c r="L2393" i="6"/>
  <c r="L2394" i="6"/>
  <c r="L2395" i="6"/>
  <c r="L2396" i="6"/>
  <c r="L2397" i="6"/>
  <c r="L2398" i="6"/>
  <c r="L2399" i="6"/>
  <c r="L2400" i="6"/>
  <c r="L2401" i="6"/>
  <c r="L2402" i="6"/>
  <c r="L2403" i="6"/>
  <c r="L2404" i="6"/>
  <c r="L2405" i="6"/>
  <c r="L2406" i="6"/>
  <c r="L2407" i="6"/>
  <c r="L2408" i="6"/>
  <c r="L2409" i="6"/>
  <c r="L2410" i="6"/>
  <c r="L2411" i="6"/>
  <c r="L2412" i="6"/>
  <c r="L2413" i="6"/>
  <c r="L2414" i="6"/>
  <c r="L2415" i="6"/>
  <c r="L2416" i="6"/>
  <c r="L2417" i="6"/>
  <c r="L2418" i="6"/>
  <c r="L2419" i="6"/>
  <c r="L2420" i="6"/>
  <c r="L2421" i="6"/>
  <c r="L2422" i="6"/>
  <c r="L2423" i="6"/>
  <c r="L2424" i="6"/>
  <c r="L2425" i="6"/>
  <c r="L2426" i="6"/>
  <c r="L2427" i="6"/>
  <c r="L2428" i="6"/>
  <c r="L2429" i="6"/>
  <c r="L2430" i="6"/>
  <c r="L2431" i="6"/>
  <c r="L2432" i="6"/>
  <c r="L2433" i="6"/>
  <c r="L2434" i="6"/>
  <c r="L2435" i="6"/>
  <c r="L2436" i="6"/>
  <c r="L2437" i="6"/>
  <c r="L2438" i="6"/>
  <c r="L2439" i="6"/>
  <c r="L2440" i="6"/>
  <c r="L2441" i="6"/>
  <c r="L2442" i="6"/>
  <c r="L2443" i="6"/>
  <c r="L2444" i="6"/>
  <c r="L2445" i="6"/>
  <c r="L2446" i="6"/>
  <c r="L2447" i="6"/>
  <c r="L2448" i="6"/>
  <c r="L2449" i="6"/>
  <c r="L2450" i="6"/>
  <c r="L2451" i="6"/>
  <c r="L2452" i="6"/>
  <c r="L2453" i="6"/>
  <c r="L2454" i="6"/>
  <c r="L2455" i="6"/>
  <c r="L2456" i="6"/>
  <c r="L2457" i="6"/>
  <c r="L2458" i="6"/>
  <c r="L2459" i="6"/>
  <c r="L2460" i="6"/>
  <c r="L2461" i="6"/>
  <c r="L2462" i="6"/>
  <c r="L2463" i="6"/>
  <c r="L2464" i="6"/>
  <c r="L2465" i="6"/>
  <c r="L2466" i="6"/>
  <c r="L2467" i="6"/>
  <c r="L2468" i="6"/>
  <c r="L2469" i="6"/>
  <c r="L2470" i="6"/>
  <c r="L2471" i="6"/>
  <c r="L2472" i="6"/>
  <c r="L2473" i="6"/>
  <c r="L2474" i="6"/>
  <c r="L2475" i="6"/>
  <c r="L2476" i="6"/>
  <c r="L2477" i="6"/>
  <c r="L2478" i="6"/>
  <c r="L2479" i="6"/>
  <c r="L2480" i="6"/>
  <c r="L2481" i="6"/>
  <c r="L2482" i="6"/>
  <c r="L2483" i="6"/>
  <c r="L2484" i="6"/>
  <c r="L2485" i="6"/>
  <c r="L2486" i="6"/>
  <c r="L2487" i="6"/>
  <c r="L2488" i="6"/>
  <c r="L2489" i="6"/>
  <c r="L2490" i="6"/>
  <c r="L2491" i="6"/>
  <c r="L2492" i="6"/>
  <c r="L2493" i="6"/>
  <c r="L2494" i="6"/>
  <c r="I3" i="6"/>
  <c r="G5" i="4"/>
  <c r="G6" i="4"/>
  <c r="L4" i="6"/>
  <c r="O2494" i="6" l="1"/>
  <c r="O2493" i="6"/>
  <c r="O2492" i="6"/>
  <c r="O2491" i="6"/>
  <c r="O2490" i="6"/>
  <c r="O2489" i="6"/>
  <c r="O2488" i="6"/>
  <c r="O2487" i="6"/>
  <c r="O2486" i="6"/>
  <c r="O2485" i="6"/>
  <c r="O2484" i="6"/>
  <c r="O2483" i="6"/>
  <c r="O2482" i="6"/>
  <c r="O2481" i="6"/>
  <c r="O2480" i="6"/>
  <c r="O2479" i="6"/>
  <c r="O2478" i="6"/>
  <c r="O2477" i="6"/>
  <c r="O2476" i="6"/>
  <c r="O2475" i="6"/>
  <c r="O2474" i="6"/>
  <c r="O2473" i="6"/>
  <c r="O2472" i="6"/>
  <c r="O2471" i="6"/>
  <c r="O2470" i="6"/>
  <c r="O2469" i="6"/>
  <c r="O2468" i="6"/>
  <c r="O2467" i="6"/>
  <c r="O2466" i="6"/>
  <c r="O2465" i="6"/>
  <c r="O2464" i="6"/>
  <c r="O2463" i="6"/>
  <c r="O2462" i="6"/>
  <c r="O2461" i="6"/>
  <c r="O2460" i="6"/>
  <c r="O2459" i="6"/>
  <c r="O2458" i="6"/>
  <c r="O2457" i="6"/>
  <c r="O2456" i="6"/>
  <c r="O2455" i="6"/>
  <c r="O2454" i="6"/>
  <c r="O2453" i="6"/>
  <c r="O2452" i="6"/>
  <c r="O2451" i="6"/>
  <c r="O2450" i="6"/>
  <c r="O2449" i="6"/>
  <c r="O2448" i="6"/>
  <c r="O2447" i="6"/>
  <c r="O2446" i="6"/>
  <c r="O2445" i="6"/>
  <c r="O2444" i="6"/>
  <c r="O2443" i="6"/>
  <c r="O2442" i="6"/>
  <c r="O2441" i="6"/>
  <c r="O2440" i="6"/>
  <c r="O2439" i="6"/>
  <c r="O2438" i="6"/>
  <c r="O2437" i="6"/>
  <c r="O2436" i="6"/>
  <c r="O2435" i="6"/>
  <c r="O2434" i="6"/>
  <c r="O2433" i="6"/>
  <c r="O2432" i="6"/>
  <c r="O2431" i="6"/>
  <c r="O2430" i="6"/>
  <c r="O2429" i="6"/>
  <c r="O2428" i="6"/>
  <c r="O2427" i="6"/>
  <c r="O2426" i="6"/>
  <c r="O2425" i="6"/>
  <c r="O2424" i="6"/>
  <c r="O2423" i="6"/>
  <c r="O2422" i="6"/>
  <c r="O2421" i="6"/>
  <c r="O2420" i="6"/>
  <c r="O2419" i="6"/>
  <c r="O2418" i="6"/>
  <c r="O2417" i="6"/>
  <c r="O2416" i="6"/>
  <c r="O2415" i="6"/>
  <c r="O2414" i="6"/>
  <c r="O2413" i="6"/>
  <c r="O2412" i="6"/>
  <c r="O2411" i="6"/>
  <c r="O2410" i="6"/>
  <c r="O2409" i="6"/>
  <c r="O2408" i="6"/>
  <c r="O2407" i="6"/>
  <c r="O2406" i="6"/>
  <c r="O2405" i="6"/>
  <c r="O2404" i="6"/>
  <c r="O2403" i="6"/>
  <c r="O2402" i="6"/>
  <c r="O2401" i="6"/>
  <c r="O2400" i="6"/>
  <c r="O2399" i="6"/>
  <c r="O2398" i="6"/>
  <c r="O2397" i="6"/>
  <c r="O2396" i="6"/>
  <c r="O2395" i="6"/>
  <c r="O2394" i="6"/>
  <c r="O2393" i="6"/>
  <c r="O2392" i="6"/>
  <c r="O2391" i="6"/>
  <c r="O2390" i="6"/>
  <c r="O2389" i="6"/>
  <c r="O2388" i="6"/>
  <c r="O2387" i="6"/>
  <c r="O2386" i="6"/>
  <c r="O2385" i="6"/>
  <c r="O2384" i="6"/>
  <c r="O2383" i="6"/>
  <c r="O2382" i="6"/>
  <c r="O2381" i="6"/>
  <c r="O2380" i="6"/>
  <c r="O2379" i="6"/>
  <c r="O2378" i="6"/>
  <c r="O2377" i="6"/>
  <c r="O2376" i="6"/>
  <c r="O2375" i="6"/>
  <c r="O2374" i="6"/>
  <c r="O2373" i="6"/>
  <c r="O2372" i="6"/>
  <c r="O2371" i="6"/>
  <c r="O2370" i="6"/>
  <c r="O2369" i="6"/>
  <c r="O2368" i="6"/>
  <c r="O2367" i="6"/>
  <c r="O2366" i="6"/>
  <c r="O2365" i="6"/>
  <c r="O2364" i="6"/>
  <c r="O2363" i="6"/>
  <c r="O2362" i="6"/>
  <c r="O2361" i="6"/>
  <c r="O2360" i="6"/>
  <c r="O2359" i="6"/>
  <c r="O2358" i="6"/>
  <c r="O2357" i="6"/>
  <c r="O2356" i="6"/>
  <c r="O2355" i="6"/>
  <c r="O2354" i="6"/>
  <c r="O2353" i="6"/>
  <c r="O2352" i="6"/>
  <c r="O2351" i="6"/>
  <c r="O2350" i="6"/>
  <c r="O2349" i="6"/>
  <c r="O2348" i="6"/>
  <c r="O2347" i="6"/>
  <c r="O2346" i="6"/>
  <c r="O2345" i="6"/>
  <c r="O2344" i="6"/>
  <c r="O2343" i="6"/>
  <c r="O2342" i="6"/>
  <c r="O2341" i="6"/>
  <c r="O2340" i="6"/>
  <c r="O2339" i="6"/>
  <c r="O2338" i="6"/>
  <c r="O2337" i="6"/>
  <c r="O2336" i="6"/>
  <c r="O2335" i="6"/>
  <c r="O2334" i="6"/>
  <c r="O2333" i="6"/>
  <c r="O2332" i="6"/>
  <c r="O2331" i="6"/>
  <c r="O2330" i="6"/>
  <c r="O2329" i="6"/>
  <c r="O2328" i="6"/>
  <c r="O2327" i="6"/>
  <c r="O2326" i="6"/>
  <c r="O2325" i="6"/>
  <c r="O2324" i="6"/>
  <c r="O2323" i="6"/>
  <c r="O2322" i="6"/>
  <c r="O2321" i="6"/>
  <c r="O2320" i="6"/>
  <c r="O2319" i="6"/>
  <c r="O2318" i="6"/>
  <c r="O2317" i="6"/>
  <c r="O2316" i="6"/>
  <c r="O2315" i="6"/>
  <c r="O2314" i="6"/>
  <c r="O2313" i="6"/>
  <c r="O2312" i="6"/>
  <c r="O2311" i="6"/>
  <c r="O2310" i="6"/>
  <c r="O2309" i="6"/>
  <c r="O2308" i="6"/>
  <c r="O2307" i="6"/>
  <c r="O2306" i="6"/>
  <c r="O2305" i="6"/>
  <c r="O2304" i="6"/>
  <c r="O2303" i="6"/>
  <c r="O2302" i="6"/>
  <c r="O2301" i="6"/>
  <c r="O2300" i="6"/>
  <c r="O2299" i="6"/>
  <c r="O2298" i="6"/>
  <c r="O2297" i="6"/>
  <c r="O2296" i="6"/>
  <c r="O2295" i="6"/>
  <c r="O2294" i="6"/>
  <c r="O2293" i="6"/>
  <c r="O2292" i="6"/>
  <c r="O2291" i="6"/>
  <c r="O2290" i="6"/>
  <c r="O2289" i="6"/>
  <c r="O2288" i="6"/>
  <c r="O2287" i="6"/>
  <c r="O2286" i="6"/>
  <c r="O2285" i="6"/>
  <c r="O2284" i="6"/>
  <c r="O2283" i="6"/>
  <c r="O2282" i="6"/>
  <c r="O2281" i="6"/>
  <c r="O2280" i="6"/>
  <c r="O2279" i="6"/>
  <c r="O2278" i="6"/>
  <c r="O2277" i="6"/>
  <c r="O2276" i="6"/>
  <c r="O2275" i="6"/>
  <c r="O2274" i="6"/>
  <c r="O2273" i="6"/>
  <c r="O2272" i="6"/>
  <c r="O2271" i="6"/>
  <c r="O2270" i="6"/>
  <c r="O2269" i="6"/>
  <c r="O2268" i="6"/>
  <c r="O2267" i="6"/>
  <c r="O2266" i="6"/>
  <c r="O2265" i="6"/>
  <c r="O2264" i="6"/>
  <c r="O2263" i="6"/>
  <c r="O2262" i="6"/>
  <c r="O2261" i="6"/>
  <c r="O2260" i="6"/>
  <c r="O2259" i="6"/>
  <c r="O2258" i="6"/>
  <c r="O2257" i="6"/>
  <c r="O2256" i="6"/>
  <c r="O2255" i="6"/>
  <c r="O2254" i="6"/>
  <c r="O2253" i="6"/>
  <c r="O2252" i="6"/>
  <c r="O2251" i="6"/>
  <c r="O2250" i="6"/>
  <c r="O2249" i="6"/>
  <c r="O2248" i="6"/>
  <c r="O2247" i="6"/>
  <c r="O2246" i="6"/>
  <c r="O2245" i="6"/>
  <c r="O2244" i="6"/>
  <c r="O2243" i="6"/>
  <c r="O2242" i="6"/>
  <c r="O2241" i="6"/>
  <c r="O2240" i="6"/>
  <c r="O2239" i="6"/>
  <c r="O2238" i="6"/>
  <c r="O2237" i="6"/>
  <c r="O2236" i="6"/>
  <c r="O2235" i="6"/>
  <c r="O2234" i="6"/>
  <c r="O2233" i="6"/>
  <c r="O2232" i="6"/>
  <c r="O2231" i="6"/>
  <c r="O2230" i="6"/>
  <c r="O2229" i="6"/>
  <c r="O2228" i="6"/>
  <c r="O2227" i="6"/>
  <c r="O2226" i="6"/>
  <c r="O2225" i="6"/>
  <c r="O2224" i="6"/>
  <c r="O2223" i="6"/>
  <c r="O2222" i="6"/>
  <c r="O2221" i="6"/>
  <c r="O2220" i="6"/>
  <c r="O2219" i="6"/>
  <c r="O2218" i="6"/>
  <c r="O2217" i="6"/>
  <c r="O2216" i="6"/>
  <c r="O2215" i="6"/>
  <c r="O2214" i="6"/>
  <c r="O2213" i="6"/>
  <c r="O2212" i="6"/>
  <c r="O2211" i="6"/>
  <c r="O2210" i="6"/>
  <c r="O2209" i="6"/>
  <c r="O2208" i="6"/>
  <c r="O2207" i="6"/>
  <c r="O2206" i="6"/>
  <c r="O2205" i="6"/>
  <c r="O2204" i="6"/>
  <c r="O2203" i="6"/>
  <c r="O2202" i="6"/>
  <c r="O2201" i="6"/>
  <c r="O2200" i="6"/>
  <c r="O2199" i="6"/>
  <c r="O2198" i="6"/>
  <c r="O2197" i="6"/>
  <c r="O2196" i="6"/>
  <c r="O2195" i="6"/>
  <c r="O2194" i="6"/>
  <c r="O2193" i="6"/>
  <c r="O2192" i="6"/>
  <c r="O2191" i="6"/>
  <c r="O2190" i="6"/>
  <c r="O2189" i="6"/>
  <c r="O2188" i="6"/>
  <c r="O2187" i="6"/>
  <c r="O2186" i="6"/>
  <c r="O2185" i="6"/>
  <c r="O2184" i="6"/>
  <c r="O2183" i="6"/>
  <c r="O2182" i="6"/>
  <c r="O2181" i="6"/>
  <c r="O2180" i="6"/>
  <c r="O2179" i="6"/>
  <c r="O2178" i="6"/>
  <c r="O2177" i="6"/>
  <c r="O2176" i="6"/>
  <c r="O2175" i="6"/>
  <c r="O2174" i="6"/>
  <c r="O2173" i="6"/>
  <c r="O2172" i="6"/>
  <c r="O2171" i="6"/>
  <c r="O2170" i="6"/>
  <c r="O2169" i="6"/>
  <c r="O2168" i="6"/>
  <c r="O2167" i="6"/>
  <c r="O2166" i="6"/>
  <c r="O2165" i="6"/>
  <c r="O2164" i="6"/>
  <c r="O2163" i="6"/>
  <c r="O2162" i="6"/>
  <c r="O2161" i="6"/>
  <c r="O2160" i="6"/>
  <c r="O2159" i="6"/>
  <c r="O2158" i="6"/>
  <c r="O2157" i="6"/>
  <c r="O2156" i="6"/>
  <c r="O2155" i="6"/>
  <c r="O2154" i="6"/>
  <c r="O2153" i="6"/>
  <c r="O2152" i="6"/>
  <c r="O2151" i="6"/>
  <c r="O2150" i="6"/>
  <c r="O2149" i="6"/>
  <c r="O2148" i="6"/>
  <c r="O2147" i="6"/>
  <c r="O2146" i="6"/>
  <c r="O2145" i="6"/>
  <c r="O2144" i="6"/>
  <c r="O2143" i="6"/>
  <c r="O2142" i="6"/>
  <c r="O2141" i="6"/>
  <c r="O2140" i="6"/>
  <c r="O2139" i="6"/>
  <c r="O2138" i="6"/>
  <c r="O2137" i="6"/>
  <c r="O2136" i="6"/>
  <c r="O2135" i="6"/>
  <c r="O2134" i="6"/>
  <c r="O2133" i="6"/>
  <c r="O2132" i="6"/>
  <c r="O2131" i="6"/>
  <c r="O2130" i="6"/>
  <c r="O2129" i="6"/>
  <c r="O2128" i="6"/>
  <c r="O2127" i="6"/>
  <c r="O2126" i="6"/>
  <c r="O2125" i="6"/>
  <c r="O2124" i="6"/>
  <c r="O2123" i="6"/>
  <c r="O2122" i="6"/>
  <c r="O2121" i="6"/>
  <c r="O2120" i="6"/>
  <c r="O2119" i="6"/>
  <c r="O2118" i="6"/>
  <c r="O2117" i="6"/>
  <c r="O2116" i="6"/>
  <c r="O2115" i="6"/>
  <c r="O2114" i="6"/>
  <c r="O2113" i="6"/>
  <c r="O2112" i="6"/>
  <c r="O2111" i="6"/>
  <c r="O2110" i="6"/>
  <c r="O2109" i="6"/>
  <c r="O2108" i="6"/>
  <c r="O2107" i="6"/>
  <c r="O2106" i="6"/>
  <c r="O2105" i="6"/>
  <c r="O2104" i="6"/>
  <c r="O2103" i="6"/>
  <c r="O2102" i="6"/>
  <c r="O2101" i="6"/>
  <c r="O2100" i="6"/>
  <c r="O2099" i="6"/>
  <c r="O2098" i="6"/>
  <c r="O2097" i="6"/>
  <c r="O2096" i="6"/>
  <c r="O2095" i="6"/>
  <c r="O2094" i="6"/>
  <c r="O2093" i="6"/>
  <c r="O2092" i="6"/>
  <c r="O2091" i="6"/>
  <c r="O2090" i="6"/>
  <c r="O2089" i="6"/>
  <c r="O2088" i="6"/>
  <c r="O2087" i="6"/>
  <c r="O2086" i="6"/>
  <c r="O2085" i="6"/>
  <c r="O2084" i="6"/>
  <c r="O2083" i="6"/>
  <c r="O2082" i="6"/>
  <c r="O2081" i="6"/>
  <c r="O2080" i="6"/>
  <c r="O2079" i="6"/>
  <c r="O2078" i="6"/>
  <c r="O2077" i="6"/>
  <c r="O2076" i="6"/>
  <c r="O2075" i="6"/>
  <c r="O2074" i="6"/>
  <c r="O2073" i="6"/>
  <c r="O2072" i="6"/>
  <c r="O2071" i="6"/>
  <c r="O2070" i="6"/>
  <c r="O2069" i="6"/>
  <c r="O2068" i="6"/>
  <c r="O2067" i="6"/>
  <c r="O2066" i="6"/>
  <c r="O2065" i="6"/>
  <c r="O2064" i="6"/>
  <c r="O2063" i="6"/>
  <c r="O2062" i="6"/>
  <c r="O2061" i="6"/>
  <c r="O2060" i="6"/>
  <c r="O2059" i="6"/>
  <c r="O2058" i="6"/>
  <c r="O2057" i="6"/>
  <c r="O2056" i="6"/>
  <c r="O2055" i="6"/>
  <c r="O2054" i="6"/>
  <c r="O2053" i="6"/>
  <c r="O2052" i="6"/>
  <c r="O2051" i="6"/>
  <c r="O2050" i="6"/>
  <c r="O2049" i="6"/>
  <c r="O2048" i="6"/>
  <c r="O2047" i="6"/>
  <c r="O2046" i="6"/>
  <c r="O2045" i="6"/>
  <c r="O2044" i="6"/>
  <c r="O2043" i="6"/>
  <c r="O2042" i="6"/>
  <c r="O2041" i="6"/>
  <c r="O2040" i="6"/>
  <c r="O2039" i="6"/>
  <c r="O2038" i="6"/>
  <c r="O2037" i="6"/>
  <c r="O2036" i="6"/>
  <c r="O2035" i="6"/>
  <c r="O2034" i="6"/>
  <c r="O2033" i="6"/>
  <c r="O2032" i="6"/>
  <c r="O2031" i="6"/>
  <c r="O2030" i="6"/>
  <c r="O2029" i="6"/>
  <c r="O2028" i="6"/>
  <c r="O2027" i="6"/>
  <c r="O2026" i="6"/>
  <c r="O2025" i="6"/>
  <c r="O2024" i="6"/>
  <c r="O2023" i="6"/>
  <c r="O2022" i="6"/>
  <c r="O2021" i="6"/>
  <c r="O2020" i="6"/>
  <c r="O2019" i="6"/>
  <c r="O2018" i="6"/>
  <c r="O2017" i="6"/>
  <c r="O2016" i="6"/>
  <c r="O2015" i="6"/>
  <c r="O2014" i="6"/>
  <c r="O2013" i="6"/>
  <c r="O2012" i="6"/>
  <c r="O2011" i="6"/>
  <c r="O2010" i="6"/>
  <c r="O2009" i="6"/>
  <c r="O2008" i="6"/>
  <c r="O2007" i="6"/>
  <c r="O2006" i="6"/>
  <c r="O2005" i="6"/>
  <c r="O2004" i="6"/>
  <c r="O2003" i="6"/>
  <c r="O2002" i="6"/>
  <c r="O2001" i="6"/>
  <c r="O2000" i="6"/>
  <c r="O1999" i="6"/>
  <c r="O1998" i="6"/>
  <c r="O1997" i="6"/>
  <c r="O1996" i="6"/>
  <c r="O1995" i="6"/>
  <c r="O1994" i="6"/>
  <c r="O1993" i="6"/>
  <c r="O1992" i="6"/>
  <c r="O1991" i="6"/>
  <c r="O1990" i="6"/>
  <c r="O1989" i="6"/>
  <c r="O1988" i="6"/>
  <c r="O1987" i="6"/>
  <c r="O1986" i="6"/>
  <c r="O1985" i="6"/>
  <c r="O1984" i="6"/>
  <c r="O1983" i="6"/>
  <c r="O1982" i="6"/>
  <c r="O1981" i="6"/>
  <c r="O1980" i="6"/>
  <c r="O1979" i="6"/>
  <c r="O1978" i="6"/>
  <c r="O1977" i="6"/>
  <c r="O1976" i="6"/>
  <c r="O1975" i="6"/>
  <c r="O1974" i="6"/>
  <c r="O1973" i="6"/>
  <c r="O1972" i="6"/>
  <c r="O1971" i="6"/>
  <c r="O1970" i="6"/>
  <c r="O1969" i="6"/>
  <c r="O1968" i="6"/>
  <c r="O1967" i="6"/>
  <c r="O1966" i="6"/>
  <c r="O1965" i="6"/>
  <c r="O1964" i="6"/>
  <c r="O1963" i="6"/>
  <c r="O1962" i="6"/>
  <c r="O1961" i="6"/>
  <c r="O1960" i="6"/>
  <c r="O1959" i="6"/>
  <c r="O1958" i="6"/>
  <c r="O1957" i="6"/>
  <c r="O1956" i="6"/>
  <c r="O1955" i="6"/>
  <c r="O1954" i="6"/>
  <c r="O1953" i="6"/>
  <c r="O1952" i="6"/>
  <c r="O1951" i="6"/>
  <c r="O1950" i="6"/>
  <c r="O1949" i="6"/>
  <c r="O1948" i="6"/>
  <c r="O1947" i="6"/>
  <c r="O1946" i="6"/>
  <c r="O1945" i="6"/>
  <c r="O1944" i="6"/>
  <c r="O1943" i="6"/>
  <c r="O1942" i="6"/>
  <c r="O1941" i="6"/>
  <c r="O1940" i="6"/>
  <c r="O1939" i="6"/>
  <c r="O1938" i="6"/>
  <c r="O1937" i="6"/>
  <c r="O1936" i="6"/>
  <c r="O1935" i="6"/>
  <c r="O1934" i="6"/>
  <c r="O1933" i="6"/>
  <c r="O1932" i="6"/>
  <c r="O1931" i="6"/>
  <c r="O1930" i="6"/>
  <c r="O1929" i="6"/>
  <c r="O1928" i="6"/>
  <c r="O1927" i="6"/>
  <c r="O1926" i="6"/>
  <c r="O1925" i="6"/>
  <c r="O1924" i="6"/>
  <c r="O1923" i="6"/>
  <c r="O1922" i="6"/>
  <c r="O1921" i="6"/>
  <c r="O1920" i="6"/>
  <c r="O1919" i="6"/>
  <c r="O1918" i="6"/>
  <c r="O1917" i="6"/>
  <c r="O1916" i="6"/>
  <c r="O1915" i="6"/>
  <c r="O1914" i="6"/>
  <c r="O1913" i="6"/>
  <c r="O1912" i="6"/>
  <c r="O1911" i="6"/>
  <c r="O1910" i="6"/>
  <c r="O1909" i="6"/>
  <c r="O1908" i="6"/>
  <c r="O1907" i="6"/>
  <c r="O1906" i="6"/>
  <c r="O1905" i="6"/>
  <c r="O1904" i="6"/>
  <c r="O1903" i="6"/>
  <c r="O1902" i="6"/>
  <c r="O1901" i="6"/>
  <c r="O1900" i="6"/>
  <c r="O1899" i="6"/>
  <c r="O1898" i="6"/>
  <c r="O1897" i="6"/>
  <c r="O1896" i="6"/>
  <c r="O1895" i="6"/>
  <c r="O1894" i="6"/>
  <c r="O1893" i="6"/>
  <c r="O1892" i="6"/>
  <c r="O1891" i="6"/>
  <c r="O1890" i="6"/>
  <c r="O1889" i="6"/>
  <c r="O1888" i="6"/>
  <c r="O1887" i="6"/>
  <c r="O1886" i="6"/>
  <c r="O1885" i="6"/>
  <c r="O1884" i="6"/>
  <c r="O1883" i="6"/>
  <c r="O1882" i="6"/>
  <c r="O1881" i="6"/>
  <c r="O1880" i="6"/>
  <c r="O1879" i="6"/>
  <c r="O1878" i="6"/>
  <c r="O1877" i="6"/>
  <c r="O1876" i="6"/>
  <c r="O1875" i="6"/>
  <c r="O1874" i="6"/>
  <c r="O1873" i="6"/>
  <c r="O1872" i="6"/>
  <c r="O1871" i="6"/>
  <c r="O1870" i="6"/>
  <c r="O1869" i="6"/>
  <c r="O1868" i="6"/>
  <c r="O1867" i="6"/>
  <c r="O1866" i="6"/>
  <c r="O1865" i="6"/>
  <c r="O1864" i="6"/>
  <c r="O1863" i="6"/>
  <c r="O1862" i="6"/>
  <c r="O1861" i="6"/>
  <c r="O1860" i="6"/>
  <c r="O1859" i="6"/>
  <c r="O1858" i="6"/>
  <c r="O1857" i="6"/>
  <c r="O1856" i="6"/>
  <c r="O1855" i="6"/>
  <c r="O1854" i="6"/>
  <c r="O1853" i="6"/>
  <c r="O1852" i="6"/>
  <c r="O1851" i="6"/>
  <c r="O1850" i="6"/>
  <c r="O1849" i="6"/>
  <c r="O1848" i="6"/>
  <c r="O1847" i="6"/>
  <c r="O1846" i="6"/>
  <c r="O1845" i="6"/>
  <c r="O1844" i="6"/>
  <c r="O1843" i="6"/>
  <c r="O1842" i="6"/>
  <c r="O1841" i="6"/>
  <c r="O1840" i="6"/>
  <c r="O1839" i="6"/>
  <c r="O1838" i="6"/>
  <c r="O1837" i="6"/>
  <c r="O1836" i="6"/>
  <c r="O1835" i="6"/>
  <c r="O1834" i="6"/>
  <c r="O1833" i="6"/>
  <c r="O1832" i="6"/>
  <c r="O1831" i="6"/>
  <c r="O1830" i="6"/>
  <c r="O1829" i="6"/>
  <c r="O1828" i="6"/>
  <c r="O1827" i="6"/>
  <c r="O1826" i="6"/>
  <c r="O1825" i="6"/>
  <c r="O1824" i="6"/>
  <c r="O1823" i="6"/>
  <c r="O1822" i="6"/>
  <c r="O1821" i="6"/>
  <c r="O1820" i="6"/>
  <c r="O1819" i="6"/>
  <c r="O1818" i="6"/>
  <c r="O1817" i="6"/>
  <c r="O1816" i="6"/>
  <c r="O1815" i="6"/>
  <c r="O1814" i="6"/>
  <c r="O1813" i="6"/>
  <c r="O1812" i="6"/>
  <c r="O1811" i="6"/>
  <c r="O1810" i="6"/>
  <c r="O1809" i="6"/>
  <c r="O1808" i="6"/>
  <c r="O1807" i="6"/>
  <c r="O1806" i="6"/>
  <c r="O1805" i="6"/>
  <c r="O1804" i="6"/>
  <c r="O1803" i="6"/>
  <c r="O1802" i="6"/>
  <c r="O1801" i="6"/>
  <c r="O1800" i="6"/>
  <c r="O1799" i="6"/>
  <c r="O1798" i="6"/>
  <c r="O1797" i="6"/>
  <c r="O1796" i="6"/>
  <c r="O1795" i="6"/>
  <c r="O1794" i="6"/>
  <c r="O1793" i="6"/>
  <c r="O1792" i="6"/>
  <c r="O1791" i="6"/>
  <c r="O1790" i="6"/>
  <c r="O1789" i="6"/>
  <c r="O1788" i="6"/>
  <c r="O1787" i="6"/>
  <c r="O1786" i="6"/>
  <c r="O1785" i="6"/>
  <c r="O1784" i="6"/>
  <c r="O1783" i="6"/>
  <c r="O1782" i="6"/>
  <c r="O1781" i="6"/>
  <c r="O1780" i="6"/>
  <c r="O1779" i="6"/>
  <c r="O1778" i="6"/>
  <c r="O1777" i="6"/>
  <c r="O1776" i="6"/>
  <c r="O1775" i="6"/>
  <c r="O1774" i="6"/>
  <c r="O1773" i="6"/>
  <c r="O1772" i="6"/>
  <c r="O1771" i="6"/>
  <c r="O1770" i="6"/>
  <c r="O1769" i="6"/>
  <c r="O1768" i="6"/>
  <c r="O1767" i="6"/>
  <c r="O1766" i="6"/>
  <c r="O1765" i="6"/>
  <c r="O1764" i="6"/>
  <c r="O1763" i="6"/>
  <c r="O1762" i="6"/>
  <c r="O1761" i="6"/>
  <c r="O1760" i="6"/>
  <c r="O1759" i="6"/>
  <c r="O1758" i="6"/>
  <c r="O1757" i="6"/>
  <c r="O1756" i="6"/>
  <c r="O1755" i="6"/>
  <c r="O1754" i="6"/>
  <c r="O1753" i="6"/>
  <c r="O1752" i="6"/>
  <c r="O1751" i="6"/>
  <c r="O1750" i="6"/>
  <c r="O1749" i="6"/>
  <c r="O1748" i="6"/>
  <c r="O1747" i="6"/>
  <c r="O1746" i="6"/>
  <c r="O1745" i="6"/>
  <c r="O1744" i="6"/>
  <c r="O1743" i="6"/>
  <c r="O1742" i="6"/>
  <c r="O1741" i="6"/>
  <c r="O1740" i="6"/>
  <c r="O1739" i="6"/>
  <c r="O1738" i="6"/>
  <c r="O1737" i="6"/>
  <c r="O1736" i="6"/>
  <c r="O1735" i="6"/>
  <c r="O1734" i="6"/>
  <c r="O1733" i="6"/>
  <c r="O1732" i="6"/>
  <c r="O1731" i="6"/>
  <c r="O1730" i="6"/>
  <c r="O1729" i="6"/>
  <c r="O1728" i="6"/>
  <c r="O1727" i="6"/>
  <c r="O1726" i="6"/>
  <c r="O1725" i="6"/>
  <c r="O1724" i="6"/>
  <c r="O1723" i="6"/>
  <c r="O1722" i="6"/>
  <c r="O1721" i="6"/>
  <c r="O1720" i="6"/>
  <c r="O1719" i="6"/>
  <c r="O1718" i="6"/>
  <c r="O1717" i="6"/>
  <c r="O1716" i="6"/>
  <c r="O1715" i="6"/>
  <c r="O1714" i="6"/>
  <c r="O1713" i="6"/>
  <c r="O1712" i="6"/>
  <c r="O1711" i="6"/>
  <c r="O1710" i="6"/>
  <c r="O1709" i="6"/>
  <c r="O1708" i="6"/>
  <c r="O1707" i="6"/>
  <c r="O1706" i="6"/>
  <c r="O1705" i="6"/>
  <c r="O1704" i="6"/>
  <c r="O1703" i="6"/>
  <c r="O1702" i="6"/>
  <c r="O1701" i="6"/>
  <c r="O1700" i="6"/>
  <c r="O1699" i="6"/>
  <c r="O1698" i="6"/>
  <c r="O1697" i="6"/>
  <c r="O1696" i="6"/>
  <c r="O1695" i="6"/>
  <c r="O1694" i="6"/>
  <c r="O1693" i="6"/>
  <c r="O1692" i="6"/>
  <c r="O1691" i="6"/>
  <c r="O1690" i="6"/>
  <c r="O1689" i="6"/>
  <c r="O1688" i="6"/>
  <c r="O1687" i="6"/>
  <c r="O1686" i="6"/>
  <c r="O1685" i="6"/>
  <c r="O1684" i="6"/>
  <c r="O1683" i="6"/>
  <c r="O1682" i="6"/>
  <c r="O1681" i="6"/>
  <c r="O1680" i="6"/>
  <c r="O1679" i="6"/>
  <c r="O1678" i="6"/>
  <c r="O1677" i="6"/>
  <c r="O1676" i="6"/>
  <c r="O1675" i="6"/>
  <c r="O1674" i="6"/>
  <c r="O1673" i="6"/>
  <c r="O1672" i="6"/>
  <c r="O1671" i="6"/>
  <c r="O1670" i="6"/>
  <c r="O1669" i="6"/>
  <c r="O1668" i="6"/>
  <c r="O1667" i="6"/>
  <c r="O1666" i="6"/>
  <c r="O1665" i="6"/>
  <c r="O1664" i="6"/>
  <c r="O1663" i="6"/>
  <c r="O1662" i="6"/>
  <c r="O1661" i="6"/>
  <c r="O1660" i="6"/>
  <c r="O1659" i="6"/>
  <c r="O1658" i="6"/>
  <c r="O1657" i="6"/>
  <c r="O1656" i="6"/>
  <c r="O1655" i="6"/>
  <c r="O1654" i="6"/>
  <c r="O1653" i="6"/>
  <c r="O1652" i="6"/>
  <c r="O1651" i="6"/>
  <c r="O1650" i="6"/>
  <c r="O1649" i="6"/>
  <c r="O1648" i="6"/>
  <c r="O1647" i="6"/>
  <c r="O1646" i="6"/>
  <c r="O1645" i="6"/>
  <c r="O1644" i="6"/>
  <c r="O1643" i="6"/>
  <c r="O1642" i="6"/>
  <c r="O1641" i="6"/>
  <c r="O1640" i="6"/>
  <c r="O1639" i="6"/>
  <c r="O1638" i="6"/>
  <c r="O1637" i="6"/>
  <c r="O1636" i="6"/>
  <c r="O1635" i="6"/>
  <c r="O1634" i="6"/>
  <c r="O1633" i="6"/>
  <c r="O1632" i="6"/>
  <c r="O1631" i="6"/>
  <c r="O1630" i="6"/>
  <c r="O1629" i="6"/>
  <c r="O1628" i="6"/>
  <c r="O1627" i="6"/>
  <c r="O1626" i="6"/>
  <c r="O1625" i="6"/>
  <c r="O1624" i="6"/>
  <c r="O1623" i="6"/>
  <c r="O1622" i="6"/>
  <c r="O1621" i="6"/>
  <c r="O1620" i="6"/>
  <c r="O1619" i="6"/>
  <c r="O1618" i="6"/>
  <c r="O1617" i="6"/>
  <c r="O1616" i="6"/>
  <c r="O1615" i="6"/>
  <c r="O1614" i="6"/>
  <c r="O1613" i="6"/>
  <c r="O1612" i="6"/>
  <c r="O1611" i="6"/>
  <c r="O1610" i="6"/>
  <c r="O1609" i="6"/>
  <c r="O1608" i="6"/>
  <c r="O1607" i="6"/>
  <c r="O1606" i="6"/>
  <c r="O1605" i="6"/>
  <c r="O1604" i="6"/>
  <c r="O1603" i="6"/>
  <c r="O1602" i="6"/>
  <c r="O1601" i="6"/>
  <c r="O1600" i="6"/>
  <c r="O1599" i="6"/>
  <c r="O1598" i="6"/>
  <c r="O1597" i="6"/>
  <c r="O1596" i="6"/>
  <c r="O1595" i="6"/>
  <c r="O1594" i="6"/>
  <c r="O1593" i="6"/>
  <c r="O1592" i="6"/>
  <c r="O1591" i="6"/>
  <c r="O1590" i="6"/>
  <c r="O1589" i="6"/>
  <c r="O1588" i="6"/>
  <c r="O1587" i="6"/>
  <c r="O1586" i="6"/>
  <c r="O1585" i="6"/>
  <c r="O1584" i="6"/>
  <c r="O1583" i="6"/>
  <c r="O1582" i="6"/>
  <c r="O1581" i="6"/>
  <c r="O1580" i="6"/>
  <c r="O1579" i="6"/>
  <c r="O1578" i="6"/>
  <c r="O1577" i="6"/>
  <c r="O1576" i="6"/>
  <c r="O1575" i="6"/>
  <c r="O1574" i="6"/>
  <c r="O1573" i="6"/>
  <c r="O1572" i="6"/>
  <c r="O1571" i="6"/>
  <c r="O1570" i="6"/>
  <c r="O1569" i="6"/>
  <c r="O1568" i="6"/>
  <c r="O1567" i="6"/>
  <c r="O1566" i="6"/>
  <c r="O1565" i="6"/>
  <c r="O1564" i="6"/>
  <c r="O1563" i="6"/>
  <c r="O1562" i="6"/>
  <c r="O1561" i="6"/>
  <c r="O1560" i="6"/>
  <c r="O1559" i="6"/>
  <c r="O1558" i="6"/>
  <c r="O1557" i="6"/>
  <c r="O1556" i="6"/>
  <c r="O1555" i="6"/>
  <c r="O1554" i="6"/>
  <c r="O1553" i="6"/>
  <c r="O1552" i="6"/>
  <c r="O1551" i="6"/>
  <c r="O1550" i="6"/>
  <c r="O1549" i="6"/>
  <c r="O1548" i="6"/>
  <c r="O1547" i="6"/>
  <c r="O1546" i="6"/>
  <c r="O1545" i="6"/>
  <c r="O1544" i="6"/>
  <c r="O1543" i="6"/>
  <c r="O1542" i="6"/>
  <c r="O1541" i="6"/>
  <c r="O1540" i="6"/>
  <c r="O1539" i="6"/>
  <c r="O1538" i="6"/>
  <c r="O1537" i="6"/>
  <c r="O1536" i="6"/>
  <c r="O1535" i="6"/>
  <c r="O1534" i="6"/>
  <c r="O1533" i="6"/>
  <c r="O1532" i="6"/>
  <c r="O1531" i="6"/>
  <c r="O1530" i="6"/>
  <c r="O1529" i="6"/>
  <c r="O1528" i="6"/>
  <c r="O1527" i="6"/>
  <c r="O1526" i="6"/>
  <c r="O1525" i="6"/>
  <c r="O1524" i="6"/>
  <c r="O1523" i="6"/>
  <c r="O1522" i="6"/>
  <c r="O1521" i="6"/>
  <c r="O1520" i="6"/>
  <c r="O1519" i="6"/>
  <c r="O1518" i="6"/>
  <c r="O1517" i="6"/>
  <c r="O1516" i="6"/>
  <c r="O1515" i="6"/>
  <c r="O1514" i="6"/>
  <c r="O1513" i="6"/>
  <c r="O1512" i="6"/>
  <c r="O1511" i="6"/>
  <c r="O1510" i="6"/>
  <c r="O1509" i="6"/>
  <c r="O1508" i="6"/>
  <c r="O1507" i="6"/>
  <c r="O1506" i="6"/>
  <c r="O1505" i="6"/>
  <c r="O1504" i="6"/>
  <c r="O1503" i="6"/>
  <c r="O1502" i="6"/>
  <c r="O1501" i="6"/>
  <c r="O1500" i="6"/>
  <c r="O1499" i="6"/>
  <c r="O1498" i="6"/>
  <c r="O1497" i="6"/>
  <c r="O1496" i="6"/>
  <c r="O1495" i="6"/>
  <c r="O1494" i="6"/>
  <c r="O1493" i="6"/>
  <c r="O1492" i="6"/>
  <c r="O1491" i="6"/>
  <c r="O1490" i="6"/>
  <c r="O1489" i="6"/>
  <c r="O1488" i="6"/>
  <c r="O1487" i="6"/>
  <c r="O1486" i="6"/>
  <c r="O1485" i="6"/>
  <c r="O1484" i="6"/>
  <c r="O1483" i="6"/>
  <c r="O1482" i="6"/>
  <c r="O1481" i="6"/>
  <c r="O1480" i="6"/>
  <c r="O1479" i="6"/>
  <c r="O1478" i="6"/>
  <c r="O1477" i="6"/>
  <c r="O1476" i="6"/>
  <c r="O1475" i="6"/>
  <c r="O1474" i="6"/>
  <c r="O1473" i="6"/>
  <c r="O1472" i="6"/>
  <c r="O1471" i="6"/>
  <c r="O1470" i="6"/>
  <c r="O1469" i="6"/>
  <c r="O1468" i="6"/>
  <c r="O1467" i="6"/>
  <c r="O1466" i="6"/>
  <c r="O1465" i="6"/>
  <c r="O1464" i="6"/>
  <c r="O1463" i="6"/>
  <c r="O1462" i="6"/>
  <c r="O1461" i="6"/>
  <c r="O1460" i="6"/>
  <c r="O1459" i="6"/>
  <c r="O1458" i="6"/>
  <c r="O1457" i="6"/>
  <c r="O1456" i="6"/>
  <c r="O1455" i="6"/>
  <c r="O1454" i="6"/>
  <c r="O1453" i="6"/>
  <c r="O1452" i="6"/>
  <c r="O1451" i="6"/>
  <c r="O1450" i="6"/>
  <c r="O1449" i="6"/>
  <c r="O1448" i="6"/>
  <c r="O1447" i="6"/>
  <c r="O1446" i="6"/>
  <c r="O1445" i="6"/>
  <c r="O1444" i="6"/>
  <c r="O1443" i="6"/>
  <c r="O1442" i="6"/>
  <c r="O1441" i="6"/>
  <c r="O1440" i="6"/>
  <c r="O1439" i="6"/>
  <c r="O1438" i="6"/>
  <c r="O1437" i="6"/>
  <c r="O1436" i="6"/>
  <c r="O1435" i="6"/>
  <c r="O1434" i="6"/>
  <c r="O1433" i="6"/>
  <c r="O1432" i="6"/>
  <c r="O1431" i="6"/>
  <c r="O1430" i="6"/>
  <c r="O1429" i="6"/>
  <c r="O1428" i="6"/>
  <c r="O1427" i="6"/>
  <c r="O1426" i="6"/>
  <c r="O1425" i="6"/>
  <c r="O1424" i="6"/>
  <c r="O1423" i="6"/>
  <c r="O1422" i="6"/>
  <c r="O1421" i="6"/>
  <c r="O1420" i="6"/>
  <c r="O1419" i="6"/>
  <c r="O1418" i="6"/>
  <c r="O1417" i="6"/>
  <c r="O1416" i="6"/>
  <c r="O1415" i="6"/>
  <c r="O1414" i="6"/>
  <c r="O1413" i="6"/>
  <c r="O1412" i="6"/>
  <c r="O1411" i="6"/>
  <c r="O1410" i="6"/>
  <c r="O1409" i="6"/>
  <c r="O1408" i="6"/>
  <c r="O1407" i="6"/>
  <c r="O1406" i="6"/>
  <c r="O1405" i="6"/>
  <c r="O1404" i="6"/>
  <c r="O1403" i="6"/>
  <c r="O1402" i="6"/>
  <c r="O1401" i="6"/>
  <c r="O1400" i="6"/>
  <c r="O1399" i="6"/>
  <c r="O1398" i="6"/>
  <c r="O1397" i="6"/>
  <c r="O1396" i="6"/>
  <c r="O1395" i="6"/>
  <c r="O1394" i="6"/>
  <c r="O1393" i="6"/>
  <c r="O1392" i="6"/>
  <c r="O1391" i="6"/>
  <c r="O1390" i="6"/>
  <c r="O1389" i="6"/>
  <c r="O1388" i="6"/>
  <c r="O1387" i="6"/>
  <c r="O1386" i="6"/>
  <c r="O1385" i="6"/>
  <c r="O1384" i="6"/>
  <c r="O1383" i="6"/>
  <c r="O1382" i="6"/>
  <c r="O1381" i="6"/>
  <c r="O1380" i="6"/>
  <c r="O1379" i="6"/>
  <c r="O1378" i="6"/>
  <c r="O1377" i="6"/>
  <c r="O1376" i="6"/>
  <c r="O1375" i="6"/>
  <c r="O1374" i="6"/>
  <c r="O1373" i="6"/>
  <c r="O1372" i="6"/>
  <c r="O1371" i="6"/>
  <c r="O1370" i="6"/>
  <c r="O1369" i="6"/>
  <c r="O1368" i="6"/>
  <c r="O1367" i="6"/>
  <c r="O1366" i="6"/>
  <c r="O1365" i="6"/>
  <c r="O1364" i="6"/>
  <c r="O1363" i="6"/>
  <c r="O1362" i="6"/>
  <c r="O1361" i="6"/>
  <c r="O1360" i="6"/>
  <c r="O1359" i="6"/>
  <c r="O1358" i="6"/>
  <c r="O1357" i="6"/>
  <c r="O1356" i="6"/>
  <c r="O1355" i="6"/>
  <c r="O1354" i="6"/>
  <c r="O1353" i="6"/>
  <c r="O1352" i="6"/>
  <c r="O1351" i="6"/>
  <c r="O1350" i="6"/>
  <c r="O1349" i="6"/>
  <c r="O1348" i="6"/>
  <c r="O1347" i="6"/>
  <c r="O1346" i="6"/>
  <c r="O1345" i="6"/>
  <c r="O1344" i="6"/>
  <c r="O1343" i="6"/>
  <c r="O1342" i="6"/>
  <c r="O1341" i="6"/>
  <c r="O1340" i="6"/>
  <c r="O1339" i="6"/>
  <c r="O1338" i="6"/>
  <c r="O1337" i="6"/>
  <c r="O1336" i="6"/>
  <c r="O1335" i="6"/>
  <c r="O1334" i="6"/>
  <c r="O1333" i="6"/>
  <c r="O1332" i="6"/>
  <c r="O1331" i="6"/>
  <c r="O1330" i="6"/>
  <c r="O1329" i="6"/>
  <c r="O1328" i="6"/>
  <c r="O1327" i="6"/>
  <c r="O1326" i="6"/>
  <c r="O1325" i="6"/>
  <c r="O1324" i="6"/>
  <c r="O1323" i="6"/>
  <c r="O1322" i="6"/>
  <c r="O1321" i="6"/>
  <c r="O1320" i="6"/>
  <c r="O1319" i="6"/>
  <c r="O1318" i="6"/>
  <c r="O1317" i="6"/>
  <c r="O1316" i="6"/>
  <c r="O1315" i="6"/>
  <c r="O1314" i="6"/>
  <c r="O1313" i="6"/>
  <c r="O1312" i="6"/>
  <c r="O1311" i="6"/>
  <c r="O1310" i="6"/>
  <c r="O1309" i="6"/>
  <c r="O1308" i="6"/>
  <c r="O1307" i="6"/>
  <c r="O1306" i="6"/>
  <c r="O1305" i="6"/>
  <c r="O1304" i="6"/>
  <c r="O1303" i="6"/>
  <c r="O1302" i="6"/>
  <c r="O1301" i="6"/>
  <c r="O1300" i="6"/>
  <c r="O1299" i="6"/>
  <c r="O1298" i="6"/>
  <c r="O1297" i="6"/>
  <c r="O1296" i="6"/>
  <c r="O1295" i="6"/>
  <c r="O1294" i="6"/>
  <c r="O1293" i="6"/>
  <c r="O1292" i="6"/>
  <c r="O1291" i="6"/>
  <c r="O1290" i="6"/>
  <c r="O1289" i="6"/>
  <c r="O1288" i="6"/>
  <c r="O1287" i="6"/>
  <c r="O1286" i="6"/>
  <c r="O1285" i="6"/>
  <c r="O1284" i="6"/>
  <c r="O1283" i="6"/>
  <c r="O1282" i="6"/>
  <c r="O1281" i="6"/>
  <c r="O1280" i="6"/>
  <c r="O1279" i="6"/>
  <c r="O1278" i="6"/>
  <c r="O1277" i="6"/>
  <c r="O1276" i="6"/>
  <c r="O1275" i="6"/>
  <c r="O1274" i="6"/>
  <c r="O1273" i="6"/>
  <c r="O1272" i="6"/>
  <c r="O1271" i="6"/>
  <c r="O1270" i="6"/>
  <c r="O1269" i="6"/>
  <c r="O1268" i="6"/>
  <c r="O1267" i="6"/>
  <c r="O1266" i="6"/>
  <c r="O1265" i="6"/>
  <c r="O1264" i="6"/>
  <c r="O1263" i="6"/>
  <c r="O1262" i="6"/>
  <c r="O1261" i="6"/>
  <c r="O1260" i="6"/>
  <c r="O1259" i="6"/>
  <c r="O1258" i="6"/>
  <c r="O1257" i="6"/>
  <c r="O1256" i="6"/>
  <c r="O1255" i="6"/>
  <c r="O1254" i="6"/>
  <c r="O1253" i="6"/>
  <c r="O1252" i="6"/>
  <c r="O1251" i="6"/>
  <c r="O1250" i="6"/>
  <c r="O1249" i="6"/>
  <c r="O1248" i="6"/>
  <c r="O1247" i="6"/>
  <c r="O1246" i="6"/>
  <c r="O1245" i="6"/>
  <c r="O1244" i="6"/>
  <c r="O1243" i="6"/>
  <c r="O1242" i="6"/>
  <c r="O1241" i="6"/>
  <c r="O1240" i="6"/>
  <c r="O1239" i="6"/>
  <c r="O1238" i="6"/>
  <c r="O1237" i="6"/>
  <c r="O1236" i="6"/>
  <c r="O1235" i="6"/>
  <c r="O1234" i="6"/>
  <c r="O1233" i="6"/>
  <c r="O1232" i="6"/>
  <c r="O1231" i="6"/>
  <c r="O1230" i="6"/>
  <c r="O1229" i="6"/>
  <c r="O1228" i="6"/>
  <c r="O1227" i="6"/>
  <c r="O1226" i="6"/>
  <c r="O1225" i="6"/>
  <c r="O1224" i="6"/>
  <c r="O1223" i="6"/>
  <c r="O1222" i="6"/>
  <c r="O1221" i="6"/>
  <c r="O1220" i="6"/>
  <c r="O1219" i="6"/>
  <c r="O1218" i="6"/>
  <c r="O1217" i="6"/>
  <c r="O1216" i="6"/>
  <c r="O1215" i="6"/>
  <c r="O1214" i="6"/>
  <c r="O1213" i="6"/>
  <c r="O1212" i="6"/>
  <c r="O1211" i="6"/>
  <c r="O1210" i="6"/>
  <c r="O1209" i="6"/>
  <c r="O1208" i="6"/>
  <c r="O1207" i="6"/>
  <c r="O1206" i="6"/>
  <c r="O1205" i="6"/>
  <c r="O1204" i="6"/>
  <c r="O1203" i="6"/>
  <c r="O1202" i="6"/>
  <c r="O1201" i="6"/>
  <c r="O1200" i="6"/>
  <c r="O1199" i="6"/>
  <c r="O1198" i="6"/>
  <c r="O1197" i="6"/>
  <c r="O1196" i="6"/>
  <c r="O1195" i="6"/>
  <c r="O1194" i="6"/>
  <c r="O1193" i="6"/>
  <c r="O1192" i="6"/>
  <c r="O1191" i="6"/>
  <c r="O1190" i="6"/>
  <c r="O1189" i="6"/>
  <c r="O1188" i="6"/>
  <c r="O1187" i="6"/>
  <c r="O1186" i="6"/>
  <c r="O1185" i="6"/>
  <c r="O1184" i="6"/>
  <c r="O1183" i="6"/>
  <c r="O1182" i="6"/>
  <c r="O1181" i="6"/>
  <c r="O1180" i="6"/>
  <c r="O1179" i="6"/>
  <c r="O1178" i="6"/>
  <c r="O1177" i="6"/>
  <c r="O1176" i="6"/>
  <c r="O1175" i="6"/>
  <c r="O1174" i="6"/>
  <c r="O1173" i="6"/>
  <c r="O1172" i="6"/>
  <c r="O1171" i="6"/>
  <c r="O1170" i="6"/>
  <c r="O1169" i="6"/>
  <c r="O1168" i="6"/>
  <c r="O1167" i="6"/>
  <c r="O1166" i="6"/>
  <c r="O1165" i="6"/>
  <c r="O1164" i="6"/>
  <c r="O1163" i="6"/>
  <c r="O1162" i="6"/>
  <c r="O1161" i="6"/>
  <c r="O1160" i="6"/>
  <c r="O1159" i="6"/>
  <c r="O1158" i="6"/>
  <c r="O1157" i="6"/>
  <c r="O1156" i="6"/>
  <c r="O1155" i="6"/>
  <c r="O1154" i="6"/>
  <c r="O1153" i="6"/>
  <c r="O1152" i="6"/>
  <c r="O1151" i="6"/>
  <c r="O1150" i="6"/>
  <c r="O1149" i="6"/>
  <c r="O1148" i="6"/>
  <c r="O1147" i="6"/>
  <c r="O1146" i="6"/>
  <c r="O1145" i="6"/>
  <c r="O1144" i="6"/>
  <c r="O1143" i="6"/>
  <c r="O1142" i="6"/>
  <c r="O1141" i="6"/>
  <c r="O1140" i="6"/>
  <c r="O1139" i="6"/>
  <c r="O1138" i="6"/>
  <c r="O1137" i="6"/>
  <c r="O1136" i="6"/>
  <c r="O1135" i="6"/>
  <c r="O1134" i="6"/>
  <c r="O1133" i="6"/>
  <c r="O1132" i="6"/>
  <c r="O1131" i="6"/>
  <c r="O1130" i="6"/>
  <c r="O1129" i="6"/>
  <c r="O1128" i="6"/>
  <c r="O1127" i="6"/>
  <c r="O1126" i="6"/>
  <c r="O1125" i="6"/>
  <c r="O1124" i="6"/>
  <c r="O1123" i="6"/>
  <c r="O1122" i="6"/>
  <c r="O1121" i="6"/>
  <c r="O1120" i="6"/>
  <c r="O1119" i="6"/>
  <c r="O1118" i="6"/>
  <c r="O1117" i="6"/>
  <c r="O1116" i="6"/>
  <c r="O1115" i="6"/>
  <c r="O1114" i="6"/>
  <c r="O1113" i="6"/>
  <c r="O1112" i="6"/>
  <c r="O1111" i="6"/>
  <c r="O1110" i="6"/>
  <c r="O1109" i="6"/>
  <c r="O1108" i="6"/>
  <c r="O1107" i="6"/>
  <c r="O1106" i="6"/>
  <c r="O1105" i="6"/>
  <c r="O1104" i="6"/>
  <c r="O1103" i="6"/>
  <c r="O1102" i="6"/>
  <c r="O1101" i="6"/>
  <c r="O1100" i="6"/>
  <c r="O1099" i="6"/>
  <c r="O1098" i="6"/>
  <c r="O1097" i="6"/>
  <c r="O1096" i="6"/>
  <c r="O1095" i="6"/>
  <c r="O1094" i="6"/>
  <c r="O1093" i="6"/>
  <c r="O1092" i="6"/>
  <c r="O1091" i="6"/>
  <c r="O1090" i="6"/>
  <c r="O1089" i="6"/>
  <c r="O1088" i="6"/>
  <c r="O1087" i="6"/>
  <c r="O1086" i="6"/>
  <c r="O1085" i="6"/>
  <c r="O1084" i="6"/>
  <c r="O1083" i="6"/>
  <c r="O1082" i="6"/>
  <c r="O1081" i="6"/>
  <c r="O1080" i="6"/>
  <c r="O1079" i="6"/>
  <c r="O1078" i="6"/>
  <c r="O1077" i="6"/>
  <c r="O1076" i="6"/>
  <c r="O1075" i="6"/>
  <c r="O1074" i="6"/>
  <c r="O1073" i="6"/>
  <c r="O1072" i="6"/>
  <c r="O1071" i="6"/>
  <c r="O1070" i="6"/>
  <c r="O1069" i="6"/>
  <c r="O1068" i="6"/>
  <c r="O1067" i="6"/>
  <c r="O1066" i="6"/>
  <c r="O1065" i="6"/>
  <c r="O1064" i="6"/>
  <c r="O1063" i="6"/>
  <c r="O1062" i="6"/>
  <c r="O1061" i="6"/>
  <c r="O1060" i="6"/>
  <c r="O1059" i="6"/>
  <c r="O1058" i="6"/>
  <c r="O1057" i="6"/>
  <c r="O1056" i="6"/>
  <c r="O1055" i="6"/>
  <c r="O1054" i="6"/>
  <c r="O1053" i="6"/>
  <c r="O1052" i="6"/>
  <c r="O1051" i="6"/>
  <c r="O1050" i="6"/>
  <c r="O1049" i="6"/>
  <c r="O1048" i="6"/>
  <c r="O1047" i="6"/>
  <c r="O1046" i="6"/>
  <c r="O1045" i="6"/>
  <c r="O1044" i="6"/>
  <c r="O1043" i="6"/>
  <c r="O1042" i="6"/>
  <c r="O1041" i="6"/>
  <c r="O1040" i="6"/>
  <c r="O1039" i="6"/>
  <c r="O1038" i="6"/>
  <c r="O1037" i="6"/>
  <c r="O1036" i="6"/>
  <c r="O1035" i="6"/>
  <c r="O1034" i="6"/>
  <c r="O1033" i="6"/>
  <c r="O1032" i="6"/>
  <c r="O1031" i="6"/>
  <c r="O1030" i="6"/>
  <c r="O1029" i="6"/>
  <c r="O1028" i="6"/>
  <c r="O1027" i="6"/>
  <c r="O1026" i="6"/>
  <c r="O1025" i="6"/>
  <c r="O1024" i="6"/>
  <c r="O1023" i="6"/>
  <c r="O1022" i="6"/>
  <c r="O1021" i="6"/>
  <c r="O1020" i="6"/>
  <c r="O1019" i="6"/>
  <c r="O1018" i="6"/>
  <c r="O1017" i="6"/>
  <c r="O1016" i="6"/>
  <c r="O1015" i="6"/>
  <c r="O1014" i="6"/>
  <c r="O1013" i="6"/>
  <c r="O1012" i="6"/>
  <c r="O1011" i="6"/>
  <c r="O1010" i="6"/>
  <c r="O1009" i="6"/>
  <c r="O1008" i="6"/>
  <c r="O1007" i="6"/>
  <c r="O1006" i="6"/>
  <c r="O1005" i="6"/>
  <c r="O1004" i="6"/>
  <c r="O1003" i="6"/>
  <c r="O1002" i="6"/>
  <c r="O1001" i="6"/>
  <c r="O1000" i="6"/>
  <c r="O999" i="6"/>
  <c r="O998" i="6"/>
  <c r="O997" i="6"/>
  <c r="O996" i="6"/>
  <c r="O995" i="6"/>
  <c r="O994" i="6"/>
  <c r="O993" i="6"/>
  <c r="O992" i="6"/>
  <c r="O991" i="6"/>
  <c r="O990" i="6"/>
  <c r="O989" i="6"/>
  <c r="O988" i="6"/>
  <c r="O987" i="6"/>
  <c r="O986" i="6"/>
  <c r="O985" i="6"/>
  <c r="O984" i="6"/>
  <c r="O983" i="6"/>
  <c r="O982" i="6"/>
  <c r="O981" i="6"/>
  <c r="O980" i="6"/>
  <c r="O979" i="6"/>
  <c r="O978" i="6"/>
  <c r="O977" i="6"/>
  <c r="O976" i="6"/>
  <c r="O975" i="6"/>
  <c r="O974" i="6"/>
  <c r="O973" i="6"/>
  <c r="O972" i="6"/>
  <c r="O971" i="6"/>
  <c r="O970" i="6"/>
  <c r="O969" i="6"/>
  <c r="O968" i="6"/>
  <c r="O967" i="6"/>
  <c r="O966" i="6"/>
  <c r="O965" i="6"/>
  <c r="O964" i="6"/>
  <c r="O963" i="6"/>
  <c r="O962" i="6"/>
  <c r="O961" i="6"/>
  <c r="O960" i="6"/>
  <c r="O959" i="6"/>
  <c r="O958" i="6"/>
  <c r="O957" i="6"/>
  <c r="O956" i="6"/>
  <c r="O955" i="6"/>
  <c r="O954" i="6"/>
  <c r="O953" i="6"/>
  <c r="O952" i="6"/>
  <c r="O951" i="6"/>
  <c r="O950" i="6"/>
  <c r="O949" i="6"/>
  <c r="O948" i="6"/>
  <c r="O947" i="6"/>
  <c r="O946" i="6"/>
  <c r="O945" i="6"/>
  <c r="O944" i="6"/>
  <c r="O943" i="6"/>
  <c r="O942" i="6"/>
  <c r="O941" i="6"/>
  <c r="O940" i="6"/>
  <c r="O939" i="6"/>
  <c r="O938" i="6"/>
  <c r="O937" i="6"/>
  <c r="O936" i="6"/>
  <c r="O935" i="6"/>
  <c r="O934" i="6"/>
  <c r="O933" i="6"/>
  <c r="O932" i="6"/>
  <c r="O931" i="6"/>
  <c r="O930" i="6"/>
  <c r="O929" i="6"/>
  <c r="O928" i="6"/>
  <c r="O927" i="6"/>
  <c r="O926" i="6"/>
  <c r="O925" i="6"/>
  <c r="O924" i="6"/>
  <c r="O923" i="6"/>
  <c r="O922" i="6"/>
  <c r="O921" i="6"/>
  <c r="O920" i="6"/>
  <c r="O919" i="6"/>
  <c r="O918" i="6"/>
  <c r="O917" i="6"/>
  <c r="O916" i="6"/>
  <c r="O915" i="6"/>
  <c r="O914" i="6"/>
  <c r="O913" i="6"/>
  <c r="O912" i="6"/>
  <c r="O911" i="6"/>
  <c r="O910" i="6"/>
  <c r="O909" i="6"/>
  <c r="O908" i="6"/>
  <c r="O907" i="6"/>
  <c r="O906" i="6"/>
  <c r="O905" i="6"/>
  <c r="O904" i="6"/>
  <c r="O903" i="6"/>
  <c r="O902" i="6"/>
  <c r="O901" i="6"/>
  <c r="O900" i="6"/>
  <c r="O899" i="6"/>
  <c r="O898" i="6"/>
  <c r="O897" i="6"/>
  <c r="O896" i="6"/>
  <c r="O895" i="6"/>
  <c r="O894" i="6"/>
  <c r="O893" i="6"/>
  <c r="O892" i="6"/>
  <c r="O891" i="6"/>
  <c r="O890" i="6"/>
  <c r="O889" i="6"/>
  <c r="O888" i="6"/>
  <c r="O887" i="6"/>
  <c r="O886" i="6"/>
  <c r="O885" i="6"/>
  <c r="O884" i="6"/>
  <c r="O883" i="6"/>
  <c r="O882" i="6"/>
  <c r="O881" i="6"/>
  <c r="O880" i="6"/>
  <c r="O879" i="6"/>
  <c r="O878" i="6"/>
  <c r="O877" i="6"/>
  <c r="O876" i="6"/>
  <c r="O875" i="6"/>
  <c r="O874" i="6"/>
  <c r="O873" i="6"/>
  <c r="O872" i="6"/>
  <c r="O871" i="6"/>
  <c r="O870" i="6"/>
  <c r="O869" i="6"/>
  <c r="O868" i="6"/>
  <c r="O867" i="6"/>
  <c r="O866" i="6"/>
  <c r="O865" i="6"/>
  <c r="O864" i="6"/>
  <c r="O863" i="6"/>
  <c r="O862" i="6"/>
  <c r="O861" i="6"/>
  <c r="O860" i="6"/>
  <c r="O859" i="6"/>
  <c r="O858" i="6"/>
  <c r="O857" i="6"/>
  <c r="O856" i="6"/>
  <c r="O855" i="6"/>
  <c r="O854" i="6"/>
  <c r="O853" i="6"/>
  <c r="O852" i="6"/>
  <c r="O851" i="6"/>
  <c r="O850" i="6"/>
  <c r="O849" i="6"/>
  <c r="O848" i="6"/>
  <c r="O847" i="6"/>
  <c r="O846" i="6"/>
  <c r="O845" i="6"/>
  <c r="O844" i="6"/>
  <c r="O843" i="6"/>
  <c r="O842" i="6"/>
  <c r="O841" i="6"/>
  <c r="O840" i="6"/>
  <c r="O839" i="6"/>
  <c r="O838" i="6"/>
  <c r="O837" i="6"/>
  <c r="O836" i="6"/>
  <c r="O835" i="6"/>
  <c r="O834" i="6"/>
  <c r="O833" i="6"/>
  <c r="O832" i="6"/>
  <c r="O831" i="6"/>
  <c r="O830" i="6"/>
  <c r="O829" i="6"/>
  <c r="O828" i="6"/>
  <c r="O827" i="6"/>
  <c r="O826" i="6"/>
  <c r="O825" i="6"/>
  <c r="O824" i="6"/>
  <c r="O823" i="6"/>
  <c r="O822" i="6"/>
  <c r="O821" i="6"/>
  <c r="O820" i="6"/>
  <c r="O819" i="6"/>
  <c r="O818" i="6"/>
  <c r="O817" i="6"/>
  <c r="O816" i="6"/>
  <c r="O815" i="6"/>
  <c r="O814" i="6"/>
  <c r="O813" i="6"/>
  <c r="O812" i="6"/>
  <c r="O811" i="6"/>
  <c r="O810" i="6"/>
  <c r="O809" i="6"/>
  <c r="O808" i="6"/>
  <c r="O807" i="6"/>
  <c r="O806" i="6"/>
  <c r="O805" i="6"/>
  <c r="O804" i="6"/>
  <c r="O803" i="6"/>
  <c r="O802" i="6"/>
  <c r="O801" i="6"/>
  <c r="O800" i="6"/>
  <c r="O799" i="6"/>
  <c r="O798" i="6"/>
  <c r="O797" i="6"/>
  <c r="O796" i="6"/>
  <c r="O795" i="6"/>
  <c r="O794" i="6"/>
  <c r="O793" i="6"/>
  <c r="O792" i="6"/>
  <c r="O791" i="6"/>
  <c r="O790" i="6"/>
  <c r="O789" i="6"/>
  <c r="O788" i="6"/>
  <c r="O787" i="6"/>
  <c r="O786" i="6"/>
  <c r="O785" i="6"/>
  <c r="O784" i="6"/>
  <c r="O783" i="6"/>
  <c r="O782" i="6"/>
  <c r="O781" i="6"/>
  <c r="O780" i="6"/>
  <c r="O779" i="6"/>
  <c r="O778" i="6"/>
  <c r="O777" i="6"/>
  <c r="O776" i="6"/>
  <c r="O775" i="6"/>
  <c r="O774" i="6"/>
  <c r="O773" i="6"/>
  <c r="O772" i="6"/>
  <c r="O771" i="6"/>
  <c r="O770" i="6"/>
  <c r="O769" i="6"/>
  <c r="O768" i="6"/>
  <c r="O767" i="6"/>
  <c r="O766" i="6"/>
  <c r="O765" i="6"/>
  <c r="O764" i="6"/>
  <c r="O763" i="6"/>
  <c r="O762" i="6"/>
  <c r="O761" i="6"/>
  <c r="O760" i="6"/>
  <c r="O759" i="6"/>
  <c r="O758" i="6"/>
  <c r="O757" i="6"/>
  <c r="O756" i="6"/>
  <c r="O755" i="6"/>
  <c r="O754" i="6"/>
  <c r="O753" i="6"/>
  <c r="O752" i="6"/>
  <c r="O751" i="6"/>
  <c r="O750" i="6"/>
  <c r="O749" i="6"/>
  <c r="O748" i="6"/>
  <c r="O747" i="6"/>
  <c r="O746" i="6"/>
  <c r="O745" i="6"/>
  <c r="O744" i="6"/>
  <c r="O743" i="6"/>
  <c r="O742" i="6"/>
  <c r="O741" i="6"/>
  <c r="O740" i="6"/>
  <c r="O739" i="6"/>
  <c r="O738" i="6"/>
  <c r="O737" i="6"/>
  <c r="O736" i="6"/>
  <c r="O735" i="6"/>
  <c r="O734" i="6"/>
  <c r="O733" i="6"/>
  <c r="O732" i="6"/>
  <c r="O731" i="6"/>
  <c r="O730" i="6"/>
  <c r="O729" i="6"/>
  <c r="O728" i="6"/>
  <c r="O727" i="6"/>
  <c r="O726" i="6"/>
  <c r="O725" i="6"/>
  <c r="O724" i="6"/>
  <c r="O723" i="6"/>
  <c r="O722" i="6"/>
  <c r="O721" i="6"/>
  <c r="O720" i="6"/>
  <c r="O719" i="6"/>
  <c r="O718" i="6"/>
  <c r="O717" i="6"/>
  <c r="O716" i="6"/>
  <c r="O715" i="6"/>
  <c r="O714" i="6"/>
  <c r="O713" i="6"/>
  <c r="O712" i="6"/>
  <c r="O711" i="6"/>
  <c r="O710" i="6"/>
  <c r="O709" i="6"/>
  <c r="O708" i="6"/>
  <c r="O707" i="6"/>
  <c r="O706" i="6"/>
  <c r="O705" i="6"/>
  <c r="O704" i="6"/>
  <c r="O703" i="6"/>
  <c r="O702" i="6"/>
  <c r="O701" i="6"/>
  <c r="O700" i="6"/>
  <c r="O699" i="6"/>
  <c r="O698" i="6"/>
  <c r="O697" i="6"/>
  <c r="O696" i="6"/>
  <c r="O695" i="6"/>
  <c r="O694" i="6"/>
  <c r="O693" i="6"/>
  <c r="O692" i="6"/>
  <c r="O691" i="6"/>
  <c r="O690" i="6"/>
  <c r="O689" i="6"/>
  <c r="O688" i="6"/>
  <c r="O687" i="6"/>
  <c r="O686" i="6"/>
  <c r="O685" i="6"/>
  <c r="O684" i="6"/>
  <c r="O683" i="6"/>
  <c r="O682" i="6"/>
  <c r="O681" i="6"/>
  <c r="O680" i="6"/>
  <c r="O679" i="6"/>
  <c r="O678" i="6"/>
  <c r="O677" i="6"/>
  <c r="O676" i="6"/>
  <c r="O675" i="6"/>
  <c r="O674" i="6"/>
  <c r="O673" i="6"/>
  <c r="O672" i="6"/>
  <c r="O671" i="6"/>
  <c r="O670" i="6"/>
  <c r="O669" i="6"/>
  <c r="O668" i="6"/>
  <c r="O667" i="6"/>
  <c r="O666" i="6"/>
  <c r="O665" i="6"/>
  <c r="O664" i="6"/>
  <c r="O663" i="6"/>
  <c r="O662" i="6"/>
  <c r="O661" i="6"/>
  <c r="O660" i="6"/>
  <c r="O659" i="6"/>
  <c r="O658" i="6"/>
  <c r="O657" i="6"/>
  <c r="O656" i="6"/>
  <c r="O655" i="6"/>
  <c r="O654" i="6"/>
  <c r="O653" i="6"/>
  <c r="O652" i="6"/>
  <c r="O651" i="6"/>
  <c r="O650" i="6"/>
  <c r="O649" i="6"/>
  <c r="O648" i="6"/>
  <c r="O647" i="6"/>
  <c r="O646" i="6"/>
  <c r="O645" i="6"/>
  <c r="O644" i="6"/>
  <c r="O643" i="6"/>
  <c r="O642" i="6"/>
  <c r="O641" i="6"/>
  <c r="O640" i="6"/>
  <c r="O639" i="6"/>
  <c r="O638" i="6"/>
  <c r="O637" i="6"/>
  <c r="O636" i="6"/>
  <c r="O635" i="6"/>
  <c r="O634" i="6"/>
  <c r="O633" i="6"/>
  <c r="O632" i="6"/>
  <c r="O631" i="6"/>
  <c r="O630" i="6"/>
  <c r="O629" i="6"/>
  <c r="O628" i="6"/>
  <c r="O627" i="6"/>
  <c r="O626" i="6"/>
  <c r="O625" i="6"/>
  <c r="O624" i="6"/>
  <c r="O623" i="6"/>
  <c r="O622" i="6"/>
  <c r="O621" i="6"/>
  <c r="O620" i="6"/>
  <c r="O619" i="6"/>
  <c r="O618" i="6"/>
  <c r="O617" i="6"/>
  <c r="O616" i="6"/>
  <c r="O615" i="6"/>
  <c r="O614" i="6"/>
  <c r="O613" i="6"/>
  <c r="O612" i="6"/>
  <c r="O611" i="6"/>
  <c r="O610" i="6"/>
  <c r="O609" i="6"/>
  <c r="O608" i="6"/>
  <c r="O607" i="6"/>
  <c r="O606" i="6"/>
  <c r="O605" i="6"/>
  <c r="O604" i="6"/>
  <c r="O603" i="6"/>
  <c r="O602" i="6"/>
  <c r="O601" i="6"/>
  <c r="O600" i="6"/>
  <c r="O599" i="6"/>
  <c r="O598" i="6"/>
  <c r="O597" i="6"/>
  <c r="O596" i="6"/>
  <c r="O595" i="6"/>
  <c r="O594" i="6"/>
  <c r="O593" i="6"/>
  <c r="O592" i="6"/>
  <c r="O591" i="6"/>
  <c r="O590" i="6"/>
  <c r="O589" i="6"/>
  <c r="O588" i="6"/>
  <c r="O587" i="6"/>
  <c r="O586" i="6"/>
  <c r="O585" i="6"/>
  <c r="O584" i="6"/>
  <c r="O583" i="6"/>
  <c r="O582" i="6"/>
  <c r="O581" i="6"/>
  <c r="O580" i="6"/>
  <c r="O579" i="6"/>
  <c r="O578" i="6"/>
  <c r="O577" i="6"/>
  <c r="O576" i="6"/>
  <c r="O575" i="6"/>
  <c r="O574" i="6"/>
  <c r="O573" i="6"/>
  <c r="O572" i="6"/>
  <c r="O571" i="6"/>
  <c r="O570" i="6"/>
  <c r="O569" i="6"/>
  <c r="O568" i="6"/>
  <c r="O567" i="6"/>
  <c r="O566" i="6"/>
  <c r="O565" i="6"/>
  <c r="O564" i="6"/>
  <c r="O563" i="6"/>
  <c r="O562" i="6"/>
  <c r="O561" i="6"/>
  <c r="O560" i="6"/>
  <c r="O559" i="6"/>
  <c r="O558" i="6"/>
  <c r="O557" i="6"/>
  <c r="O556" i="6"/>
  <c r="O555" i="6"/>
  <c r="O554" i="6"/>
  <c r="O553" i="6"/>
  <c r="O552" i="6"/>
  <c r="O551" i="6"/>
  <c r="O550" i="6"/>
  <c r="O549" i="6"/>
  <c r="O548" i="6"/>
  <c r="O547" i="6"/>
  <c r="O546" i="6"/>
  <c r="O545" i="6"/>
  <c r="O544" i="6"/>
  <c r="O543" i="6"/>
  <c r="O542" i="6"/>
  <c r="O541" i="6"/>
  <c r="O540" i="6"/>
  <c r="O539" i="6"/>
  <c r="O538" i="6"/>
  <c r="O537" i="6"/>
  <c r="O536" i="6"/>
  <c r="O535" i="6"/>
  <c r="O534" i="6"/>
  <c r="O533" i="6"/>
  <c r="O532" i="6"/>
  <c r="O531" i="6"/>
  <c r="O530" i="6"/>
  <c r="O529" i="6"/>
  <c r="O528" i="6"/>
  <c r="O527" i="6"/>
  <c r="O526" i="6"/>
  <c r="O525" i="6"/>
  <c r="O524" i="6"/>
  <c r="O523" i="6"/>
  <c r="O522" i="6"/>
  <c r="O521" i="6"/>
  <c r="O520" i="6"/>
  <c r="O519" i="6"/>
  <c r="O518" i="6"/>
  <c r="O517" i="6"/>
  <c r="O516" i="6"/>
  <c r="O515" i="6"/>
  <c r="O514" i="6"/>
  <c r="O513" i="6"/>
  <c r="O512" i="6"/>
  <c r="O511" i="6"/>
  <c r="O510" i="6"/>
  <c r="O509" i="6"/>
  <c r="O508" i="6"/>
  <c r="O507" i="6"/>
  <c r="O506" i="6"/>
  <c r="O505" i="6"/>
  <c r="O504" i="6"/>
  <c r="O503" i="6"/>
  <c r="O502" i="6"/>
  <c r="O501" i="6"/>
  <c r="O500" i="6"/>
  <c r="O499" i="6"/>
  <c r="O498" i="6"/>
  <c r="O497" i="6"/>
  <c r="O496" i="6"/>
  <c r="O495" i="6"/>
  <c r="O494" i="6"/>
  <c r="O493" i="6"/>
  <c r="O492" i="6"/>
  <c r="O491" i="6"/>
  <c r="O490" i="6"/>
  <c r="O489" i="6"/>
  <c r="O488" i="6"/>
  <c r="O487" i="6"/>
  <c r="O486" i="6"/>
  <c r="O485" i="6"/>
  <c r="O484" i="6"/>
  <c r="O483" i="6"/>
  <c r="O482" i="6"/>
  <c r="O481" i="6"/>
  <c r="O480" i="6"/>
  <c r="O479" i="6"/>
  <c r="O478" i="6"/>
  <c r="O477" i="6"/>
  <c r="O476" i="6"/>
  <c r="O475" i="6"/>
  <c r="O474" i="6"/>
  <c r="O473" i="6"/>
  <c r="O472" i="6"/>
  <c r="O471" i="6"/>
  <c r="O470" i="6"/>
  <c r="O469" i="6"/>
  <c r="O468" i="6"/>
  <c r="O467" i="6"/>
  <c r="O466" i="6"/>
  <c r="O465" i="6"/>
  <c r="O464" i="6"/>
  <c r="O463" i="6"/>
  <c r="O462" i="6"/>
  <c r="O461" i="6"/>
  <c r="O460" i="6"/>
  <c r="O459" i="6"/>
  <c r="O458" i="6"/>
  <c r="O457" i="6"/>
  <c r="O456" i="6"/>
  <c r="O455" i="6"/>
  <c r="O454" i="6"/>
  <c r="O453" i="6"/>
  <c r="O452" i="6"/>
  <c r="O451" i="6"/>
  <c r="O450" i="6"/>
  <c r="O449" i="6"/>
  <c r="O448" i="6"/>
  <c r="O447" i="6"/>
  <c r="O446" i="6"/>
  <c r="O445" i="6"/>
  <c r="O444" i="6"/>
  <c r="O443" i="6"/>
  <c r="O442" i="6"/>
  <c r="O441" i="6"/>
  <c r="O440" i="6"/>
  <c r="O439" i="6"/>
  <c r="O438" i="6"/>
  <c r="O437" i="6"/>
  <c r="O436" i="6"/>
  <c r="O435" i="6"/>
  <c r="O434" i="6"/>
  <c r="O433" i="6"/>
  <c r="O432" i="6"/>
  <c r="O431" i="6"/>
  <c r="O430" i="6"/>
  <c r="O429" i="6"/>
  <c r="O428" i="6"/>
  <c r="O427" i="6"/>
  <c r="O426" i="6"/>
  <c r="O425" i="6"/>
  <c r="O424" i="6"/>
  <c r="O423" i="6"/>
  <c r="O422" i="6"/>
  <c r="O421" i="6"/>
  <c r="O420" i="6"/>
  <c r="O419" i="6"/>
  <c r="O418" i="6"/>
  <c r="O417" i="6"/>
  <c r="O416" i="6"/>
  <c r="O415" i="6"/>
  <c r="O414" i="6"/>
  <c r="O413" i="6"/>
  <c r="O412" i="6"/>
  <c r="O411" i="6"/>
  <c r="O410" i="6"/>
  <c r="O409" i="6"/>
  <c r="O408" i="6"/>
  <c r="O407" i="6"/>
  <c r="O406" i="6"/>
  <c r="O405" i="6"/>
  <c r="O404" i="6"/>
  <c r="O403" i="6"/>
  <c r="O402" i="6"/>
  <c r="O401" i="6"/>
  <c r="O400" i="6"/>
  <c r="O399" i="6"/>
  <c r="O398" i="6"/>
  <c r="O397" i="6"/>
  <c r="O396" i="6"/>
  <c r="O395" i="6"/>
  <c r="O394" i="6"/>
  <c r="O393" i="6"/>
  <c r="O392" i="6"/>
  <c r="O391" i="6"/>
  <c r="O390" i="6"/>
  <c r="O389" i="6"/>
  <c r="O388" i="6"/>
  <c r="O387" i="6"/>
  <c r="O386" i="6"/>
  <c r="O385" i="6"/>
  <c r="O384" i="6"/>
  <c r="O383" i="6"/>
  <c r="O382" i="6"/>
  <c r="O381" i="6"/>
  <c r="O380" i="6"/>
  <c r="O379" i="6"/>
  <c r="O378" i="6"/>
  <c r="O377" i="6"/>
  <c r="O376" i="6"/>
  <c r="O375" i="6"/>
  <c r="O374" i="6"/>
  <c r="O373" i="6"/>
  <c r="O372" i="6"/>
  <c r="O371" i="6"/>
  <c r="O370" i="6"/>
  <c r="O369" i="6"/>
  <c r="O368" i="6"/>
  <c r="O367" i="6"/>
  <c r="O366" i="6"/>
  <c r="O365" i="6"/>
  <c r="O364" i="6"/>
  <c r="O363" i="6"/>
  <c r="O362" i="6"/>
  <c r="O361" i="6"/>
  <c r="O360" i="6"/>
  <c r="O359" i="6"/>
  <c r="O358" i="6"/>
  <c r="O357" i="6"/>
  <c r="O356" i="6"/>
  <c r="O355" i="6"/>
  <c r="O354" i="6"/>
  <c r="O353" i="6"/>
  <c r="O352" i="6"/>
  <c r="O351" i="6"/>
  <c r="O350" i="6"/>
  <c r="O349" i="6"/>
  <c r="O348" i="6"/>
  <c r="O347" i="6"/>
  <c r="O346" i="6"/>
  <c r="O345" i="6"/>
  <c r="O344" i="6"/>
  <c r="O343" i="6"/>
  <c r="O342" i="6"/>
  <c r="O341" i="6"/>
  <c r="O340" i="6"/>
  <c r="O339" i="6"/>
  <c r="O338" i="6"/>
  <c r="O337" i="6"/>
  <c r="O336" i="6"/>
  <c r="O335" i="6"/>
  <c r="O334" i="6"/>
  <c r="O333" i="6"/>
  <c r="O332" i="6"/>
  <c r="O331" i="6"/>
  <c r="O330" i="6"/>
  <c r="O329" i="6"/>
  <c r="O328" i="6"/>
  <c r="O327" i="6"/>
  <c r="O326" i="6"/>
  <c r="O325" i="6"/>
  <c r="O324" i="6"/>
  <c r="O323" i="6"/>
  <c r="O322" i="6"/>
  <c r="O321" i="6"/>
  <c r="O320" i="6"/>
  <c r="O319" i="6"/>
  <c r="O318" i="6"/>
  <c r="O317" i="6"/>
  <c r="O316" i="6"/>
  <c r="O315" i="6"/>
  <c r="O314" i="6"/>
  <c r="O313" i="6"/>
  <c r="O312" i="6"/>
  <c r="O311" i="6"/>
  <c r="O310" i="6"/>
  <c r="O309" i="6"/>
  <c r="O308" i="6"/>
  <c r="O307" i="6"/>
  <c r="O306" i="6"/>
  <c r="O305" i="6"/>
  <c r="O304" i="6"/>
  <c r="O303" i="6"/>
  <c r="O302" i="6"/>
  <c r="O301" i="6"/>
  <c r="O300" i="6"/>
  <c r="O299" i="6"/>
  <c r="O298" i="6"/>
  <c r="O297" i="6"/>
  <c r="O296" i="6"/>
  <c r="O295" i="6"/>
  <c r="O294" i="6"/>
  <c r="O293" i="6"/>
  <c r="O292" i="6"/>
  <c r="O291" i="6"/>
  <c r="O290" i="6"/>
  <c r="O289" i="6"/>
  <c r="O288" i="6"/>
  <c r="O287" i="6"/>
  <c r="O286" i="6"/>
  <c r="O285" i="6"/>
  <c r="O284" i="6"/>
  <c r="O283" i="6"/>
  <c r="O282" i="6"/>
  <c r="O281" i="6"/>
  <c r="O280" i="6"/>
  <c r="O279" i="6"/>
  <c r="O278" i="6"/>
  <c r="O277" i="6"/>
  <c r="O276" i="6"/>
  <c r="O275" i="6"/>
  <c r="O274" i="6"/>
  <c r="O273" i="6"/>
  <c r="O272" i="6"/>
  <c r="O271" i="6"/>
  <c r="O270" i="6"/>
  <c r="O269" i="6"/>
  <c r="O268" i="6"/>
  <c r="O267" i="6"/>
  <c r="O266" i="6"/>
  <c r="O265" i="6"/>
  <c r="O264" i="6"/>
  <c r="O263" i="6"/>
  <c r="O262" i="6"/>
  <c r="O261" i="6"/>
  <c r="O260" i="6"/>
  <c r="O259" i="6"/>
  <c r="O258" i="6"/>
  <c r="O257" i="6"/>
  <c r="O256" i="6"/>
  <c r="O255" i="6"/>
  <c r="O254" i="6"/>
  <c r="O253" i="6"/>
  <c r="O252" i="6"/>
  <c r="O251" i="6"/>
  <c r="O250" i="6"/>
  <c r="O249" i="6"/>
  <c r="O248" i="6"/>
  <c r="O247" i="6"/>
  <c r="O246" i="6"/>
  <c r="O245" i="6"/>
  <c r="O244" i="6"/>
  <c r="O243" i="6"/>
  <c r="O242" i="6"/>
  <c r="O241" i="6"/>
  <c r="O240" i="6"/>
  <c r="O239" i="6"/>
  <c r="O238" i="6"/>
  <c r="O237" i="6"/>
  <c r="O236" i="6"/>
  <c r="O235" i="6"/>
  <c r="O234" i="6"/>
  <c r="O233" i="6"/>
  <c r="O232" i="6"/>
  <c r="O231" i="6"/>
  <c r="O230" i="6"/>
  <c r="O229" i="6"/>
  <c r="O228" i="6"/>
  <c r="O227" i="6"/>
  <c r="O226" i="6"/>
  <c r="O225" i="6"/>
  <c r="O224" i="6"/>
  <c r="O223" i="6"/>
  <c r="O222" i="6"/>
  <c r="O221" i="6"/>
  <c r="O220" i="6"/>
  <c r="O219" i="6"/>
  <c r="O218" i="6"/>
  <c r="O217" i="6"/>
  <c r="O216" i="6"/>
  <c r="O215" i="6"/>
  <c r="O214" i="6"/>
  <c r="O213" i="6"/>
  <c r="O212" i="6"/>
  <c r="O211" i="6"/>
  <c r="O210" i="6"/>
  <c r="O209" i="6"/>
  <c r="O208" i="6"/>
  <c r="O207" i="6"/>
  <c r="O206" i="6"/>
  <c r="O205" i="6"/>
  <c r="O204" i="6"/>
  <c r="O203" i="6"/>
  <c r="O202" i="6"/>
  <c r="O201" i="6"/>
  <c r="O200" i="6"/>
  <c r="O199" i="6"/>
  <c r="O198" i="6"/>
  <c r="O197" i="6"/>
  <c r="O196" i="6"/>
  <c r="O195" i="6"/>
  <c r="O194" i="6"/>
  <c r="O193" i="6"/>
  <c r="O192" i="6"/>
  <c r="O191" i="6"/>
  <c r="O190" i="6"/>
  <c r="O189" i="6"/>
  <c r="O188" i="6"/>
  <c r="O187" i="6"/>
  <c r="O186" i="6"/>
  <c r="O185" i="6"/>
  <c r="O184" i="6"/>
  <c r="O183" i="6"/>
  <c r="O182" i="6"/>
  <c r="O181" i="6"/>
  <c r="O180" i="6"/>
  <c r="O179" i="6"/>
  <c r="O178" i="6"/>
  <c r="O177" i="6"/>
  <c r="O176" i="6"/>
  <c r="O175" i="6"/>
  <c r="O174" i="6"/>
  <c r="O173" i="6"/>
  <c r="O172" i="6"/>
  <c r="O171" i="6"/>
  <c r="O170" i="6"/>
  <c r="O169" i="6"/>
  <c r="O168" i="6"/>
  <c r="O167" i="6"/>
  <c r="O166" i="6"/>
  <c r="O165" i="6"/>
  <c r="O164" i="6"/>
  <c r="O163" i="6"/>
  <c r="O162" i="6"/>
  <c r="O161" i="6"/>
  <c r="O160" i="6"/>
  <c r="O159" i="6"/>
  <c r="O158" i="6"/>
  <c r="O157" i="6"/>
  <c r="O156" i="6"/>
  <c r="O155" i="6"/>
  <c r="O154" i="6"/>
  <c r="O153" i="6"/>
  <c r="O152" i="6"/>
  <c r="O151" i="6"/>
  <c r="O150" i="6"/>
  <c r="O149" i="6"/>
  <c r="O148" i="6"/>
  <c r="O147" i="6"/>
  <c r="O146" i="6"/>
  <c r="O145" i="6"/>
  <c r="O144" i="6"/>
  <c r="O143" i="6"/>
  <c r="O142" i="6"/>
  <c r="O141" i="6"/>
  <c r="O140" i="6"/>
  <c r="O139" i="6"/>
  <c r="O138" i="6"/>
  <c r="O137" i="6"/>
  <c r="O136" i="6"/>
  <c r="O135" i="6"/>
  <c r="O134" i="6"/>
  <c r="O133" i="6"/>
  <c r="O132" i="6"/>
  <c r="O131" i="6"/>
  <c r="O130" i="6"/>
  <c r="O129" i="6"/>
  <c r="O128" i="6"/>
  <c r="O127" i="6"/>
  <c r="O126" i="6"/>
  <c r="O125" i="6"/>
  <c r="O124" i="6"/>
  <c r="O123" i="6"/>
  <c r="O122" i="6"/>
  <c r="O121" i="6"/>
  <c r="O120" i="6"/>
  <c r="O119" i="6"/>
  <c r="O118" i="6"/>
  <c r="O117" i="6"/>
  <c r="O116" i="6"/>
  <c r="O115" i="6"/>
  <c r="O114" i="6"/>
  <c r="O113" i="6"/>
  <c r="O112" i="6"/>
  <c r="O111" i="6"/>
  <c r="O110" i="6"/>
  <c r="O109" i="6"/>
  <c r="O108" i="6"/>
  <c r="O107" i="6"/>
  <c r="O106" i="6"/>
  <c r="O105" i="6"/>
  <c r="O104" i="6"/>
  <c r="O103" i="6"/>
  <c r="O102" i="6"/>
  <c r="O101" i="6"/>
  <c r="O100" i="6"/>
  <c r="O99" i="6"/>
  <c r="O98" i="6"/>
  <c r="O97" i="6"/>
  <c r="O96" i="6"/>
  <c r="O95" i="6"/>
  <c r="O94" i="6"/>
  <c r="O9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J7" i="6"/>
  <c r="O5" i="6"/>
  <c r="O4" i="6"/>
  <c r="O3" i="6"/>
  <c r="F22" i="4"/>
  <c r="E5" i="6"/>
  <c r="M5" i="6" l="1" a="1"/>
  <c r="M5" i="6" s="1"/>
  <c r="H1217" i="6"/>
  <c r="Q3" i="6"/>
  <c r="K6" i="6"/>
  <c r="H8" i="6"/>
  <c r="H10" i="6"/>
  <c r="H403" i="6"/>
  <c r="H406" i="6"/>
  <c r="H411" i="6"/>
  <c r="H414" i="6"/>
  <c r="H419" i="6"/>
  <c r="H422" i="6"/>
  <c r="H427" i="6"/>
  <c r="H430" i="6"/>
  <c r="H435" i="6"/>
  <c r="H438" i="6"/>
  <c r="H443" i="6"/>
  <c r="H446" i="6"/>
  <c r="H451" i="6"/>
  <c r="H454" i="6"/>
  <c r="H459" i="6"/>
  <c r="H462" i="6"/>
  <c r="H467" i="6"/>
  <c r="H470" i="6"/>
  <c r="H475" i="6"/>
  <c r="H478" i="6"/>
  <c r="H483" i="6"/>
  <c r="H486" i="6"/>
  <c r="H491" i="6"/>
  <c r="H494" i="6"/>
  <c r="H499" i="6"/>
  <c r="H502" i="6"/>
  <c r="H507" i="6"/>
  <c r="H510" i="6"/>
  <c r="H515" i="6"/>
  <c r="H518" i="6"/>
  <c r="H523" i="6"/>
  <c r="H526" i="6"/>
  <c r="H531" i="6"/>
  <c r="H534" i="6"/>
  <c r="H539" i="6"/>
  <c r="H542" i="6"/>
  <c r="H547" i="6"/>
  <c r="H550" i="6"/>
  <c r="H555" i="6"/>
  <c r="H558" i="6"/>
  <c r="H563" i="6"/>
  <c r="H566" i="6"/>
  <c r="H571" i="6"/>
  <c r="H574" i="6"/>
  <c r="H579" i="6"/>
  <c r="H582" i="6"/>
  <c r="H587" i="6"/>
  <c r="H590" i="6"/>
  <c r="H595" i="6"/>
  <c r="H598" i="6"/>
  <c r="H603" i="6"/>
  <c r="H606" i="6"/>
  <c r="H611" i="6"/>
  <c r="H614" i="6"/>
  <c r="H617" i="6"/>
  <c r="H621" i="6"/>
  <c r="H625" i="6"/>
  <c r="H631" i="6"/>
  <c r="H639" i="6"/>
  <c r="H647" i="6"/>
  <c r="H655" i="6"/>
  <c r="H663" i="6"/>
  <c r="H671" i="6"/>
  <c r="H679" i="6"/>
  <c r="H696" i="6"/>
  <c r="H709" i="6"/>
  <c r="H728" i="6"/>
  <c r="H741" i="6"/>
  <c r="H760" i="6"/>
  <c r="H773" i="6"/>
  <c r="H798" i="6"/>
  <c r="H814" i="6"/>
  <c r="H830" i="6"/>
  <c r="H846" i="6"/>
  <c r="H862" i="6"/>
  <c r="H878" i="6"/>
  <c r="H894" i="6"/>
  <c r="H910" i="6"/>
  <c r="H926" i="6"/>
  <c r="H942" i="6"/>
  <c r="H958" i="6"/>
  <c r="H974" i="6"/>
  <c r="H990" i="6"/>
  <c r="H1006" i="6"/>
  <c r="H1022" i="6"/>
  <c r="H1038" i="6"/>
  <c r="H1054" i="6"/>
  <c r="H1070" i="6"/>
  <c r="H1086" i="6"/>
  <c r="H1102" i="6"/>
  <c r="H1118" i="6"/>
  <c r="H1145" i="6"/>
  <c r="H1177" i="6"/>
  <c r="H1209" i="6"/>
  <c r="H7" i="6"/>
  <c r="H11" i="6"/>
  <c r="H13" i="6"/>
  <c r="H15" i="6"/>
  <c r="H17" i="6"/>
  <c r="H19" i="6"/>
  <c r="H21" i="6"/>
  <c r="H23" i="6"/>
  <c r="H25" i="6"/>
  <c r="H27" i="6"/>
  <c r="H29" i="6"/>
  <c r="H31" i="6"/>
  <c r="H33" i="6"/>
  <c r="H35" i="6"/>
  <c r="H37" i="6"/>
  <c r="H39" i="6"/>
  <c r="H41" i="6"/>
  <c r="H43" i="6"/>
  <c r="H45" i="6"/>
  <c r="H47" i="6"/>
  <c r="H49" i="6"/>
  <c r="H51" i="6"/>
  <c r="H53" i="6"/>
  <c r="H55" i="6"/>
  <c r="H57" i="6"/>
  <c r="H59" i="6"/>
  <c r="H61" i="6"/>
  <c r="H63" i="6"/>
  <c r="H65" i="6"/>
  <c r="H67" i="6"/>
  <c r="H69" i="6"/>
  <c r="H71" i="6"/>
  <c r="H73" i="6"/>
  <c r="H75" i="6"/>
  <c r="H77" i="6"/>
  <c r="H79" i="6"/>
  <c r="H81" i="6"/>
  <c r="H83" i="6"/>
  <c r="H85" i="6"/>
  <c r="H87" i="6"/>
  <c r="H89" i="6"/>
  <c r="H91" i="6"/>
  <c r="H93" i="6"/>
  <c r="H95" i="6"/>
  <c r="H97" i="6"/>
  <c r="H99" i="6"/>
  <c r="H101" i="6"/>
  <c r="H103" i="6"/>
  <c r="H105" i="6"/>
  <c r="H107" i="6"/>
  <c r="H109" i="6"/>
  <c r="H111" i="6"/>
  <c r="H113" i="6"/>
  <c r="H115" i="6"/>
  <c r="H117" i="6"/>
  <c r="H119" i="6"/>
  <c r="H121" i="6"/>
  <c r="H123" i="6"/>
  <c r="H125" i="6"/>
  <c r="H127" i="6"/>
  <c r="H129" i="6"/>
  <c r="H131" i="6"/>
  <c r="H133" i="6"/>
  <c r="H135" i="6"/>
  <c r="H137" i="6"/>
  <c r="H139" i="6"/>
  <c r="H141" i="6"/>
  <c r="H143" i="6"/>
  <c r="H145" i="6"/>
  <c r="H147" i="6"/>
  <c r="H149" i="6"/>
  <c r="H151" i="6"/>
  <c r="H153" i="6"/>
  <c r="H155" i="6"/>
  <c r="H157" i="6"/>
  <c r="H159" i="6"/>
  <c r="H161" i="6"/>
  <c r="H163" i="6"/>
  <c r="H165" i="6"/>
  <c r="H167" i="6"/>
  <c r="H169" i="6"/>
  <c r="H171" i="6"/>
  <c r="H173" i="6"/>
  <c r="H175" i="6"/>
  <c r="H177" i="6"/>
  <c r="H179" i="6"/>
  <c r="H181" i="6"/>
  <c r="H183" i="6"/>
  <c r="H185" i="6"/>
  <c r="H187" i="6"/>
  <c r="H189" i="6"/>
  <c r="H191" i="6"/>
  <c r="H193" i="6"/>
  <c r="H195" i="6"/>
  <c r="H197" i="6"/>
  <c r="H199" i="6"/>
  <c r="H201" i="6"/>
  <c r="H203" i="6"/>
  <c r="H205" i="6"/>
  <c r="H207" i="6"/>
  <c r="H209" i="6"/>
  <c r="H211" i="6"/>
  <c r="H213" i="6"/>
  <c r="H215" i="6"/>
  <c r="H217" i="6"/>
  <c r="H219" i="6"/>
  <c r="H221" i="6"/>
  <c r="H223" i="6"/>
  <c r="H225" i="6"/>
  <c r="H227" i="6"/>
  <c r="H229" i="6"/>
  <c r="H231" i="6"/>
  <c r="H233" i="6"/>
  <c r="H235" i="6"/>
  <c r="H237" i="6"/>
  <c r="H239" i="6"/>
  <c r="H241" i="6"/>
  <c r="H243" i="6"/>
  <c r="H245" i="6"/>
  <c r="H247" i="6"/>
  <c r="H249" i="6"/>
  <c r="H251" i="6"/>
  <c r="H253" i="6"/>
  <c r="H255" i="6"/>
  <c r="H257" i="6"/>
  <c r="H259" i="6"/>
  <c r="H261" i="6"/>
  <c r="H263" i="6"/>
  <c r="H265" i="6"/>
  <c r="H267" i="6"/>
  <c r="H269" i="6"/>
  <c r="H271" i="6"/>
  <c r="H273" i="6"/>
  <c r="H275" i="6"/>
  <c r="H277" i="6"/>
  <c r="H279" i="6"/>
  <c r="H281" i="6"/>
  <c r="H283" i="6"/>
  <c r="H285" i="6"/>
  <c r="H287" i="6"/>
  <c r="H289" i="6"/>
  <c r="H291" i="6"/>
  <c r="H293" i="6"/>
  <c r="H295" i="6"/>
  <c r="H297" i="6"/>
  <c r="H299" i="6"/>
  <c r="H301" i="6"/>
  <c r="H303" i="6"/>
  <c r="H305" i="6"/>
  <c r="H307" i="6"/>
  <c r="H309" i="6"/>
  <c r="H311" i="6"/>
  <c r="H313" i="6"/>
  <c r="H315" i="6"/>
  <c r="H317" i="6"/>
  <c r="H319" i="6"/>
  <c r="H321" i="6"/>
  <c r="H323" i="6"/>
  <c r="H325" i="6"/>
  <c r="H327" i="6"/>
  <c r="H329" i="6"/>
  <c r="H331" i="6"/>
  <c r="H333" i="6"/>
  <c r="H335" i="6"/>
  <c r="H337" i="6"/>
  <c r="H339" i="6"/>
  <c r="H341" i="6"/>
  <c r="H343" i="6"/>
  <c r="H345" i="6"/>
  <c r="H347" i="6"/>
  <c r="H349" i="6"/>
  <c r="H351" i="6"/>
  <c r="H353" i="6"/>
  <c r="H355" i="6"/>
  <c r="H357" i="6"/>
  <c r="H359" i="6"/>
  <c r="H361" i="6"/>
  <c r="H363" i="6"/>
  <c r="H365" i="6"/>
  <c r="H367" i="6"/>
  <c r="H369" i="6"/>
  <c r="H371" i="6"/>
  <c r="H373" i="6"/>
  <c r="H375" i="6"/>
  <c r="H377" i="6"/>
  <c r="H379" i="6"/>
  <c r="H381" i="6"/>
  <c r="H383" i="6"/>
  <c r="H385" i="6"/>
  <c r="H387" i="6"/>
  <c r="H389" i="6"/>
  <c r="H391" i="6"/>
  <c r="H393" i="6"/>
  <c r="H395" i="6"/>
  <c r="H397" i="6"/>
  <c r="H399" i="6"/>
  <c r="H401" i="6"/>
  <c r="H404" i="6"/>
  <c r="H409" i="6"/>
  <c r="H412" i="6"/>
  <c r="H417" i="6"/>
  <c r="H420" i="6"/>
  <c r="H425" i="6"/>
  <c r="H428" i="6"/>
  <c r="H433" i="6"/>
  <c r="H436" i="6"/>
  <c r="H441" i="6"/>
  <c r="H444" i="6"/>
  <c r="H449" i="6"/>
  <c r="H452" i="6"/>
  <c r="H457" i="6"/>
  <c r="H460" i="6"/>
  <c r="H465" i="6"/>
  <c r="H468" i="6"/>
  <c r="H473" i="6"/>
  <c r="H476" i="6"/>
  <c r="H481" i="6"/>
  <c r="H484" i="6"/>
  <c r="H489" i="6"/>
  <c r="H492" i="6"/>
  <c r="H497" i="6"/>
  <c r="H500" i="6"/>
  <c r="H505" i="6"/>
  <c r="H508" i="6"/>
  <c r="H513" i="6"/>
  <c r="H516" i="6"/>
  <c r="H521" i="6"/>
  <c r="H524" i="6"/>
  <c r="H529" i="6"/>
  <c r="H532" i="6"/>
  <c r="H537" i="6"/>
  <c r="H540" i="6"/>
  <c r="H545" i="6"/>
  <c r="H548" i="6"/>
  <c r="H553" i="6"/>
  <c r="H556" i="6"/>
  <c r="H561" i="6"/>
  <c r="H564" i="6"/>
  <c r="H569" i="6"/>
  <c r="H572" i="6"/>
  <c r="H577" i="6"/>
  <c r="H580" i="6"/>
  <c r="H585" i="6"/>
  <c r="H588" i="6"/>
  <c r="H593" i="6"/>
  <c r="H596" i="6"/>
  <c r="H601" i="6"/>
  <c r="H604" i="6"/>
  <c r="H609" i="6"/>
  <c r="H612" i="6"/>
  <c r="H633" i="6"/>
  <c r="H641" i="6"/>
  <c r="H649" i="6"/>
  <c r="H657" i="6"/>
  <c r="H665" i="6"/>
  <c r="H673" i="6"/>
  <c r="H681" i="6"/>
  <c r="H688" i="6"/>
  <c r="H701" i="6"/>
  <c r="H720" i="6"/>
  <c r="H733" i="6"/>
  <c r="H752" i="6"/>
  <c r="H765" i="6"/>
  <c r="H784" i="6"/>
  <c r="H802" i="6"/>
  <c r="H818" i="6"/>
  <c r="H834" i="6"/>
  <c r="H850" i="6"/>
  <c r="H866" i="6"/>
  <c r="H882" i="6"/>
  <c r="H898" i="6"/>
  <c r="H914" i="6"/>
  <c r="H930" i="6"/>
  <c r="H946" i="6"/>
  <c r="H962" i="6"/>
  <c r="H978" i="6"/>
  <c r="H994" i="6"/>
  <c r="H1010" i="6"/>
  <c r="H1026" i="6"/>
  <c r="H1042" i="6"/>
  <c r="H1058" i="6"/>
  <c r="H1074" i="6"/>
  <c r="H1090" i="6"/>
  <c r="H1106" i="6"/>
  <c r="H1122" i="6"/>
  <c r="H1153" i="6"/>
  <c r="H1185" i="6"/>
  <c r="H2494" i="6"/>
  <c r="H2492" i="6"/>
  <c r="H2490" i="6"/>
  <c r="H2488" i="6"/>
  <c r="H2486" i="6"/>
  <c r="H2484" i="6"/>
  <c r="H2482" i="6"/>
  <c r="H2480" i="6"/>
  <c r="H2478" i="6"/>
  <c r="H2476" i="6"/>
  <c r="H2474" i="6"/>
  <c r="H2472" i="6"/>
  <c r="H2470" i="6"/>
  <c r="H2493" i="6"/>
  <c r="H2491" i="6"/>
  <c r="H2489" i="6"/>
  <c r="H2487" i="6"/>
  <c r="H2485" i="6"/>
  <c r="H2483" i="6"/>
  <c r="H2481" i="6"/>
  <c r="H2479" i="6"/>
  <c r="H2477" i="6"/>
  <c r="H2475" i="6"/>
  <c r="H2473" i="6"/>
  <c r="H2471" i="6"/>
  <c r="H2469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5" i="6"/>
  <c r="H2323" i="6"/>
  <c r="H2321" i="6"/>
  <c r="H2319" i="6"/>
  <c r="H2317" i="6"/>
  <c r="H2315" i="6"/>
  <c r="H2313" i="6"/>
  <c r="H2311" i="6"/>
  <c r="H2309" i="6"/>
  <c r="H2307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465" i="6"/>
  <c r="H2461" i="6"/>
  <c r="H2457" i="6"/>
  <c r="H2453" i="6"/>
  <c r="H2449" i="6"/>
  <c r="H2445" i="6"/>
  <c r="H2441" i="6"/>
  <c r="H2437" i="6"/>
  <c r="H2433" i="6"/>
  <c r="H2429" i="6"/>
  <c r="H2425" i="6"/>
  <c r="H2421" i="6"/>
  <c r="H2417" i="6"/>
  <c r="H2413" i="6"/>
  <c r="H2409" i="6"/>
  <c r="H2405" i="6"/>
  <c r="H2401" i="6"/>
  <c r="H2397" i="6"/>
  <c r="H2393" i="6"/>
  <c r="H2389" i="6"/>
  <c r="H2385" i="6"/>
  <c r="H2381" i="6"/>
  <c r="H2377" i="6"/>
  <c r="H2373" i="6"/>
  <c r="H2369" i="6"/>
  <c r="H2365" i="6"/>
  <c r="H2361" i="6"/>
  <c r="H2357" i="6"/>
  <c r="H2353" i="6"/>
  <c r="H2349" i="6"/>
  <c r="H2345" i="6"/>
  <c r="H2341" i="6"/>
  <c r="H2337" i="6"/>
  <c r="H2333" i="6"/>
  <c r="H2329" i="6"/>
  <c r="H2326" i="6"/>
  <c r="H2324" i="6"/>
  <c r="H2322" i="6"/>
  <c r="H2320" i="6"/>
  <c r="H2318" i="6"/>
  <c r="H2316" i="6"/>
  <c r="H2314" i="6"/>
  <c r="H2312" i="6"/>
  <c r="H2310" i="6"/>
  <c r="H2308" i="6"/>
  <c r="H2306" i="6"/>
  <c r="H2304" i="6"/>
  <c r="H2468" i="6"/>
  <c r="H2464" i="6"/>
  <c r="H2460" i="6"/>
  <c r="H2456" i="6"/>
  <c r="H2452" i="6"/>
  <c r="H2448" i="6"/>
  <c r="H2444" i="6"/>
  <c r="H2440" i="6"/>
  <c r="H2436" i="6"/>
  <c r="H2432" i="6"/>
  <c r="H2428" i="6"/>
  <c r="H2424" i="6"/>
  <c r="H2420" i="6"/>
  <c r="H2416" i="6"/>
  <c r="H2412" i="6"/>
  <c r="H2408" i="6"/>
  <c r="H2404" i="6"/>
  <c r="H2400" i="6"/>
  <c r="H2396" i="6"/>
  <c r="H2392" i="6"/>
  <c r="H2388" i="6"/>
  <c r="H2384" i="6"/>
  <c r="H2380" i="6"/>
  <c r="H2376" i="6"/>
  <c r="H2372" i="6"/>
  <c r="H2368" i="6"/>
  <c r="H2364" i="6"/>
  <c r="H2360" i="6"/>
  <c r="H2356" i="6"/>
  <c r="H2352" i="6"/>
  <c r="H2348" i="6"/>
  <c r="H2344" i="6"/>
  <c r="H2340" i="6"/>
  <c r="H2336" i="6"/>
  <c r="H2332" i="6"/>
  <c r="H2328" i="6"/>
  <c r="H2330" i="6"/>
  <c r="H2305" i="6"/>
  <c r="H2299" i="6"/>
  <c r="H2296" i="6"/>
  <c r="H2291" i="6"/>
  <c r="H2288" i="6"/>
  <c r="H2283" i="6"/>
  <c r="H2280" i="6"/>
  <c r="H2275" i="6"/>
  <c r="H2272" i="6"/>
  <c r="H2267" i="6"/>
  <c r="H2264" i="6"/>
  <c r="H2259" i="6"/>
  <c r="H2256" i="6"/>
  <c r="H2251" i="6"/>
  <c r="H2248" i="6"/>
  <c r="H2243" i="6"/>
  <c r="H2240" i="6"/>
  <c r="H2235" i="6"/>
  <c r="H2232" i="6"/>
  <c r="H2301" i="6"/>
  <c r="H2298" i="6"/>
  <c r="H2293" i="6"/>
  <c r="H2290" i="6"/>
  <c r="H2285" i="6"/>
  <c r="H2282" i="6"/>
  <c r="H2277" i="6"/>
  <c r="H2274" i="6"/>
  <c r="H2269" i="6"/>
  <c r="H2266" i="6"/>
  <c r="H2261" i="6"/>
  <c r="H2258" i="6"/>
  <c r="H2253" i="6"/>
  <c r="H2250" i="6"/>
  <c r="H2245" i="6"/>
  <c r="H2242" i="6"/>
  <c r="H2237" i="6"/>
  <c r="H2234" i="6"/>
  <c r="H2303" i="6"/>
  <c r="H2300" i="6"/>
  <c r="H2295" i="6"/>
  <c r="H2292" i="6"/>
  <c r="H2287" i="6"/>
  <c r="H2284" i="6"/>
  <c r="H2279" i="6"/>
  <c r="H2276" i="6"/>
  <c r="H2271" i="6"/>
  <c r="H2268" i="6"/>
  <c r="H2263" i="6"/>
  <c r="H2260" i="6"/>
  <c r="H2255" i="6"/>
  <c r="H2252" i="6"/>
  <c r="H2247" i="6"/>
  <c r="H2244" i="6"/>
  <c r="H2239" i="6"/>
  <c r="H2236" i="6"/>
  <c r="H2231" i="6"/>
  <c r="H2334" i="6"/>
  <c r="H2302" i="6"/>
  <c r="H2297" i="6"/>
  <c r="H2294" i="6"/>
  <c r="H2289" i="6"/>
  <c r="H2286" i="6"/>
  <c r="H2281" i="6"/>
  <c r="H2278" i="6"/>
  <c r="H2273" i="6"/>
  <c r="H2270" i="6"/>
  <c r="H2265" i="6"/>
  <c r="H2262" i="6"/>
  <c r="H2257" i="6"/>
  <c r="H2254" i="6"/>
  <c r="H2249" i="6"/>
  <c r="H2246" i="6"/>
  <c r="H2241" i="6"/>
  <c r="H2238" i="6"/>
  <c r="H2233" i="6"/>
  <c r="H2230" i="6"/>
  <c r="H2228" i="6"/>
  <c r="H2226" i="6"/>
  <c r="H2224" i="6"/>
  <c r="H2222" i="6"/>
  <c r="H2223" i="6"/>
  <c r="H2218" i="6"/>
  <c r="H2214" i="6"/>
  <c r="H2210" i="6"/>
  <c r="H2206" i="6"/>
  <c r="H2202" i="6"/>
  <c r="H2198" i="6"/>
  <c r="H2194" i="6"/>
  <c r="H2190" i="6"/>
  <c r="H2186" i="6"/>
  <c r="H2182" i="6"/>
  <c r="H2178" i="6"/>
  <c r="H2174" i="6"/>
  <c r="H2170" i="6"/>
  <c r="H2166" i="6"/>
  <c r="H2162" i="6"/>
  <c r="H2158" i="6"/>
  <c r="H2154" i="6"/>
  <c r="H2150" i="6"/>
  <c r="H2146" i="6"/>
  <c r="H2142" i="6"/>
  <c r="H2138" i="6"/>
  <c r="H2134" i="6"/>
  <c r="H2130" i="6"/>
  <c r="H2126" i="6"/>
  <c r="H2122" i="6"/>
  <c r="H2119" i="6"/>
  <c r="H2229" i="6"/>
  <c r="H2221" i="6"/>
  <c r="H2217" i="6"/>
  <c r="H2213" i="6"/>
  <c r="H2209" i="6"/>
  <c r="H2205" i="6"/>
  <c r="H2201" i="6"/>
  <c r="H2197" i="6"/>
  <c r="H2193" i="6"/>
  <c r="H2189" i="6"/>
  <c r="H2185" i="6"/>
  <c r="H2181" i="6"/>
  <c r="H2177" i="6"/>
  <c r="H2173" i="6"/>
  <c r="H2169" i="6"/>
  <c r="H2165" i="6"/>
  <c r="H2161" i="6"/>
  <c r="H2157" i="6"/>
  <c r="H2153" i="6"/>
  <c r="H2149" i="6"/>
  <c r="H2145" i="6"/>
  <c r="H2141" i="6"/>
  <c r="H2137" i="6"/>
  <c r="H2133" i="6"/>
  <c r="H2129" i="6"/>
  <c r="H2125" i="6"/>
  <c r="H2121" i="6"/>
  <c r="H2116" i="6"/>
  <c r="H2114" i="6"/>
  <c r="H2112" i="6"/>
  <c r="H2110" i="6"/>
  <c r="H2108" i="6"/>
  <c r="H2106" i="6"/>
  <c r="H2104" i="6"/>
  <c r="H2102" i="6"/>
  <c r="H2100" i="6"/>
  <c r="H2098" i="6"/>
  <c r="H2096" i="6"/>
  <c r="H2094" i="6"/>
  <c r="H2092" i="6"/>
  <c r="H2090" i="6"/>
  <c r="H2088" i="6"/>
  <c r="H2086" i="6"/>
  <c r="H2084" i="6"/>
  <c r="H2082" i="6"/>
  <c r="H2080" i="6"/>
  <c r="H2078" i="6"/>
  <c r="H2076" i="6"/>
  <c r="H2074" i="6"/>
  <c r="H2072" i="6"/>
  <c r="H2070" i="6"/>
  <c r="H2068" i="6"/>
  <c r="H2066" i="6"/>
  <c r="H2064" i="6"/>
  <c r="H2062" i="6"/>
  <c r="H2060" i="6"/>
  <c r="H2058" i="6"/>
  <c r="H2056" i="6"/>
  <c r="H2054" i="6"/>
  <c r="H2052" i="6"/>
  <c r="H2050" i="6"/>
  <c r="H2048" i="6"/>
  <c r="H2046" i="6"/>
  <c r="H2044" i="6"/>
  <c r="H2042" i="6"/>
  <c r="H2040" i="6"/>
  <c r="H2038" i="6"/>
  <c r="H2036" i="6"/>
  <c r="H2034" i="6"/>
  <c r="H2032" i="6"/>
  <c r="H2030" i="6"/>
  <c r="H2028" i="6"/>
  <c r="H2026" i="6"/>
  <c r="H2024" i="6"/>
  <c r="H2022" i="6"/>
  <c r="H2020" i="6"/>
  <c r="H2018" i="6"/>
  <c r="H2016" i="6"/>
  <c r="H2014" i="6"/>
  <c r="H2012" i="6"/>
  <c r="H2010" i="6"/>
  <c r="H2008" i="6"/>
  <c r="H2006" i="6"/>
  <c r="H2004" i="6"/>
  <c r="H2002" i="6"/>
  <c r="H2227" i="6"/>
  <c r="H2220" i="6"/>
  <c r="H2216" i="6"/>
  <c r="H2212" i="6"/>
  <c r="H2208" i="6"/>
  <c r="H2204" i="6"/>
  <c r="H2200" i="6"/>
  <c r="H2196" i="6"/>
  <c r="H2192" i="6"/>
  <c r="H2188" i="6"/>
  <c r="H2184" i="6"/>
  <c r="H2180" i="6"/>
  <c r="H2176" i="6"/>
  <c r="H2172" i="6"/>
  <c r="H2168" i="6"/>
  <c r="H2164" i="6"/>
  <c r="H2160" i="6"/>
  <c r="H2156" i="6"/>
  <c r="H2152" i="6"/>
  <c r="H2148" i="6"/>
  <c r="H2144" i="6"/>
  <c r="H2140" i="6"/>
  <c r="H2136" i="6"/>
  <c r="H2132" i="6"/>
  <c r="H2128" i="6"/>
  <c r="H2124" i="6"/>
  <c r="H2118" i="6"/>
  <c r="H2225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H2159" i="6"/>
  <c r="H2155" i="6"/>
  <c r="H2151" i="6"/>
  <c r="H2147" i="6"/>
  <c r="H2143" i="6"/>
  <c r="H2139" i="6"/>
  <c r="H2135" i="6"/>
  <c r="H2131" i="6"/>
  <c r="H2127" i="6"/>
  <c r="H2123" i="6"/>
  <c r="H2120" i="6"/>
  <c r="H2117" i="6"/>
  <c r="H2115" i="6"/>
  <c r="H2113" i="6"/>
  <c r="H2111" i="6"/>
  <c r="H2109" i="6"/>
  <c r="H2107" i="6"/>
  <c r="H2105" i="6"/>
  <c r="H2103" i="6"/>
  <c r="H2101" i="6"/>
  <c r="H2099" i="6"/>
  <c r="H2097" i="6"/>
  <c r="H2095" i="6"/>
  <c r="H2093" i="6"/>
  <c r="H2091" i="6"/>
  <c r="H2089" i="6"/>
  <c r="H2087" i="6"/>
  <c r="H2085" i="6"/>
  <c r="H2083" i="6"/>
  <c r="H2081" i="6"/>
  <c r="H2079" i="6"/>
  <c r="H2077" i="6"/>
  <c r="H2075" i="6"/>
  <c r="H2073" i="6"/>
  <c r="H2071" i="6"/>
  <c r="H2069" i="6"/>
  <c r="H2067" i="6"/>
  <c r="H2065" i="6"/>
  <c r="H2063" i="6"/>
  <c r="H2061" i="6"/>
  <c r="H2059" i="6"/>
  <c r="H2057" i="6"/>
  <c r="H2055" i="6"/>
  <c r="H2053" i="6"/>
  <c r="H2051" i="6"/>
  <c r="H2049" i="6"/>
  <c r="H2047" i="6"/>
  <c r="H2045" i="6"/>
  <c r="H2043" i="6"/>
  <c r="H2039" i="6"/>
  <c r="H2035" i="6"/>
  <c r="H2031" i="6"/>
  <c r="H2027" i="6"/>
  <c r="H2023" i="6"/>
  <c r="H2019" i="6"/>
  <c r="H2011" i="6"/>
  <c r="H2003" i="6"/>
  <c r="H2041" i="6"/>
  <c r="H2037" i="6"/>
  <c r="H2033" i="6"/>
  <c r="H2029" i="6"/>
  <c r="H2025" i="6"/>
  <c r="H2021" i="6"/>
  <c r="H2015" i="6"/>
  <c r="H2007" i="6"/>
  <c r="H1998" i="6"/>
  <c r="H1994" i="6"/>
  <c r="H1990" i="6"/>
  <c r="H1986" i="6"/>
  <c r="H1982" i="6"/>
  <c r="H1978" i="6"/>
  <c r="H1974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0" i="6"/>
  <c r="H1897" i="6"/>
  <c r="H1892" i="6"/>
  <c r="H1889" i="6"/>
  <c r="H1884" i="6"/>
  <c r="H1881" i="6"/>
  <c r="H1876" i="6"/>
  <c r="H1873" i="6"/>
  <c r="H1868" i="6"/>
  <c r="H1865" i="6"/>
  <c r="H1860" i="6"/>
  <c r="H1857" i="6"/>
  <c r="H1852" i="6"/>
  <c r="H1849" i="6"/>
  <c r="H1844" i="6"/>
  <c r="H1841" i="6"/>
  <c r="H1836" i="6"/>
  <c r="H1833" i="6"/>
  <c r="H1828" i="6"/>
  <c r="H1825" i="6"/>
  <c r="H1820" i="6"/>
  <c r="H1817" i="6"/>
  <c r="H1812" i="6"/>
  <c r="H1809" i="6"/>
  <c r="H1804" i="6"/>
  <c r="H1801" i="6"/>
  <c r="H1796" i="6"/>
  <c r="H1793" i="6"/>
  <c r="H1788" i="6"/>
  <c r="H1785" i="6"/>
  <c r="H1780" i="6"/>
  <c r="H1777" i="6"/>
  <c r="H1772" i="6"/>
  <c r="H1769" i="6"/>
  <c r="H1764" i="6"/>
  <c r="H1761" i="6"/>
  <c r="H1756" i="6"/>
  <c r="H1753" i="6"/>
  <c r="H1748" i="6"/>
  <c r="H1745" i="6"/>
  <c r="H1740" i="6"/>
  <c r="H1737" i="6"/>
  <c r="H1732" i="6"/>
  <c r="H1729" i="6"/>
  <c r="H1724" i="6"/>
  <c r="H1721" i="6"/>
  <c r="H1716" i="6"/>
  <c r="H1713" i="6"/>
  <c r="H1708" i="6"/>
  <c r="H1705" i="6"/>
  <c r="H1700" i="6"/>
  <c r="H1697" i="6"/>
  <c r="H1692" i="6"/>
  <c r="H1689" i="6"/>
  <c r="H1684" i="6"/>
  <c r="H1682" i="6"/>
  <c r="H1680" i="6"/>
  <c r="H1678" i="6"/>
  <c r="H1676" i="6"/>
  <c r="H1674" i="6"/>
  <c r="H1672" i="6"/>
  <c r="H1670" i="6"/>
  <c r="H1668" i="6"/>
  <c r="H1666" i="6"/>
  <c r="H1664" i="6"/>
  <c r="H1662" i="6"/>
  <c r="H1660" i="6"/>
  <c r="H1658" i="6"/>
  <c r="H1656" i="6"/>
  <c r="H1654" i="6"/>
  <c r="H1652" i="6"/>
  <c r="H1650" i="6"/>
  <c r="H1648" i="6"/>
  <c r="H1646" i="6"/>
  <c r="H1644" i="6"/>
  <c r="H1642" i="6"/>
  <c r="H1640" i="6"/>
  <c r="H1638" i="6"/>
  <c r="H1636" i="6"/>
  <c r="H1634" i="6"/>
  <c r="H1632" i="6"/>
  <c r="H1630" i="6"/>
  <c r="H1628" i="6"/>
  <c r="H1626" i="6"/>
  <c r="H1624" i="6"/>
  <c r="H1622" i="6"/>
  <c r="H1620" i="6"/>
  <c r="H1618" i="6"/>
  <c r="H1616" i="6"/>
  <c r="H1614" i="6"/>
  <c r="H1612" i="6"/>
  <c r="H1610" i="6"/>
  <c r="H1608" i="6"/>
  <c r="H1606" i="6"/>
  <c r="H1604" i="6"/>
  <c r="H1602" i="6"/>
  <c r="H1600" i="6"/>
  <c r="H1598" i="6"/>
  <c r="H1596" i="6"/>
  <c r="H1594" i="6"/>
  <c r="H1592" i="6"/>
  <c r="H1590" i="6"/>
  <c r="H1588" i="6"/>
  <c r="H1586" i="6"/>
  <c r="H1584" i="6"/>
  <c r="H1582" i="6"/>
  <c r="H1580" i="6"/>
  <c r="H1578" i="6"/>
  <c r="H1576" i="6"/>
  <c r="H1574" i="6"/>
  <c r="H1572" i="6"/>
  <c r="H1570" i="6"/>
  <c r="H1568" i="6"/>
  <c r="H1566" i="6"/>
  <c r="H1564" i="6"/>
  <c r="H1562" i="6"/>
  <c r="H1560" i="6"/>
  <c r="H1558" i="6"/>
  <c r="H1556" i="6"/>
  <c r="H1554" i="6"/>
  <c r="H1552" i="6"/>
  <c r="H1550" i="6"/>
  <c r="H1548" i="6"/>
  <c r="H1546" i="6"/>
  <c r="H1544" i="6"/>
  <c r="H1542" i="6"/>
  <c r="H1540" i="6"/>
  <c r="H1538" i="6"/>
  <c r="H1536" i="6"/>
  <c r="H1534" i="6"/>
  <c r="H1532" i="6"/>
  <c r="H1530" i="6"/>
  <c r="H1528" i="6"/>
  <c r="H1526" i="6"/>
  <c r="H1524" i="6"/>
  <c r="H1522" i="6"/>
  <c r="H1520" i="6"/>
  <c r="H1518" i="6"/>
  <c r="H1516" i="6"/>
  <c r="H1514" i="6"/>
  <c r="H1512" i="6"/>
  <c r="H1510" i="6"/>
  <c r="H1508" i="6"/>
  <c r="H1506" i="6"/>
  <c r="H1504" i="6"/>
  <c r="H1502" i="6"/>
  <c r="H1500" i="6"/>
  <c r="H1498" i="6"/>
  <c r="H1496" i="6"/>
  <c r="H1494" i="6"/>
  <c r="H1492" i="6"/>
  <c r="H1490" i="6"/>
  <c r="H1488" i="6"/>
  <c r="H1486" i="6"/>
  <c r="H1484" i="6"/>
  <c r="H1482" i="6"/>
  <c r="H1480" i="6"/>
  <c r="H1478" i="6"/>
  <c r="H1476" i="6"/>
  <c r="H1474" i="6"/>
  <c r="H1472" i="6"/>
  <c r="H1470" i="6"/>
  <c r="H1468" i="6"/>
  <c r="H1466" i="6"/>
  <c r="H1464" i="6"/>
  <c r="H1462" i="6"/>
  <c r="H1460" i="6"/>
  <c r="H1458" i="6"/>
  <c r="H1456" i="6"/>
  <c r="H1454" i="6"/>
  <c r="H1452" i="6"/>
  <c r="H1450" i="6"/>
  <c r="H1448" i="6"/>
  <c r="H1446" i="6"/>
  <c r="H1444" i="6"/>
  <c r="H1442" i="6"/>
  <c r="H1440" i="6"/>
  <c r="H1438" i="6"/>
  <c r="H1436" i="6"/>
  <c r="H1434" i="6"/>
  <c r="H1432" i="6"/>
  <c r="H1430" i="6"/>
  <c r="H1428" i="6"/>
  <c r="H1426" i="6"/>
  <c r="H1424" i="6"/>
  <c r="H1422" i="6"/>
  <c r="H1420" i="6"/>
  <c r="H1418" i="6"/>
  <c r="H1416" i="6"/>
  <c r="H1414" i="6"/>
  <c r="H1412" i="6"/>
  <c r="H1410" i="6"/>
  <c r="H1408" i="6"/>
  <c r="H1406" i="6"/>
  <c r="H1404" i="6"/>
  <c r="H1402" i="6"/>
  <c r="H1400" i="6"/>
  <c r="H1398" i="6"/>
  <c r="H1396" i="6"/>
  <c r="H1394" i="6"/>
  <c r="H1392" i="6"/>
  <c r="H1390" i="6"/>
  <c r="H1388" i="6"/>
  <c r="H1386" i="6"/>
  <c r="H1384" i="6"/>
  <c r="H1382" i="6"/>
  <c r="H1380" i="6"/>
  <c r="H2001" i="6"/>
  <c r="H1997" i="6"/>
  <c r="H1993" i="6"/>
  <c r="H1989" i="6"/>
  <c r="H1985" i="6"/>
  <c r="H1981" i="6"/>
  <c r="H1977" i="6"/>
  <c r="H1973" i="6"/>
  <c r="H1969" i="6"/>
  <c r="H1965" i="6"/>
  <c r="H1961" i="6"/>
  <c r="H1957" i="6"/>
  <c r="H1953" i="6"/>
  <c r="H1949" i="6"/>
  <c r="H1945" i="6"/>
  <c r="H1941" i="6"/>
  <c r="H1937" i="6"/>
  <c r="H1933" i="6"/>
  <c r="H1929" i="6"/>
  <c r="H1925" i="6"/>
  <c r="H1921" i="6"/>
  <c r="H1917" i="6"/>
  <c r="H1913" i="6"/>
  <c r="H1909" i="6"/>
  <c r="H1905" i="6"/>
  <c r="H1902" i="6"/>
  <c r="H1899" i="6"/>
  <c r="H1894" i="6"/>
  <c r="H1891" i="6"/>
  <c r="H1886" i="6"/>
  <c r="H1883" i="6"/>
  <c r="H1878" i="6"/>
  <c r="H1875" i="6"/>
  <c r="H1870" i="6"/>
  <c r="H1867" i="6"/>
  <c r="H1862" i="6"/>
  <c r="H1859" i="6"/>
  <c r="H1854" i="6"/>
  <c r="H1851" i="6"/>
  <c r="H1846" i="6"/>
  <c r="H1843" i="6"/>
  <c r="H1838" i="6"/>
  <c r="H1835" i="6"/>
  <c r="H1830" i="6"/>
  <c r="H1827" i="6"/>
  <c r="H1822" i="6"/>
  <c r="H1819" i="6"/>
  <c r="H1814" i="6"/>
  <c r="H1811" i="6"/>
  <c r="H1806" i="6"/>
  <c r="H1803" i="6"/>
  <c r="H1798" i="6"/>
  <c r="H1795" i="6"/>
  <c r="H1790" i="6"/>
  <c r="H1787" i="6"/>
  <c r="H1782" i="6"/>
  <c r="H1779" i="6"/>
  <c r="H1774" i="6"/>
  <c r="H1771" i="6"/>
  <c r="H1766" i="6"/>
  <c r="H1763" i="6"/>
  <c r="H1758" i="6"/>
  <c r="H1755" i="6"/>
  <c r="H1750" i="6"/>
  <c r="H1747" i="6"/>
  <c r="H1742" i="6"/>
  <c r="H1739" i="6"/>
  <c r="H1734" i="6"/>
  <c r="H1731" i="6"/>
  <c r="H1726" i="6"/>
  <c r="H1723" i="6"/>
  <c r="H1718" i="6"/>
  <c r="H1715" i="6"/>
  <c r="H1710" i="6"/>
  <c r="H1707" i="6"/>
  <c r="H1702" i="6"/>
  <c r="H1699" i="6"/>
  <c r="H1694" i="6"/>
  <c r="H1691" i="6"/>
  <c r="H1686" i="6"/>
  <c r="H2017" i="6"/>
  <c r="H2013" i="6"/>
  <c r="H2009" i="6"/>
  <c r="H2005" i="6"/>
  <c r="H2000" i="6"/>
  <c r="H1996" i="6"/>
  <c r="H1992" i="6"/>
  <c r="H1988" i="6"/>
  <c r="H1984" i="6"/>
  <c r="H1980" i="6"/>
  <c r="H1976" i="6"/>
  <c r="H1972" i="6"/>
  <c r="H1968" i="6"/>
  <c r="H1964" i="6"/>
  <c r="H1960" i="6"/>
  <c r="H1956" i="6"/>
  <c r="H1952" i="6"/>
  <c r="H1948" i="6"/>
  <c r="H1944" i="6"/>
  <c r="H1940" i="6"/>
  <c r="H1936" i="6"/>
  <c r="H1932" i="6"/>
  <c r="H1928" i="6"/>
  <c r="H1924" i="6"/>
  <c r="H1920" i="6"/>
  <c r="H1916" i="6"/>
  <c r="H1912" i="6"/>
  <c r="H1908" i="6"/>
  <c r="H1904" i="6"/>
  <c r="H1901" i="6"/>
  <c r="H1896" i="6"/>
  <c r="H1893" i="6"/>
  <c r="H1888" i="6"/>
  <c r="H1885" i="6"/>
  <c r="H1880" i="6"/>
  <c r="H1877" i="6"/>
  <c r="H1872" i="6"/>
  <c r="H1869" i="6"/>
  <c r="H1864" i="6"/>
  <c r="H1861" i="6"/>
  <c r="H1856" i="6"/>
  <c r="H1853" i="6"/>
  <c r="H1848" i="6"/>
  <c r="H1845" i="6"/>
  <c r="H1840" i="6"/>
  <c r="H1837" i="6"/>
  <c r="H1832" i="6"/>
  <c r="H1829" i="6"/>
  <c r="H1824" i="6"/>
  <c r="H1821" i="6"/>
  <c r="H1816" i="6"/>
  <c r="H1813" i="6"/>
  <c r="H1808" i="6"/>
  <c r="H1805" i="6"/>
  <c r="H1800" i="6"/>
  <c r="H1797" i="6"/>
  <c r="H1792" i="6"/>
  <c r="H1789" i="6"/>
  <c r="H1784" i="6"/>
  <c r="H1781" i="6"/>
  <c r="H1776" i="6"/>
  <c r="H1773" i="6"/>
  <c r="H1768" i="6"/>
  <c r="H1765" i="6"/>
  <c r="H1760" i="6"/>
  <c r="H1757" i="6"/>
  <c r="H1752" i="6"/>
  <c r="H1749" i="6"/>
  <c r="H1744" i="6"/>
  <c r="H1741" i="6"/>
  <c r="H1736" i="6"/>
  <c r="H1733" i="6"/>
  <c r="H1728" i="6"/>
  <c r="H1725" i="6"/>
  <c r="H1720" i="6"/>
  <c r="H1717" i="6"/>
  <c r="H1712" i="6"/>
  <c r="H1709" i="6"/>
  <c r="H1704" i="6"/>
  <c r="H1701" i="6"/>
  <c r="H1696" i="6"/>
  <c r="H1693" i="6"/>
  <c r="H1688" i="6"/>
  <c r="H1685" i="6"/>
  <c r="H1683" i="6"/>
  <c r="H1681" i="6"/>
  <c r="H1679" i="6"/>
  <c r="H1677" i="6"/>
  <c r="H1675" i="6"/>
  <c r="H1673" i="6"/>
  <c r="H1671" i="6"/>
  <c r="H1669" i="6"/>
  <c r="H1667" i="6"/>
  <c r="H1665" i="6"/>
  <c r="H1663" i="6"/>
  <c r="H1661" i="6"/>
  <c r="H1659" i="6"/>
  <c r="H1657" i="6"/>
  <c r="H1655" i="6"/>
  <c r="H1653" i="6"/>
  <c r="H1651" i="6"/>
  <c r="H1649" i="6"/>
  <c r="H1647" i="6"/>
  <c r="H1645" i="6"/>
  <c r="H1643" i="6"/>
  <c r="H1641" i="6"/>
  <c r="H1639" i="6"/>
  <c r="H1637" i="6"/>
  <c r="H1635" i="6"/>
  <c r="H1633" i="6"/>
  <c r="H1631" i="6"/>
  <c r="H1629" i="6"/>
  <c r="H1627" i="6"/>
  <c r="H1625" i="6"/>
  <c r="H1623" i="6"/>
  <c r="H1621" i="6"/>
  <c r="H1619" i="6"/>
  <c r="H1617" i="6"/>
  <c r="H1987" i="6"/>
  <c r="H1971" i="6"/>
  <c r="H1955" i="6"/>
  <c r="H1939" i="6"/>
  <c r="H1923" i="6"/>
  <c r="H1907" i="6"/>
  <c r="H1999" i="6"/>
  <c r="H1983" i="6"/>
  <c r="H1967" i="6"/>
  <c r="H1951" i="6"/>
  <c r="H1935" i="6"/>
  <c r="H1919" i="6"/>
  <c r="H1903" i="6"/>
  <c r="H1895" i="6"/>
  <c r="H1887" i="6"/>
  <c r="H1879" i="6"/>
  <c r="H1871" i="6"/>
  <c r="H1863" i="6"/>
  <c r="H1855" i="6"/>
  <c r="H1847" i="6"/>
  <c r="H1839" i="6"/>
  <c r="H1831" i="6"/>
  <c r="H1823" i="6"/>
  <c r="H1815" i="6"/>
  <c r="H1807" i="6"/>
  <c r="H1799" i="6"/>
  <c r="H1791" i="6"/>
  <c r="H1783" i="6"/>
  <c r="H1775" i="6"/>
  <c r="H1767" i="6"/>
  <c r="H1759" i="6"/>
  <c r="H1751" i="6"/>
  <c r="H1743" i="6"/>
  <c r="H1735" i="6"/>
  <c r="H1727" i="6"/>
  <c r="H1719" i="6"/>
  <c r="H1711" i="6"/>
  <c r="H1703" i="6"/>
  <c r="H1695" i="6"/>
  <c r="H1687" i="6"/>
  <c r="H1615" i="6"/>
  <c r="H1611" i="6"/>
  <c r="H1607" i="6"/>
  <c r="H1603" i="6"/>
  <c r="H1599" i="6"/>
  <c r="H1595" i="6"/>
  <c r="H1591" i="6"/>
  <c r="H1587" i="6"/>
  <c r="H1583" i="6"/>
  <c r="H1579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1495" i="6"/>
  <c r="H1491" i="6"/>
  <c r="H1487" i="6"/>
  <c r="H1483" i="6"/>
  <c r="H1479" i="6"/>
  <c r="H1475" i="6"/>
  <c r="H1471" i="6"/>
  <c r="H1467" i="6"/>
  <c r="H1463" i="6"/>
  <c r="H1459" i="6"/>
  <c r="H1455" i="6"/>
  <c r="H1451" i="6"/>
  <c r="H1447" i="6"/>
  <c r="H1443" i="6"/>
  <c r="H1437" i="6"/>
  <c r="H1429" i="6"/>
  <c r="H1421" i="6"/>
  <c r="H1413" i="6"/>
  <c r="H1405" i="6"/>
  <c r="H1995" i="6"/>
  <c r="H1979" i="6"/>
  <c r="H1963" i="6"/>
  <c r="H1947" i="6"/>
  <c r="H1931" i="6"/>
  <c r="H1915" i="6"/>
  <c r="H1991" i="6"/>
  <c r="H1975" i="6"/>
  <c r="H1959" i="6"/>
  <c r="H1943" i="6"/>
  <c r="H1927" i="6"/>
  <c r="H1911" i="6"/>
  <c r="H1898" i="6"/>
  <c r="H1890" i="6"/>
  <c r="H1882" i="6"/>
  <c r="H1874" i="6"/>
  <c r="H1866" i="6"/>
  <c r="H1858" i="6"/>
  <c r="H1850" i="6"/>
  <c r="H1842" i="6"/>
  <c r="H1834" i="6"/>
  <c r="H1826" i="6"/>
  <c r="H1818" i="6"/>
  <c r="H1810" i="6"/>
  <c r="H1802" i="6"/>
  <c r="H1794" i="6"/>
  <c r="H1786" i="6"/>
  <c r="H1778" i="6"/>
  <c r="H1770" i="6"/>
  <c r="H1762" i="6"/>
  <c r="H1754" i="6"/>
  <c r="H1746" i="6"/>
  <c r="H1738" i="6"/>
  <c r="H1730" i="6"/>
  <c r="H1722" i="6"/>
  <c r="H1714" i="6"/>
  <c r="H1706" i="6"/>
  <c r="H1698" i="6"/>
  <c r="H1690" i="6"/>
  <c r="H1613" i="6"/>
  <c r="H1609" i="6"/>
  <c r="H1605" i="6"/>
  <c r="H1601" i="6"/>
  <c r="H1597" i="6"/>
  <c r="H1593" i="6"/>
  <c r="H1589" i="6"/>
  <c r="H1585" i="6"/>
  <c r="H1581" i="6"/>
  <c r="H1577" i="6"/>
  <c r="H1573" i="6"/>
  <c r="H1569" i="6"/>
  <c r="H1565" i="6"/>
  <c r="H1561" i="6"/>
  <c r="H1557" i="6"/>
  <c r="H1553" i="6"/>
  <c r="H1549" i="6"/>
  <c r="H1545" i="6"/>
  <c r="H1541" i="6"/>
  <c r="H1537" i="6"/>
  <c r="H1533" i="6"/>
  <c r="H1529" i="6"/>
  <c r="H1525" i="6"/>
  <c r="H1521" i="6"/>
  <c r="H1517" i="6"/>
  <c r="H1513" i="6"/>
  <c r="H1509" i="6"/>
  <c r="H1505" i="6"/>
  <c r="H1501" i="6"/>
  <c r="H1497" i="6"/>
  <c r="H1493" i="6"/>
  <c r="H1489" i="6"/>
  <c r="H1485" i="6"/>
  <c r="H1481" i="6"/>
  <c r="H1477" i="6"/>
  <c r="H1473" i="6"/>
  <c r="H1469" i="6"/>
  <c r="H1465" i="6"/>
  <c r="H1461" i="6"/>
  <c r="H1457" i="6"/>
  <c r="H1453" i="6"/>
  <c r="H1449" i="6"/>
  <c r="H1445" i="6"/>
  <c r="H1441" i="6"/>
  <c r="H1433" i="6"/>
  <c r="H1425" i="6"/>
  <c r="H1417" i="6"/>
  <c r="H1409" i="6"/>
  <c r="H1401" i="6"/>
  <c r="H1393" i="6"/>
  <c r="H1385" i="6"/>
  <c r="H1389" i="6"/>
  <c r="H1377" i="6"/>
  <c r="H1374" i="6"/>
  <c r="H1369" i="6"/>
  <c r="H1366" i="6"/>
  <c r="H1361" i="6"/>
  <c r="H1358" i="6"/>
  <c r="H1353" i="6"/>
  <c r="H1350" i="6"/>
  <c r="H1345" i="6"/>
  <c r="H1342" i="6"/>
  <c r="H1337" i="6"/>
  <c r="H1334" i="6"/>
  <c r="H1329" i="6"/>
  <c r="H1326" i="6"/>
  <c r="H1321" i="6"/>
  <c r="H1318" i="6"/>
  <c r="H1313" i="6"/>
  <c r="H1310" i="6"/>
  <c r="H1305" i="6"/>
  <c r="H1302" i="6"/>
  <c r="H1297" i="6"/>
  <c r="H1294" i="6"/>
  <c r="H1289" i="6"/>
  <c r="H1286" i="6"/>
  <c r="H1281" i="6"/>
  <c r="H1278" i="6"/>
  <c r="H1273" i="6"/>
  <c r="H1270" i="6"/>
  <c r="H1265" i="6"/>
  <c r="H1262" i="6"/>
  <c r="H1257" i="6"/>
  <c r="H1254" i="6"/>
  <c r="H1249" i="6"/>
  <c r="H1246" i="6"/>
  <c r="H1241" i="6"/>
  <c r="H1238" i="6"/>
  <c r="H1233" i="6"/>
  <c r="H1230" i="6"/>
  <c r="H1225" i="6"/>
  <c r="H1222" i="6"/>
  <c r="H1220" i="6"/>
  <c r="H1218" i="6"/>
  <c r="H1216" i="6"/>
  <c r="H1214" i="6"/>
  <c r="H1212" i="6"/>
  <c r="H1210" i="6"/>
  <c r="H1208" i="6"/>
  <c r="H1206" i="6"/>
  <c r="H1204" i="6"/>
  <c r="H1202" i="6"/>
  <c r="H1200" i="6"/>
  <c r="H1198" i="6"/>
  <c r="H1196" i="6"/>
  <c r="H1194" i="6"/>
  <c r="H1192" i="6"/>
  <c r="H1190" i="6"/>
  <c r="H1188" i="6"/>
  <c r="H1186" i="6"/>
  <c r="H1184" i="6"/>
  <c r="H1182" i="6"/>
  <c r="H1180" i="6"/>
  <c r="H1178" i="6"/>
  <c r="H1176" i="6"/>
  <c r="H1174" i="6"/>
  <c r="H1172" i="6"/>
  <c r="H1170" i="6"/>
  <c r="H1168" i="6"/>
  <c r="H1166" i="6"/>
  <c r="H1164" i="6"/>
  <c r="H1162" i="6"/>
  <c r="H1160" i="6"/>
  <c r="H1158" i="6"/>
  <c r="H1156" i="6"/>
  <c r="H1154" i="6"/>
  <c r="H1152" i="6"/>
  <c r="H1150" i="6"/>
  <c r="H1148" i="6"/>
  <c r="H1146" i="6"/>
  <c r="H1144" i="6"/>
  <c r="H1142" i="6"/>
  <c r="H1140" i="6"/>
  <c r="H1138" i="6"/>
  <c r="H1136" i="6"/>
  <c r="H1134" i="6"/>
  <c r="H1132" i="6"/>
  <c r="H1130" i="6"/>
  <c r="H1128" i="6"/>
  <c r="H1126" i="6"/>
  <c r="H1124" i="6"/>
  <c r="H1395" i="6"/>
  <c r="H1391" i="6"/>
  <c r="H1379" i="6"/>
  <c r="H1376" i="6"/>
  <c r="H1371" i="6"/>
  <c r="H1368" i="6"/>
  <c r="H1363" i="6"/>
  <c r="H1360" i="6"/>
  <c r="H1355" i="6"/>
  <c r="H1352" i="6"/>
  <c r="H1347" i="6"/>
  <c r="H1344" i="6"/>
  <c r="H1339" i="6"/>
  <c r="H1336" i="6"/>
  <c r="H1331" i="6"/>
  <c r="H1328" i="6"/>
  <c r="H1323" i="6"/>
  <c r="H1320" i="6"/>
  <c r="H1315" i="6"/>
  <c r="H1312" i="6"/>
  <c r="H1307" i="6"/>
  <c r="H1304" i="6"/>
  <c r="H1299" i="6"/>
  <c r="H1296" i="6"/>
  <c r="H1291" i="6"/>
  <c r="H1288" i="6"/>
  <c r="H1283" i="6"/>
  <c r="H1280" i="6"/>
  <c r="H1275" i="6"/>
  <c r="H1272" i="6"/>
  <c r="H1267" i="6"/>
  <c r="H1264" i="6"/>
  <c r="H1259" i="6"/>
  <c r="H1256" i="6"/>
  <c r="H1251" i="6"/>
  <c r="H1248" i="6"/>
  <c r="H1243" i="6"/>
  <c r="H1240" i="6"/>
  <c r="H1235" i="6"/>
  <c r="H1232" i="6"/>
  <c r="H1227" i="6"/>
  <c r="H1224" i="6"/>
  <c r="H1397" i="6"/>
  <c r="H1381" i="6"/>
  <c r="H1378" i="6"/>
  <c r="H1373" i="6"/>
  <c r="H1370" i="6"/>
  <c r="H1365" i="6"/>
  <c r="H1362" i="6"/>
  <c r="H1357" i="6"/>
  <c r="H1354" i="6"/>
  <c r="H1349" i="6"/>
  <c r="H1346" i="6"/>
  <c r="H1341" i="6"/>
  <c r="H1338" i="6"/>
  <c r="H1333" i="6"/>
  <c r="H1330" i="6"/>
  <c r="H1325" i="6"/>
  <c r="H1322" i="6"/>
  <c r="H1317" i="6"/>
  <c r="H1314" i="6"/>
  <c r="H1309" i="6"/>
  <c r="H1306" i="6"/>
  <c r="H1301" i="6"/>
  <c r="H1298" i="6"/>
  <c r="H1293" i="6"/>
  <c r="H1290" i="6"/>
  <c r="H1285" i="6"/>
  <c r="H1439" i="6"/>
  <c r="H1435" i="6"/>
  <c r="H1431" i="6"/>
  <c r="H1427" i="6"/>
  <c r="H1423" i="6"/>
  <c r="H1419" i="6"/>
  <c r="H1415" i="6"/>
  <c r="H1411" i="6"/>
  <c r="H1407" i="6"/>
  <c r="H1403" i="6"/>
  <c r="H1399" i="6"/>
  <c r="H1387" i="6"/>
  <c r="H1383" i="6"/>
  <c r="H1375" i="6"/>
  <c r="H1372" i="6"/>
  <c r="H1367" i="6"/>
  <c r="H1364" i="6"/>
  <c r="H1359" i="6"/>
  <c r="H1356" i="6"/>
  <c r="H1351" i="6"/>
  <c r="H1348" i="6"/>
  <c r="H1343" i="6"/>
  <c r="H1340" i="6"/>
  <c r="H1335" i="6"/>
  <c r="H1332" i="6"/>
  <c r="H1327" i="6"/>
  <c r="H1324" i="6"/>
  <c r="H1319" i="6"/>
  <c r="H1316" i="6"/>
  <c r="H1311" i="6"/>
  <c r="H1308" i="6"/>
  <c r="H1303" i="6"/>
  <c r="H1300" i="6"/>
  <c r="H1295" i="6"/>
  <c r="H1292" i="6"/>
  <c r="H1287" i="6"/>
  <c r="H1284" i="6"/>
  <c r="H1279" i="6"/>
  <c r="H1276" i="6"/>
  <c r="H1271" i="6"/>
  <c r="H1268" i="6"/>
  <c r="H1263" i="6"/>
  <c r="H1260" i="6"/>
  <c r="H1255" i="6"/>
  <c r="H1252" i="6"/>
  <c r="H1247" i="6"/>
  <c r="H1244" i="6"/>
  <c r="H1239" i="6"/>
  <c r="H1236" i="6"/>
  <c r="H1231" i="6"/>
  <c r="H1228" i="6"/>
  <c r="H1223" i="6"/>
  <c r="H1282" i="6"/>
  <c r="H1274" i="6"/>
  <c r="H1266" i="6"/>
  <c r="H1258" i="6"/>
  <c r="H1250" i="6"/>
  <c r="H1242" i="6"/>
  <c r="H1234" i="6"/>
  <c r="H1226" i="6"/>
  <c r="H1215" i="6"/>
  <c r="H1207" i="6"/>
  <c r="H1199" i="6"/>
  <c r="H1191" i="6"/>
  <c r="H1183" i="6"/>
  <c r="H1175" i="6"/>
  <c r="H1167" i="6"/>
  <c r="H1159" i="6"/>
  <c r="H1151" i="6"/>
  <c r="H1143" i="6"/>
  <c r="H1135" i="6"/>
  <c r="H1127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6" i="6"/>
  <c r="H783" i="6"/>
  <c r="H778" i="6"/>
  <c r="H775" i="6"/>
  <c r="H770" i="6"/>
  <c r="H767" i="6"/>
  <c r="H762" i="6"/>
  <c r="H759" i="6"/>
  <c r="H754" i="6"/>
  <c r="H751" i="6"/>
  <c r="H746" i="6"/>
  <c r="H743" i="6"/>
  <c r="H738" i="6"/>
  <c r="H735" i="6"/>
  <c r="H730" i="6"/>
  <c r="H727" i="6"/>
  <c r="H722" i="6"/>
  <c r="H719" i="6"/>
  <c r="H714" i="6"/>
  <c r="H711" i="6"/>
  <c r="H706" i="6"/>
  <c r="H703" i="6"/>
  <c r="H698" i="6"/>
  <c r="H695" i="6"/>
  <c r="H690" i="6"/>
  <c r="H687" i="6"/>
  <c r="H1221" i="6"/>
  <c r="H1213" i="6"/>
  <c r="H1205" i="6"/>
  <c r="H1197" i="6"/>
  <c r="H1189" i="6"/>
  <c r="H1181" i="6"/>
  <c r="H1173" i="6"/>
  <c r="H1165" i="6"/>
  <c r="H1157" i="6"/>
  <c r="H1149" i="6"/>
  <c r="H1141" i="6"/>
  <c r="H1133" i="6"/>
  <c r="H1125" i="6"/>
  <c r="H1120" i="6"/>
  <c r="H1116" i="6"/>
  <c r="H1112" i="6"/>
  <c r="H1108" i="6"/>
  <c r="H1104" i="6"/>
  <c r="H1100" i="6"/>
  <c r="H1096" i="6"/>
  <c r="H1092" i="6"/>
  <c r="H1088" i="6"/>
  <c r="H1084" i="6"/>
  <c r="H1080" i="6"/>
  <c r="H1076" i="6"/>
  <c r="H1072" i="6"/>
  <c r="H1068" i="6"/>
  <c r="H1064" i="6"/>
  <c r="H1060" i="6"/>
  <c r="H1056" i="6"/>
  <c r="H1052" i="6"/>
  <c r="H1048" i="6"/>
  <c r="H1044" i="6"/>
  <c r="H1040" i="6"/>
  <c r="H1036" i="6"/>
  <c r="H1032" i="6"/>
  <c r="H1028" i="6"/>
  <c r="H1024" i="6"/>
  <c r="H1020" i="6"/>
  <c r="H1016" i="6"/>
  <c r="H1012" i="6"/>
  <c r="H1008" i="6"/>
  <c r="H1004" i="6"/>
  <c r="H1000" i="6"/>
  <c r="H996" i="6"/>
  <c r="H992" i="6"/>
  <c r="H988" i="6"/>
  <c r="H984" i="6"/>
  <c r="H980" i="6"/>
  <c r="H976" i="6"/>
  <c r="H972" i="6"/>
  <c r="H968" i="6"/>
  <c r="H964" i="6"/>
  <c r="H960" i="6"/>
  <c r="H956" i="6"/>
  <c r="H952" i="6"/>
  <c r="H948" i="6"/>
  <c r="H944" i="6"/>
  <c r="H940" i="6"/>
  <c r="H936" i="6"/>
  <c r="H932" i="6"/>
  <c r="H928" i="6"/>
  <c r="H924" i="6"/>
  <c r="H920" i="6"/>
  <c r="H916" i="6"/>
  <c r="H912" i="6"/>
  <c r="H908" i="6"/>
  <c r="H904" i="6"/>
  <c r="H900" i="6"/>
  <c r="H896" i="6"/>
  <c r="H892" i="6"/>
  <c r="H888" i="6"/>
  <c r="H884" i="6"/>
  <c r="H880" i="6"/>
  <c r="H876" i="6"/>
  <c r="H872" i="6"/>
  <c r="H868" i="6"/>
  <c r="H864" i="6"/>
  <c r="H860" i="6"/>
  <c r="H856" i="6"/>
  <c r="H852" i="6"/>
  <c r="H848" i="6"/>
  <c r="H844" i="6"/>
  <c r="H840" i="6"/>
  <c r="H836" i="6"/>
  <c r="H832" i="6"/>
  <c r="H828" i="6"/>
  <c r="H824" i="6"/>
  <c r="H820" i="6"/>
  <c r="H816" i="6"/>
  <c r="H812" i="6"/>
  <c r="H808" i="6"/>
  <c r="H804" i="6"/>
  <c r="H800" i="6"/>
  <c r="H796" i="6"/>
  <c r="H792" i="6"/>
  <c r="H788" i="6"/>
  <c r="H785" i="6"/>
  <c r="H780" i="6"/>
  <c r="H777" i="6"/>
  <c r="H772" i="6"/>
  <c r="H769" i="6"/>
  <c r="H764" i="6"/>
  <c r="H761" i="6"/>
  <c r="H756" i="6"/>
  <c r="H753" i="6"/>
  <c r="H748" i="6"/>
  <c r="H745" i="6"/>
  <c r="H740" i="6"/>
  <c r="H737" i="6"/>
  <c r="H732" i="6"/>
  <c r="H729" i="6"/>
  <c r="H724" i="6"/>
  <c r="H721" i="6"/>
  <c r="H716" i="6"/>
  <c r="H713" i="6"/>
  <c r="H708" i="6"/>
  <c r="H705" i="6"/>
  <c r="H700" i="6"/>
  <c r="H697" i="6"/>
  <c r="H692" i="6"/>
  <c r="H689" i="6"/>
  <c r="H684" i="6"/>
  <c r="H682" i="6"/>
  <c r="H680" i="6"/>
  <c r="H678" i="6"/>
  <c r="H676" i="6"/>
  <c r="H674" i="6"/>
  <c r="H672" i="6"/>
  <c r="H670" i="6"/>
  <c r="H668" i="6"/>
  <c r="H666" i="6"/>
  <c r="H664" i="6"/>
  <c r="H662" i="6"/>
  <c r="H660" i="6"/>
  <c r="H658" i="6"/>
  <c r="H656" i="6"/>
  <c r="H654" i="6"/>
  <c r="H652" i="6"/>
  <c r="H650" i="6"/>
  <c r="H648" i="6"/>
  <c r="H646" i="6"/>
  <c r="H644" i="6"/>
  <c r="H642" i="6"/>
  <c r="H640" i="6"/>
  <c r="H638" i="6"/>
  <c r="H636" i="6"/>
  <c r="H634" i="6"/>
  <c r="H632" i="6"/>
  <c r="H630" i="6"/>
  <c r="H628" i="6"/>
  <c r="H626" i="6"/>
  <c r="H624" i="6"/>
  <c r="H622" i="6"/>
  <c r="H620" i="6"/>
  <c r="H618" i="6"/>
  <c r="H616" i="6"/>
  <c r="H1277" i="6"/>
  <c r="H1269" i="6"/>
  <c r="H1261" i="6"/>
  <c r="H1253" i="6"/>
  <c r="H1245" i="6"/>
  <c r="H1237" i="6"/>
  <c r="H1229" i="6"/>
  <c r="H1219" i="6"/>
  <c r="H1211" i="6"/>
  <c r="H1203" i="6"/>
  <c r="H1195" i="6"/>
  <c r="H1187" i="6"/>
  <c r="H1179" i="6"/>
  <c r="H1171" i="6"/>
  <c r="H1163" i="6"/>
  <c r="H1155" i="6"/>
  <c r="H1147" i="6"/>
  <c r="H1139" i="6"/>
  <c r="H1131" i="6"/>
  <c r="H1123" i="6"/>
  <c r="H1119" i="6"/>
  <c r="H1115" i="6"/>
  <c r="H1111" i="6"/>
  <c r="H1107" i="6"/>
  <c r="H1103" i="6"/>
  <c r="H1099" i="6"/>
  <c r="H1095" i="6"/>
  <c r="H1091" i="6"/>
  <c r="H1087" i="6"/>
  <c r="H1083" i="6"/>
  <c r="H1079" i="6"/>
  <c r="H1075" i="6"/>
  <c r="H1071" i="6"/>
  <c r="H1067" i="6"/>
  <c r="H1063" i="6"/>
  <c r="H1059" i="6"/>
  <c r="H1055" i="6"/>
  <c r="H1051" i="6"/>
  <c r="H1047" i="6"/>
  <c r="H1043" i="6"/>
  <c r="H1039" i="6"/>
  <c r="H1035" i="6"/>
  <c r="H1031" i="6"/>
  <c r="H1027" i="6"/>
  <c r="H1023" i="6"/>
  <c r="H1019" i="6"/>
  <c r="H1015" i="6"/>
  <c r="H1011" i="6"/>
  <c r="H1007" i="6"/>
  <c r="H1003" i="6"/>
  <c r="H999" i="6"/>
  <c r="H995" i="6"/>
  <c r="H991" i="6"/>
  <c r="H987" i="6"/>
  <c r="H983" i="6"/>
  <c r="H979" i="6"/>
  <c r="H975" i="6"/>
  <c r="H971" i="6"/>
  <c r="H967" i="6"/>
  <c r="H963" i="6"/>
  <c r="H959" i="6"/>
  <c r="H955" i="6"/>
  <c r="H951" i="6"/>
  <c r="H947" i="6"/>
  <c r="H943" i="6"/>
  <c r="H939" i="6"/>
  <c r="H935" i="6"/>
  <c r="H931" i="6"/>
  <c r="H927" i="6"/>
  <c r="H923" i="6"/>
  <c r="H919" i="6"/>
  <c r="H915" i="6"/>
  <c r="H911" i="6"/>
  <c r="H907" i="6"/>
  <c r="H903" i="6"/>
  <c r="H899" i="6"/>
  <c r="H895" i="6"/>
  <c r="H891" i="6"/>
  <c r="H887" i="6"/>
  <c r="H883" i="6"/>
  <c r="H879" i="6"/>
  <c r="H875" i="6"/>
  <c r="H871" i="6"/>
  <c r="H867" i="6"/>
  <c r="H863" i="6"/>
  <c r="H859" i="6"/>
  <c r="H855" i="6"/>
  <c r="H851" i="6"/>
  <c r="H847" i="6"/>
  <c r="H843" i="6"/>
  <c r="H839" i="6"/>
  <c r="H835" i="6"/>
  <c r="H831" i="6"/>
  <c r="H827" i="6"/>
  <c r="H823" i="6"/>
  <c r="H819" i="6"/>
  <c r="H815" i="6"/>
  <c r="H811" i="6"/>
  <c r="H807" i="6"/>
  <c r="H803" i="6"/>
  <c r="H799" i="6"/>
  <c r="H795" i="6"/>
  <c r="H791" i="6"/>
  <c r="H787" i="6"/>
  <c r="H782" i="6"/>
  <c r="H779" i="6"/>
  <c r="H774" i="6"/>
  <c r="H771" i="6"/>
  <c r="H766" i="6"/>
  <c r="H763" i="6"/>
  <c r="H758" i="6"/>
  <c r="H755" i="6"/>
  <c r="H750" i="6"/>
  <c r="H747" i="6"/>
  <c r="H742" i="6"/>
  <c r="H739" i="6"/>
  <c r="H734" i="6"/>
  <c r="H731" i="6"/>
  <c r="H726" i="6"/>
  <c r="H723" i="6"/>
  <c r="H718" i="6"/>
  <c r="H715" i="6"/>
  <c r="H710" i="6"/>
  <c r="H707" i="6"/>
  <c r="H702" i="6"/>
  <c r="H699" i="6"/>
  <c r="H694" i="6"/>
  <c r="H691" i="6"/>
  <c r="H686" i="6"/>
  <c r="H4" i="6"/>
  <c r="H3" i="6"/>
  <c r="H9" i="6"/>
  <c r="H402" i="6"/>
  <c r="H407" i="6"/>
  <c r="H410" i="6"/>
  <c r="H415" i="6"/>
  <c r="H418" i="6"/>
  <c r="H423" i="6"/>
  <c r="H426" i="6"/>
  <c r="H431" i="6"/>
  <c r="H434" i="6"/>
  <c r="H439" i="6"/>
  <c r="H442" i="6"/>
  <c r="H447" i="6"/>
  <c r="H450" i="6"/>
  <c r="H455" i="6"/>
  <c r="H458" i="6"/>
  <c r="H463" i="6"/>
  <c r="H466" i="6"/>
  <c r="H471" i="6"/>
  <c r="H474" i="6"/>
  <c r="H479" i="6"/>
  <c r="H482" i="6"/>
  <c r="H487" i="6"/>
  <c r="H490" i="6"/>
  <c r="H495" i="6"/>
  <c r="H498" i="6"/>
  <c r="H503" i="6"/>
  <c r="H506" i="6"/>
  <c r="H511" i="6"/>
  <c r="H514" i="6"/>
  <c r="H519" i="6"/>
  <c r="H522" i="6"/>
  <c r="H527" i="6"/>
  <c r="H530" i="6"/>
  <c r="H535" i="6"/>
  <c r="H538" i="6"/>
  <c r="H543" i="6"/>
  <c r="H546" i="6"/>
  <c r="H551" i="6"/>
  <c r="H554" i="6"/>
  <c r="H559" i="6"/>
  <c r="H562" i="6"/>
  <c r="H567" i="6"/>
  <c r="H570" i="6"/>
  <c r="H575" i="6"/>
  <c r="H578" i="6"/>
  <c r="H583" i="6"/>
  <c r="H586" i="6"/>
  <c r="H591" i="6"/>
  <c r="H594" i="6"/>
  <c r="H599" i="6"/>
  <c r="H602" i="6"/>
  <c r="H607" i="6"/>
  <c r="H610" i="6"/>
  <c r="H615" i="6"/>
  <c r="H619" i="6"/>
  <c r="H623" i="6"/>
  <c r="H627" i="6"/>
  <c r="H635" i="6"/>
  <c r="H643" i="6"/>
  <c r="H651" i="6"/>
  <c r="H659" i="6"/>
  <c r="H667" i="6"/>
  <c r="H675" i="6"/>
  <c r="H683" i="6"/>
  <c r="H693" i="6"/>
  <c r="H712" i="6"/>
  <c r="H725" i="6"/>
  <c r="H744" i="6"/>
  <c r="H757" i="6"/>
  <c r="H776" i="6"/>
  <c r="H790" i="6"/>
  <c r="H806" i="6"/>
  <c r="H822" i="6"/>
  <c r="H838" i="6"/>
  <c r="H854" i="6"/>
  <c r="H870" i="6"/>
  <c r="H886" i="6"/>
  <c r="H902" i="6"/>
  <c r="H918" i="6"/>
  <c r="H934" i="6"/>
  <c r="H950" i="6"/>
  <c r="H966" i="6"/>
  <c r="H982" i="6"/>
  <c r="H998" i="6"/>
  <c r="H1014" i="6"/>
  <c r="H1030" i="6"/>
  <c r="H1046" i="6"/>
  <c r="H1062" i="6"/>
  <c r="H1078" i="6"/>
  <c r="H1094" i="6"/>
  <c r="H1110" i="6"/>
  <c r="H1129" i="6"/>
  <c r="H1161" i="6"/>
  <c r="H1193" i="6"/>
  <c r="H5" i="6"/>
  <c r="H6" i="6"/>
  <c r="H12" i="6"/>
  <c r="H14" i="6"/>
  <c r="H16" i="6"/>
  <c r="H18" i="6"/>
  <c r="H20" i="6"/>
  <c r="H22" i="6"/>
  <c r="H24" i="6"/>
  <c r="H26" i="6"/>
  <c r="H28" i="6"/>
  <c r="H30" i="6"/>
  <c r="H32" i="6"/>
  <c r="H34" i="6"/>
  <c r="H36" i="6"/>
  <c r="H38" i="6"/>
  <c r="H40" i="6"/>
  <c r="H42" i="6"/>
  <c r="H44" i="6"/>
  <c r="H46" i="6"/>
  <c r="H48" i="6"/>
  <c r="H50" i="6"/>
  <c r="H52" i="6"/>
  <c r="H54" i="6"/>
  <c r="H56" i="6"/>
  <c r="H58" i="6"/>
  <c r="H60" i="6"/>
  <c r="H62" i="6"/>
  <c r="H64" i="6"/>
  <c r="H66" i="6"/>
  <c r="H68" i="6"/>
  <c r="H70" i="6"/>
  <c r="H72" i="6"/>
  <c r="H74" i="6"/>
  <c r="H76" i="6"/>
  <c r="H78" i="6"/>
  <c r="H80" i="6"/>
  <c r="H82" i="6"/>
  <c r="H84" i="6"/>
  <c r="H86" i="6"/>
  <c r="H88" i="6"/>
  <c r="H90" i="6"/>
  <c r="H92" i="6"/>
  <c r="H94" i="6"/>
  <c r="H96" i="6"/>
  <c r="H98" i="6"/>
  <c r="H100" i="6"/>
  <c r="H102" i="6"/>
  <c r="H104" i="6"/>
  <c r="H106" i="6"/>
  <c r="H108" i="6"/>
  <c r="H110" i="6"/>
  <c r="H112" i="6"/>
  <c r="H114" i="6"/>
  <c r="H116" i="6"/>
  <c r="H118" i="6"/>
  <c r="H120" i="6"/>
  <c r="H122" i="6"/>
  <c r="H124" i="6"/>
  <c r="H126" i="6"/>
  <c r="H128" i="6"/>
  <c r="H130" i="6"/>
  <c r="H132" i="6"/>
  <c r="H134" i="6"/>
  <c r="H136" i="6"/>
  <c r="H138" i="6"/>
  <c r="H140" i="6"/>
  <c r="H142" i="6"/>
  <c r="H144" i="6"/>
  <c r="H146" i="6"/>
  <c r="H148" i="6"/>
  <c r="H150" i="6"/>
  <c r="H152" i="6"/>
  <c r="H154" i="6"/>
  <c r="H156" i="6"/>
  <c r="H158" i="6"/>
  <c r="H160" i="6"/>
  <c r="H162" i="6"/>
  <c r="H164" i="6"/>
  <c r="H166" i="6"/>
  <c r="H168" i="6"/>
  <c r="H170" i="6"/>
  <c r="H172" i="6"/>
  <c r="H174" i="6"/>
  <c r="H176" i="6"/>
  <c r="H178" i="6"/>
  <c r="H180" i="6"/>
  <c r="H182" i="6"/>
  <c r="H184" i="6"/>
  <c r="H186" i="6"/>
  <c r="H188" i="6"/>
  <c r="H190" i="6"/>
  <c r="H192" i="6"/>
  <c r="H194" i="6"/>
  <c r="H196" i="6"/>
  <c r="H198" i="6"/>
  <c r="H200" i="6"/>
  <c r="H202" i="6"/>
  <c r="H204" i="6"/>
  <c r="H206" i="6"/>
  <c r="H208" i="6"/>
  <c r="H210" i="6"/>
  <c r="H212" i="6"/>
  <c r="H214" i="6"/>
  <c r="H216" i="6"/>
  <c r="H218" i="6"/>
  <c r="H220" i="6"/>
  <c r="H222" i="6"/>
  <c r="H224" i="6"/>
  <c r="H226" i="6"/>
  <c r="H228" i="6"/>
  <c r="H230" i="6"/>
  <c r="H232" i="6"/>
  <c r="H234" i="6"/>
  <c r="H236" i="6"/>
  <c r="H238" i="6"/>
  <c r="H240" i="6"/>
  <c r="H242" i="6"/>
  <c r="H244" i="6"/>
  <c r="H246" i="6"/>
  <c r="H248" i="6"/>
  <c r="H250" i="6"/>
  <c r="H252" i="6"/>
  <c r="H254" i="6"/>
  <c r="H256" i="6"/>
  <c r="H258" i="6"/>
  <c r="H260" i="6"/>
  <c r="H262" i="6"/>
  <c r="H264" i="6"/>
  <c r="H266" i="6"/>
  <c r="H268" i="6"/>
  <c r="H270" i="6"/>
  <c r="H272" i="6"/>
  <c r="H274" i="6"/>
  <c r="H276" i="6"/>
  <c r="H278" i="6"/>
  <c r="H280" i="6"/>
  <c r="H282" i="6"/>
  <c r="H284" i="6"/>
  <c r="H286" i="6"/>
  <c r="H288" i="6"/>
  <c r="H290" i="6"/>
  <c r="H292" i="6"/>
  <c r="H294" i="6"/>
  <c r="H296" i="6"/>
  <c r="H298" i="6"/>
  <c r="H300" i="6"/>
  <c r="H302" i="6"/>
  <c r="H304" i="6"/>
  <c r="H306" i="6"/>
  <c r="H308" i="6"/>
  <c r="H310" i="6"/>
  <c r="H312" i="6"/>
  <c r="H314" i="6"/>
  <c r="H316" i="6"/>
  <c r="H318" i="6"/>
  <c r="H320" i="6"/>
  <c r="H322" i="6"/>
  <c r="H324" i="6"/>
  <c r="H326" i="6"/>
  <c r="H328" i="6"/>
  <c r="H330" i="6"/>
  <c r="H332" i="6"/>
  <c r="H334" i="6"/>
  <c r="H336" i="6"/>
  <c r="H338" i="6"/>
  <c r="H340" i="6"/>
  <c r="H342" i="6"/>
  <c r="H344" i="6"/>
  <c r="H346" i="6"/>
  <c r="H348" i="6"/>
  <c r="H350" i="6"/>
  <c r="H352" i="6"/>
  <c r="H354" i="6"/>
  <c r="H356" i="6"/>
  <c r="H358" i="6"/>
  <c r="H360" i="6"/>
  <c r="H362" i="6"/>
  <c r="H364" i="6"/>
  <c r="H366" i="6"/>
  <c r="H368" i="6"/>
  <c r="H370" i="6"/>
  <c r="H372" i="6"/>
  <c r="H374" i="6"/>
  <c r="H376" i="6"/>
  <c r="H378" i="6"/>
  <c r="H380" i="6"/>
  <c r="H382" i="6"/>
  <c r="H384" i="6"/>
  <c r="H386" i="6"/>
  <c r="H388" i="6"/>
  <c r="H390" i="6"/>
  <c r="H392" i="6"/>
  <c r="H394" i="6"/>
  <c r="H396" i="6"/>
  <c r="H398" i="6"/>
  <c r="H400" i="6"/>
  <c r="H405" i="6"/>
  <c r="H408" i="6"/>
  <c r="H413" i="6"/>
  <c r="H416" i="6"/>
  <c r="H421" i="6"/>
  <c r="H424" i="6"/>
  <c r="H429" i="6"/>
  <c r="H432" i="6"/>
  <c r="H437" i="6"/>
  <c r="H440" i="6"/>
  <c r="H445" i="6"/>
  <c r="H448" i="6"/>
  <c r="H453" i="6"/>
  <c r="H456" i="6"/>
  <c r="H461" i="6"/>
  <c r="H464" i="6"/>
  <c r="H469" i="6"/>
  <c r="H472" i="6"/>
  <c r="H477" i="6"/>
  <c r="H480" i="6"/>
  <c r="H485" i="6"/>
  <c r="H488" i="6"/>
  <c r="H493" i="6"/>
  <c r="H496" i="6"/>
  <c r="H501" i="6"/>
  <c r="H504" i="6"/>
  <c r="H509" i="6"/>
  <c r="H512" i="6"/>
  <c r="H517" i="6"/>
  <c r="H520" i="6"/>
  <c r="H525" i="6"/>
  <c r="H528" i="6"/>
  <c r="H533" i="6"/>
  <c r="H536" i="6"/>
  <c r="H541" i="6"/>
  <c r="H544" i="6"/>
  <c r="H549" i="6"/>
  <c r="H552" i="6"/>
  <c r="H557" i="6"/>
  <c r="H560" i="6"/>
  <c r="H565" i="6"/>
  <c r="H568" i="6"/>
  <c r="H573" i="6"/>
  <c r="H576" i="6"/>
  <c r="H581" i="6"/>
  <c r="H584" i="6"/>
  <c r="H589" i="6"/>
  <c r="H592" i="6"/>
  <c r="H597" i="6"/>
  <c r="H600" i="6"/>
  <c r="H605" i="6"/>
  <c r="H608" i="6"/>
  <c r="H613" i="6"/>
  <c r="H629" i="6"/>
  <c r="H637" i="6"/>
  <c r="H645" i="6"/>
  <c r="H653" i="6"/>
  <c r="H661" i="6"/>
  <c r="H669" i="6"/>
  <c r="H677" i="6"/>
  <c r="H685" i="6"/>
  <c r="H704" i="6"/>
  <c r="H717" i="6"/>
  <c r="H736" i="6"/>
  <c r="H749" i="6"/>
  <c r="H768" i="6"/>
  <c r="H781" i="6"/>
  <c r="H794" i="6"/>
  <c r="H810" i="6"/>
  <c r="H826" i="6"/>
  <c r="H842" i="6"/>
  <c r="H858" i="6"/>
  <c r="H874" i="6"/>
  <c r="H890" i="6"/>
  <c r="H906" i="6"/>
  <c r="H922" i="6"/>
  <c r="H938" i="6"/>
  <c r="H954" i="6"/>
  <c r="H970" i="6"/>
  <c r="H986" i="6"/>
  <c r="H1002" i="6"/>
  <c r="H1018" i="6"/>
  <c r="H1034" i="6"/>
  <c r="H1050" i="6"/>
  <c r="H1066" i="6"/>
  <c r="H1082" i="6"/>
  <c r="H1098" i="6"/>
  <c r="H1114" i="6"/>
  <c r="H1137" i="6"/>
  <c r="H1169" i="6"/>
  <c r="H1201" i="6"/>
  <c r="K545" i="6"/>
  <c r="J26" i="6"/>
  <c r="J15" i="6"/>
  <c r="K30" i="6"/>
  <c r="K45" i="6"/>
  <c r="K54" i="6"/>
  <c r="J63" i="6"/>
  <c r="K77" i="6"/>
  <c r="K85" i="6"/>
  <c r="J87" i="6"/>
  <c r="K93" i="6"/>
  <c r="K94" i="6"/>
  <c r="J95" i="6"/>
  <c r="K101" i="6"/>
  <c r="K102" i="6"/>
  <c r="J103" i="6"/>
  <c r="K109" i="6"/>
  <c r="K110" i="6"/>
  <c r="J111" i="6"/>
  <c r="K117" i="6"/>
  <c r="K118" i="6"/>
  <c r="J119" i="6"/>
  <c r="K125" i="6"/>
  <c r="K126" i="6"/>
  <c r="J127" i="6"/>
  <c r="J130" i="6"/>
  <c r="K133" i="6"/>
  <c r="I143" i="6"/>
  <c r="J146" i="6"/>
  <c r="K149" i="6"/>
  <c r="I159" i="6"/>
  <c r="J162" i="6"/>
  <c r="K165" i="6"/>
  <c r="I175" i="6"/>
  <c r="J178" i="6"/>
  <c r="K181" i="6"/>
  <c r="I191" i="6"/>
  <c r="J194" i="6"/>
  <c r="K197" i="6"/>
  <c r="I207" i="6"/>
  <c r="J210" i="6"/>
  <c r="K213" i="6"/>
  <c r="I223" i="6"/>
  <c r="J226" i="6"/>
  <c r="K229" i="6"/>
  <c r="I239" i="6"/>
  <c r="J242" i="6"/>
  <c r="K245" i="6"/>
  <c r="I255" i="6"/>
  <c r="J258" i="6"/>
  <c r="K261" i="6"/>
  <c r="I271" i="6"/>
  <c r="J274" i="6"/>
  <c r="K277" i="6"/>
  <c r="I287" i="6"/>
  <c r="J290" i="6"/>
  <c r="K293" i="6"/>
  <c r="I303" i="6"/>
  <c r="J306" i="6"/>
  <c r="K309" i="6"/>
  <c r="I319" i="6"/>
  <c r="J322" i="6"/>
  <c r="K325" i="6"/>
  <c r="I335" i="6"/>
  <c r="J338" i="6"/>
  <c r="K341" i="6"/>
  <c r="I351" i="6"/>
  <c r="J354" i="6"/>
  <c r="K357" i="6"/>
  <c r="I367" i="6"/>
  <c r="J370" i="6"/>
  <c r="K373" i="6"/>
  <c r="I383" i="6"/>
  <c r="J386" i="6"/>
  <c r="K389" i="6"/>
  <c r="I399" i="6"/>
  <c r="J402" i="6"/>
  <c r="K405" i="6"/>
  <c r="I415" i="6"/>
  <c r="J418" i="6"/>
  <c r="K421" i="6"/>
  <c r="I431" i="6"/>
  <c r="J434" i="6"/>
  <c r="K437" i="6"/>
  <c r="I447" i="6"/>
  <c r="J450" i="6"/>
  <c r="K453" i="6"/>
  <c r="I463" i="6"/>
  <c r="J466" i="6"/>
  <c r="K469" i="6"/>
  <c r="I479" i="6"/>
  <c r="J482" i="6"/>
  <c r="K485" i="6"/>
  <c r="I495" i="6"/>
  <c r="J498" i="6"/>
  <c r="K501" i="6"/>
  <c r="I511" i="6"/>
  <c r="J514" i="6"/>
  <c r="K517" i="6"/>
  <c r="I527" i="6"/>
  <c r="J530" i="6"/>
  <c r="K533" i="6"/>
  <c r="I543" i="6"/>
  <c r="J546" i="6"/>
  <c r="K549" i="6"/>
  <c r="K21" i="6"/>
  <c r="K29" i="6"/>
  <c r="K37" i="6"/>
  <c r="K46" i="6"/>
  <c r="J55" i="6"/>
  <c r="K70" i="6"/>
  <c r="K86" i="6"/>
  <c r="I5" i="6"/>
  <c r="I12" i="6"/>
  <c r="I20" i="6"/>
  <c r="I28" i="6"/>
  <c r="J34" i="6"/>
  <c r="I35" i="6"/>
  <c r="I36" i="6"/>
  <c r="J42" i="6"/>
  <c r="I43" i="6"/>
  <c r="I44" i="6"/>
  <c r="J50" i="6"/>
  <c r="I51" i="6"/>
  <c r="I52" i="6"/>
  <c r="J58" i="6"/>
  <c r="I59" i="6"/>
  <c r="I60" i="6"/>
  <c r="J66" i="6"/>
  <c r="I67" i="6"/>
  <c r="I68" i="6"/>
  <c r="J74" i="6"/>
  <c r="I75" i="6"/>
  <c r="I76" i="6"/>
  <c r="J82" i="6"/>
  <c r="I83" i="6"/>
  <c r="I84" i="6"/>
  <c r="J90" i="6"/>
  <c r="I91" i="6"/>
  <c r="I92" i="6"/>
  <c r="J98" i="6"/>
  <c r="I99" i="6"/>
  <c r="I100" i="6"/>
  <c r="J106" i="6"/>
  <c r="I107" i="6"/>
  <c r="I108" i="6"/>
  <c r="J114" i="6"/>
  <c r="I115" i="6"/>
  <c r="I116" i="6"/>
  <c r="J122" i="6"/>
  <c r="I123" i="6"/>
  <c r="I124" i="6"/>
  <c r="K129" i="6"/>
  <c r="I139" i="6"/>
  <c r="J142" i="6"/>
  <c r="K145" i="6"/>
  <c r="I155" i="6"/>
  <c r="J158" i="6"/>
  <c r="K161" i="6"/>
  <c r="I171" i="6"/>
  <c r="J174" i="6"/>
  <c r="K177" i="6"/>
  <c r="I187" i="6"/>
  <c r="J190" i="6"/>
  <c r="K193" i="6"/>
  <c r="I203" i="6"/>
  <c r="J206" i="6"/>
  <c r="K209" i="6"/>
  <c r="I219" i="6"/>
  <c r="J222" i="6"/>
  <c r="K225" i="6"/>
  <c r="I235" i="6"/>
  <c r="J238" i="6"/>
  <c r="K241" i="6"/>
  <c r="I251" i="6"/>
  <c r="J254" i="6"/>
  <c r="K257" i="6"/>
  <c r="I267" i="6"/>
  <c r="J270" i="6"/>
  <c r="K273" i="6"/>
  <c r="I283" i="6"/>
  <c r="J286" i="6"/>
  <c r="K289" i="6"/>
  <c r="I299" i="6"/>
  <c r="J302" i="6"/>
  <c r="K305" i="6"/>
  <c r="I315" i="6"/>
  <c r="J318" i="6"/>
  <c r="K321" i="6"/>
  <c r="I331" i="6"/>
  <c r="J334" i="6"/>
  <c r="K337" i="6"/>
  <c r="I347" i="6"/>
  <c r="J350" i="6"/>
  <c r="K353" i="6"/>
  <c r="I363" i="6"/>
  <c r="J366" i="6"/>
  <c r="K369" i="6"/>
  <c r="I379" i="6"/>
  <c r="J382" i="6"/>
  <c r="K385" i="6"/>
  <c r="I395" i="6"/>
  <c r="J398" i="6"/>
  <c r="K401" i="6"/>
  <c r="I411" i="6"/>
  <c r="J414" i="6"/>
  <c r="K417" i="6"/>
  <c r="I427" i="6"/>
  <c r="J430" i="6"/>
  <c r="K433" i="6"/>
  <c r="I443" i="6"/>
  <c r="J446" i="6"/>
  <c r="K449" i="6"/>
  <c r="I459" i="6"/>
  <c r="J462" i="6"/>
  <c r="K465" i="6"/>
  <c r="I475" i="6"/>
  <c r="J478" i="6"/>
  <c r="K481" i="6"/>
  <c r="I491" i="6"/>
  <c r="J494" i="6"/>
  <c r="K497" i="6"/>
  <c r="I507" i="6"/>
  <c r="J510" i="6"/>
  <c r="K513" i="6"/>
  <c r="I523" i="6"/>
  <c r="J526" i="6"/>
  <c r="K529" i="6"/>
  <c r="I539" i="6"/>
  <c r="J542" i="6"/>
  <c r="K14" i="6"/>
  <c r="J23" i="6"/>
  <c r="K38" i="6"/>
  <c r="K53" i="6"/>
  <c r="K61" i="6"/>
  <c r="J71" i="6"/>
  <c r="J79" i="6"/>
  <c r="J10" i="6"/>
  <c r="J18" i="6"/>
  <c r="I27" i="6"/>
  <c r="J2494" i="6"/>
  <c r="K2493" i="6"/>
  <c r="I2491" i="6"/>
  <c r="J2490" i="6"/>
  <c r="K2489" i="6"/>
  <c r="I2487" i="6"/>
  <c r="J2486" i="6"/>
  <c r="K2485" i="6"/>
  <c r="I2483" i="6"/>
  <c r="J2482" i="6"/>
  <c r="K2481" i="6"/>
  <c r="I2479" i="6"/>
  <c r="J2478" i="6"/>
  <c r="K2477" i="6"/>
  <c r="I2475" i="6"/>
  <c r="J2474" i="6"/>
  <c r="K2473" i="6"/>
  <c r="I2471" i="6"/>
  <c r="J2470" i="6"/>
  <c r="K2469" i="6"/>
  <c r="I2467" i="6"/>
  <c r="J2466" i="6"/>
  <c r="K2465" i="6"/>
  <c r="I2463" i="6"/>
  <c r="J2462" i="6"/>
  <c r="K2461" i="6"/>
  <c r="I2459" i="6"/>
  <c r="J2458" i="6"/>
  <c r="K2457" i="6"/>
  <c r="I2455" i="6"/>
  <c r="J2454" i="6"/>
  <c r="K2453" i="6"/>
  <c r="I2451" i="6"/>
  <c r="J2450" i="6"/>
  <c r="K2449" i="6"/>
  <c r="I2447" i="6"/>
  <c r="J2446" i="6"/>
  <c r="K2445" i="6"/>
  <c r="I2443" i="6"/>
  <c r="J2442" i="6"/>
  <c r="K2441" i="6"/>
  <c r="I2439" i="6"/>
  <c r="J2438" i="6"/>
  <c r="K2437" i="6"/>
  <c r="I2435" i="6"/>
  <c r="J2434" i="6"/>
  <c r="K2433" i="6"/>
  <c r="I2431" i="6"/>
  <c r="J2430" i="6"/>
  <c r="K2429" i="6"/>
  <c r="I2427" i="6"/>
  <c r="J2426" i="6"/>
  <c r="K2425" i="6"/>
  <c r="I2423" i="6"/>
  <c r="J2422" i="6"/>
  <c r="K2421" i="6"/>
  <c r="I2419" i="6"/>
  <c r="J2418" i="6"/>
  <c r="K2417" i="6"/>
  <c r="I2415" i="6"/>
  <c r="J2414" i="6"/>
  <c r="K2413" i="6"/>
  <c r="I2411" i="6"/>
  <c r="J2410" i="6"/>
  <c r="K2409" i="6"/>
  <c r="I2407" i="6"/>
  <c r="J2406" i="6"/>
  <c r="K2405" i="6"/>
  <c r="I2403" i="6"/>
  <c r="J2402" i="6"/>
  <c r="K2401" i="6"/>
  <c r="I2399" i="6"/>
  <c r="J2398" i="6"/>
  <c r="K2397" i="6"/>
  <c r="I2395" i="6"/>
  <c r="J2394" i="6"/>
  <c r="K2393" i="6"/>
  <c r="I2391" i="6"/>
  <c r="J2390" i="6"/>
  <c r="K2389" i="6"/>
  <c r="I2387" i="6"/>
  <c r="J2386" i="6"/>
  <c r="K2385" i="6"/>
  <c r="I2383" i="6"/>
  <c r="I2494" i="6"/>
  <c r="I2493" i="6"/>
  <c r="J2492" i="6"/>
  <c r="K2491" i="6"/>
  <c r="I2489" i="6"/>
  <c r="J2488" i="6"/>
  <c r="K2487" i="6"/>
  <c r="I2485" i="6"/>
  <c r="J2484" i="6"/>
  <c r="K2483" i="6"/>
  <c r="I2481" i="6"/>
  <c r="J2480" i="6"/>
  <c r="K2479" i="6"/>
  <c r="I2477" i="6"/>
  <c r="J2476" i="6"/>
  <c r="K2475" i="6"/>
  <c r="I2473" i="6"/>
  <c r="J2472" i="6"/>
  <c r="K2471" i="6"/>
  <c r="I2469" i="6"/>
  <c r="J2468" i="6"/>
  <c r="K2467" i="6"/>
  <c r="I2465" i="6"/>
  <c r="J2464" i="6"/>
  <c r="K2463" i="6"/>
  <c r="I2461" i="6"/>
  <c r="J2460" i="6"/>
  <c r="K2459" i="6"/>
  <c r="I2457" i="6"/>
  <c r="J2456" i="6"/>
  <c r="K2455" i="6"/>
  <c r="I2453" i="6"/>
  <c r="J2452" i="6"/>
  <c r="K2451" i="6"/>
  <c r="I2449" i="6"/>
  <c r="J2448" i="6"/>
  <c r="K2447" i="6"/>
  <c r="I2445" i="6"/>
  <c r="J2444" i="6"/>
  <c r="K2443" i="6"/>
  <c r="I2441" i="6"/>
  <c r="J2440" i="6"/>
  <c r="K2439" i="6"/>
  <c r="I2437" i="6"/>
  <c r="J2436" i="6"/>
  <c r="K2435" i="6"/>
  <c r="I2433" i="6"/>
  <c r="J2432" i="6"/>
  <c r="K2431" i="6"/>
  <c r="I2429" i="6"/>
  <c r="J2428" i="6"/>
  <c r="K2427" i="6"/>
  <c r="I2425" i="6"/>
  <c r="J2424" i="6"/>
  <c r="K2423" i="6"/>
  <c r="I2421" i="6"/>
  <c r="J2420" i="6"/>
  <c r="K2419" i="6"/>
  <c r="I2417" i="6"/>
  <c r="J2416" i="6"/>
  <c r="K2415" i="6"/>
  <c r="I2413" i="6"/>
  <c r="J2412" i="6"/>
  <c r="K2411" i="6"/>
  <c r="I2409" i="6"/>
  <c r="J2408" i="6"/>
  <c r="K2407" i="6"/>
  <c r="I2405" i="6"/>
  <c r="J2404" i="6"/>
  <c r="K2403" i="6"/>
  <c r="I2401" i="6"/>
  <c r="J2400" i="6"/>
  <c r="K2399" i="6"/>
  <c r="I2397" i="6"/>
  <c r="J2396" i="6"/>
  <c r="K2395" i="6"/>
  <c r="I2393" i="6"/>
  <c r="J2392" i="6"/>
  <c r="K2391" i="6"/>
  <c r="I2389" i="6"/>
  <c r="J2388" i="6"/>
  <c r="K2387" i="6"/>
  <c r="I2385" i="6"/>
  <c r="J2384" i="6"/>
  <c r="K2383" i="6"/>
  <c r="I2381" i="6"/>
  <c r="K2494" i="6"/>
  <c r="I2492" i="6"/>
  <c r="J2491" i="6"/>
  <c r="K2490" i="6"/>
  <c r="I2488" i="6"/>
  <c r="J2487" i="6"/>
  <c r="K2486" i="6"/>
  <c r="I2484" i="6"/>
  <c r="J2483" i="6"/>
  <c r="K2482" i="6"/>
  <c r="I2480" i="6"/>
  <c r="J2479" i="6"/>
  <c r="K2478" i="6"/>
  <c r="I2476" i="6"/>
  <c r="J2475" i="6"/>
  <c r="K2474" i="6"/>
  <c r="I2472" i="6"/>
  <c r="J2471" i="6"/>
  <c r="K2470" i="6"/>
  <c r="I2468" i="6"/>
  <c r="J2467" i="6"/>
  <c r="K2466" i="6"/>
  <c r="I2464" i="6"/>
  <c r="J2463" i="6"/>
  <c r="K2462" i="6"/>
  <c r="I2460" i="6"/>
  <c r="J2459" i="6"/>
  <c r="K2458" i="6"/>
  <c r="I2456" i="6"/>
  <c r="J2455" i="6"/>
  <c r="K2454" i="6"/>
  <c r="I2452" i="6"/>
  <c r="J2451" i="6"/>
  <c r="K2450" i="6"/>
  <c r="I2448" i="6"/>
  <c r="J2447" i="6"/>
  <c r="K2446" i="6"/>
  <c r="I2444" i="6"/>
  <c r="J2443" i="6"/>
  <c r="K2442" i="6"/>
  <c r="I2440" i="6"/>
  <c r="J2439" i="6"/>
  <c r="K2438" i="6"/>
  <c r="I2436" i="6"/>
  <c r="J2435" i="6"/>
  <c r="K2434" i="6"/>
  <c r="I2432" i="6"/>
  <c r="J2431" i="6"/>
  <c r="K2430" i="6"/>
  <c r="I2428" i="6"/>
  <c r="J2427" i="6"/>
  <c r="K2426" i="6"/>
  <c r="I2424" i="6"/>
  <c r="J2423" i="6"/>
  <c r="K2422" i="6"/>
  <c r="I2420" i="6"/>
  <c r="J2419" i="6"/>
  <c r="K2418" i="6"/>
  <c r="I2416" i="6"/>
  <c r="J2415" i="6"/>
  <c r="K2414" i="6"/>
  <c r="I2412" i="6"/>
  <c r="J2411" i="6"/>
  <c r="K2410" i="6"/>
  <c r="I2408" i="6"/>
  <c r="J2407" i="6"/>
  <c r="K2406" i="6"/>
  <c r="I2404" i="6"/>
  <c r="J2403" i="6"/>
  <c r="K2402" i="6"/>
  <c r="I2400" i="6"/>
  <c r="J2399" i="6"/>
  <c r="K2398" i="6"/>
  <c r="I2396" i="6"/>
  <c r="J2395" i="6"/>
  <c r="K2394" i="6"/>
  <c r="I2392" i="6"/>
  <c r="J2391" i="6"/>
  <c r="K2390" i="6"/>
  <c r="I2388" i="6"/>
  <c r="J2387" i="6"/>
  <c r="K2386" i="6"/>
  <c r="I2384" i="6"/>
  <c r="K2492" i="6"/>
  <c r="J2489" i="6"/>
  <c r="I2486" i="6"/>
  <c r="K2476" i="6"/>
  <c r="J2473" i="6"/>
  <c r="I2470" i="6"/>
  <c r="K2460" i="6"/>
  <c r="J2457" i="6"/>
  <c r="I2454" i="6"/>
  <c r="K2444" i="6"/>
  <c r="J2441" i="6"/>
  <c r="I2438" i="6"/>
  <c r="K2428" i="6"/>
  <c r="J2425" i="6"/>
  <c r="I2422" i="6"/>
  <c r="K2412" i="6"/>
  <c r="J2409" i="6"/>
  <c r="I2406" i="6"/>
  <c r="K2396" i="6"/>
  <c r="J2393" i="6"/>
  <c r="I2390" i="6"/>
  <c r="J2383" i="6"/>
  <c r="J2382" i="6"/>
  <c r="K2381" i="6"/>
  <c r="K2380" i="6"/>
  <c r="I2378" i="6"/>
  <c r="J2377" i="6"/>
  <c r="K2376" i="6"/>
  <c r="I2374" i="6"/>
  <c r="J2373" i="6"/>
  <c r="K2372" i="6"/>
  <c r="I2370" i="6"/>
  <c r="J2369" i="6"/>
  <c r="K2368" i="6"/>
  <c r="I2366" i="6"/>
  <c r="J2365" i="6"/>
  <c r="K2364" i="6"/>
  <c r="I2362" i="6"/>
  <c r="J2361" i="6"/>
  <c r="K2360" i="6"/>
  <c r="I2358" i="6"/>
  <c r="J2357" i="6"/>
  <c r="K2356" i="6"/>
  <c r="I2354" i="6"/>
  <c r="J2353" i="6"/>
  <c r="K2352" i="6"/>
  <c r="I2350" i="6"/>
  <c r="J2349" i="6"/>
  <c r="K2348" i="6"/>
  <c r="I2346" i="6"/>
  <c r="J2345" i="6"/>
  <c r="K2344" i="6"/>
  <c r="I2342" i="6"/>
  <c r="J2341" i="6"/>
  <c r="K2340" i="6"/>
  <c r="I2338" i="6"/>
  <c r="J2337" i="6"/>
  <c r="K2336" i="6"/>
  <c r="I2334" i="6"/>
  <c r="J2333" i="6"/>
  <c r="K2332" i="6"/>
  <c r="I2330" i="6"/>
  <c r="J2329" i="6"/>
  <c r="K2328" i="6"/>
  <c r="I2326" i="6"/>
  <c r="J2325" i="6"/>
  <c r="K2324" i="6"/>
  <c r="I2322" i="6"/>
  <c r="J2321" i="6"/>
  <c r="K2320" i="6"/>
  <c r="I2318" i="6"/>
  <c r="J2317" i="6"/>
  <c r="K2316" i="6"/>
  <c r="I2314" i="6"/>
  <c r="J2313" i="6"/>
  <c r="K2312" i="6"/>
  <c r="I2310" i="6"/>
  <c r="J2309" i="6"/>
  <c r="K2308" i="6"/>
  <c r="I2306" i="6"/>
  <c r="J2305" i="6"/>
  <c r="K2304" i="6"/>
  <c r="I2302" i="6"/>
  <c r="J2301" i="6"/>
  <c r="K2300" i="6"/>
  <c r="J2493" i="6"/>
  <c r="I2490" i="6"/>
  <c r="K2480" i="6"/>
  <c r="J2477" i="6"/>
  <c r="I2474" i="6"/>
  <c r="K2464" i="6"/>
  <c r="J2461" i="6"/>
  <c r="I2458" i="6"/>
  <c r="K2448" i="6"/>
  <c r="J2445" i="6"/>
  <c r="I2442" i="6"/>
  <c r="K2432" i="6"/>
  <c r="J2429" i="6"/>
  <c r="I2426" i="6"/>
  <c r="K2416" i="6"/>
  <c r="J2413" i="6"/>
  <c r="I2410" i="6"/>
  <c r="K2400" i="6"/>
  <c r="J2397" i="6"/>
  <c r="I2394" i="6"/>
  <c r="K2384" i="6"/>
  <c r="I2382" i="6"/>
  <c r="J2381" i="6"/>
  <c r="J2380" i="6"/>
  <c r="K2379" i="6"/>
  <c r="I2377" i="6"/>
  <c r="J2376" i="6"/>
  <c r="K2375" i="6"/>
  <c r="I2373" i="6"/>
  <c r="J2372" i="6"/>
  <c r="K2371" i="6"/>
  <c r="I2369" i="6"/>
  <c r="J2368" i="6"/>
  <c r="K2367" i="6"/>
  <c r="I2365" i="6"/>
  <c r="J2364" i="6"/>
  <c r="K2363" i="6"/>
  <c r="I2361" i="6"/>
  <c r="J2360" i="6"/>
  <c r="K2359" i="6"/>
  <c r="I2357" i="6"/>
  <c r="J2356" i="6"/>
  <c r="K2355" i="6"/>
  <c r="I2353" i="6"/>
  <c r="J2352" i="6"/>
  <c r="K2351" i="6"/>
  <c r="I2349" i="6"/>
  <c r="J2348" i="6"/>
  <c r="K2347" i="6"/>
  <c r="I2345" i="6"/>
  <c r="J2344" i="6"/>
  <c r="K2343" i="6"/>
  <c r="I2341" i="6"/>
  <c r="J2340" i="6"/>
  <c r="K2339" i="6"/>
  <c r="I2337" i="6"/>
  <c r="J2336" i="6"/>
  <c r="K2335" i="6"/>
  <c r="I2333" i="6"/>
  <c r="J2332" i="6"/>
  <c r="K2331" i="6"/>
  <c r="I2329" i="6"/>
  <c r="J2328" i="6"/>
  <c r="K2327" i="6"/>
  <c r="I2325" i="6"/>
  <c r="J2324" i="6"/>
  <c r="K2323" i="6"/>
  <c r="I2321" i="6"/>
  <c r="J2320" i="6"/>
  <c r="K2319" i="6"/>
  <c r="I2317" i="6"/>
  <c r="J2316" i="6"/>
  <c r="K2315" i="6"/>
  <c r="I2313" i="6"/>
  <c r="J2312" i="6"/>
  <c r="K2484" i="6"/>
  <c r="J2481" i="6"/>
  <c r="I2478" i="6"/>
  <c r="K2468" i="6"/>
  <c r="J2465" i="6"/>
  <c r="I2462" i="6"/>
  <c r="K2452" i="6"/>
  <c r="J2449" i="6"/>
  <c r="I2446" i="6"/>
  <c r="K2436" i="6"/>
  <c r="J2433" i="6"/>
  <c r="I2430" i="6"/>
  <c r="K2420" i="6"/>
  <c r="J2417" i="6"/>
  <c r="I2414" i="6"/>
  <c r="K2404" i="6"/>
  <c r="J2401" i="6"/>
  <c r="I2398" i="6"/>
  <c r="K2388" i="6"/>
  <c r="J2385" i="6"/>
  <c r="I2380" i="6"/>
  <c r="J2379" i="6"/>
  <c r="K2378" i="6"/>
  <c r="I2376" i="6"/>
  <c r="J2375" i="6"/>
  <c r="K2374" i="6"/>
  <c r="I2372" i="6"/>
  <c r="J2371" i="6"/>
  <c r="K2370" i="6"/>
  <c r="I2368" i="6"/>
  <c r="J2367" i="6"/>
  <c r="K2366" i="6"/>
  <c r="I2364" i="6"/>
  <c r="J2363" i="6"/>
  <c r="K2362" i="6"/>
  <c r="I2360" i="6"/>
  <c r="J2359" i="6"/>
  <c r="K2358" i="6"/>
  <c r="I2356" i="6"/>
  <c r="J2355" i="6"/>
  <c r="K2354" i="6"/>
  <c r="I2352" i="6"/>
  <c r="J2351" i="6"/>
  <c r="K2350" i="6"/>
  <c r="I2348" i="6"/>
  <c r="J2347" i="6"/>
  <c r="K2346" i="6"/>
  <c r="I2344" i="6"/>
  <c r="J2343" i="6"/>
  <c r="K2342" i="6"/>
  <c r="I2340" i="6"/>
  <c r="J2339" i="6"/>
  <c r="K2338" i="6"/>
  <c r="I2336" i="6"/>
  <c r="J2335" i="6"/>
  <c r="K2334" i="6"/>
  <c r="I2332" i="6"/>
  <c r="J2331" i="6"/>
  <c r="K2330" i="6"/>
  <c r="I2328" i="6"/>
  <c r="J2327" i="6"/>
  <c r="K2326" i="6"/>
  <c r="I2324" i="6"/>
  <c r="J2323" i="6"/>
  <c r="K2322" i="6"/>
  <c r="I2320" i="6"/>
  <c r="J2319" i="6"/>
  <c r="K2318" i="6"/>
  <c r="I2316" i="6"/>
  <c r="J2315" i="6"/>
  <c r="K2314" i="6"/>
  <c r="I2312" i="6"/>
  <c r="J2311" i="6"/>
  <c r="K2310" i="6"/>
  <c r="I2308" i="6"/>
  <c r="J2307" i="6"/>
  <c r="K2306" i="6"/>
  <c r="I2304" i="6"/>
  <c r="J2303" i="6"/>
  <c r="K2302" i="6"/>
  <c r="I2300" i="6"/>
  <c r="J2299" i="6"/>
  <c r="K2298" i="6"/>
  <c r="I2296" i="6"/>
  <c r="J2295" i="6"/>
  <c r="K2294" i="6"/>
  <c r="I2292" i="6"/>
  <c r="J2291" i="6"/>
  <c r="K2290" i="6"/>
  <c r="I2288" i="6"/>
  <c r="J2287" i="6"/>
  <c r="K2286" i="6"/>
  <c r="I2284" i="6"/>
  <c r="J2283" i="6"/>
  <c r="K2282" i="6"/>
  <c r="I2280" i="6"/>
  <c r="J2279" i="6"/>
  <c r="K2278" i="6"/>
  <c r="I2276" i="6"/>
  <c r="I2466" i="6"/>
  <c r="J2453" i="6"/>
  <c r="K2440" i="6"/>
  <c r="I2402" i="6"/>
  <c r="J2389" i="6"/>
  <c r="K2382" i="6"/>
  <c r="K2373" i="6"/>
  <c r="J2370" i="6"/>
  <c r="I2367" i="6"/>
  <c r="K2357" i="6"/>
  <c r="J2354" i="6"/>
  <c r="I2351" i="6"/>
  <c r="K2341" i="6"/>
  <c r="J2338" i="6"/>
  <c r="I2335" i="6"/>
  <c r="K2325" i="6"/>
  <c r="J2322" i="6"/>
  <c r="I2319" i="6"/>
  <c r="K2307" i="6"/>
  <c r="J2306" i="6"/>
  <c r="I2305" i="6"/>
  <c r="K2299" i="6"/>
  <c r="J2298" i="6"/>
  <c r="K2297" i="6"/>
  <c r="I2289" i="6"/>
  <c r="J2288" i="6"/>
  <c r="I2287" i="6"/>
  <c r="I2286" i="6"/>
  <c r="J2285" i="6"/>
  <c r="K2284" i="6"/>
  <c r="K2283" i="6"/>
  <c r="J2282" i="6"/>
  <c r="K2281" i="6"/>
  <c r="I2275" i="6"/>
  <c r="J2274" i="6"/>
  <c r="K2273" i="6"/>
  <c r="I2271" i="6"/>
  <c r="J2270" i="6"/>
  <c r="K2269" i="6"/>
  <c r="I2267" i="6"/>
  <c r="J2266" i="6"/>
  <c r="K2265" i="6"/>
  <c r="I2263" i="6"/>
  <c r="J2262" i="6"/>
  <c r="K2261" i="6"/>
  <c r="I2259" i="6"/>
  <c r="J2258" i="6"/>
  <c r="K2257" i="6"/>
  <c r="I2255" i="6"/>
  <c r="J2254" i="6"/>
  <c r="K2253" i="6"/>
  <c r="I2251" i="6"/>
  <c r="J2250" i="6"/>
  <c r="K2249" i="6"/>
  <c r="I2247" i="6"/>
  <c r="J2246" i="6"/>
  <c r="K2245" i="6"/>
  <c r="I2243" i="6"/>
  <c r="J2242" i="6"/>
  <c r="K2241" i="6"/>
  <c r="I2239" i="6"/>
  <c r="J2238" i="6"/>
  <c r="K2237" i="6"/>
  <c r="I2235" i="6"/>
  <c r="J2234" i="6"/>
  <c r="K2233" i="6"/>
  <c r="I2231" i="6"/>
  <c r="J2230" i="6"/>
  <c r="K2229" i="6"/>
  <c r="I2227" i="6"/>
  <c r="J2226" i="6"/>
  <c r="K2225" i="6"/>
  <c r="I2223" i="6"/>
  <c r="J2222" i="6"/>
  <c r="K2221" i="6"/>
  <c r="I2219" i="6"/>
  <c r="J2218" i="6"/>
  <c r="K2217" i="6"/>
  <c r="I2215" i="6"/>
  <c r="J2214" i="6"/>
  <c r="K2213" i="6"/>
  <c r="I2211" i="6"/>
  <c r="J2210" i="6"/>
  <c r="K2209" i="6"/>
  <c r="I2207" i="6"/>
  <c r="J2206" i="6"/>
  <c r="K2205" i="6"/>
  <c r="I2203" i="6"/>
  <c r="J2202" i="6"/>
  <c r="K2201" i="6"/>
  <c r="I2199" i="6"/>
  <c r="J2198" i="6"/>
  <c r="K2197" i="6"/>
  <c r="I2195" i="6"/>
  <c r="J2194" i="6"/>
  <c r="K2193" i="6"/>
  <c r="I2191" i="6"/>
  <c r="J2190" i="6"/>
  <c r="K2189" i="6"/>
  <c r="I2187" i="6"/>
  <c r="J2186" i="6"/>
  <c r="K2185" i="6"/>
  <c r="I2183" i="6"/>
  <c r="J2182" i="6"/>
  <c r="K2181" i="6"/>
  <c r="I2179" i="6"/>
  <c r="J2178" i="6"/>
  <c r="K2177" i="6"/>
  <c r="I2175" i="6"/>
  <c r="J2174" i="6"/>
  <c r="K2173" i="6"/>
  <c r="I2171" i="6"/>
  <c r="J2170" i="6"/>
  <c r="K2169" i="6"/>
  <c r="I2167" i="6"/>
  <c r="J2166" i="6"/>
  <c r="K2165" i="6"/>
  <c r="I2163" i="6"/>
  <c r="J2162" i="6"/>
  <c r="K2161" i="6"/>
  <c r="I2159" i="6"/>
  <c r="J2158" i="6"/>
  <c r="K2157" i="6"/>
  <c r="I2155" i="6"/>
  <c r="J2154" i="6"/>
  <c r="K2153" i="6"/>
  <c r="I2151" i="6"/>
  <c r="J2150" i="6"/>
  <c r="K2149" i="6"/>
  <c r="I2147" i="6"/>
  <c r="J2146" i="6"/>
  <c r="K2145" i="6"/>
  <c r="I2143" i="6"/>
  <c r="J2142" i="6"/>
  <c r="K2141" i="6"/>
  <c r="I2139" i="6"/>
  <c r="J2138" i="6"/>
  <c r="K2137" i="6"/>
  <c r="I2135" i="6"/>
  <c r="J2134" i="6"/>
  <c r="K2133" i="6"/>
  <c r="I2131" i="6"/>
  <c r="J2130" i="6"/>
  <c r="K2129" i="6"/>
  <c r="I2127" i="6"/>
  <c r="J2126" i="6"/>
  <c r="K2125" i="6"/>
  <c r="I2123" i="6"/>
  <c r="J2122" i="6"/>
  <c r="K2121" i="6"/>
  <c r="I2119" i="6"/>
  <c r="J2118" i="6"/>
  <c r="K2117" i="6"/>
  <c r="I2115" i="6"/>
  <c r="J2114" i="6"/>
  <c r="K2113" i="6"/>
  <c r="I2111" i="6"/>
  <c r="J2110" i="6"/>
  <c r="K2109" i="6"/>
  <c r="I2107" i="6"/>
  <c r="J2106" i="6"/>
  <c r="I2482" i="6"/>
  <c r="J2469" i="6"/>
  <c r="K2456" i="6"/>
  <c r="I2418" i="6"/>
  <c r="J2405" i="6"/>
  <c r="K2392" i="6"/>
  <c r="K2377" i="6"/>
  <c r="J2374" i="6"/>
  <c r="I2371" i="6"/>
  <c r="K2361" i="6"/>
  <c r="J2358" i="6"/>
  <c r="I2355" i="6"/>
  <c r="K2345" i="6"/>
  <c r="J2342" i="6"/>
  <c r="I2339" i="6"/>
  <c r="K2329" i="6"/>
  <c r="J2326" i="6"/>
  <c r="I2323" i="6"/>
  <c r="K2313" i="6"/>
  <c r="K2309" i="6"/>
  <c r="J2308" i="6"/>
  <c r="I2307" i="6"/>
  <c r="K2301" i="6"/>
  <c r="J2300" i="6"/>
  <c r="I2299" i="6"/>
  <c r="I2298" i="6"/>
  <c r="J2297" i="6"/>
  <c r="K2296" i="6"/>
  <c r="K2295" i="6"/>
  <c r="J2294" i="6"/>
  <c r="K2293" i="6"/>
  <c r="I2285" i="6"/>
  <c r="J2284" i="6"/>
  <c r="I2283" i="6"/>
  <c r="I2282" i="6"/>
  <c r="J2281" i="6"/>
  <c r="K2280" i="6"/>
  <c r="K2279" i="6"/>
  <c r="J2278" i="6"/>
  <c r="K2277" i="6"/>
  <c r="I2274" i="6"/>
  <c r="J2273" i="6"/>
  <c r="K2272" i="6"/>
  <c r="J2485" i="6"/>
  <c r="K2472" i="6"/>
  <c r="I2434" i="6"/>
  <c r="J2421" i="6"/>
  <c r="K2408" i="6"/>
  <c r="J2378" i="6"/>
  <c r="I2375" i="6"/>
  <c r="K2365" i="6"/>
  <c r="J2362" i="6"/>
  <c r="I2359" i="6"/>
  <c r="K2349" i="6"/>
  <c r="J2346" i="6"/>
  <c r="I2343" i="6"/>
  <c r="K2333" i="6"/>
  <c r="J2330" i="6"/>
  <c r="I2327" i="6"/>
  <c r="K2317" i="6"/>
  <c r="J2314" i="6"/>
  <c r="K2311" i="6"/>
  <c r="J2310" i="6"/>
  <c r="I2309" i="6"/>
  <c r="K2303" i="6"/>
  <c r="J2302" i="6"/>
  <c r="I2301" i="6"/>
  <c r="I2297" i="6"/>
  <c r="J2296" i="6"/>
  <c r="I2295" i="6"/>
  <c r="I2294" i="6"/>
  <c r="J2293" i="6"/>
  <c r="K2292" i="6"/>
  <c r="K2291" i="6"/>
  <c r="J2290" i="6"/>
  <c r="K2289" i="6"/>
  <c r="I2281" i="6"/>
  <c r="J2280" i="6"/>
  <c r="I2279" i="6"/>
  <c r="I2278" i="6"/>
  <c r="J2277" i="6"/>
  <c r="K2276" i="6"/>
  <c r="K2275" i="6"/>
  <c r="I2273" i="6"/>
  <c r="J2272" i="6"/>
  <c r="K2271" i="6"/>
  <c r="I2269" i="6"/>
  <c r="J2268" i="6"/>
  <c r="K2267" i="6"/>
  <c r="I2265" i="6"/>
  <c r="J2264" i="6"/>
  <c r="K2263" i="6"/>
  <c r="I2261" i="6"/>
  <c r="J2260" i="6"/>
  <c r="K2259" i="6"/>
  <c r="I2257" i="6"/>
  <c r="J2256" i="6"/>
  <c r="K2255" i="6"/>
  <c r="I2253" i="6"/>
  <c r="J2252" i="6"/>
  <c r="K2251" i="6"/>
  <c r="I2249" i="6"/>
  <c r="J2248" i="6"/>
  <c r="K2247" i="6"/>
  <c r="I2245" i="6"/>
  <c r="J2244" i="6"/>
  <c r="K2243" i="6"/>
  <c r="I2241" i="6"/>
  <c r="J2240" i="6"/>
  <c r="K2239" i="6"/>
  <c r="I2237" i="6"/>
  <c r="J2236" i="6"/>
  <c r="K2235" i="6"/>
  <c r="I2233" i="6"/>
  <c r="J2232" i="6"/>
  <c r="K2231" i="6"/>
  <c r="I2229" i="6"/>
  <c r="J2228" i="6"/>
  <c r="K2227" i="6"/>
  <c r="I2225" i="6"/>
  <c r="J2224" i="6"/>
  <c r="K2223" i="6"/>
  <c r="I2221" i="6"/>
  <c r="J2220" i="6"/>
  <c r="K2219" i="6"/>
  <c r="I2217" i="6"/>
  <c r="J2216" i="6"/>
  <c r="K2215" i="6"/>
  <c r="I2213" i="6"/>
  <c r="J2212" i="6"/>
  <c r="K2211" i="6"/>
  <c r="I2209" i="6"/>
  <c r="J2208" i="6"/>
  <c r="K2207" i="6"/>
  <c r="I2205" i="6"/>
  <c r="J2204" i="6"/>
  <c r="K2203" i="6"/>
  <c r="I2201" i="6"/>
  <c r="J2200" i="6"/>
  <c r="K2199" i="6"/>
  <c r="I2197" i="6"/>
  <c r="J2196" i="6"/>
  <c r="K2195" i="6"/>
  <c r="I2193" i="6"/>
  <c r="J2192" i="6"/>
  <c r="K2191" i="6"/>
  <c r="I2189" i="6"/>
  <c r="J2188" i="6"/>
  <c r="K2187" i="6"/>
  <c r="I2185" i="6"/>
  <c r="J2184" i="6"/>
  <c r="K2183" i="6"/>
  <c r="I2181" i="6"/>
  <c r="J2180" i="6"/>
  <c r="K2179" i="6"/>
  <c r="I2177" i="6"/>
  <c r="J2176" i="6"/>
  <c r="K2175" i="6"/>
  <c r="I2173" i="6"/>
  <c r="J2172" i="6"/>
  <c r="K2171" i="6"/>
  <c r="I2169" i="6"/>
  <c r="J2168" i="6"/>
  <c r="K2167" i="6"/>
  <c r="I2165" i="6"/>
  <c r="J2164" i="6"/>
  <c r="K2163" i="6"/>
  <c r="I2161" i="6"/>
  <c r="J2160" i="6"/>
  <c r="K2159" i="6"/>
  <c r="I2157" i="6"/>
  <c r="J2156" i="6"/>
  <c r="K2155" i="6"/>
  <c r="I2153" i="6"/>
  <c r="J2152" i="6"/>
  <c r="K2151" i="6"/>
  <c r="I2149" i="6"/>
  <c r="J2148" i="6"/>
  <c r="K2147" i="6"/>
  <c r="I2145" i="6"/>
  <c r="J2144" i="6"/>
  <c r="K2143" i="6"/>
  <c r="I2141" i="6"/>
  <c r="J2140" i="6"/>
  <c r="K2139" i="6"/>
  <c r="I2137" i="6"/>
  <c r="J2136" i="6"/>
  <c r="K2135" i="6"/>
  <c r="I2133" i="6"/>
  <c r="J2132" i="6"/>
  <c r="K2131" i="6"/>
  <c r="I2129" i="6"/>
  <c r="J2128" i="6"/>
  <c r="K2127" i="6"/>
  <c r="I2125" i="6"/>
  <c r="J2124" i="6"/>
  <c r="K2123" i="6"/>
  <c r="I2121" i="6"/>
  <c r="J2120" i="6"/>
  <c r="K2119" i="6"/>
  <c r="I2117" i="6"/>
  <c r="J2116" i="6"/>
  <c r="K2115" i="6"/>
  <c r="I2113" i="6"/>
  <c r="J2112" i="6"/>
  <c r="K2111" i="6"/>
  <c r="I2109" i="6"/>
  <c r="J2108" i="6"/>
  <c r="K2107" i="6"/>
  <c r="I2105" i="6"/>
  <c r="J2104" i="6"/>
  <c r="K2103" i="6"/>
  <c r="I2101" i="6"/>
  <c r="K2488" i="6"/>
  <c r="I2450" i="6"/>
  <c r="K2424" i="6"/>
  <c r="I2379" i="6"/>
  <c r="J2366" i="6"/>
  <c r="K2353" i="6"/>
  <c r="I2315" i="6"/>
  <c r="I2303" i="6"/>
  <c r="J2292" i="6"/>
  <c r="K2288" i="6"/>
  <c r="J2275" i="6"/>
  <c r="I2272" i="6"/>
  <c r="K2266" i="6"/>
  <c r="J2265" i="6"/>
  <c r="I2264" i="6"/>
  <c r="K2258" i="6"/>
  <c r="J2257" i="6"/>
  <c r="I2256" i="6"/>
  <c r="K2250" i="6"/>
  <c r="J2249" i="6"/>
  <c r="I2248" i="6"/>
  <c r="K2242" i="6"/>
  <c r="J2241" i="6"/>
  <c r="I2240" i="6"/>
  <c r="K2234" i="6"/>
  <c r="J2233" i="6"/>
  <c r="I2232" i="6"/>
  <c r="K2226" i="6"/>
  <c r="J2225" i="6"/>
  <c r="I2224" i="6"/>
  <c r="K2218" i="6"/>
  <c r="J2217" i="6"/>
  <c r="I2216" i="6"/>
  <c r="K2210" i="6"/>
  <c r="J2209" i="6"/>
  <c r="I2208" i="6"/>
  <c r="K2202" i="6"/>
  <c r="J2201" i="6"/>
  <c r="I2200" i="6"/>
  <c r="K2194" i="6"/>
  <c r="J2193" i="6"/>
  <c r="I2192" i="6"/>
  <c r="K2186" i="6"/>
  <c r="J2185" i="6"/>
  <c r="I2184" i="6"/>
  <c r="K2178" i="6"/>
  <c r="J2177" i="6"/>
  <c r="I2176" i="6"/>
  <c r="K2170" i="6"/>
  <c r="J2169" i="6"/>
  <c r="I2168" i="6"/>
  <c r="K2162" i="6"/>
  <c r="J2161" i="6"/>
  <c r="I2160" i="6"/>
  <c r="K2154" i="6"/>
  <c r="J2153" i="6"/>
  <c r="I2152" i="6"/>
  <c r="K2146" i="6"/>
  <c r="J2145" i="6"/>
  <c r="I2144" i="6"/>
  <c r="K2138" i="6"/>
  <c r="J2137" i="6"/>
  <c r="I2136" i="6"/>
  <c r="K2130" i="6"/>
  <c r="J2129" i="6"/>
  <c r="I2128" i="6"/>
  <c r="K2122" i="6"/>
  <c r="J2121" i="6"/>
  <c r="I2120" i="6"/>
  <c r="K2114" i="6"/>
  <c r="J2113" i="6"/>
  <c r="I2112" i="6"/>
  <c r="K2106" i="6"/>
  <c r="K2105" i="6"/>
  <c r="K2104" i="6"/>
  <c r="J2103" i="6"/>
  <c r="K2102" i="6"/>
  <c r="I2099" i="6"/>
  <c r="J2098" i="6"/>
  <c r="K2097" i="6"/>
  <c r="I2095" i="6"/>
  <c r="J2094" i="6"/>
  <c r="K2093" i="6"/>
  <c r="I2091" i="6"/>
  <c r="J2090" i="6"/>
  <c r="K2089" i="6"/>
  <c r="I2087" i="6"/>
  <c r="J2086" i="6"/>
  <c r="J2437" i="6"/>
  <c r="I2386" i="6"/>
  <c r="K2369" i="6"/>
  <c r="I2331" i="6"/>
  <c r="J2318" i="6"/>
  <c r="I2311" i="6"/>
  <c r="J2304" i="6"/>
  <c r="I2293" i="6"/>
  <c r="J2289" i="6"/>
  <c r="K2285" i="6"/>
  <c r="J2276" i="6"/>
  <c r="K2268" i="6"/>
  <c r="J2267" i="6"/>
  <c r="I2266" i="6"/>
  <c r="K2260" i="6"/>
  <c r="J2259" i="6"/>
  <c r="I2258" i="6"/>
  <c r="K2252" i="6"/>
  <c r="J2251" i="6"/>
  <c r="I2250" i="6"/>
  <c r="K2244" i="6"/>
  <c r="J2243" i="6"/>
  <c r="I2242" i="6"/>
  <c r="K2236" i="6"/>
  <c r="J2235" i="6"/>
  <c r="I2234" i="6"/>
  <c r="K2228" i="6"/>
  <c r="J2227" i="6"/>
  <c r="I2226" i="6"/>
  <c r="K2220" i="6"/>
  <c r="J2219" i="6"/>
  <c r="I2218" i="6"/>
  <c r="K2212" i="6"/>
  <c r="J2211" i="6"/>
  <c r="I2210" i="6"/>
  <c r="K2204" i="6"/>
  <c r="J2203" i="6"/>
  <c r="I2202" i="6"/>
  <c r="K2196" i="6"/>
  <c r="J2195" i="6"/>
  <c r="I2194" i="6"/>
  <c r="K2188" i="6"/>
  <c r="J2187" i="6"/>
  <c r="I2186" i="6"/>
  <c r="K2180" i="6"/>
  <c r="J2179" i="6"/>
  <c r="I2178" i="6"/>
  <c r="K2172" i="6"/>
  <c r="J2171" i="6"/>
  <c r="I2170" i="6"/>
  <c r="K2164" i="6"/>
  <c r="J2163" i="6"/>
  <c r="I2162" i="6"/>
  <c r="K2156" i="6"/>
  <c r="J2155" i="6"/>
  <c r="I2154" i="6"/>
  <c r="K2148" i="6"/>
  <c r="J2147" i="6"/>
  <c r="I2146" i="6"/>
  <c r="K2140" i="6"/>
  <c r="J2139" i="6"/>
  <c r="I2138" i="6"/>
  <c r="K2132" i="6"/>
  <c r="J2131" i="6"/>
  <c r="I2130" i="6"/>
  <c r="K2124" i="6"/>
  <c r="J2123" i="6"/>
  <c r="I2122" i="6"/>
  <c r="K2116" i="6"/>
  <c r="J2115" i="6"/>
  <c r="I2114" i="6"/>
  <c r="K2108" i="6"/>
  <c r="J2107" i="6"/>
  <c r="I2106" i="6"/>
  <c r="J2105" i="6"/>
  <c r="I2104" i="6"/>
  <c r="I2103" i="6"/>
  <c r="J2102" i="6"/>
  <c r="K2101" i="6"/>
  <c r="K2100" i="6"/>
  <c r="I2098" i="6"/>
  <c r="J2097" i="6"/>
  <c r="K2096" i="6"/>
  <c r="I2094" i="6"/>
  <c r="J2093" i="6"/>
  <c r="I2347" i="6"/>
  <c r="J2334" i="6"/>
  <c r="K2321" i="6"/>
  <c r="K2305" i="6"/>
  <c r="I2290" i="6"/>
  <c r="J2286" i="6"/>
  <c r="I2277" i="6"/>
  <c r="K2270" i="6"/>
  <c r="J2269" i="6"/>
  <c r="I2268" i="6"/>
  <c r="K2262" i="6"/>
  <c r="J2261" i="6"/>
  <c r="I2260" i="6"/>
  <c r="K2254" i="6"/>
  <c r="J2253" i="6"/>
  <c r="I2252" i="6"/>
  <c r="K2246" i="6"/>
  <c r="J2245" i="6"/>
  <c r="I2244" i="6"/>
  <c r="K2238" i="6"/>
  <c r="J2237" i="6"/>
  <c r="I2236" i="6"/>
  <c r="K2230" i="6"/>
  <c r="J2229" i="6"/>
  <c r="I2228" i="6"/>
  <c r="K2222" i="6"/>
  <c r="J2221" i="6"/>
  <c r="I2220" i="6"/>
  <c r="K2214" i="6"/>
  <c r="J2213" i="6"/>
  <c r="I2212" i="6"/>
  <c r="K2206" i="6"/>
  <c r="J2205" i="6"/>
  <c r="I2204" i="6"/>
  <c r="K2198" i="6"/>
  <c r="J2197" i="6"/>
  <c r="I2196" i="6"/>
  <c r="K2190" i="6"/>
  <c r="J2189" i="6"/>
  <c r="I2188" i="6"/>
  <c r="K2182" i="6"/>
  <c r="J2181" i="6"/>
  <c r="I2180" i="6"/>
  <c r="K2174" i="6"/>
  <c r="J2173" i="6"/>
  <c r="I2172" i="6"/>
  <c r="K2166" i="6"/>
  <c r="J2165" i="6"/>
  <c r="I2164" i="6"/>
  <c r="K2158" i="6"/>
  <c r="J2157" i="6"/>
  <c r="I2156" i="6"/>
  <c r="K2150" i="6"/>
  <c r="J2149" i="6"/>
  <c r="I2148" i="6"/>
  <c r="K2142" i="6"/>
  <c r="J2141" i="6"/>
  <c r="I2140" i="6"/>
  <c r="K2134" i="6"/>
  <c r="J2133" i="6"/>
  <c r="I2132" i="6"/>
  <c r="K2126" i="6"/>
  <c r="J2125" i="6"/>
  <c r="I2124" i="6"/>
  <c r="K2118" i="6"/>
  <c r="J2117" i="6"/>
  <c r="I2116" i="6"/>
  <c r="K2110" i="6"/>
  <c r="J2109" i="6"/>
  <c r="I2108" i="6"/>
  <c r="I2102" i="6"/>
  <c r="J2101" i="6"/>
  <c r="J2100" i="6"/>
  <c r="K2099" i="6"/>
  <c r="I2363" i="6"/>
  <c r="J2350" i="6"/>
  <c r="K2337" i="6"/>
  <c r="I2291" i="6"/>
  <c r="K2287" i="6"/>
  <c r="K2274" i="6"/>
  <c r="J2271" i="6"/>
  <c r="I2270" i="6"/>
  <c r="K2264" i="6"/>
  <c r="J2263" i="6"/>
  <c r="I2262" i="6"/>
  <c r="K2256" i="6"/>
  <c r="J2255" i="6"/>
  <c r="I2254" i="6"/>
  <c r="K2248" i="6"/>
  <c r="J2247" i="6"/>
  <c r="I2246" i="6"/>
  <c r="K2240" i="6"/>
  <c r="J2239" i="6"/>
  <c r="I2238" i="6"/>
  <c r="K2232" i="6"/>
  <c r="J2231" i="6"/>
  <c r="I2230" i="6"/>
  <c r="K2224" i="6"/>
  <c r="J2223" i="6"/>
  <c r="I2222" i="6"/>
  <c r="K2216" i="6"/>
  <c r="J2215" i="6"/>
  <c r="I2214" i="6"/>
  <c r="K2208" i="6"/>
  <c r="J2207" i="6"/>
  <c r="I2206" i="6"/>
  <c r="K2200" i="6"/>
  <c r="J2199" i="6"/>
  <c r="I2198" i="6"/>
  <c r="K2192" i="6"/>
  <c r="J2191" i="6"/>
  <c r="I2190" i="6"/>
  <c r="K2184" i="6"/>
  <c r="J2183" i="6"/>
  <c r="I2182" i="6"/>
  <c r="K2176" i="6"/>
  <c r="J2175" i="6"/>
  <c r="I2174" i="6"/>
  <c r="K2168" i="6"/>
  <c r="J2167" i="6"/>
  <c r="I2166" i="6"/>
  <c r="K2160" i="6"/>
  <c r="J2159" i="6"/>
  <c r="I2158" i="6"/>
  <c r="K2152" i="6"/>
  <c r="J2151" i="6"/>
  <c r="I2150" i="6"/>
  <c r="K2144" i="6"/>
  <c r="J2143" i="6"/>
  <c r="I2142" i="6"/>
  <c r="K2136" i="6"/>
  <c r="J2135" i="6"/>
  <c r="I2134" i="6"/>
  <c r="K2128" i="6"/>
  <c r="J2127" i="6"/>
  <c r="I2126" i="6"/>
  <c r="K2120" i="6"/>
  <c r="I2118" i="6"/>
  <c r="J2111" i="6"/>
  <c r="I2100" i="6"/>
  <c r="J2096" i="6"/>
  <c r="K2095" i="6"/>
  <c r="K2094" i="6"/>
  <c r="I2092" i="6"/>
  <c r="J2091" i="6"/>
  <c r="I2090" i="6"/>
  <c r="I2089" i="6"/>
  <c r="J2088" i="6"/>
  <c r="K2087" i="6"/>
  <c r="K2086" i="6"/>
  <c r="K2085" i="6"/>
  <c r="I2083" i="6"/>
  <c r="J2082" i="6"/>
  <c r="K2081" i="6"/>
  <c r="I2079" i="6"/>
  <c r="J2078" i="6"/>
  <c r="K2077" i="6"/>
  <c r="I2075" i="6"/>
  <c r="J2074" i="6"/>
  <c r="K2073" i="6"/>
  <c r="I2071" i="6"/>
  <c r="J2070" i="6"/>
  <c r="K2069" i="6"/>
  <c r="I2067" i="6"/>
  <c r="J2066" i="6"/>
  <c r="K2065" i="6"/>
  <c r="I2063" i="6"/>
  <c r="J2062" i="6"/>
  <c r="K2061" i="6"/>
  <c r="I2059" i="6"/>
  <c r="J2058" i="6"/>
  <c r="K2057" i="6"/>
  <c r="I2055" i="6"/>
  <c r="J2054" i="6"/>
  <c r="K2053" i="6"/>
  <c r="I2051" i="6"/>
  <c r="J2119" i="6"/>
  <c r="K2112" i="6"/>
  <c r="I2097" i="6"/>
  <c r="I2096" i="6"/>
  <c r="J2095" i="6"/>
  <c r="I2088" i="6"/>
  <c r="J2087" i="6"/>
  <c r="I2086" i="6"/>
  <c r="J2085" i="6"/>
  <c r="K2084" i="6"/>
  <c r="I2082" i="6"/>
  <c r="J2081" i="6"/>
  <c r="K2080" i="6"/>
  <c r="I2078" i="6"/>
  <c r="J2077" i="6"/>
  <c r="K2076" i="6"/>
  <c r="I2074" i="6"/>
  <c r="J2073" i="6"/>
  <c r="K2072" i="6"/>
  <c r="I2070" i="6"/>
  <c r="J2069" i="6"/>
  <c r="K2068" i="6"/>
  <c r="I2066" i="6"/>
  <c r="J2065" i="6"/>
  <c r="K2064" i="6"/>
  <c r="I2062" i="6"/>
  <c r="J2061" i="6"/>
  <c r="K2060" i="6"/>
  <c r="I2058" i="6"/>
  <c r="J2057" i="6"/>
  <c r="K2056" i="6"/>
  <c r="I2054" i="6"/>
  <c r="J2053" i="6"/>
  <c r="K2052" i="6"/>
  <c r="I2050" i="6"/>
  <c r="J2049" i="6"/>
  <c r="K2048" i="6"/>
  <c r="I2046" i="6"/>
  <c r="J2045" i="6"/>
  <c r="K2044" i="6"/>
  <c r="I2042" i="6"/>
  <c r="J2041" i="6"/>
  <c r="K2040" i="6"/>
  <c r="I2038" i="6"/>
  <c r="J2037" i="6"/>
  <c r="K2036" i="6"/>
  <c r="I2034" i="6"/>
  <c r="J2033" i="6"/>
  <c r="K2032" i="6"/>
  <c r="I2030" i="6"/>
  <c r="J2029" i="6"/>
  <c r="K2028" i="6"/>
  <c r="I2026" i="6"/>
  <c r="J2025" i="6"/>
  <c r="K2024" i="6"/>
  <c r="I2022" i="6"/>
  <c r="J2021" i="6"/>
  <c r="K2020" i="6"/>
  <c r="I2018" i="6"/>
  <c r="J2017" i="6"/>
  <c r="K2016" i="6"/>
  <c r="I2014" i="6"/>
  <c r="J2013" i="6"/>
  <c r="K2012" i="6"/>
  <c r="I2010" i="6"/>
  <c r="J2009" i="6"/>
  <c r="K2008" i="6"/>
  <c r="I2006" i="6"/>
  <c r="J2005" i="6"/>
  <c r="K2004" i="6"/>
  <c r="I2002" i="6"/>
  <c r="J2001" i="6"/>
  <c r="K2000" i="6"/>
  <c r="I1998" i="6"/>
  <c r="J1997" i="6"/>
  <c r="K1996" i="6"/>
  <c r="I1994" i="6"/>
  <c r="J1993" i="6"/>
  <c r="K1992" i="6"/>
  <c r="I1990" i="6"/>
  <c r="J1989" i="6"/>
  <c r="K1988" i="6"/>
  <c r="K2098" i="6"/>
  <c r="K2092" i="6"/>
  <c r="I2085" i="6"/>
  <c r="J2084" i="6"/>
  <c r="K2083" i="6"/>
  <c r="I2081" i="6"/>
  <c r="J2080" i="6"/>
  <c r="K2079" i="6"/>
  <c r="I2077" i="6"/>
  <c r="J2076" i="6"/>
  <c r="K2075" i="6"/>
  <c r="I2073" i="6"/>
  <c r="J2072" i="6"/>
  <c r="K2071" i="6"/>
  <c r="I2069" i="6"/>
  <c r="J2068" i="6"/>
  <c r="K2067" i="6"/>
  <c r="I2065" i="6"/>
  <c r="J2064" i="6"/>
  <c r="K2063" i="6"/>
  <c r="I2061" i="6"/>
  <c r="J2060" i="6"/>
  <c r="K2059" i="6"/>
  <c r="I2057" i="6"/>
  <c r="J2056" i="6"/>
  <c r="K2055" i="6"/>
  <c r="I2110" i="6"/>
  <c r="J2099" i="6"/>
  <c r="I2093" i="6"/>
  <c r="J2092" i="6"/>
  <c r="K2091" i="6"/>
  <c r="K2090" i="6"/>
  <c r="J2089" i="6"/>
  <c r="K2088" i="6"/>
  <c r="I2084" i="6"/>
  <c r="J2083" i="6"/>
  <c r="K2082" i="6"/>
  <c r="I2080" i="6"/>
  <c r="J2079" i="6"/>
  <c r="K2078" i="6"/>
  <c r="I2076" i="6"/>
  <c r="J2075" i="6"/>
  <c r="K2074" i="6"/>
  <c r="I2072" i="6"/>
  <c r="J2071" i="6"/>
  <c r="K2070" i="6"/>
  <c r="I2068" i="6"/>
  <c r="J2067" i="6"/>
  <c r="K2066" i="6"/>
  <c r="I2064" i="6"/>
  <c r="J2063" i="6"/>
  <c r="K2062" i="6"/>
  <c r="I2060" i="6"/>
  <c r="J2059" i="6"/>
  <c r="K2058" i="6"/>
  <c r="I2056" i="6"/>
  <c r="J2055" i="6"/>
  <c r="K2054" i="6"/>
  <c r="I2052" i="6"/>
  <c r="J2051" i="6"/>
  <c r="K2050" i="6"/>
  <c r="I2048" i="6"/>
  <c r="J2047" i="6"/>
  <c r="K2046" i="6"/>
  <c r="I2044" i="6"/>
  <c r="J2043" i="6"/>
  <c r="K2042" i="6"/>
  <c r="I2040" i="6"/>
  <c r="J2039" i="6"/>
  <c r="K2038" i="6"/>
  <c r="I2036" i="6"/>
  <c r="J2035" i="6"/>
  <c r="K2034" i="6"/>
  <c r="I2032" i="6"/>
  <c r="J2031" i="6"/>
  <c r="K2030" i="6"/>
  <c r="I2028" i="6"/>
  <c r="J2027" i="6"/>
  <c r="K2026" i="6"/>
  <c r="I2024" i="6"/>
  <c r="J2023" i="6"/>
  <c r="K2022" i="6"/>
  <c r="I2020" i="6"/>
  <c r="J2019" i="6"/>
  <c r="K2018" i="6"/>
  <c r="I2016" i="6"/>
  <c r="J2015" i="6"/>
  <c r="K2014" i="6"/>
  <c r="I2012" i="6"/>
  <c r="J2011" i="6"/>
  <c r="K2010" i="6"/>
  <c r="I2008" i="6"/>
  <c r="J2007" i="6"/>
  <c r="K2006" i="6"/>
  <c r="I2004" i="6"/>
  <c r="J2003" i="6"/>
  <c r="K2002" i="6"/>
  <c r="I2000" i="6"/>
  <c r="J1999" i="6"/>
  <c r="K1998" i="6"/>
  <c r="I1996" i="6"/>
  <c r="J1995" i="6"/>
  <c r="K1994" i="6"/>
  <c r="I1992" i="6"/>
  <c r="J1991" i="6"/>
  <c r="K1990" i="6"/>
  <c r="I1988" i="6"/>
  <c r="J1987" i="6"/>
  <c r="K1986" i="6"/>
  <c r="I1984" i="6"/>
  <c r="J1983" i="6"/>
  <c r="J2052" i="6"/>
  <c r="K2047" i="6"/>
  <c r="J2046" i="6"/>
  <c r="I2045" i="6"/>
  <c r="K2039" i="6"/>
  <c r="J2038" i="6"/>
  <c r="I2037" i="6"/>
  <c r="K2031" i="6"/>
  <c r="J2030" i="6"/>
  <c r="I2029" i="6"/>
  <c r="K2023" i="6"/>
  <c r="J2022" i="6"/>
  <c r="I2021" i="6"/>
  <c r="K2015" i="6"/>
  <c r="J2014" i="6"/>
  <c r="I2013" i="6"/>
  <c r="K2007" i="6"/>
  <c r="J2006" i="6"/>
  <c r="I2005" i="6"/>
  <c r="K1999" i="6"/>
  <c r="J1998" i="6"/>
  <c r="I1997" i="6"/>
  <c r="K1991" i="6"/>
  <c r="J1990" i="6"/>
  <c r="I1989" i="6"/>
  <c r="I1985" i="6"/>
  <c r="J1984" i="6"/>
  <c r="I1983" i="6"/>
  <c r="J1982" i="6"/>
  <c r="K1981" i="6"/>
  <c r="I1979" i="6"/>
  <c r="J1978" i="6"/>
  <c r="K1977" i="6"/>
  <c r="I1975" i="6"/>
  <c r="J1974" i="6"/>
  <c r="K1973" i="6"/>
  <c r="I1971" i="6"/>
  <c r="J1970" i="6"/>
  <c r="K1969" i="6"/>
  <c r="I1967" i="6"/>
  <c r="J1966" i="6"/>
  <c r="K1965" i="6"/>
  <c r="I1963" i="6"/>
  <c r="J1962" i="6"/>
  <c r="K1961" i="6"/>
  <c r="I1959" i="6"/>
  <c r="J1958" i="6"/>
  <c r="K1957" i="6"/>
  <c r="I1955" i="6"/>
  <c r="J1954" i="6"/>
  <c r="K1953" i="6"/>
  <c r="I1951" i="6"/>
  <c r="J1950" i="6"/>
  <c r="K1949" i="6"/>
  <c r="I1947" i="6"/>
  <c r="J1946" i="6"/>
  <c r="K1945" i="6"/>
  <c r="I1943" i="6"/>
  <c r="J1942" i="6"/>
  <c r="K1941" i="6"/>
  <c r="I1939" i="6"/>
  <c r="J1938" i="6"/>
  <c r="K1937" i="6"/>
  <c r="I1935" i="6"/>
  <c r="J1934" i="6"/>
  <c r="K1933" i="6"/>
  <c r="I1931" i="6"/>
  <c r="J1930" i="6"/>
  <c r="K1929" i="6"/>
  <c r="I1927" i="6"/>
  <c r="J1926" i="6"/>
  <c r="K1925" i="6"/>
  <c r="I1923" i="6"/>
  <c r="J1922" i="6"/>
  <c r="K1921" i="6"/>
  <c r="I1919" i="6"/>
  <c r="J1918" i="6"/>
  <c r="K1917" i="6"/>
  <c r="I1915" i="6"/>
  <c r="J1914" i="6"/>
  <c r="K1913" i="6"/>
  <c r="I1911" i="6"/>
  <c r="J1910" i="6"/>
  <c r="K1909" i="6"/>
  <c r="I1907" i="6"/>
  <c r="J1906" i="6"/>
  <c r="K1905" i="6"/>
  <c r="I1903" i="6"/>
  <c r="J1902" i="6"/>
  <c r="K1901" i="6"/>
  <c r="I1899" i="6"/>
  <c r="J1898" i="6"/>
  <c r="K1897" i="6"/>
  <c r="I1895" i="6"/>
  <c r="J1894" i="6"/>
  <c r="K1893" i="6"/>
  <c r="I1891" i="6"/>
  <c r="J1890" i="6"/>
  <c r="K1889" i="6"/>
  <c r="I1887" i="6"/>
  <c r="J1886" i="6"/>
  <c r="K1885" i="6"/>
  <c r="I1883" i="6"/>
  <c r="J1882" i="6"/>
  <c r="K1881" i="6"/>
  <c r="I1879" i="6"/>
  <c r="J1878" i="6"/>
  <c r="K1877" i="6"/>
  <c r="I1875" i="6"/>
  <c r="J1874" i="6"/>
  <c r="K1873" i="6"/>
  <c r="I1871" i="6"/>
  <c r="J1870" i="6"/>
  <c r="K1869" i="6"/>
  <c r="I1867" i="6"/>
  <c r="J1866" i="6"/>
  <c r="K1865" i="6"/>
  <c r="I1863" i="6"/>
  <c r="J1862" i="6"/>
  <c r="K1861" i="6"/>
  <c r="I1859" i="6"/>
  <c r="J1858" i="6"/>
  <c r="K1857" i="6"/>
  <c r="I1855" i="6"/>
  <c r="J1854" i="6"/>
  <c r="K1853" i="6"/>
  <c r="I1851" i="6"/>
  <c r="J1850" i="6"/>
  <c r="K1849" i="6"/>
  <c r="I1847" i="6"/>
  <c r="J1846" i="6"/>
  <c r="K1845" i="6"/>
  <c r="I1843" i="6"/>
  <c r="J1842" i="6"/>
  <c r="K1841" i="6"/>
  <c r="I1839" i="6"/>
  <c r="J1838" i="6"/>
  <c r="K1837" i="6"/>
  <c r="I1835" i="6"/>
  <c r="J1834" i="6"/>
  <c r="K1833" i="6"/>
  <c r="I1831" i="6"/>
  <c r="J1830" i="6"/>
  <c r="K1829" i="6"/>
  <c r="I1827" i="6"/>
  <c r="J1826" i="6"/>
  <c r="K1825" i="6"/>
  <c r="I1823" i="6"/>
  <c r="J1822" i="6"/>
  <c r="K1821" i="6"/>
  <c r="I1819" i="6"/>
  <c r="J1818" i="6"/>
  <c r="K1817" i="6"/>
  <c r="I1815" i="6"/>
  <c r="J1814" i="6"/>
  <c r="K1813" i="6"/>
  <c r="I1811" i="6"/>
  <c r="J1810" i="6"/>
  <c r="K1809" i="6"/>
  <c r="I1807" i="6"/>
  <c r="J1806" i="6"/>
  <c r="K1805" i="6"/>
  <c r="I1803" i="6"/>
  <c r="J1802" i="6"/>
  <c r="K1801" i="6"/>
  <c r="I1799" i="6"/>
  <c r="J1798" i="6"/>
  <c r="K1797" i="6"/>
  <c r="I1795" i="6"/>
  <c r="J1794" i="6"/>
  <c r="I2053" i="6"/>
  <c r="K2049" i="6"/>
  <c r="J2048" i="6"/>
  <c r="I2047" i="6"/>
  <c r="K2041" i="6"/>
  <c r="J2040" i="6"/>
  <c r="I2039" i="6"/>
  <c r="K2033" i="6"/>
  <c r="J2032" i="6"/>
  <c r="I2031" i="6"/>
  <c r="K2025" i="6"/>
  <c r="J2024" i="6"/>
  <c r="I2023" i="6"/>
  <c r="K2017" i="6"/>
  <c r="J2016" i="6"/>
  <c r="I2015" i="6"/>
  <c r="K2009" i="6"/>
  <c r="J2008" i="6"/>
  <c r="I2007" i="6"/>
  <c r="K2001" i="6"/>
  <c r="J2000" i="6"/>
  <c r="I1999" i="6"/>
  <c r="K1993" i="6"/>
  <c r="J1992" i="6"/>
  <c r="I1991" i="6"/>
  <c r="I1982" i="6"/>
  <c r="J1981" i="6"/>
  <c r="K1980" i="6"/>
  <c r="I1978" i="6"/>
  <c r="J1977" i="6"/>
  <c r="K1976" i="6"/>
  <c r="I1974" i="6"/>
  <c r="J1973" i="6"/>
  <c r="K1972" i="6"/>
  <c r="I1970" i="6"/>
  <c r="J1969" i="6"/>
  <c r="K1968" i="6"/>
  <c r="I1966" i="6"/>
  <c r="J1965" i="6"/>
  <c r="K1964" i="6"/>
  <c r="I1962" i="6"/>
  <c r="J1961" i="6"/>
  <c r="K1960" i="6"/>
  <c r="I1958" i="6"/>
  <c r="J1957" i="6"/>
  <c r="K1956" i="6"/>
  <c r="I1954" i="6"/>
  <c r="J1953" i="6"/>
  <c r="K1952" i="6"/>
  <c r="I1950" i="6"/>
  <c r="J1949" i="6"/>
  <c r="K1948" i="6"/>
  <c r="I1946" i="6"/>
  <c r="J1945" i="6"/>
  <c r="K1944" i="6"/>
  <c r="I1942" i="6"/>
  <c r="J1941" i="6"/>
  <c r="K1940" i="6"/>
  <c r="I1938" i="6"/>
  <c r="J1937" i="6"/>
  <c r="K1936" i="6"/>
  <c r="I1934" i="6"/>
  <c r="J1933" i="6"/>
  <c r="K1932" i="6"/>
  <c r="I1930" i="6"/>
  <c r="J1929" i="6"/>
  <c r="K1928" i="6"/>
  <c r="I1926" i="6"/>
  <c r="J1925" i="6"/>
  <c r="K1924" i="6"/>
  <c r="I1922" i="6"/>
  <c r="J1921" i="6"/>
  <c r="K1920" i="6"/>
  <c r="I1918" i="6"/>
  <c r="J1917" i="6"/>
  <c r="K1916" i="6"/>
  <c r="I1914" i="6"/>
  <c r="J1913" i="6"/>
  <c r="K1912" i="6"/>
  <c r="I1910" i="6"/>
  <c r="J1909" i="6"/>
  <c r="K1908" i="6"/>
  <c r="I1906" i="6"/>
  <c r="J1905" i="6"/>
  <c r="K1904" i="6"/>
  <c r="I1902" i="6"/>
  <c r="J1901" i="6"/>
  <c r="K1900" i="6"/>
  <c r="I1898" i="6"/>
  <c r="J1897" i="6"/>
  <c r="K1896" i="6"/>
  <c r="I1894" i="6"/>
  <c r="J1893" i="6"/>
  <c r="K1892" i="6"/>
  <c r="I1890" i="6"/>
  <c r="J1889" i="6"/>
  <c r="K1888" i="6"/>
  <c r="I1886" i="6"/>
  <c r="J1885" i="6"/>
  <c r="K1884" i="6"/>
  <c r="I1882" i="6"/>
  <c r="J1881" i="6"/>
  <c r="K1880" i="6"/>
  <c r="I1878" i="6"/>
  <c r="J1877" i="6"/>
  <c r="K1876" i="6"/>
  <c r="I1874" i="6"/>
  <c r="J1873" i="6"/>
  <c r="K1872" i="6"/>
  <c r="I1870" i="6"/>
  <c r="J1869" i="6"/>
  <c r="K1868" i="6"/>
  <c r="I1866" i="6"/>
  <c r="J1865" i="6"/>
  <c r="K1864" i="6"/>
  <c r="I1862" i="6"/>
  <c r="J1861" i="6"/>
  <c r="K1860" i="6"/>
  <c r="I1858" i="6"/>
  <c r="J1857" i="6"/>
  <c r="K1856" i="6"/>
  <c r="I1854" i="6"/>
  <c r="J1853" i="6"/>
  <c r="K1852" i="6"/>
  <c r="I1850" i="6"/>
  <c r="J1849" i="6"/>
  <c r="K1848" i="6"/>
  <c r="I1846" i="6"/>
  <c r="J1845" i="6"/>
  <c r="K1844" i="6"/>
  <c r="I1842" i="6"/>
  <c r="J1841" i="6"/>
  <c r="K1840" i="6"/>
  <c r="I1838" i="6"/>
  <c r="J1837" i="6"/>
  <c r="K1836" i="6"/>
  <c r="I1834" i="6"/>
  <c r="J1833" i="6"/>
  <c r="K1832" i="6"/>
  <c r="I1830" i="6"/>
  <c r="J1829" i="6"/>
  <c r="K1828" i="6"/>
  <c r="I1826" i="6"/>
  <c r="J1825" i="6"/>
  <c r="K1824" i="6"/>
  <c r="I1822" i="6"/>
  <c r="J1821" i="6"/>
  <c r="J2050" i="6"/>
  <c r="I2049" i="6"/>
  <c r="K2043" i="6"/>
  <c r="J2042" i="6"/>
  <c r="I2041" i="6"/>
  <c r="K2035" i="6"/>
  <c r="J2034" i="6"/>
  <c r="I2033" i="6"/>
  <c r="K2027" i="6"/>
  <c r="J2026" i="6"/>
  <c r="I2025" i="6"/>
  <c r="K2019" i="6"/>
  <c r="J2018" i="6"/>
  <c r="I2017" i="6"/>
  <c r="K2011" i="6"/>
  <c r="J2010" i="6"/>
  <c r="I2009" i="6"/>
  <c r="K2003" i="6"/>
  <c r="J2002" i="6"/>
  <c r="I2001" i="6"/>
  <c r="K1995" i="6"/>
  <c r="J1994" i="6"/>
  <c r="I1993" i="6"/>
  <c r="K1987" i="6"/>
  <c r="J1986" i="6"/>
  <c r="K1985" i="6"/>
  <c r="I1981" i="6"/>
  <c r="J1980" i="6"/>
  <c r="K1979" i="6"/>
  <c r="I1977" i="6"/>
  <c r="J1976" i="6"/>
  <c r="K1975" i="6"/>
  <c r="I1973" i="6"/>
  <c r="J1972" i="6"/>
  <c r="K1971" i="6"/>
  <c r="I1969" i="6"/>
  <c r="J1968" i="6"/>
  <c r="K1967" i="6"/>
  <c r="I1965" i="6"/>
  <c r="J1964" i="6"/>
  <c r="K1963" i="6"/>
  <c r="I1961" i="6"/>
  <c r="J1960" i="6"/>
  <c r="K1959" i="6"/>
  <c r="I1957" i="6"/>
  <c r="J1956" i="6"/>
  <c r="K1955" i="6"/>
  <c r="I1953" i="6"/>
  <c r="J1952" i="6"/>
  <c r="K1951" i="6"/>
  <c r="I1949" i="6"/>
  <c r="J1948" i="6"/>
  <c r="K1947" i="6"/>
  <c r="I1945" i="6"/>
  <c r="J1944" i="6"/>
  <c r="K1943" i="6"/>
  <c r="I1941" i="6"/>
  <c r="J1940" i="6"/>
  <c r="K1939" i="6"/>
  <c r="I1937" i="6"/>
  <c r="J1936" i="6"/>
  <c r="K1935" i="6"/>
  <c r="I1933" i="6"/>
  <c r="J1932" i="6"/>
  <c r="K1931" i="6"/>
  <c r="I1929" i="6"/>
  <c r="J1928" i="6"/>
  <c r="K1927" i="6"/>
  <c r="I1925" i="6"/>
  <c r="J1924" i="6"/>
  <c r="K1923" i="6"/>
  <c r="I1921" i="6"/>
  <c r="J1920" i="6"/>
  <c r="K1919" i="6"/>
  <c r="I1917" i="6"/>
  <c r="J1916" i="6"/>
  <c r="K1915" i="6"/>
  <c r="I1913" i="6"/>
  <c r="J1912" i="6"/>
  <c r="K1911" i="6"/>
  <c r="I1909" i="6"/>
  <c r="J1908" i="6"/>
  <c r="K1907" i="6"/>
  <c r="I1905" i="6"/>
  <c r="J1904" i="6"/>
  <c r="K1903" i="6"/>
  <c r="I1901" i="6"/>
  <c r="J1900" i="6"/>
  <c r="K1899" i="6"/>
  <c r="I1897" i="6"/>
  <c r="J1896" i="6"/>
  <c r="K1895" i="6"/>
  <c r="I1893" i="6"/>
  <c r="J1892" i="6"/>
  <c r="K1891" i="6"/>
  <c r="I1889" i="6"/>
  <c r="J1888" i="6"/>
  <c r="K1887" i="6"/>
  <c r="I1885" i="6"/>
  <c r="J1884" i="6"/>
  <c r="K1883" i="6"/>
  <c r="I1881" i="6"/>
  <c r="J1880" i="6"/>
  <c r="K1879" i="6"/>
  <c r="I1877" i="6"/>
  <c r="J1876" i="6"/>
  <c r="K1875" i="6"/>
  <c r="I1873" i="6"/>
  <c r="J1872" i="6"/>
  <c r="K1871" i="6"/>
  <c r="I1869" i="6"/>
  <c r="J1868" i="6"/>
  <c r="K1867" i="6"/>
  <c r="I1865" i="6"/>
  <c r="I2043" i="6"/>
  <c r="J2036" i="6"/>
  <c r="K2029" i="6"/>
  <c r="I2011" i="6"/>
  <c r="J2004" i="6"/>
  <c r="K1997" i="6"/>
  <c r="I1986" i="6"/>
  <c r="K1982" i="6"/>
  <c r="J1979" i="6"/>
  <c r="I1976" i="6"/>
  <c r="K1966" i="6"/>
  <c r="J1963" i="6"/>
  <c r="I1960" i="6"/>
  <c r="K1950" i="6"/>
  <c r="J1947" i="6"/>
  <c r="I1944" i="6"/>
  <c r="K1934" i="6"/>
  <c r="J1931" i="6"/>
  <c r="I1928" i="6"/>
  <c r="K1918" i="6"/>
  <c r="J1915" i="6"/>
  <c r="I1912" i="6"/>
  <c r="K1902" i="6"/>
  <c r="J1899" i="6"/>
  <c r="I1896" i="6"/>
  <c r="K1886" i="6"/>
  <c r="J1883" i="6"/>
  <c r="I1880" i="6"/>
  <c r="K1870" i="6"/>
  <c r="J1867" i="6"/>
  <c r="J1864" i="6"/>
  <c r="K1863" i="6"/>
  <c r="K1862" i="6"/>
  <c r="J1856" i="6"/>
  <c r="K1855" i="6"/>
  <c r="K1854" i="6"/>
  <c r="J1848" i="6"/>
  <c r="K1847" i="6"/>
  <c r="K1846" i="6"/>
  <c r="J1840" i="6"/>
  <c r="K1839" i="6"/>
  <c r="K1838" i="6"/>
  <c r="J1832" i="6"/>
  <c r="K1831" i="6"/>
  <c r="K1830" i="6"/>
  <c r="J1824" i="6"/>
  <c r="K1823" i="6"/>
  <c r="K1822" i="6"/>
  <c r="I1820" i="6"/>
  <c r="J1819" i="6"/>
  <c r="I1818" i="6"/>
  <c r="I1817" i="6"/>
  <c r="J1816" i="6"/>
  <c r="K1815" i="6"/>
  <c r="K1814" i="6"/>
  <c r="J1813" i="6"/>
  <c r="K1812" i="6"/>
  <c r="I1804" i="6"/>
  <c r="J1803" i="6"/>
  <c r="I1802" i="6"/>
  <c r="I1801" i="6"/>
  <c r="J1800" i="6"/>
  <c r="K1799" i="6"/>
  <c r="K1798" i="6"/>
  <c r="J1797" i="6"/>
  <c r="K1796" i="6"/>
  <c r="I1792" i="6"/>
  <c r="J1791" i="6"/>
  <c r="K1790" i="6"/>
  <c r="I1788" i="6"/>
  <c r="J1787" i="6"/>
  <c r="K1786" i="6"/>
  <c r="I1784" i="6"/>
  <c r="J1783" i="6"/>
  <c r="K1782" i="6"/>
  <c r="I1780" i="6"/>
  <c r="J1779" i="6"/>
  <c r="K1778" i="6"/>
  <c r="I1776" i="6"/>
  <c r="J1775" i="6"/>
  <c r="K1774" i="6"/>
  <c r="I1772" i="6"/>
  <c r="J1771" i="6"/>
  <c r="K1770" i="6"/>
  <c r="I1768" i="6"/>
  <c r="J1767" i="6"/>
  <c r="K1766" i="6"/>
  <c r="I1764" i="6"/>
  <c r="J1763" i="6"/>
  <c r="K1762" i="6"/>
  <c r="I1760" i="6"/>
  <c r="J1759" i="6"/>
  <c r="K1758" i="6"/>
  <c r="I1756" i="6"/>
  <c r="J1755" i="6"/>
  <c r="K1754" i="6"/>
  <c r="I1752" i="6"/>
  <c r="J1751" i="6"/>
  <c r="K1750" i="6"/>
  <c r="I1748" i="6"/>
  <c r="J1747" i="6"/>
  <c r="K1746" i="6"/>
  <c r="I1744" i="6"/>
  <c r="J1743" i="6"/>
  <c r="K1742" i="6"/>
  <c r="I1740" i="6"/>
  <c r="J1739" i="6"/>
  <c r="K1738" i="6"/>
  <c r="I1736" i="6"/>
  <c r="J1735" i="6"/>
  <c r="K1734" i="6"/>
  <c r="I1732" i="6"/>
  <c r="J1731" i="6"/>
  <c r="K1730" i="6"/>
  <c r="I1728" i="6"/>
  <c r="J1727" i="6"/>
  <c r="K1726" i="6"/>
  <c r="I1724" i="6"/>
  <c r="J1723" i="6"/>
  <c r="K1722" i="6"/>
  <c r="I1720" i="6"/>
  <c r="J1719" i="6"/>
  <c r="K1718" i="6"/>
  <c r="I1716" i="6"/>
  <c r="J1715" i="6"/>
  <c r="K1714" i="6"/>
  <c r="I1712" i="6"/>
  <c r="J1711" i="6"/>
  <c r="K1710" i="6"/>
  <c r="I1708" i="6"/>
  <c r="J1707" i="6"/>
  <c r="K1706" i="6"/>
  <c r="I1704" i="6"/>
  <c r="J1703" i="6"/>
  <c r="K1702" i="6"/>
  <c r="I1700" i="6"/>
  <c r="J1699" i="6"/>
  <c r="K1698" i="6"/>
  <c r="I1696" i="6"/>
  <c r="J1695" i="6"/>
  <c r="K1694" i="6"/>
  <c r="I1692" i="6"/>
  <c r="J1691" i="6"/>
  <c r="K1690" i="6"/>
  <c r="I1688" i="6"/>
  <c r="J1687" i="6"/>
  <c r="K1686" i="6"/>
  <c r="I1684" i="6"/>
  <c r="J1683" i="6"/>
  <c r="K1682" i="6"/>
  <c r="I1680" i="6"/>
  <c r="J1679" i="6"/>
  <c r="K1678" i="6"/>
  <c r="I1676" i="6"/>
  <c r="J1675" i="6"/>
  <c r="K1674" i="6"/>
  <c r="I1672" i="6"/>
  <c r="J1671" i="6"/>
  <c r="K1670" i="6"/>
  <c r="I1668" i="6"/>
  <c r="J1667" i="6"/>
  <c r="K1666" i="6"/>
  <c r="I1664" i="6"/>
  <c r="J1663" i="6"/>
  <c r="K1662" i="6"/>
  <c r="I1660" i="6"/>
  <c r="J1659" i="6"/>
  <c r="K1658" i="6"/>
  <c r="I1656" i="6"/>
  <c r="J1655" i="6"/>
  <c r="K1654" i="6"/>
  <c r="I1652" i="6"/>
  <c r="J1651" i="6"/>
  <c r="K1650" i="6"/>
  <c r="I1648" i="6"/>
  <c r="J1647" i="6"/>
  <c r="K1646" i="6"/>
  <c r="I1644" i="6"/>
  <c r="J1643" i="6"/>
  <c r="K1642" i="6"/>
  <c r="I1640" i="6"/>
  <c r="J1639" i="6"/>
  <c r="K1638" i="6"/>
  <c r="I1636" i="6"/>
  <c r="J1635" i="6"/>
  <c r="K1634" i="6"/>
  <c r="I1632" i="6"/>
  <c r="J1631" i="6"/>
  <c r="K1630" i="6"/>
  <c r="I1628" i="6"/>
  <c r="J1627" i="6"/>
  <c r="K1626" i="6"/>
  <c r="I1624" i="6"/>
  <c r="J1623" i="6"/>
  <c r="K1622" i="6"/>
  <c r="I1620" i="6"/>
  <c r="J1619" i="6"/>
  <c r="K1618" i="6"/>
  <c r="I1616" i="6"/>
  <c r="J1615" i="6"/>
  <c r="K1614" i="6"/>
  <c r="I1612" i="6"/>
  <c r="J1611" i="6"/>
  <c r="K1610" i="6"/>
  <c r="I1608" i="6"/>
  <c r="J1607" i="6"/>
  <c r="K1606" i="6"/>
  <c r="I1604" i="6"/>
  <c r="J1603" i="6"/>
  <c r="K1602" i="6"/>
  <c r="I1600" i="6"/>
  <c r="J1599" i="6"/>
  <c r="K1598" i="6"/>
  <c r="I1596" i="6"/>
  <c r="J1595" i="6"/>
  <c r="K1594" i="6"/>
  <c r="I1592" i="6"/>
  <c r="J1591" i="6"/>
  <c r="K1590" i="6"/>
  <c r="I1588" i="6"/>
  <c r="J1587" i="6"/>
  <c r="K1586" i="6"/>
  <c r="I1584" i="6"/>
  <c r="J1583" i="6"/>
  <c r="K1582" i="6"/>
  <c r="I1580" i="6"/>
  <c r="J1579" i="6"/>
  <c r="K1578" i="6"/>
  <c r="I1576" i="6"/>
  <c r="J1575" i="6"/>
  <c r="K1574" i="6"/>
  <c r="I1572" i="6"/>
  <c r="J1571" i="6"/>
  <c r="K1570" i="6"/>
  <c r="I1568" i="6"/>
  <c r="J1567" i="6"/>
  <c r="K1566" i="6"/>
  <c r="I1564" i="6"/>
  <c r="J1563" i="6"/>
  <c r="K1562" i="6"/>
  <c r="I1560" i="6"/>
  <c r="J1559" i="6"/>
  <c r="K1558" i="6"/>
  <c r="I1556" i="6"/>
  <c r="J1555" i="6"/>
  <c r="K1554" i="6"/>
  <c r="I1552" i="6"/>
  <c r="J1551" i="6"/>
  <c r="K1550" i="6"/>
  <c r="I1548" i="6"/>
  <c r="J1547" i="6"/>
  <c r="K1546" i="6"/>
  <c r="I1544" i="6"/>
  <c r="J1543" i="6"/>
  <c r="K1542" i="6"/>
  <c r="I1540" i="6"/>
  <c r="J1539" i="6"/>
  <c r="K1538" i="6"/>
  <c r="I1536" i="6"/>
  <c r="J1535" i="6"/>
  <c r="K1534" i="6"/>
  <c r="I1532" i="6"/>
  <c r="J1531" i="6"/>
  <c r="K1530" i="6"/>
  <c r="I1528" i="6"/>
  <c r="J1527" i="6"/>
  <c r="K1526" i="6"/>
  <c r="I1524" i="6"/>
  <c r="J1523" i="6"/>
  <c r="K1522" i="6"/>
  <c r="I1520" i="6"/>
  <c r="J1519" i="6"/>
  <c r="K1518" i="6"/>
  <c r="I1516" i="6"/>
  <c r="J1515" i="6"/>
  <c r="K1514" i="6"/>
  <c r="I1512" i="6"/>
  <c r="J1511" i="6"/>
  <c r="K1510" i="6"/>
  <c r="I1508" i="6"/>
  <c r="J1507" i="6"/>
  <c r="K1506" i="6"/>
  <c r="I1504" i="6"/>
  <c r="J1503" i="6"/>
  <c r="K1502" i="6"/>
  <c r="I1500" i="6"/>
  <c r="J1499" i="6"/>
  <c r="K1498" i="6"/>
  <c r="I1496" i="6"/>
  <c r="J1495" i="6"/>
  <c r="K1494" i="6"/>
  <c r="I1492" i="6"/>
  <c r="J1491" i="6"/>
  <c r="K1490" i="6"/>
  <c r="I1488" i="6"/>
  <c r="J1487" i="6"/>
  <c r="K1486" i="6"/>
  <c r="I1484" i="6"/>
  <c r="J1483" i="6"/>
  <c r="K1482" i="6"/>
  <c r="I1480" i="6"/>
  <c r="J1479" i="6"/>
  <c r="K1478" i="6"/>
  <c r="I1476" i="6"/>
  <c r="J1475" i="6"/>
  <c r="K1474" i="6"/>
  <c r="I1472" i="6"/>
  <c r="J1471" i="6"/>
  <c r="K1470" i="6"/>
  <c r="I1468" i="6"/>
  <c r="J1467" i="6"/>
  <c r="K1466" i="6"/>
  <c r="I1464" i="6"/>
  <c r="J1463" i="6"/>
  <c r="K1462" i="6"/>
  <c r="I1460" i="6"/>
  <c r="J1459" i="6"/>
  <c r="K1458" i="6"/>
  <c r="I1456" i="6"/>
  <c r="J1455" i="6"/>
  <c r="K1454" i="6"/>
  <c r="I1452" i="6"/>
  <c r="J1451" i="6"/>
  <c r="K1450" i="6"/>
  <c r="I1448" i="6"/>
  <c r="J1447" i="6"/>
  <c r="K1446" i="6"/>
  <c r="I1444" i="6"/>
  <c r="J1443" i="6"/>
  <c r="K1442" i="6"/>
  <c r="I1440" i="6"/>
  <c r="J1439" i="6"/>
  <c r="K1438" i="6"/>
  <c r="I1436" i="6"/>
  <c r="J1435" i="6"/>
  <c r="K1434" i="6"/>
  <c r="I1432" i="6"/>
  <c r="J1431" i="6"/>
  <c r="K1430" i="6"/>
  <c r="I1428" i="6"/>
  <c r="J1427" i="6"/>
  <c r="K2051" i="6"/>
  <c r="J2044" i="6"/>
  <c r="K2037" i="6"/>
  <c r="I2019" i="6"/>
  <c r="J2012" i="6"/>
  <c r="K2005" i="6"/>
  <c r="I1987" i="6"/>
  <c r="K1983" i="6"/>
  <c r="I1980" i="6"/>
  <c r="K1970" i="6"/>
  <c r="J1967" i="6"/>
  <c r="I1964" i="6"/>
  <c r="K1954" i="6"/>
  <c r="J1951" i="6"/>
  <c r="I1948" i="6"/>
  <c r="K1938" i="6"/>
  <c r="J1935" i="6"/>
  <c r="I1932" i="6"/>
  <c r="K1922" i="6"/>
  <c r="J1919" i="6"/>
  <c r="I1916" i="6"/>
  <c r="K1906" i="6"/>
  <c r="J1903" i="6"/>
  <c r="I1900" i="6"/>
  <c r="K1890" i="6"/>
  <c r="J1887" i="6"/>
  <c r="I1884" i="6"/>
  <c r="K1874" i="6"/>
  <c r="J1871" i="6"/>
  <c r="I1868" i="6"/>
  <c r="I1864" i="6"/>
  <c r="J1863" i="6"/>
  <c r="I1857" i="6"/>
  <c r="I1856" i="6"/>
  <c r="J1855" i="6"/>
  <c r="I1849" i="6"/>
  <c r="I1848" i="6"/>
  <c r="J1847" i="6"/>
  <c r="I1841" i="6"/>
  <c r="I1840" i="6"/>
  <c r="J1839" i="6"/>
  <c r="I1833" i="6"/>
  <c r="I1832" i="6"/>
  <c r="J1831" i="6"/>
  <c r="I1825" i="6"/>
  <c r="I1824" i="6"/>
  <c r="J1823" i="6"/>
  <c r="I1816" i="6"/>
  <c r="J1815" i="6"/>
  <c r="I1814" i="6"/>
  <c r="I1813" i="6"/>
  <c r="J1812" i="6"/>
  <c r="K1811" i="6"/>
  <c r="K1810" i="6"/>
  <c r="J1809" i="6"/>
  <c r="K1808" i="6"/>
  <c r="I1800" i="6"/>
  <c r="J1799" i="6"/>
  <c r="I1798" i="6"/>
  <c r="I1797" i="6"/>
  <c r="J1796" i="6"/>
  <c r="K1795" i="6"/>
  <c r="K1794" i="6"/>
  <c r="K1793" i="6"/>
  <c r="I1791" i="6"/>
  <c r="J1790" i="6"/>
  <c r="K1789" i="6"/>
  <c r="I1787" i="6"/>
  <c r="J1786" i="6"/>
  <c r="K1785" i="6"/>
  <c r="I1783" i="6"/>
  <c r="J1782" i="6"/>
  <c r="K1781" i="6"/>
  <c r="I1779" i="6"/>
  <c r="J1778" i="6"/>
  <c r="K1777" i="6"/>
  <c r="I1775" i="6"/>
  <c r="J1774" i="6"/>
  <c r="K1773" i="6"/>
  <c r="K2045" i="6"/>
  <c r="I2027" i="6"/>
  <c r="J2020" i="6"/>
  <c r="K2013" i="6"/>
  <c r="I1995" i="6"/>
  <c r="J1988" i="6"/>
  <c r="K1984" i="6"/>
  <c r="K1974" i="6"/>
  <c r="J1971" i="6"/>
  <c r="I1968" i="6"/>
  <c r="K1958" i="6"/>
  <c r="J1955" i="6"/>
  <c r="I1952" i="6"/>
  <c r="K1942" i="6"/>
  <c r="J1939" i="6"/>
  <c r="I1936" i="6"/>
  <c r="K1926" i="6"/>
  <c r="J1923" i="6"/>
  <c r="I1920" i="6"/>
  <c r="K1910" i="6"/>
  <c r="J1907" i="6"/>
  <c r="I1904" i="6"/>
  <c r="K1894" i="6"/>
  <c r="J1891" i="6"/>
  <c r="I1888" i="6"/>
  <c r="K1878" i="6"/>
  <c r="J1875" i="6"/>
  <c r="I1872" i="6"/>
  <c r="J1860" i="6"/>
  <c r="K1859" i="6"/>
  <c r="K1858" i="6"/>
  <c r="J1852" i="6"/>
  <c r="K1851" i="6"/>
  <c r="K1850" i="6"/>
  <c r="J1844" i="6"/>
  <c r="K1843" i="6"/>
  <c r="K1842" i="6"/>
  <c r="J1836" i="6"/>
  <c r="K1835" i="6"/>
  <c r="K1834" i="6"/>
  <c r="J1828" i="6"/>
  <c r="K1827" i="6"/>
  <c r="K1826" i="6"/>
  <c r="K1820" i="6"/>
  <c r="I1812" i="6"/>
  <c r="J1811" i="6"/>
  <c r="I1810" i="6"/>
  <c r="I1809" i="6"/>
  <c r="J1808" i="6"/>
  <c r="K1807" i="6"/>
  <c r="K1806" i="6"/>
  <c r="J1805" i="6"/>
  <c r="K1804" i="6"/>
  <c r="I1796" i="6"/>
  <c r="J1795" i="6"/>
  <c r="I1794" i="6"/>
  <c r="J1793" i="6"/>
  <c r="K1792" i="6"/>
  <c r="I1790" i="6"/>
  <c r="J1789" i="6"/>
  <c r="K1788" i="6"/>
  <c r="I1786" i="6"/>
  <c r="J1785" i="6"/>
  <c r="K1784" i="6"/>
  <c r="I1782" i="6"/>
  <c r="J1781" i="6"/>
  <c r="K1780" i="6"/>
  <c r="I1778" i="6"/>
  <c r="J1777" i="6"/>
  <c r="K1776" i="6"/>
  <c r="I1774" i="6"/>
  <c r="J1773" i="6"/>
  <c r="K1772" i="6"/>
  <c r="I1770" i="6"/>
  <c r="J1769" i="6"/>
  <c r="K1768" i="6"/>
  <c r="I1766" i="6"/>
  <c r="J1765" i="6"/>
  <c r="K1764" i="6"/>
  <c r="I1762" i="6"/>
  <c r="J1761" i="6"/>
  <c r="K1760" i="6"/>
  <c r="I1758" i="6"/>
  <c r="J1757" i="6"/>
  <c r="K1756" i="6"/>
  <c r="I1754" i="6"/>
  <c r="J1753" i="6"/>
  <c r="K1752" i="6"/>
  <c r="I1750" i="6"/>
  <c r="J1749" i="6"/>
  <c r="K1748" i="6"/>
  <c r="I1746" i="6"/>
  <c r="J1745" i="6"/>
  <c r="K1744" i="6"/>
  <c r="I1742" i="6"/>
  <c r="J1741" i="6"/>
  <c r="K1740" i="6"/>
  <c r="I1738" i="6"/>
  <c r="J1737" i="6"/>
  <c r="K1736" i="6"/>
  <c r="I1734" i="6"/>
  <c r="J1733" i="6"/>
  <c r="K1732" i="6"/>
  <c r="I1730" i="6"/>
  <c r="J1729" i="6"/>
  <c r="K1728" i="6"/>
  <c r="I1726" i="6"/>
  <c r="J1725" i="6"/>
  <c r="K1724" i="6"/>
  <c r="I1722" i="6"/>
  <c r="J1721" i="6"/>
  <c r="K1720" i="6"/>
  <c r="I1718" i="6"/>
  <c r="J1717" i="6"/>
  <c r="K1716" i="6"/>
  <c r="I1714" i="6"/>
  <c r="J1713" i="6"/>
  <c r="K1712" i="6"/>
  <c r="I1710" i="6"/>
  <c r="J1709" i="6"/>
  <c r="K1708" i="6"/>
  <c r="I1706" i="6"/>
  <c r="J1705" i="6"/>
  <c r="K1704" i="6"/>
  <c r="I1702" i="6"/>
  <c r="J1701" i="6"/>
  <c r="K1700" i="6"/>
  <c r="I1698" i="6"/>
  <c r="J1697" i="6"/>
  <c r="K1696" i="6"/>
  <c r="I1694" i="6"/>
  <c r="J1693" i="6"/>
  <c r="K1692" i="6"/>
  <c r="I1690" i="6"/>
  <c r="J1689" i="6"/>
  <c r="K1688" i="6"/>
  <c r="I1686" i="6"/>
  <c r="J1685" i="6"/>
  <c r="K1684" i="6"/>
  <c r="I1682" i="6"/>
  <c r="J1681" i="6"/>
  <c r="K1680" i="6"/>
  <c r="I1678" i="6"/>
  <c r="J1677" i="6"/>
  <c r="K1676" i="6"/>
  <c r="I1674" i="6"/>
  <c r="J1673" i="6"/>
  <c r="K1672" i="6"/>
  <c r="I1670" i="6"/>
  <c r="J1669" i="6"/>
  <c r="K1668" i="6"/>
  <c r="I1666" i="6"/>
  <c r="J1665" i="6"/>
  <c r="K1664" i="6"/>
  <c r="I1662" i="6"/>
  <c r="J1661" i="6"/>
  <c r="K1660" i="6"/>
  <c r="I1658" i="6"/>
  <c r="J1657" i="6"/>
  <c r="K1656" i="6"/>
  <c r="I1654" i="6"/>
  <c r="J1653" i="6"/>
  <c r="K1652" i="6"/>
  <c r="I1650" i="6"/>
  <c r="J1649" i="6"/>
  <c r="K1648" i="6"/>
  <c r="I1646" i="6"/>
  <c r="J1645" i="6"/>
  <c r="K1644" i="6"/>
  <c r="I1642" i="6"/>
  <c r="J1641" i="6"/>
  <c r="K1640" i="6"/>
  <c r="I1638" i="6"/>
  <c r="J1637" i="6"/>
  <c r="K1636" i="6"/>
  <c r="I1634" i="6"/>
  <c r="J1633" i="6"/>
  <c r="K1632" i="6"/>
  <c r="I1630" i="6"/>
  <c r="J1629" i="6"/>
  <c r="K1628" i="6"/>
  <c r="I1626" i="6"/>
  <c r="J1625" i="6"/>
  <c r="K1624" i="6"/>
  <c r="I1622" i="6"/>
  <c r="J1621" i="6"/>
  <c r="K1620" i="6"/>
  <c r="I1618" i="6"/>
  <c r="J1617" i="6"/>
  <c r="K1616" i="6"/>
  <c r="I1614" i="6"/>
  <c r="J1613" i="6"/>
  <c r="K1612" i="6"/>
  <c r="I1610" i="6"/>
  <c r="J1609" i="6"/>
  <c r="K1608" i="6"/>
  <c r="I1606" i="6"/>
  <c r="J1605" i="6"/>
  <c r="K1604" i="6"/>
  <c r="I1602" i="6"/>
  <c r="J1601" i="6"/>
  <c r="K1600" i="6"/>
  <c r="I1598" i="6"/>
  <c r="J1597" i="6"/>
  <c r="K1596" i="6"/>
  <c r="I1594" i="6"/>
  <c r="J1593" i="6"/>
  <c r="K1592" i="6"/>
  <c r="I1590" i="6"/>
  <c r="J1589" i="6"/>
  <c r="K1588" i="6"/>
  <c r="I1586" i="6"/>
  <c r="J1585" i="6"/>
  <c r="K1584" i="6"/>
  <c r="I1582" i="6"/>
  <c r="J1581" i="6"/>
  <c r="K1580" i="6"/>
  <c r="I1578" i="6"/>
  <c r="J1577" i="6"/>
  <c r="K1576" i="6"/>
  <c r="I1574" i="6"/>
  <c r="J1573" i="6"/>
  <c r="K1572" i="6"/>
  <c r="I1570" i="6"/>
  <c r="J1569" i="6"/>
  <c r="K1568" i="6"/>
  <c r="I1566" i="6"/>
  <c r="J1565" i="6"/>
  <c r="K1564" i="6"/>
  <c r="I1562" i="6"/>
  <c r="J1561" i="6"/>
  <c r="K1560" i="6"/>
  <c r="I1558" i="6"/>
  <c r="J1557" i="6"/>
  <c r="K1556" i="6"/>
  <c r="I1554" i="6"/>
  <c r="J1553" i="6"/>
  <c r="K1552" i="6"/>
  <c r="I1550" i="6"/>
  <c r="J1549" i="6"/>
  <c r="K1548" i="6"/>
  <c r="I1546" i="6"/>
  <c r="J1545" i="6"/>
  <c r="K1544" i="6"/>
  <c r="I1542" i="6"/>
  <c r="J1541" i="6"/>
  <c r="K1540" i="6"/>
  <c r="I1538" i="6"/>
  <c r="J1537" i="6"/>
  <c r="K1536" i="6"/>
  <c r="I1534" i="6"/>
  <c r="J1533" i="6"/>
  <c r="I2035" i="6"/>
  <c r="J2028" i="6"/>
  <c r="K2021" i="6"/>
  <c r="I2003" i="6"/>
  <c r="J1996" i="6"/>
  <c r="K1989" i="6"/>
  <c r="J1985" i="6"/>
  <c r="K1978" i="6"/>
  <c r="J1975" i="6"/>
  <c r="I1972" i="6"/>
  <c r="K1962" i="6"/>
  <c r="J1959" i="6"/>
  <c r="I1956" i="6"/>
  <c r="K1946" i="6"/>
  <c r="J1943" i="6"/>
  <c r="I1940" i="6"/>
  <c r="K1930" i="6"/>
  <c r="J1927" i="6"/>
  <c r="I1924" i="6"/>
  <c r="K1914" i="6"/>
  <c r="J1911" i="6"/>
  <c r="I1908" i="6"/>
  <c r="K1898" i="6"/>
  <c r="J1895" i="6"/>
  <c r="I1892" i="6"/>
  <c r="K1882" i="6"/>
  <c r="J1879" i="6"/>
  <c r="I1876" i="6"/>
  <c r="K1866" i="6"/>
  <c r="I1861" i="6"/>
  <c r="I1860" i="6"/>
  <c r="J1859" i="6"/>
  <c r="I1853" i="6"/>
  <c r="I1852" i="6"/>
  <c r="J1851" i="6"/>
  <c r="I1845" i="6"/>
  <c r="I1844" i="6"/>
  <c r="J1843" i="6"/>
  <c r="I1837" i="6"/>
  <c r="I1836" i="6"/>
  <c r="J1835" i="6"/>
  <c r="I1829" i="6"/>
  <c r="I1828" i="6"/>
  <c r="J1827" i="6"/>
  <c r="I1821" i="6"/>
  <c r="J1820" i="6"/>
  <c r="K1819" i="6"/>
  <c r="K1818" i="6"/>
  <c r="J1817" i="6"/>
  <c r="K1816" i="6"/>
  <c r="I1808" i="6"/>
  <c r="J1807" i="6"/>
  <c r="I1806" i="6"/>
  <c r="I1805" i="6"/>
  <c r="J1804" i="6"/>
  <c r="K1803" i="6"/>
  <c r="K1802" i="6"/>
  <c r="J1801" i="6"/>
  <c r="K1800" i="6"/>
  <c r="I1793" i="6"/>
  <c r="J1792" i="6"/>
  <c r="K1791" i="6"/>
  <c r="I1789" i="6"/>
  <c r="J1788" i="6"/>
  <c r="K1787" i="6"/>
  <c r="I1785" i="6"/>
  <c r="J1784" i="6"/>
  <c r="K1783" i="6"/>
  <c r="I1781" i="6"/>
  <c r="J1780" i="6"/>
  <c r="K1779" i="6"/>
  <c r="I1777" i="6"/>
  <c r="J1776" i="6"/>
  <c r="K1775" i="6"/>
  <c r="I1773" i="6"/>
  <c r="J1772" i="6"/>
  <c r="K1771" i="6"/>
  <c r="I1769" i="6"/>
  <c r="J1768" i="6"/>
  <c r="K1767" i="6"/>
  <c r="I1765" i="6"/>
  <c r="J1764" i="6"/>
  <c r="K1763" i="6"/>
  <c r="I1761" i="6"/>
  <c r="J1760" i="6"/>
  <c r="K1759" i="6"/>
  <c r="I1757" i="6"/>
  <c r="J1756" i="6"/>
  <c r="K1755" i="6"/>
  <c r="I1753" i="6"/>
  <c r="J1752" i="6"/>
  <c r="K1751" i="6"/>
  <c r="I1749" i="6"/>
  <c r="J1748" i="6"/>
  <c r="K1747" i="6"/>
  <c r="I1745" i="6"/>
  <c r="J1744" i="6"/>
  <c r="K1743" i="6"/>
  <c r="I1741" i="6"/>
  <c r="J1740" i="6"/>
  <c r="K1739" i="6"/>
  <c r="I1737" i="6"/>
  <c r="J1736" i="6"/>
  <c r="K1735" i="6"/>
  <c r="I1733" i="6"/>
  <c r="J1732" i="6"/>
  <c r="K1731" i="6"/>
  <c r="I1729" i="6"/>
  <c r="J1728" i="6"/>
  <c r="K1727" i="6"/>
  <c r="I1725" i="6"/>
  <c r="J1724" i="6"/>
  <c r="K1723" i="6"/>
  <c r="I1721" i="6"/>
  <c r="J1720" i="6"/>
  <c r="K1719" i="6"/>
  <c r="I1717" i="6"/>
  <c r="J1716" i="6"/>
  <c r="K1715" i="6"/>
  <c r="I1713" i="6"/>
  <c r="J1712" i="6"/>
  <c r="K1711" i="6"/>
  <c r="I1709" i="6"/>
  <c r="J1708" i="6"/>
  <c r="K1707" i="6"/>
  <c r="I1705" i="6"/>
  <c r="J1704" i="6"/>
  <c r="K1703" i="6"/>
  <c r="I1701" i="6"/>
  <c r="J1700" i="6"/>
  <c r="K1699" i="6"/>
  <c r="I1697" i="6"/>
  <c r="J1696" i="6"/>
  <c r="K1695" i="6"/>
  <c r="I1693" i="6"/>
  <c r="J1692" i="6"/>
  <c r="K1691" i="6"/>
  <c r="I1689" i="6"/>
  <c r="J1688" i="6"/>
  <c r="K1687" i="6"/>
  <c r="I1685" i="6"/>
  <c r="J1684" i="6"/>
  <c r="K1683" i="6"/>
  <c r="I1681" i="6"/>
  <c r="J1680" i="6"/>
  <c r="K1679" i="6"/>
  <c r="I1677" i="6"/>
  <c r="J1676" i="6"/>
  <c r="K1675" i="6"/>
  <c r="I1673" i="6"/>
  <c r="J1672" i="6"/>
  <c r="K1671" i="6"/>
  <c r="I1669" i="6"/>
  <c r="J1668" i="6"/>
  <c r="K1667" i="6"/>
  <c r="I1665" i="6"/>
  <c r="J1664" i="6"/>
  <c r="K1663" i="6"/>
  <c r="I1661" i="6"/>
  <c r="J1660" i="6"/>
  <c r="K1659" i="6"/>
  <c r="I1657" i="6"/>
  <c r="J1656" i="6"/>
  <c r="K1655" i="6"/>
  <c r="I1653" i="6"/>
  <c r="J1652" i="6"/>
  <c r="J1770" i="6"/>
  <c r="I1767" i="6"/>
  <c r="K1757" i="6"/>
  <c r="J1754" i="6"/>
  <c r="I1751" i="6"/>
  <c r="K1741" i="6"/>
  <c r="J1738" i="6"/>
  <c r="I1735" i="6"/>
  <c r="K1725" i="6"/>
  <c r="J1722" i="6"/>
  <c r="I1719" i="6"/>
  <c r="K1709" i="6"/>
  <c r="J1706" i="6"/>
  <c r="I1703" i="6"/>
  <c r="K1693" i="6"/>
  <c r="J1690" i="6"/>
  <c r="I1687" i="6"/>
  <c r="K1677" i="6"/>
  <c r="J1674" i="6"/>
  <c r="I1671" i="6"/>
  <c r="K1661" i="6"/>
  <c r="J1658" i="6"/>
  <c r="I1655" i="6"/>
  <c r="I1651" i="6"/>
  <c r="K1645" i="6"/>
  <c r="J1644" i="6"/>
  <c r="I1643" i="6"/>
  <c r="K1637" i="6"/>
  <c r="J1636" i="6"/>
  <c r="I1635" i="6"/>
  <c r="K1629" i="6"/>
  <c r="J1628" i="6"/>
  <c r="I1627" i="6"/>
  <c r="K1621" i="6"/>
  <c r="J1620" i="6"/>
  <c r="I1619" i="6"/>
  <c r="K1613" i="6"/>
  <c r="J1612" i="6"/>
  <c r="I1611" i="6"/>
  <c r="K1605" i="6"/>
  <c r="J1604" i="6"/>
  <c r="I1603" i="6"/>
  <c r="K1597" i="6"/>
  <c r="J1596" i="6"/>
  <c r="I1595" i="6"/>
  <c r="K1589" i="6"/>
  <c r="J1588" i="6"/>
  <c r="I1587" i="6"/>
  <c r="K1581" i="6"/>
  <c r="J1580" i="6"/>
  <c r="I1579" i="6"/>
  <c r="K1573" i="6"/>
  <c r="J1572" i="6"/>
  <c r="I1571" i="6"/>
  <c r="K1565" i="6"/>
  <c r="J1564" i="6"/>
  <c r="I1563" i="6"/>
  <c r="K1557" i="6"/>
  <c r="J1556" i="6"/>
  <c r="I1555" i="6"/>
  <c r="K1549" i="6"/>
  <c r="J1548" i="6"/>
  <c r="I1547" i="6"/>
  <c r="K1541" i="6"/>
  <c r="J1540" i="6"/>
  <c r="I1539" i="6"/>
  <c r="K1533" i="6"/>
  <c r="K1532" i="6"/>
  <c r="K1531" i="6"/>
  <c r="J1530" i="6"/>
  <c r="K1529" i="6"/>
  <c r="I1521" i="6"/>
  <c r="J1520" i="6"/>
  <c r="I1519" i="6"/>
  <c r="I1518" i="6"/>
  <c r="J1517" i="6"/>
  <c r="K1516" i="6"/>
  <c r="K1515" i="6"/>
  <c r="J1514" i="6"/>
  <c r="K1513" i="6"/>
  <c r="I1505" i="6"/>
  <c r="J1504" i="6"/>
  <c r="I1503" i="6"/>
  <c r="I1502" i="6"/>
  <c r="J1501" i="6"/>
  <c r="K1500" i="6"/>
  <c r="K1499" i="6"/>
  <c r="J1498" i="6"/>
  <c r="K1497" i="6"/>
  <c r="I1489" i="6"/>
  <c r="J1488" i="6"/>
  <c r="I1487" i="6"/>
  <c r="I1486" i="6"/>
  <c r="J1485" i="6"/>
  <c r="K1484" i="6"/>
  <c r="K1483" i="6"/>
  <c r="J1482" i="6"/>
  <c r="K1481" i="6"/>
  <c r="I1473" i="6"/>
  <c r="J1472" i="6"/>
  <c r="I1471" i="6"/>
  <c r="I1470" i="6"/>
  <c r="J1469" i="6"/>
  <c r="K1468" i="6"/>
  <c r="K1467" i="6"/>
  <c r="J1466" i="6"/>
  <c r="K1465" i="6"/>
  <c r="I1457" i="6"/>
  <c r="J1456" i="6"/>
  <c r="I1455" i="6"/>
  <c r="I1454" i="6"/>
  <c r="J1453" i="6"/>
  <c r="K1452" i="6"/>
  <c r="K1451" i="6"/>
  <c r="J1450" i="6"/>
  <c r="K1449" i="6"/>
  <c r="I1441" i="6"/>
  <c r="J1440" i="6"/>
  <c r="I1439" i="6"/>
  <c r="I1438" i="6"/>
  <c r="J1437" i="6"/>
  <c r="K1436" i="6"/>
  <c r="K1435" i="6"/>
  <c r="J1434" i="6"/>
  <c r="K1433" i="6"/>
  <c r="I1426" i="6"/>
  <c r="J1425" i="6"/>
  <c r="K1424" i="6"/>
  <c r="I1422" i="6"/>
  <c r="J1421" i="6"/>
  <c r="K1420" i="6"/>
  <c r="I1418" i="6"/>
  <c r="J1417" i="6"/>
  <c r="K1416" i="6"/>
  <c r="I1414" i="6"/>
  <c r="J1413" i="6"/>
  <c r="K1412" i="6"/>
  <c r="I1410" i="6"/>
  <c r="J1409" i="6"/>
  <c r="K1408" i="6"/>
  <c r="I1406" i="6"/>
  <c r="J1405" i="6"/>
  <c r="K1404" i="6"/>
  <c r="I1402" i="6"/>
  <c r="J1401" i="6"/>
  <c r="K1400" i="6"/>
  <c r="I1398" i="6"/>
  <c r="J1397" i="6"/>
  <c r="I1771" i="6"/>
  <c r="K1761" i="6"/>
  <c r="J1758" i="6"/>
  <c r="I1755" i="6"/>
  <c r="K1745" i="6"/>
  <c r="J1742" i="6"/>
  <c r="I1739" i="6"/>
  <c r="K1729" i="6"/>
  <c r="J1726" i="6"/>
  <c r="I1723" i="6"/>
  <c r="K1713" i="6"/>
  <c r="J1710" i="6"/>
  <c r="I1707" i="6"/>
  <c r="K1697" i="6"/>
  <c r="J1694" i="6"/>
  <c r="I1691" i="6"/>
  <c r="K1681" i="6"/>
  <c r="J1678" i="6"/>
  <c r="I1675" i="6"/>
  <c r="K1665" i="6"/>
  <c r="J1662" i="6"/>
  <c r="I1659" i="6"/>
  <c r="K1647" i="6"/>
  <c r="J1646" i="6"/>
  <c r="I1645" i="6"/>
  <c r="K1639" i="6"/>
  <c r="J1638" i="6"/>
  <c r="I1637" i="6"/>
  <c r="K1631" i="6"/>
  <c r="J1630" i="6"/>
  <c r="I1629" i="6"/>
  <c r="K1623" i="6"/>
  <c r="J1622" i="6"/>
  <c r="I1621" i="6"/>
  <c r="K1615" i="6"/>
  <c r="J1614" i="6"/>
  <c r="I1613" i="6"/>
  <c r="K1607" i="6"/>
  <c r="J1606" i="6"/>
  <c r="I1605" i="6"/>
  <c r="K1599" i="6"/>
  <c r="J1598" i="6"/>
  <c r="I1597" i="6"/>
  <c r="K1591" i="6"/>
  <c r="J1590" i="6"/>
  <c r="I1589" i="6"/>
  <c r="K1583" i="6"/>
  <c r="J1582" i="6"/>
  <c r="I1581" i="6"/>
  <c r="K1575" i="6"/>
  <c r="J1574" i="6"/>
  <c r="I1573" i="6"/>
  <c r="K1567" i="6"/>
  <c r="J1566" i="6"/>
  <c r="I1565" i="6"/>
  <c r="K1559" i="6"/>
  <c r="J1558" i="6"/>
  <c r="I1557" i="6"/>
  <c r="K1551" i="6"/>
  <c r="J1550" i="6"/>
  <c r="I1549" i="6"/>
  <c r="K1543" i="6"/>
  <c r="J1542" i="6"/>
  <c r="I1541" i="6"/>
  <c r="K1535" i="6"/>
  <c r="J1534" i="6"/>
  <c r="I1533" i="6"/>
  <c r="J1532" i="6"/>
  <c r="I1531" i="6"/>
  <c r="I1530" i="6"/>
  <c r="J1529" i="6"/>
  <c r="K1528" i="6"/>
  <c r="K1527" i="6"/>
  <c r="J1526" i="6"/>
  <c r="K1525" i="6"/>
  <c r="I1517" i="6"/>
  <c r="J1516" i="6"/>
  <c r="I1515" i="6"/>
  <c r="I1514" i="6"/>
  <c r="J1513" i="6"/>
  <c r="K1512" i="6"/>
  <c r="K1511" i="6"/>
  <c r="J1510" i="6"/>
  <c r="K1509" i="6"/>
  <c r="I1501" i="6"/>
  <c r="J1500" i="6"/>
  <c r="I1499" i="6"/>
  <c r="I1498" i="6"/>
  <c r="J1497" i="6"/>
  <c r="K1496" i="6"/>
  <c r="K1495" i="6"/>
  <c r="J1494" i="6"/>
  <c r="K1493" i="6"/>
  <c r="I1485" i="6"/>
  <c r="J1484" i="6"/>
  <c r="I1483" i="6"/>
  <c r="I1482" i="6"/>
  <c r="J1481" i="6"/>
  <c r="K1480" i="6"/>
  <c r="K1479" i="6"/>
  <c r="J1478" i="6"/>
  <c r="K1477" i="6"/>
  <c r="I1469" i="6"/>
  <c r="J1468" i="6"/>
  <c r="I1467" i="6"/>
  <c r="I1466" i="6"/>
  <c r="J1465" i="6"/>
  <c r="K1464" i="6"/>
  <c r="K1463" i="6"/>
  <c r="J1462" i="6"/>
  <c r="K1461" i="6"/>
  <c r="I1453" i="6"/>
  <c r="J1452" i="6"/>
  <c r="I1451" i="6"/>
  <c r="I1450" i="6"/>
  <c r="J1449" i="6"/>
  <c r="K1448" i="6"/>
  <c r="K1447" i="6"/>
  <c r="J1446" i="6"/>
  <c r="K1445" i="6"/>
  <c r="I1437" i="6"/>
  <c r="J1436" i="6"/>
  <c r="I1435" i="6"/>
  <c r="I1434" i="6"/>
  <c r="J1433" i="6"/>
  <c r="K1432" i="6"/>
  <c r="K1431" i="6"/>
  <c r="J1430" i="6"/>
  <c r="K1429" i="6"/>
  <c r="I1425" i="6"/>
  <c r="J1424" i="6"/>
  <c r="K1423" i="6"/>
  <c r="I1421" i="6"/>
  <c r="J1420" i="6"/>
  <c r="K1419" i="6"/>
  <c r="I1417" i="6"/>
  <c r="J1416" i="6"/>
  <c r="K1415" i="6"/>
  <c r="I1413" i="6"/>
  <c r="J1412" i="6"/>
  <c r="K1411" i="6"/>
  <c r="I1409" i="6"/>
  <c r="J1408" i="6"/>
  <c r="K1407" i="6"/>
  <c r="I1405" i="6"/>
  <c r="J1404" i="6"/>
  <c r="K1403" i="6"/>
  <c r="I1401" i="6"/>
  <c r="J1400" i="6"/>
  <c r="K1399" i="6"/>
  <c r="I1397" i="6"/>
  <c r="J1396" i="6"/>
  <c r="K1395" i="6"/>
  <c r="I1393" i="6"/>
  <c r="J1392" i="6"/>
  <c r="K1391" i="6"/>
  <c r="I1389" i="6"/>
  <c r="J1388" i="6"/>
  <c r="K1387" i="6"/>
  <c r="I1385" i="6"/>
  <c r="J1384" i="6"/>
  <c r="K1383" i="6"/>
  <c r="I1381" i="6"/>
  <c r="J1380" i="6"/>
  <c r="K1379" i="6"/>
  <c r="I1377" i="6"/>
  <c r="J1376" i="6"/>
  <c r="K1375" i="6"/>
  <c r="I1373" i="6"/>
  <c r="J1372" i="6"/>
  <c r="K1765" i="6"/>
  <c r="J1762" i="6"/>
  <c r="I1759" i="6"/>
  <c r="K1749" i="6"/>
  <c r="J1746" i="6"/>
  <c r="I1743" i="6"/>
  <c r="K1733" i="6"/>
  <c r="J1730" i="6"/>
  <c r="I1727" i="6"/>
  <c r="K1717" i="6"/>
  <c r="J1714" i="6"/>
  <c r="I1711" i="6"/>
  <c r="K1701" i="6"/>
  <c r="J1698" i="6"/>
  <c r="I1695" i="6"/>
  <c r="K1685" i="6"/>
  <c r="J1682" i="6"/>
  <c r="I1679" i="6"/>
  <c r="K1669" i="6"/>
  <c r="J1666" i="6"/>
  <c r="I1663" i="6"/>
  <c r="K1653" i="6"/>
  <c r="K1649" i="6"/>
  <c r="J1648" i="6"/>
  <c r="I1647" i="6"/>
  <c r="K1641" i="6"/>
  <c r="J1640" i="6"/>
  <c r="I1639" i="6"/>
  <c r="K1633" i="6"/>
  <c r="J1632" i="6"/>
  <c r="I1631" i="6"/>
  <c r="K1625" i="6"/>
  <c r="J1624" i="6"/>
  <c r="I1623" i="6"/>
  <c r="K1617" i="6"/>
  <c r="J1616" i="6"/>
  <c r="I1615" i="6"/>
  <c r="K1609" i="6"/>
  <c r="J1608" i="6"/>
  <c r="I1607" i="6"/>
  <c r="K1601" i="6"/>
  <c r="J1600" i="6"/>
  <c r="I1599" i="6"/>
  <c r="K1593" i="6"/>
  <c r="J1592" i="6"/>
  <c r="I1591" i="6"/>
  <c r="K1585" i="6"/>
  <c r="J1584" i="6"/>
  <c r="I1583" i="6"/>
  <c r="K1577" i="6"/>
  <c r="J1576" i="6"/>
  <c r="I1575" i="6"/>
  <c r="K1569" i="6"/>
  <c r="J1568" i="6"/>
  <c r="I1567" i="6"/>
  <c r="K1561" i="6"/>
  <c r="J1560" i="6"/>
  <c r="I1559" i="6"/>
  <c r="K1553" i="6"/>
  <c r="J1552" i="6"/>
  <c r="I1551" i="6"/>
  <c r="K1545" i="6"/>
  <c r="J1544" i="6"/>
  <c r="I1543" i="6"/>
  <c r="K1537" i="6"/>
  <c r="J1536" i="6"/>
  <c r="I1535" i="6"/>
  <c r="I1529" i="6"/>
  <c r="J1528" i="6"/>
  <c r="I1527" i="6"/>
  <c r="I1526" i="6"/>
  <c r="J1525" i="6"/>
  <c r="K1524" i="6"/>
  <c r="K1523" i="6"/>
  <c r="J1522" i="6"/>
  <c r="K1521" i="6"/>
  <c r="I1513" i="6"/>
  <c r="J1512" i="6"/>
  <c r="I1511" i="6"/>
  <c r="I1510" i="6"/>
  <c r="J1509" i="6"/>
  <c r="K1508" i="6"/>
  <c r="K1507" i="6"/>
  <c r="J1506" i="6"/>
  <c r="K1505" i="6"/>
  <c r="I1497" i="6"/>
  <c r="J1496" i="6"/>
  <c r="I1495" i="6"/>
  <c r="I1494" i="6"/>
  <c r="J1493" i="6"/>
  <c r="K1492" i="6"/>
  <c r="K1491" i="6"/>
  <c r="J1490" i="6"/>
  <c r="K1489" i="6"/>
  <c r="I1481" i="6"/>
  <c r="J1480" i="6"/>
  <c r="I1479" i="6"/>
  <c r="I1478" i="6"/>
  <c r="J1477" i="6"/>
  <c r="K1476" i="6"/>
  <c r="K1475" i="6"/>
  <c r="J1474" i="6"/>
  <c r="K1473" i="6"/>
  <c r="I1465" i="6"/>
  <c r="J1464" i="6"/>
  <c r="I1463" i="6"/>
  <c r="I1462" i="6"/>
  <c r="J1461" i="6"/>
  <c r="K1460" i="6"/>
  <c r="K1459" i="6"/>
  <c r="J1458" i="6"/>
  <c r="K1457" i="6"/>
  <c r="I1449" i="6"/>
  <c r="J1448" i="6"/>
  <c r="I1447" i="6"/>
  <c r="I1446" i="6"/>
  <c r="J1445" i="6"/>
  <c r="K1444" i="6"/>
  <c r="K1443" i="6"/>
  <c r="J1442" i="6"/>
  <c r="K1441" i="6"/>
  <c r="I1433" i="6"/>
  <c r="J1432" i="6"/>
  <c r="I1431" i="6"/>
  <c r="I1430" i="6"/>
  <c r="J1429" i="6"/>
  <c r="K1428" i="6"/>
  <c r="K1427" i="6"/>
  <c r="K1426" i="6"/>
  <c r="I1424" i="6"/>
  <c r="J1423" i="6"/>
  <c r="K1422" i="6"/>
  <c r="I1420" i="6"/>
  <c r="J1419" i="6"/>
  <c r="K1418" i="6"/>
  <c r="I1416" i="6"/>
  <c r="J1415" i="6"/>
  <c r="K1414" i="6"/>
  <c r="I1412" i="6"/>
  <c r="J1411" i="6"/>
  <c r="K1410" i="6"/>
  <c r="I1408" i="6"/>
  <c r="J1407" i="6"/>
  <c r="K1406" i="6"/>
  <c r="I1404" i="6"/>
  <c r="J1403" i="6"/>
  <c r="K1402" i="6"/>
  <c r="I1400" i="6"/>
  <c r="J1399" i="6"/>
  <c r="K1398" i="6"/>
  <c r="I1396" i="6"/>
  <c r="J1395" i="6"/>
  <c r="K1394" i="6"/>
  <c r="I1392" i="6"/>
  <c r="J1391" i="6"/>
  <c r="K1390" i="6"/>
  <c r="I1388" i="6"/>
  <c r="J1387" i="6"/>
  <c r="K1386" i="6"/>
  <c r="I1384" i="6"/>
  <c r="J1383" i="6"/>
  <c r="K1382" i="6"/>
  <c r="I1380" i="6"/>
  <c r="J1379" i="6"/>
  <c r="K1378" i="6"/>
  <c r="I1376" i="6"/>
  <c r="J1375" i="6"/>
  <c r="K1374" i="6"/>
  <c r="I1372" i="6"/>
  <c r="J1371" i="6"/>
  <c r="K1370" i="6"/>
  <c r="I1368" i="6"/>
  <c r="J1367" i="6"/>
  <c r="K1366" i="6"/>
  <c r="I1364" i="6"/>
  <c r="J1363" i="6"/>
  <c r="K1362" i="6"/>
  <c r="I1360" i="6"/>
  <c r="J1359" i="6"/>
  <c r="K1358" i="6"/>
  <c r="I1356" i="6"/>
  <c r="J1355" i="6"/>
  <c r="K1354" i="6"/>
  <c r="I1352" i="6"/>
  <c r="J1351" i="6"/>
  <c r="K1350" i="6"/>
  <c r="I1348" i="6"/>
  <c r="J1347" i="6"/>
  <c r="K1346" i="6"/>
  <c r="I1344" i="6"/>
  <c r="J1343" i="6"/>
  <c r="K1342" i="6"/>
  <c r="I1340" i="6"/>
  <c r="J1766" i="6"/>
  <c r="K1753" i="6"/>
  <c r="I1715" i="6"/>
  <c r="J1702" i="6"/>
  <c r="K1689" i="6"/>
  <c r="K1651" i="6"/>
  <c r="I1633" i="6"/>
  <c r="J1626" i="6"/>
  <c r="K1619" i="6"/>
  <c r="I1601" i="6"/>
  <c r="J1594" i="6"/>
  <c r="K1587" i="6"/>
  <c r="I1569" i="6"/>
  <c r="J1562" i="6"/>
  <c r="K1555" i="6"/>
  <c r="I1537" i="6"/>
  <c r="J1524" i="6"/>
  <c r="K1520" i="6"/>
  <c r="I1507" i="6"/>
  <c r="K1503" i="6"/>
  <c r="I1490" i="6"/>
  <c r="J1486" i="6"/>
  <c r="I1477" i="6"/>
  <c r="J1473" i="6"/>
  <c r="K1469" i="6"/>
  <c r="J1460" i="6"/>
  <c r="K1456" i="6"/>
  <c r="I1443" i="6"/>
  <c r="K1439" i="6"/>
  <c r="J1426" i="6"/>
  <c r="I1423" i="6"/>
  <c r="K1413" i="6"/>
  <c r="J1410" i="6"/>
  <c r="I1407" i="6"/>
  <c r="K1397" i="6"/>
  <c r="I1391" i="6"/>
  <c r="I1390" i="6"/>
  <c r="J1389" i="6"/>
  <c r="I1383" i="6"/>
  <c r="I1382" i="6"/>
  <c r="J1381" i="6"/>
  <c r="I1375" i="6"/>
  <c r="I1374" i="6"/>
  <c r="J1373" i="6"/>
  <c r="I1369" i="6"/>
  <c r="J1368" i="6"/>
  <c r="I1367" i="6"/>
  <c r="I1366" i="6"/>
  <c r="J1365" i="6"/>
  <c r="K1364" i="6"/>
  <c r="K1363" i="6"/>
  <c r="J1362" i="6"/>
  <c r="K1361" i="6"/>
  <c r="I1353" i="6"/>
  <c r="J1352" i="6"/>
  <c r="I1351" i="6"/>
  <c r="I1350" i="6"/>
  <c r="J1349" i="6"/>
  <c r="K1348" i="6"/>
  <c r="K1347" i="6"/>
  <c r="J1346" i="6"/>
  <c r="K1345" i="6"/>
  <c r="I1339" i="6"/>
  <c r="J1338" i="6"/>
  <c r="K1337" i="6"/>
  <c r="I1335" i="6"/>
  <c r="J1334" i="6"/>
  <c r="K1333" i="6"/>
  <c r="I1331" i="6"/>
  <c r="J1330" i="6"/>
  <c r="K1329" i="6"/>
  <c r="I1327" i="6"/>
  <c r="J1326" i="6"/>
  <c r="K1325" i="6"/>
  <c r="I1323" i="6"/>
  <c r="J1322" i="6"/>
  <c r="K1321" i="6"/>
  <c r="I1319" i="6"/>
  <c r="J1318" i="6"/>
  <c r="K1317" i="6"/>
  <c r="I1315" i="6"/>
  <c r="J1314" i="6"/>
  <c r="K1313" i="6"/>
  <c r="I1311" i="6"/>
  <c r="J1310" i="6"/>
  <c r="K1309" i="6"/>
  <c r="I1307" i="6"/>
  <c r="J1306" i="6"/>
  <c r="K1305" i="6"/>
  <c r="I1303" i="6"/>
  <c r="J1302" i="6"/>
  <c r="K1301" i="6"/>
  <c r="I1299" i="6"/>
  <c r="J1298" i="6"/>
  <c r="K1297" i="6"/>
  <c r="I1295" i="6"/>
  <c r="J1294" i="6"/>
  <c r="K1293" i="6"/>
  <c r="I1291" i="6"/>
  <c r="J1290" i="6"/>
  <c r="K1289" i="6"/>
  <c r="I1287" i="6"/>
  <c r="J1286" i="6"/>
  <c r="K1285" i="6"/>
  <c r="I1283" i="6"/>
  <c r="J1282" i="6"/>
  <c r="K1281" i="6"/>
  <c r="I1279" i="6"/>
  <c r="J1278" i="6"/>
  <c r="K1277" i="6"/>
  <c r="I1275" i="6"/>
  <c r="J1274" i="6"/>
  <c r="K1273" i="6"/>
  <c r="I1271" i="6"/>
  <c r="J1270" i="6"/>
  <c r="K1269" i="6"/>
  <c r="I1267" i="6"/>
  <c r="J1266" i="6"/>
  <c r="K1265" i="6"/>
  <c r="I1263" i="6"/>
  <c r="J1262" i="6"/>
  <c r="K1261" i="6"/>
  <c r="I1259" i="6"/>
  <c r="J1258" i="6"/>
  <c r="K1257" i="6"/>
  <c r="I1255" i="6"/>
  <c r="J1254" i="6"/>
  <c r="K1253" i="6"/>
  <c r="I1251" i="6"/>
  <c r="J1250" i="6"/>
  <c r="K1249" i="6"/>
  <c r="I1247" i="6"/>
  <c r="J1246" i="6"/>
  <c r="K1245" i="6"/>
  <c r="I1243" i="6"/>
  <c r="J1242" i="6"/>
  <c r="K1241" i="6"/>
  <c r="I1239" i="6"/>
  <c r="J1238" i="6"/>
  <c r="K1237" i="6"/>
  <c r="I1235" i="6"/>
  <c r="J1234" i="6"/>
  <c r="K1233" i="6"/>
  <c r="I1231" i="6"/>
  <c r="J1230" i="6"/>
  <c r="K1229" i="6"/>
  <c r="I1227" i="6"/>
  <c r="J1226" i="6"/>
  <c r="K1225" i="6"/>
  <c r="I1223" i="6"/>
  <c r="J1222" i="6"/>
  <c r="K1221" i="6"/>
  <c r="I1219" i="6"/>
  <c r="J1218" i="6"/>
  <c r="K1217" i="6"/>
  <c r="I1215" i="6"/>
  <c r="J1214" i="6"/>
  <c r="K1213" i="6"/>
  <c r="I1211" i="6"/>
  <c r="J1210" i="6"/>
  <c r="K1209" i="6"/>
  <c r="I1207" i="6"/>
  <c r="J1206" i="6"/>
  <c r="K1205" i="6"/>
  <c r="I1203" i="6"/>
  <c r="J1202" i="6"/>
  <c r="K1201" i="6"/>
  <c r="I1199" i="6"/>
  <c r="J1198" i="6"/>
  <c r="K1197" i="6"/>
  <c r="I1195" i="6"/>
  <c r="J1194" i="6"/>
  <c r="K1193" i="6"/>
  <c r="I1191" i="6"/>
  <c r="J1190" i="6"/>
  <c r="K1189" i="6"/>
  <c r="I1187" i="6"/>
  <c r="J1186" i="6"/>
  <c r="K1185" i="6"/>
  <c r="I1183" i="6"/>
  <c r="J1182" i="6"/>
  <c r="K1181" i="6"/>
  <c r="I1179" i="6"/>
  <c r="J1178" i="6"/>
  <c r="K1177" i="6"/>
  <c r="I1175" i="6"/>
  <c r="J1174" i="6"/>
  <c r="K1173" i="6"/>
  <c r="I1171" i="6"/>
  <c r="J1170" i="6"/>
  <c r="K1169" i="6"/>
  <c r="I1167" i="6"/>
  <c r="J1166" i="6"/>
  <c r="K1165" i="6"/>
  <c r="I1163" i="6"/>
  <c r="J1162" i="6"/>
  <c r="K1161" i="6"/>
  <c r="I1159" i="6"/>
  <c r="J1158" i="6"/>
  <c r="K1157" i="6"/>
  <c r="I1155" i="6"/>
  <c r="J1154" i="6"/>
  <c r="K1153" i="6"/>
  <c r="I1151" i="6"/>
  <c r="J1150" i="6"/>
  <c r="K1149" i="6"/>
  <c r="I1147" i="6"/>
  <c r="J1146" i="6"/>
  <c r="K1145" i="6"/>
  <c r="I1143" i="6"/>
  <c r="J1142" i="6"/>
  <c r="K1141" i="6"/>
  <c r="I1139" i="6"/>
  <c r="J1138" i="6"/>
  <c r="K1137" i="6"/>
  <c r="I1135" i="6"/>
  <c r="J1134" i="6"/>
  <c r="K1133" i="6"/>
  <c r="I1131" i="6"/>
  <c r="J1130" i="6"/>
  <c r="K1129" i="6"/>
  <c r="I1127" i="6"/>
  <c r="J1126" i="6"/>
  <c r="K1125" i="6"/>
  <c r="I1123" i="6"/>
  <c r="J1122" i="6"/>
  <c r="K1121" i="6"/>
  <c r="I1119" i="6"/>
  <c r="J1118" i="6"/>
  <c r="K1117" i="6"/>
  <c r="I1115" i="6"/>
  <c r="J1114" i="6"/>
  <c r="K1113" i="6"/>
  <c r="I1111" i="6"/>
  <c r="J1110" i="6"/>
  <c r="K1109" i="6"/>
  <c r="I1107" i="6"/>
  <c r="J1106" i="6"/>
  <c r="K1105" i="6"/>
  <c r="I1103" i="6"/>
  <c r="J1102" i="6"/>
  <c r="K1101" i="6"/>
  <c r="I1099" i="6"/>
  <c r="J1098" i="6"/>
  <c r="K1097" i="6"/>
  <c r="I1095" i="6"/>
  <c r="J1094" i="6"/>
  <c r="K1093" i="6"/>
  <c r="I1091" i="6"/>
  <c r="J1090" i="6"/>
  <c r="K1089" i="6"/>
  <c r="I1087" i="6"/>
  <c r="J1086" i="6"/>
  <c r="K1085" i="6"/>
  <c r="I1083" i="6"/>
  <c r="J1082" i="6"/>
  <c r="K1081" i="6"/>
  <c r="I1079" i="6"/>
  <c r="J1078" i="6"/>
  <c r="K1077" i="6"/>
  <c r="I1075" i="6"/>
  <c r="J1074" i="6"/>
  <c r="K1073" i="6"/>
  <c r="I1071" i="6"/>
  <c r="J1070" i="6"/>
  <c r="K1069" i="6"/>
  <c r="I1067" i="6"/>
  <c r="J1066" i="6"/>
  <c r="K1065" i="6"/>
  <c r="I1063" i="6"/>
  <c r="J1062" i="6"/>
  <c r="K1061" i="6"/>
  <c r="I1059" i="6"/>
  <c r="J1058" i="6"/>
  <c r="K1057" i="6"/>
  <c r="I1055" i="6"/>
  <c r="J1054" i="6"/>
  <c r="K1053" i="6"/>
  <c r="I1051" i="6"/>
  <c r="J1050" i="6"/>
  <c r="K1049" i="6"/>
  <c r="I1047" i="6"/>
  <c r="J1046" i="6"/>
  <c r="K1045" i="6"/>
  <c r="I1043" i="6"/>
  <c r="J1042" i="6"/>
  <c r="K1041" i="6"/>
  <c r="I1039" i="6"/>
  <c r="J1038" i="6"/>
  <c r="K1037" i="6"/>
  <c r="I1035" i="6"/>
  <c r="J1034" i="6"/>
  <c r="K1033" i="6"/>
  <c r="I1031" i="6"/>
  <c r="J1030" i="6"/>
  <c r="K1029" i="6"/>
  <c r="I1027" i="6"/>
  <c r="J1026" i="6"/>
  <c r="K1025" i="6"/>
  <c r="I1023" i="6"/>
  <c r="J1022" i="6"/>
  <c r="K1021" i="6"/>
  <c r="I1019" i="6"/>
  <c r="J1018" i="6"/>
  <c r="K1017" i="6"/>
  <c r="I1015" i="6"/>
  <c r="J1014" i="6"/>
  <c r="K1013" i="6"/>
  <c r="I1011" i="6"/>
  <c r="J1010" i="6"/>
  <c r="K1009" i="6"/>
  <c r="I1007" i="6"/>
  <c r="J1006" i="6"/>
  <c r="K1005" i="6"/>
  <c r="I1003" i="6"/>
  <c r="J1002" i="6"/>
  <c r="K1001" i="6"/>
  <c r="I999" i="6"/>
  <c r="J998" i="6"/>
  <c r="K997" i="6"/>
  <c r="I995" i="6"/>
  <c r="J994" i="6"/>
  <c r="K993" i="6"/>
  <c r="K1769" i="6"/>
  <c r="I1731" i="6"/>
  <c r="J1718" i="6"/>
  <c r="K1705" i="6"/>
  <c r="I1667" i="6"/>
  <c r="J1654" i="6"/>
  <c r="I1641" i="6"/>
  <c r="J1634" i="6"/>
  <c r="K1627" i="6"/>
  <c r="I1609" i="6"/>
  <c r="J1602" i="6"/>
  <c r="K1595" i="6"/>
  <c r="I1577" i="6"/>
  <c r="J1570" i="6"/>
  <c r="K1563" i="6"/>
  <c r="I1545" i="6"/>
  <c r="J1538" i="6"/>
  <c r="I1525" i="6"/>
  <c r="J1521" i="6"/>
  <c r="K1517" i="6"/>
  <c r="J1508" i="6"/>
  <c r="K1504" i="6"/>
  <c r="I1491" i="6"/>
  <c r="K1487" i="6"/>
  <c r="I1474" i="6"/>
  <c r="J1470" i="6"/>
  <c r="I1461" i="6"/>
  <c r="J1457" i="6"/>
  <c r="K1453" i="6"/>
  <c r="J1444" i="6"/>
  <c r="K1440" i="6"/>
  <c r="I1427" i="6"/>
  <c r="K1417" i="6"/>
  <c r="J1414" i="6"/>
  <c r="I1411" i="6"/>
  <c r="K1401" i="6"/>
  <c r="J1398" i="6"/>
  <c r="J1394" i="6"/>
  <c r="K1393" i="6"/>
  <c r="K1392" i="6"/>
  <c r="J1386" i="6"/>
  <c r="K1385" i="6"/>
  <c r="K1384" i="6"/>
  <c r="J1378" i="6"/>
  <c r="K1377" i="6"/>
  <c r="K1376" i="6"/>
  <c r="I1365" i="6"/>
  <c r="J1364" i="6"/>
  <c r="I1363" i="6"/>
  <c r="I1362" i="6"/>
  <c r="J1361" i="6"/>
  <c r="K1360" i="6"/>
  <c r="K1359" i="6"/>
  <c r="J1358" i="6"/>
  <c r="K1357" i="6"/>
  <c r="I1349" i="6"/>
  <c r="J1348" i="6"/>
  <c r="I1347" i="6"/>
  <c r="I1346" i="6"/>
  <c r="J1345" i="6"/>
  <c r="K1344" i="6"/>
  <c r="K1343" i="6"/>
  <c r="J1342" i="6"/>
  <c r="K1341" i="6"/>
  <c r="I1338" i="6"/>
  <c r="J1337" i="6"/>
  <c r="K1336" i="6"/>
  <c r="I1334" i="6"/>
  <c r="J1333" i="6"/>
  <c r="K1332" i="6"/>
  <c r="I1330" i="6"/>
  <c r="J1329" i="6"/>
  <c r="K1328" i="6"/>
  <c r="I1326" i="6"/>
  <c r="J1325" i="6"/>
  <c r="K1324" i="6"/>
  <c r="I1322" i="6"/>
  <c r="J1321" i="6"/>
  <c r="K1320" i="6"/>
  <c r="I1318" i="6"/>
  <c r="J1317" i="6"/>
  <c r="K1316" i="6"/>
  <c r="I1314" i="6"/>
  <c r="J1313" i="6"/>
  <c r="K1312" i="6"/>
  <c r="I1310" i="6"/>
  <c r="J1309" i="6"/>
  <c r="K1308" i="6"/>
  <c r="I1306" i="6"/>
  <c r="J1305" i="6"/>
  <c r="K1304" i="6"/>
  <c r="I1302" i="6"/>
  <c r="J1301" i="6"/>
  <c r="K1300" i="6"/>
  <c r="I1298" i="6"/>
  <c r="J1297" i="6"/>
  <c r="K1296" i="6"/>
  <c r="I1294" i="6"/>
  <c r="J1293" i="6"/>
  <c r="K1292" i="6"/>
  <c r="I1290" i="6"/>
  <c r="J1289" i="6"/>
  <c r="K1288" i="6"/>
  <c r="I1286" i="6"/>
  <c r="J1285" i="6"/>
  <c r="K1284" i="6"/>
  <c r="I1282" i="6"/>
  <c r="J1281" i="6"/>
  <c r="K1280" i="6"/>
  <c r="I1278" i="6"/>
  <c r="J1277" i="6"/>
  <c r="K1276" i="6"/>
  <c r="I1274" i="6"/>
  <c r="J1273" i="6"/>
  <c r="K1272" i="6"/>
  <c r="I1270" i="6"/>
  <c r="J1269" i="6"/>
  <c r="K1268" i="6"/>
  <c r="I1266" i="6"/>
  <c r="J1265" i="6"/>
  <c r="K1264" i="6"/>
  <c r="I1262" i="6"/>
  <c r="J1261" i="6"/>
  <c r="K1260" i="6"/>
  <c r="I1258" i="6"/>
  <c r="J1257" i="6"/>
  <c r="K1256" i="6"/>
  <c r="I1254" i="6"/>
  <c r="J1253" i="6"/>
  <c r="K1252" i="6"/>
  <c r="I1250" i="6"/>
  <c r="J1249" i="6"/>
  <c r="K1248" i="6"/>
  <c r="I1246" i="6"/>
  <c r="J1245" i="6"/>
  <c r="K1244" i="6"/>
  <c r="I1242" i="6"/>
  <c r="J1241" i="6"/>
  <c r="K1240" i="6"/>
  <c r="I1238" i="6"/>
  <c r="J1237" i="6"/>
  <c r="K1236" i="6"/>
  <c r="I1234" i="6"/>
  <c r="J1233" i="6"/>
  <c r="K1232" i="6"/>
  <c r="I1230" i="6"/>
  <c r="J1229" i="6"/>
  <c r="K1228" i="6"/>
  <c r="I1226" i="6"/>
  <c r="J1225" i="6"/>
  <c r="K1224" i="6"/>
  <c r="I1222" i="6"/>
  <c r="J1221" i="6"/>
  <c r="K1220" i="6"/>
  <c r="I1218" i="6"/>
  <c r="J1217" i="6"/>
  <c r="K1216" i="6"/>
  <c r="I1214" i="6"/>
  <c r="J1213" i="6"/>
  <c r="K1212" i="6"/>
  <c r="I1210" i="6"/>
  <c r="J1209" i="6"/>
  <c r="K1208" i="6"/>
  <c r="I1206" i="6"/>
  <c r="J1205" i="6"/>
  <c r="K1204" i="6"/>
  <c r="I1202" i="6"/>
  <c r="J1201" i="6"/>
  <c r="K1200" i="6"/>
  <c r="I1198" i="6"/>
  <c r="J1197" i="6"/>
  <c r="K1196" i="6"/>
  <c r="I1194" i="6"/>
  <c r="J1193" i="6"/>
  <c r="K1192" i="6"/>
  <c r="I1190" i="6"/>
  <c r="J1189" i="6"/>
  <c r="K1188" i="6"/>
  <c r="I1186" i="6"/>
  <c r="J1185" i="6"/>
  <c r="K1184" i="6"/>
  <c r="I1182" i="6"/>
  <c r="J1181" i="6"/>
  <c r="K1180" i="6"/>
  <c r="I1178" i="6"/>
  <c r="J1177" i="6"/>
  <c r="K1176" i="6"/>
  <c r="I1174" i="6"/>
  <c r="J1173" i="6"/>
  <c r="K1172" i="6"/>
  <c r="I1170" i="6"/>
  <c r="J1169" i="6"/>
  <c r="K1168" i="6"/>
  <c r="I1166" i="6"/>
  <c r="J1165" i="6"/>
  <c r="K1164" i="6"/>
  <c r="I1162" i="6"/>
  <c r="J1161" i="6"/>
  <c r="K1160" i="6"/>
  <c r="I1158" i="6"/>
  <c r="J1157" i="6"/>
  <c r="K1156" i="6"/>
  <c r="I1154" i="6"/>
  <c r="J1153" i="6"/>
  <c r="K1152" i="6"/>
  <c r="I1150" i="6"/>
  <c r="J1149" i="6"/>
  <c r="K1148" i="6"/>
  <c r="I1146" i="6"/>
  <c r="J1145" i="6"/>
  <c r="K1144" i="6"/>
  <c r="I1142" i="6"/>
  <c r="J1141" i="6"/>
  <c r="K1140" i="6"/>
  <c r="I1138" i="6"/>
  <c r="J1137" i="6"/>
  <c r="K1136" i="6"/>
  <c r="I1134" i="6"/>
  <c r="J1133" i="6"/>
  <c r="K1132" i="6"/>
  <c r="I1130" i="6"/>
  <c r="J1129" i="6"/>
  <c r="K1128" i="6"/>
  <c r="I1126" i="6"/>
  <c r="J1125" i="6"/>
  <c r="K1124" i="6"/>
  <c r="I1122" i="6"/>
  <c r="J1121" i="6"/>
  <c r="K1120" i="6"/>
  <c r="I1118" i="6"/>
  <c r="J1117" i="6"/>
  <c r="K1116" i="6"/>
  <c r="I1114" i="6"/>
  <c r="J1113" i="6"/>
  <c r="K1112" i="6"/>
  <c r="I1110" i="6"/>
  <c r="J1109" i="6"/>
  <c r="K1108" i="6"/>
  <c r="I1106" i="6"/>
  <c r="J1105" i="6"/>
  <c r="K1104" i="6"/>
  <c r="I1102" i="6"/>
  <c r="J1101" i="6"/>
  <c r="K1100" i="6"/>
  <c r="I1098" i="6"/>
  <c r="J1097" i="6"/>
  <c r="K1096" i="6"/>
  <c r="I1094" i="6"/>
  <c r="J1093" i="6"/>
  <c r="K1092" i="6"/>
  <c r="I1090" i="6"/>
  <c r="J1089" i="6"/>
  <c r="K1088" i="6"/>
  <c r="I1086" i="6"/>
  <c r="J1085" i="6"/>
  <c r="K1084" i="6"/>
  <c r="I1082" i="6"/>
  <c r="J1081" i="6"/>
  <c r="K1080" i="6"/>
  <c r="I1078" i="6"/>
  <c r="J1077" i="6"/>
  <c r="K1076" i="6"/>
  <c r="I1074" i="6"/>
  <c r="J1073" i="6"/>
  <c r="K1072" i="6"/>
  <c r="I1070" i="6"/>
  <c r="J1069" i="6"/>
  <c r="K1068" i="6"/>
  <c r="I1066" i="6"/>
  <c r="J1065" i="6"/>
  <c r="K1064" i="6"/>
  <c r="I1062" i="6"/>
  <c r="J1061" i="6"/>
  <c r="K1060" i="6"/>
  <c r="I1058" i="6"/>
  <c r="J1057" i="6"/>
  <c r="K1056" i="6"/>
  <c r="I1054" i="6"/>
  <c r="J1053" i="6"/>
  <c r="K1052" i="6"/>
  <c r="I1050" i="6"/>
  <c r="J1049" i="6"/>
  <c r="K1048" i="6"/>
  <c r="I1046" i="6"/>
  <c r="J1045" i="6"/>
  <c r="K1044" i="6"/>
  <c r="I1042" i="6"/>
  <c r="J1041" i="6"/>
  <c r="K1040" i="6"/>
  <c r="I1038" i="6"/>
  <c r="J1037" i="6"/>
  <c r="K1036" i="6"/>
  <c r="I1034" i="6"/>
  <c r="J1033" i="6"/>
  <c r="K1032" i="6"/>
  <c r="I1030" i="6"/>
  <c r="J1029" i="6"/>
  <c r="K1028" i="6"/>
  <c r="I1026" i="6"/>
  <c r="J1025" i="6"/>
  <c r="K1024" i="6"/>
  <c r="I1022" i="6"/>
  <c r="J1021" i="6"/>
  <c r="K1020" i="6"/>
  <c r="I1018" i="6"/>
  <c r="J1017" i="6"/>
  <c r="K1016" i="6"/>
  <c r="I1014" i="6"/>
  <c r="J1013" i="6"/>
  <c r="K1012" i="6"/>
  <c r="I1010" i="6"/>
  <c r="J1009" i="6"/>
  <c r="K1008" i="6"/>
  <c r="I1006" i="6"/>
  <c r="J1005" i="6"/>
  <c r="K1004" i="6"/>
  <c r="I1002" i="6"/>
  <c r="J1001" i="6"/>
  <c r="K1000" i="6"/>
  <c r="I998" i="6"/>
  <c r="J997" i="6"/>
  <c r="K996" i="6"/>
  <c r="I1747" i="6"/>
  <c r="J1734" i="6"/>
  <c r="K1721" i="6"/>
  <c r="I1683" i="6"/>
  <c r="J1670" i="6"/>
  <c r="K1657" i="6"/>
  <c r="I1649" i="6"/>
  <c r="J1642" i="6"/>
  <c r="K1635" i="6"/>
  <c r="I1617" i="6"/>
  <c r="J1610" i="6"/>
  <c r="K1603" i="6"/>
  <c r="I1585" i="6"/>
  <c r="J1578" i="6"/>
  <c r="K1571" i="6"/>
  <c r="I1553" i="6"/>
  <c r="J1546" i="6"/>
  <c r="K1539" i="6"/>
  <c r="I1522" i="6"/>
  <c r="J1518" i="6"/>
  <c r="I1509" i="6"/>
  <c r="J1505" i="6"/>
  <c r="K1501" i="6"/>
  <c r="J1492" i="6"/>
  <c r="K1488" i="6"/>
  <c r="I1475" i="6"/>
  <c r="K1471" i="6"/>
  <c r="I1458" i="6"/>
  <c r="J1454" i="6"/>
  <c r="I1445" i="6"/>
  <c r="J1441" i="6"/>
  <c r="K1437" i="6"/>
  <c r="J1428" i="6"/>
  <c r="K1421" i="6"/>
  <c r="J1418" i="6"/>
  <c r="I1415" i="6"/>
  <c r="K1405" i="6"/>
  <c r="J1402" i="6"/>
  <c r="I1399" i="6"/>
  <c r="I1395" i="6"/>
  <c r="I1394" i="6"/>
  <c r="J1393" i="6"/>
  <c r="I1387" i="6"/>
  <c r="I1386" i="6"/>
  <c r="J1385" i="6"/>
  <c r="I1379" i="6"/>
  <c r="I1378" i="6"/>
  <c r="J1377" i="6"/>
  <c r="K1371" i="6"/>
  <c r="J1370" i="6"/>
  <c r="K1369" i="6"/>
  <c r="I1361" i="6"/>
  <c r="J1360" i="6"/>
  <c r="I1359" i="6"/>
  <c r="I1358" i="6"/>
  <c r="J1357" i="6"/>
  <c r="K1356" i="6"/>
  <c r="K1355" i="6"/>
  <c r="J1354" i="6"/>
  <c r="K1353" i="6"/>
  <c r="I1345" i="6"/>
  <c r="J1344" i="6"/>
  <c r="I1343" i="6"/>
  <c r="I1342" i="6"/>
  <c r="J1341" i="6"/>
  <c r="K1340" i="6"/>
  <c r="K1339" i="6"/>
  <c r="I1337" i="6"/>
  <c r="J1336" i="6"/>
  <c r="K1335" i="6"/>
  <c r="I1333" i="6"/>
  <c r="J1332" i="6"/>
  <c r="K1331" i="6"/>
  <c r="I1329" i="6"/>
  <c r="J1328" i="6"/>
  <c r="K1327" i="6"/>
  <c r="I1325" i="6"/>
  <c r="J1324" i="6"/>
  <c r="K1323" i="6"/>
  <c r="I1321" i="6"/>
  <c r="J1320" i="6"/>
  <c r="K1319" i="6"/>
  <c r="I1317" i="6"/>
  <c r="J1316" i="6"/>
  <c r="K1315" i="6"/>
  <c r="I1313" i="6"/>
  <c r="J1312" i="6"/>
  <c r="K1311" i="6"/>
  <c r="I1309" i="6"/>
  <c r="J1308" i="6"/>
  <c r="K1307" i="6"/>
  <c r="I1305" i="6"/>
  <c r="J1304" i="6"/>
  <c r="K1303" i="6"/>
  <c r="I1301" i="6"/>
  <c r="J1300" i="6"/>
  <c r="K1299" i="6"/>
  <c r="I1297" i="6"/>
  <c r="J1296" i="6"/>
  <c r="K1295" i="6"/>
  <c r="I1293" i="6"/>
  <c r="J1292" i="6"/>
  <c r="K1291" i="6"/>
  <c r="I1289" i="6"/>
  <c r="J1288" i="6"/>
  <c r="K1287" i="6"/>
  <c r="I1285" i="6"/>
  <c r="J1284" i="6"/>
  <c r="K1283" i="6"/>
  <c r="I1281" i="6"/>
  <c r="J1280" i="6"/>
  <c r="K1279" i="6"/>
  <c r="I1277" i="6"/>
  <c r="J1276" i="6"/>
  <c r="K1275" i="6"/>
  <c r="I1273" i="6"/>
  <c r="J1272" i="6"/>
  <c r="K1271" i="6"/>
  <c r="I1269" i="6"/>
  <c r="J1268" i="6"/>
  <c r="K1267" i="6"/>
  <c r="I1265" i="6"/>
  <c r="J1264" i="6"/>
  <c r="K1263" i="6"/>
  <c r="I1261" i="6"/>
  <c r="J1260" i="6"/>
  <c r="K1259" i="6"/>
  <c r="I1257" i="6"/>
  <c r="J1256" i="6"/>
  <c r="K1255" i="6"/>
  <c r="I1253" i="6"/>
  <c r="J1252" i="6"/>
  <c r="K1251" i="6"/>
  <c r="I1249" i="6"/>
  <c r="J1248" i="6"/>
  <c r="K1247" i="6"/>
  <c r="I1245" i="6"/>
  <c r="J1244" i="6"/>
  <c r="K1243" i="6"/>
  <c r="I1241" i="6"/>
  <c r="J1240" i="6"/>
  <c r="K1239" i="6"/>
  <c r="I1237" i="6"/>
  <c r="J1236" i="6"/>
  <c r="K1235" i="6"/>
  <c r="I1233" i="6"/>
  <c r="J1232" i="6"/>
  <c r="K1231" i="6"/>
  <c r="I1229" i="6"/>
  <c r="J1228" i="6"/>
  <c r="K1227" i="6"/>
  <c r="I1225" i="6"/>
  <c r="J1224" i="6"/>
  <c r="K1223" i="6"/>
  <c r="I1221" i="6"/>
  <c r="J1220" i="6"/>
  <c r="K1219" i="6"/>
  <c r="I1217" i="6"/>
  <c r="J1216" i="6"/>
  <c r="K1215" i="6"/>
  <c r="I1213" i="6"/>
  <c r="J1212" i="6"/>
  <c r="K1211" i="6"/>
  <c r="I1209" i="6"/>
  <c r="J1208" i="6"/>
  <c r="K1207" i="6"/>
  <c r="I1205" i="6"/>
  <c r="J1204" i="6"/>
  <c r="K1203" i="6"/>
  <c r="I1201" i="6"/>
  <c r="J1200" i="6"/>
  <c r="K1199" i="6"/>
  <c r="I1197" i="6"/>
  <c r="J1196" i="6"/>
  <c r="K1195" i="6"/>
  <c r="I1193" i="6"/>
  <c r="J1192" i="6"/>
  <c r="K1191" i="6"/>
  <c r="I1189" i="6"/>
  <c r="J1188" i="6"/>
  <c r="K1187" i="6"/>
  <c r="I1185" i="6"/>
  <c r="J1184" i="6"/>
  <c r="K1183" i="6"/>
  <c r="I1181" i="6"/>
  <c r="J1180" i="6"/>
  <c r="K1179" i="6"/>
  <c r="I1177" i="6"/>
  <c r="J1176" i="6"/>
  <c r="K1175" i="6"/>
  <c r="I1173" i="6"/>
  <c r="J1172" i="6"/>
  <c r="K1171" i="6"/>
  <c r="I1169" i="6"/>
  <c r="J1168" i="6"/>
  <c r="K1167" i="6"/>
  <c r="I1165" i="6"/>
  <c r="J1164" i="6"/>
  <c r="K1163" i="6"/>
  <c r="I1161" i="6"/>
  <c r="J1160" i="6"/>
  <c r="K1159" i="6"/>
  <c r="I1157" i="6"/>
  <c r="J1156" i="6"/>
  <c r="K1155" i="6"/>
  <c r="I1153" i="6"/>
  <c r="J1152" i="6"/>
  <c r="K1151" i="6"/>
  <c r="I1149" i="6"/>
  <c r="J1148" i="6"/>
  <c r="K1147" i="6"/>
  <c r="I1145" i="6"/>
  <c r="J1144" i="6"/>
  <c r="K1143" i="6"/>
  <c r="I1141" i="6"/>
  <c r="J1140" i="6"/>
  <c r="K1139" i="6"/>
  <c r="I1137" i="6"/>
  <c r="J1136" i="6"/>
  <c r="K1135" i="6"/>
  <c r="I1133" i="6"/>
  <c r="J1132" i="6"/>
  <c r="K1131" i="6"/>
  <c r="I1129" i="6"/>
  <c r="J1128" i="6"/>
  <c r="K1127" i="6"/>
  <c r="I1125" i="6"/>
  <c r="J1124" i="6"/>
  <c r="K1123" i="6"/>
  <c r="I1121" i="6"/>
  <c r="J1120" i="6"/>
  <c r="K1119" i="6"/>
  <c r="I1117" i="6"/>
  <c r="J1116" i="6"/>
  <c r="K1115" i="6"/>
  <c r="I1113" i="6"/>
  <c r="J1112" i="6"/>
  <c r="K1111" i="6"/>
  <c r="I1109" i="6"/>
  <c r="J1108" i="6"/>
  <c r="K1107" i="6"/>
  <c r="I1105" i="6"/>
  <c r="J1104" i="6"/>
  <c r="K1103" i="6"/>
  <c r="I1101" i="6"/>
  <c r="J1100" i="6"/>
  <c r="K1099" i="6"/>
  <c r="I1097" i="6"/>
  <c r="J1096" i="6"/>
  <c r="K1095" i="6"/>
  <c r="I1093" i="6"/>
  <c r="J1092" i="6"/>
  <c r="K1091" i="6"/>
  <c r="I1089" i="6"/>
  <c r="J1088" i="6"/>
  <c r="K1087" i="6"/>
  <c r="I1085" i="6"/>
  <c r="J1084" i="6"/>
  <c r="K1083" i="6"/>
  <c r="I1081" i="6"/>
  <c r="J1080" i="6"/>
  <c r="K1079" i="6"/>
  <c r="I1077" i="6"/>
  <c r="J1076" i="6"/>
  <c r="K1075" i="6"/>
  <c r="I1073" i="6"/>
  <c r="J1072" i="6"/>
  <c r="K1071" i="6"/>
  <c r="I1069" i="6"/>
  <c r="J1068" i="6"/>
  <c r="K1067" i="6"/>
  <c r="I1065" i="6"/>
  <c r="J1064" i="6"/>
  <c r="K1063" i="6"/>
  <c r="I1061" i="6"/>
  <c r="J1060" i="6"/>
  <c r="K1059" i="6"/>
  <c r="I1057" i="6"/>
  <c r="J1056" i="6"/>
  <c r="K1055" i="6"/>
  <c r="I1053" i="6"/>
  <c r="J1052" i="6"/>
  <c r="K1051" i="6"/>
  <c r="I1049" i="6"/>
  <c r="J1048" i="6"/>
  <c r="K1047" i="6"/>
  <c r="I1045" i="6"/>
  <c r="J1044" i="6"/>
  <c r="K1043" i="6"/>
  <c r="I1041" i="6"/>
  <c r="J1040" i="6"/>
  <c r="K1039" i="6"/>
  <c r="I1037" i="6"/>
  <c r="J1036" i="6"/>
  <c r="K1035" i="6"/>
  <c r="I1033" i="6"/>
  <c r="J1032" i="6"/>
  <c r="K1031" i="6"/>
  <c r="I1029" i="6"/>
  <c r="J1028" i="6"/>
  <c r="K1027" i="6"/>
  <c r="I1025" i="6"/>
  <c r="J1024" i="6"/>
  <c r="K1023" i="6"/>
  <c r="I1021" i="6"/>
  <c r="J1020" i="6"/>
  <c r="K1019" i="6"/>
  <c r="I1017" i="6"/>
  <c r="J1016" i="6"/>
  <c r="K1015" i="6"/>
  <c r="I1013" i="6"/>
  <c r="J1012" i="6"/>
  <c r="K1011" i="6"/>
  <c r="I1009" i="6"/>
  <c r="J1008" i="6"/>
  <c r="K1007" i="6"/>
  <c r="I1005" i="6"/>
  <c r="J1004" i="6"/>
  <c r="K1003" i="6"/>
  <c r="I1001" i="6"/>
  <c r="J1000" i="6"/>
  <c r="K999" i="6"/>
  <c r="I997" i="6"/>
  <c r="J996" i="6"/>
  <c r="K995" i="6"/>
  <c r="I993" i="6"/>
  <c r="J992" i="6"/>
  <c r="K991" i="6"/>
  <c r="I989" i="6"/>
  <c r="J988" i="6"/>
  <c r="K987" i="6"/>
  <c r="I985" i="6"/>
  <c r="J984" i="6"/>
  <c r="K983" i="6"/>
  <c r="I981" i="6"/>
  <c r="J980" i="6"/>
  <c r="K979" i="6"/>
  <c r="I977" i="6"/>
  <c r="J976" i="6"/>
  <c r="K975" i="6"/>
  <c r="I973" i="6"/>
  <c r="J1750" i="6"/>
  <c r="I1699" i="6"/>
  <c r="K1643" i="6"/>
  <c r="J1618" i="6"/>
  <c r="I1593" i="6"/>
  <c r="K1485" i="6"/>
  <c r="K1472" i="6"/>
  <c r="K1455" i="6"/>
  <c r="J1438" i="6"/>
  <c r="K1425" i="6"/>
  <c r="K1396" i="6"/>
  <c r="K1389" i="6"/>
  <c r="J1382" i="6"/>
  <c r="I1371" i="6"/>
  <c r="K1367" i="6"/>
  <c r="I1354" i="6"/>
  <c r="J1350" i="6"/>
  <c r="I1341" i="6"/>
  <c r="K1334" i="6"/>
  <c r="J1331" i="6"/>
  <c r="I1328" i="6"/>
  <c r="K1318" i="6"/>
  <c r="J1315" i="6"/>
  <c r="I1312" i="6"/>
  <c r="K1302" i="6"/>
  <c r="J1299" i="6"/>
  <c r="I1296" i="6"/>
  <c r="K1286" i="6"/>
  <c r="J1283" i="6"/>
  <c r="I1280" i="6"/>
  <c r="K1270" i="6"/>
  <c r="J1267" i="6"/>
  <c r="I1264" i="6"/>
  <c r="K1254" i="6"/>
  <c r="J1251" i="6"/>
  <c r="I1248" i="6"/>
  <c r="K1238" i="6"/>
  <c r="J1235" i="6"/>
  <c r="I1232" i="6"/>
  <c r="K1222" i="6"/>
  <c r="J1219" i="6"/>
  <c r="I1216" i="6"/>
  <c r="K1206" i="6"/>
  <c r="J1203" i="6"/>
  <c r="I1200" i="6"/>
  <c r="K1190" i="6"/>
  <c r="J1187" i="6"/>
  <c r="I1184" i="6"/>
  <c r="K1174" i="6"/>
  <c r="J1171" i="6"/>
  <c r="I1168" i="6"/>
  <c r="K1158" i="6"/>
  <c r="J1155" i="6"/>
  <c r="I1152" i="6"/>
  <c r="K1142" i="6"/>
  <c r="J1139" i="6"/>
  <c r="I1136" i="6"/>
  <c r="K1126" i="6"/>
  <c r="J1123" i="6"/>
  <c r="I1120" i="6"/>
  <c r="K1110" i="6"/>
  <c r="J1107" i="6"/>
  <c r="I1104" i="6"/>
  <c r="K1094" i="6"/>
  <c r="J1091" i="6"/>
  <c r="I1088" i="6"/>
  <c r="K1078" i="6"/>
  <c r="J1075" i="6"/>
  <c r="I1072" i="6"/>
  <c r="K1062" i="6"/>
  <c r="J1059" i="6"/>
  <c r="I1056" i="6"/>
  <c r="K1046" i="6"/>
  <c r="J1043" i="6"/>
  <c r="I1040" i="6"/>
  <c r="K1030" i="6"/>
  <c r="J1027" i="6"/>
  <c r="I1024" i="6"/>
  <c r="K1014" i="6"/>
  <c r="J1011" i="6"/>
  <c r="I1008" i="6"/>
  <c r="K998" i="6"/>
  <c r="J995" i="6"/>
  <c r="I994" i="6"/>
  <c r="I990" i="6"/>
  <c r="J989" i="6"/>
  <c r="I988" i="6"/>
  <c r="I987" i="6"/>
  <c r="J986" i="6"/>
  <c r="K985" i="6"/>
  <c r="K984" i="6"/>
  <c r="J983" i="6"/>
  <c r="K982" i="6"/>
  <c r="I974" i="6"/>
  <c r="J973" i="6"/>
  <c r="J972" i="6"/>
  <c r="K971" i="6"/>
  <c r="I969" i="6"/>
  <c r="J968" i="6"/>
  <c r="K967" i="6"/>
  <c r="I965" i="6"/>
  <c r="J964" i="6"/>
  <c r="K963" i="6"/>
  <c r="I961" i="6"/>
  <c r="J960" i="6"/>
  <c r="K959" i="6"/>
  <c r="I957" i="6"/>
  <c r="J956" i="6"/>
  <c r="K955" i="6"/>
  <c r="I953" i="6"/>
  <c r="J952" i="6"/>
  <c r="K951" i="6"/>
  <c r="I949" i="6"/>
  <c r="J948" i="6"/>
  <c r="K947" i="6"/>
  <c r="I945" i="6"/>
  <c r="J944" i="6"/>
  <c r="K943" i="6"/>
  <c r="I941" i="6"/>
  <c r="J940" i="6"/>
  <c r="K939" i="6"/>
  <c r="I937" i="6"/>
  <c r="J936" i="6"/>
  <c r="K935" i="6"/>
  <c r="I933" i="6"/>
  <c r="J932" i="6"/>
  <c r="K931" i="6"/>
  <c r="I929" i="6"/>
  <c r="J928" i="6"/>
  <c r="K927" i="6"/>
  <c r="I925" i="6"/>
  <c r="J924" i="6"/>
  <c r="K923" i="6"/>
  <c r="I921" i="6"/>
  <c r="J920" i="6"/>
  <c r="K919" i="6"/>
  <c r="I917" i="6"/>
  <c r="J916" i="6"/>
  <c r="K915" i="6"/>
  <c r="I913" i="6"/>
  <c r="J912" i="6"/>
  <c r="K911" i="6"/>
  <c r="I909" i="6"/>
  <c r="J908" i="6"/>
  <c r="K907" i="6"/>
  <c r="I905" i="6"/>
  <c r="J904" i="6"/>
  <c r="K903" i="6"/>
  <c r="I901" i="6"/>
  <c r="J900" i="6"/>
  <c r="K899" i="6"/>
  <c r="I897" i="6"/>
  <c r="J896" i="6"/>
  <c r="K895" i="6"/>
  <c r="I893" i="6"/>
  <c r="J892" i="6"/>
  <c r="K891" i="6"/>
  <c r="I889" i="6"/>
  <c r="J888" i="6"/>
  <c r="K887" i="6"/>
  <c r="I885" i="6"/>
  <c r="J884" i="6"/>
  <c r="K883" i="6"/>
  <c r="I881" i="6"/>
  <c r="J880" i="6"/>
  <c r="K879" i="6"/>
  <c r="I877" i="6"/>
  <c r="J876" i="6"/>
  <c r="K875" i="6"/>
  <c r="I873" i="6"/>
  <c r="J872" i="6"/>
  <c r="K871" i="6"/>
  <c r="I869" i="6"/>
  <c r="J868" i="6"/>
  <c r="K867" i="6"/>
  <c r="I865" i="6"/>
  <c r="J864" i="6"/>
  <c r="K863" i="6"/>
  <c r="I861" i="6"/>
  <c r="J860" i="6"/>
  <c r="K859" i="6"/>
  <c r="I857" i="6"/>
  <c r="J856" i="6"/>
  <c r="K855" i="6"/>
  <c r="I853" i="6"/>
  <c r="J852" i="6"/>
  <c r="K851" i="6"/>
  <c r="I849" i="6"/>
  <c r="J848" i="6"/>
  <c r="K847" i="6"/>
  <c r="I845" i="6"/>
  <c r="J844" i="6"/>
  <c r="K843" i="6"/>
  <c r="I841" i="6"/>
  <c r="J840" i="6"/>
  <c r="K839" i="6"/>
  <c r="I837" i="6"/>
  <c r="J836" i="6"/>
  <c r="K835" i="6"/>
  <c r="I833" i="6"/>
  <c r="J832" i="6"/>
  <c r="K831" i="6"/>
  <c r="I829" i="6"/>
  <c r="J828" i="6"/>
  <c r="K827" i="6"/>
  <c r="I825" i="6"/>
  <c r="J824" i="6"/>
  <c r="K823" i="6"/>
  <c r="I821" i="6"/>
  <c r="J820" i="6"/>
  <c r="K819" i="6"/>
  <c r="I817" i="6"/>
  <c r="J816" i="6"/>
  <c r="K815" i="6"/>
  <c r="I813" i="6"/>
  <c r="J812" i="6"/>
  <c r="K811" i="6"/>
  <c r="I809" i="6"/>
  <c r="J808" i="6"/>
  <c r="K807" i="6"/>
  <c r="I805" i="6"/>
  <c r="J804" i="6"/>
  <c r="K803" i="6"/>
  <c r="I801" i="6"/>
  <c r="J800" i="6"/>
  <c r="K799" i="6"/>
  <c r="I797" i="6"/>
  <c r="J796" i="6"/>
  <c r="K795" i="6"/>
  <c r="I793" i="6"/>
  <c r="J792" i="6"/>
  <c r="K791" i="6"/>
  <c r="I789" i="6"/>
  <c r="J788" i="6"/>
  <c r="K787" i="6"/>
  <c r="I785" i="6"/>
  <c r="J784" i="6"/>
  <c r="K783" i="6"/>
  <c r="I781" i="6"/>
  <c r="J780" i="6"/>
  <c r="K779" i="6"/>
  <c r="I777" i="6"/>
  <c r="J776" i="6"/>
  <c r="K775" i="6"/>
  <c r="I773" i="6"/>
  <c r="J772" i="6"/>
  <c r="K771" i="6"/>
  <c r="I769" i="6"/>
  <c r="J768" i="6"/>
  <c r="K767" i="6"/>
  <c r="I765" i="6"/>
  <c r="J764" i="6"/>
  <c r="K763" i="6"/>
  <c r="I761" i="6"/>
  <c r="J760" i="6"/>
  <c r="K759" i="6"/>
  <c r="I757" i="6"/>
  <c r="J756" i="6"/>
  <c r="K755" i="6"/>
  <c r="I753" i="6"/>
  <c r="J752" i="6"/>
  <c r="K751" i="6"/>
  <c r="I749" i="6"/>
  <c r="J748" i="6"/>
  <c r="K747" i="6"/>
  <c r="I745" i="6"/>
  <c r="J744" i="6"/>
  <c r="K743" i="6"/>
  <c r="I741" i="6"/>
  <c r="J740" i="6"/>
  <c r="K739" i="6"/>
  <c r="I737" i="6"/>
  <c r="J736" i="6"/>
  <c r="K735" i="6"/>
  <c r="I733" i="6"/>
  <c r="J732" i="6"/>
  <c r="K731" i="6"/>
  <c r="I729" i="6"/>
  <c r="J728" i="6"/>
  <c r="K727" i="6"/>
  <c r="I725" i="6"/>
  <c r="J724" i="6"/>
  <c r="K723" i="6"/>
  <c r="I721" i="6"/>
  <c r="J720" i="6"/>
  <c r="K719" i="6"/>
  <c r="I717" i="6"/>
  <c r="J716" i="6"/>
  <c r="K715" i="6"/>
  <c r="I713" i="6"/>
  <c r="J712" i="6"/>
  <c r="K711" i="6"/>
  <c r="I709" i="6"/>
  <c r="J708" i="6"/>
  <c r="K707" i="6"/>
  <c r="I705" i="6"/>
  <c r="J704" i="6"/>
  <c r="K703" i="6"/>
  <c r="I701" i="6"/>
  <c r="J700" i="6"/>
  <c r="K699" i="6"/>
  <c r="I697" i="6"/>
  <c r="J696" i="6"/>
  <c r="K695" i="6"/>
  <c r="I693" i="6"/>
  <c r="J692" i="6"/>
  <c r="K691" i="6"/>
  <c r="I689" i="6"/>
  <c r="J688" i="6"/>
  <c r="K687" i="6"/>
  <c r="I685" i="6"/>
  <c r="J684" i="6"/>
  <c r="K683" i="6"/>
  <c r="I681" i="6"/>
  <c r="J680" i="6"/>
  <c r="K679" i="6"/>
  <c r="I677" i="6"/>
  <c r="J676" i="6"/>
  <c r="K675" i="6"/>
  <c r="I673" i="6"/>
  <c r="J672" i="6"/>
  <c r="K671" i="6"/>
  <c r="I669" i="6"/>
  <c r="J668" i="6"/>
  <c r="K667" i="6"/>
  <c r="I665" i="6"/>
  <c r="J664" i="6"/>
  <c r="K663" i="6"/>
  <c r="I661" i="6"/>
  <c r="J660" i="6"/>
  <c r="I1763" i="6"/>
  <c r="J1650" i="6"/>
  <c r="I1625" i="6"/>
  <c r="K1547" i="6"/>
  <c r="I1403" i="6"/>
  <c r="J1390" i="6"/>
  <c r="K1372" i="6"/>
  <c r="K1368" i="6"/>
  <c r="I1355" i="6"/>
  <c r="K1351" i="6"/>
  <c r="K1338" i="6"/>
  <c r="J1335" i="6"/>
  <c r="I1332" i="6"/>
  <c r="K1322" i="6"/>
  <c r="J1319" i="6"/>
  <c r="I1316" i="6"/>
  <c r="K1306" i="6"/>
  <c r="J1303" i="6"/>
  <c r="I1300" i="6"/>
  <c r="K1290" i="6"/>
  <c r="J1287" i="6"/>
  <c r="I1284" i="6"/>
  <c r="K1274" i="6"/>
  <c r="J1271" i="6"/>
  <c r="I1268" i="6"/>
  <c r="K1258" i="6"/>
  <c r="J1255" i="6"/>
  <c r="I1252" i="6"/>
  <c r="K1242" i="6"/>
  <c r="J1239" i="6"/>
  <c r="I1236" i="6"/>
  <c r="K1226" i="6"/>
  <c r="J1223" i="6"/>
  <c r="I1220" i="6"/>
  <c r="K1210" i="6"/>
  <c r="J1207" i="6"/>
  <c r="I1204" i="6"/>
  <c r="K1194" i="6"/>
  <c r="J1191" i="6"/>
  <c r="I1188" i="6"/>
  <c r="K1178" i="6"/>
  <c r="J1175" i="6"/>
  <c r="I1172" i="6"/>
  <c r="K1162" i="6"/>
  <c r="J1159" i="6"/>
  <c r="I1156" i="6"/>
  <c r="K1146" i="6"/>
  <c r="J1143" i="6"/>
  <c r="I1140" i="6"/>
  <c r="K1130" i="6"/>
  <c r="J1127" i="6"/>
  <c r="I1124" i="6"/>
  <c r="K1114" i="6"/>
  <c r="J1111" i="6"/>
  <c r="I1108" i="6"/>
  <c r="K1098" i="6"/>
  <c r="J1095" i="6"/>
  <c r="I1092" i="6"/>
  <c r="K1082" i="6"/>
  <c r="J1079" i="6"/>
  <c r="I1076" i="6"/>
  <c r="K1066" i="6"/>
  <c r="J1063" i="6"/>
  <c r="I1060" i="6"/>
  <c r="K1050" i="6"/>
  <c r="J1047" i="6"/>
  <c r="I1044" i="6"/>
  <c r="K1034" i="6"/>
  <c r="J1031" i="6"/>
  <c r="I1028" i="6"/>
  <c r="K1018" i="6"/>
  <c r="J1015" i="6"/>
  <c r="I1012" i="6"/>
  <c r="K1002" i="6"/>
  <c r="J999" i="6"/>
  <c r="I996" i="6"/>
  <c r="I986" i="6"/>
  <c r="J985" i="6"/>
  <c r="I984" i="6"/>
  <c r="I983" i="6"/>
  <c r="J982" i="6"/>
  <c r="K981" i="6"/>
  <c r="K980" i="6"/>
  <c r="J979" i="6"/>
  <c r="K978" i="6"/>
  <c r="I972" i="6"/>
  <c r="J971" i="6"/>
  <c r="K970" i="6"/>
  <c r="I968" i="6"/>
  <c r="J967" i="6"/>
  <c r="K966" i="6"/>
  <c r="I964" i="6"/>
  <c r="J963" i="6"/>
  <c r="K962" i="6"/>
  <c r="I960" i="6"/>
  <c r="J959" i="6"/>
  <c r="K958" i="6"/>
  <c r="I956" i="6"/>
  <c r="J955" i="6"/>
  <c r="K954" i="6"/>
  <c r="I952" i="6"/>
  <c r="J951" i="6"/>
  <c r="K950" i="6"/>
  <c r="I948" i="6"/>
  <c r="J947" i="6"/>
  <c r="K946" i="6"/>
  <c r="I944" i="6"/>
  <c r="J943" i="6"/>
  <c r="K942" i="6"/>
  <c r="I940" i="6"/>
  <c r="J939" i="6"/>
  <c r="K938" i="6"/>
  <c r="I936" i="6"/>
  <c r="J935" i="6"/>
  <c r="K934" i="6"/>
  <c r="I932" i="6"/>
  <c r="J931" i="6"/>
  <c r="K930" i="6"/>
  <c r="I928" i="6"/>
  <c r="J927" i="6"/>
  <c r="K926" i="6"/>
  <c r="I924" i="6"/>
  <c r="J923" i="6"/>
  <c r="K922" i="6"/>
  <c r="I920" i="6"/>
  <c r="J919" i="6"/>
  <c r="K918" i="6"/>
  <c r="I916" i="6"/>
  <c r="J915" i="6"/>
  <c r="K914" i="6"/>
  <c r="I912" i="6"/>
  <c r="J911" i="6"/>
  <c r="K910" i="6"/>
  <c r="I908" i="6"/>
  <c r="J907" i="6"/>
  <c r="K906" i="6"/>
  <c r="I904" i="6"/>
  <c r="J903" i="6"/>
  <c r="K902" i="6"/>
  <c r="I900" i="6"/>
  <c r="J899" i="6"/>
  <c r="K898" i="6"/>
  <c r="I896" i="6"/>
  <c r="J895" i="6"/>
  <c r="K894" i="6"/>
  <c r="I892" i="6"/>
  <c r="J891" i="6"/>
  <c r="K890" i="6"/>
  <c r="I888" i="6"/>
  <c r="J887" i="6"/>
  <c r="K886" i="6"/>
  <c r="I884" i="6"/>
  <c r="J883" i="6"/>
  <c r="K882" i="6"/>
  <c r="I880" i="6"/>
  <c r="J879" i="6"/>
  <c r="K878" i="6"/>
  <c r="I876" i="6"/>
  <c r="J875" i="6"/>
  <c r="K874" i="6"/>
  <c r="I872" i="6"/>
  <c r="J871" i="6"/>
  <c r="K870" i="6"/>
  <c r="I868" i="6"/>
  <c r="J867" i="6"/>
  <c r="K866" i="6"/>
  <c r="I864" i="6"/>
  <c r="J863" i="6"/>
  <c r="K862" i="6"/>
  <c r="I860" i="6"/>
  <c r="J859" i="6"/>
  <c r="K858" i="6"/>
  <c r="I856" i="6"/>
  <c r="J855" i="6"/>
  <c r="K854" i="6"/>
  <c r="I852" i="6"/>
  <c r="J851" i="6"/>
  <c r="K850" i="6"/>
  <c r="I848" i="6"/>
  <c r="J847" i="6"/>
  <c r="K846" i="6"/>
  <c r="I844" i="6"/>
  <c r="J843" i="6"/>
  <c r="K842" i="6"/>
  <c r="I840" i="6"/>
  <c r="J839" i="6"/>
  <c r="K838" i="6"/>
  <c r="I836" i="6"/>
  <c r="J835" i="6"/>
  <c r="K834" i="6"/>
  <c r="I832" i="6"/>
  <c r="J831" i="6"/>
  <c r="K830" i="6"/>
  <c r="I828" i="6"/>
  <c r="J827" i="6"/>
  <c r="K826" i="6"/>
  <c r="I824" i="6"/>
  <c r="J823" i="6"/>
  <c r="K822" i="6"/>
  <c r="I820" i="6"/>
  <c r="J819" i="6"/>
  <c r="K818" i="6"/>
  <c r="I816" i="6"/>
  <c r="J815" i="6"/>
  <c r="K814" i="6"/>
  <c r="I812" i="6"/>
  <c r="J811" i="6"/>
  <c r="K810" i="6"/>
  <c r="I808" i="6"/>
  <c r="J807" i="6"/>
  <c r="K806" i="6"/>
  <c r="I804" i="6"/>
  <c r="J803" i="6"/>
  <c r="K802" i="6"/>
  <c r="I800" i="6"/>
  <c r="J799" i="6"/>
  <c r="K798" i="6"/>
  <c r="I796" i="6"/>
  <c r="J795" i="6"/>
  <c r="K794" i="6"/>
  <c r="I792" i="6"/>
  <c r="J791" i="6"/>
  <c r="K790" i="6"/>
  <c r="I788" i="6"/>
  <c r="J787" i="6"/>
  <c r="K786" i="6"/>
  <c r="I784" i="6"/>
  <c r="J783" i="6"/>
  <c r="K782" i="6"/>
  <c r="I780" i="6"/>
  <c r="J779" i="6"/>
  <c r="K778" i="6"/>
  <c r="I776" i="6"/>
  <c r="J775" i="6"/>
  <c r="K774" i="6"/>
  <c r="I772" i="6"/>
  <c r="J771" i="6"/>
  <c r="K770" i="6"/>
  <c r="I768" i="6"/>
  <c r="J767" i="6"/>
  <c r="K766" i="6"/>
  <c r="I764" i="6"/>
  <c r="J763" i="6"/>
  <c r="K762" i="6"/>
  <c r="I760" i="6"/>
  <c r="J759" i="6"/>
  <c r="K758" i="6"/>
  <c r="I756" i="6"/>
  <c r="J755" i="6"/>
  <c r="K754" i="6"/>
  <c r="I752" i="6"/>
  <c r="J751" i="6"/>
  <c r="K750" i="6"/>
  <c r="I748" i="6"/>
  <c r="J747" i="6"/>
  <c r="K746" i="6"/>
  <c r="I744" i="6"/>
  <c r="J743" i="6"/>
  <c r="K742" i="6"/>
  <c r="I740" i="6"/>
  <c r="J739" i="6"/>
  <c r="K738" i="6"/>
  <c r="I736" i="6"/>
  <c r="J735" i="6"/>
  <c r="K734" i="6"/>
  <c r="I732" i="6"/>
  <c r="J731" i="6"/>
  <c r="K730" i="6"/>
  <c r="I728" i="6"/>
  <c r="J727" i="6"/>
  <c r="K726" i="6"/>
  <c r="I724" i="6"/>
  <c r="J723" i="6"/>
  <c r="K722" i="6"/>
  <c r="I720" i="6"/>
  <c r="J719" i="6"/>
  <c r="K718" i="6"/>
  <c r="I716" i="6"/>
  <c r="J715" i="6"/>
  <c r="K714" i="6"/>
  <c r="I712" i="6"/>
  <c r="J711" i="6"/>
  <c r="K710" i="6"/>
  <c r="I708" i="6"/>
  <c r="J707" i="6"/>
  <c r="K706" i="6"/>
  <c r="I704" i="6"/>
  <c r="J703" i="6"/>
  <c r="K702" i="6"/>
  <c r="I700" i="6"/>
  <c r="J699" i="6"/>
  <c r="K698" i="6"/>
  <c r="I696" i="6"/>
  <c r="J695" i="6"/>
  <c r="K694" i="6"/>
  <c r="I692" i="6"/>
  <c r="J691" i="6"/>
  <c r="K690" i="6"/>
  <c r="I688" i="6"/>
  <c r="J687" i="6"/>
  <c r="K686" i="6"/>
  <c r="I684" i="6"/>
  <c r="J683" i="6"/>
  <c r="K682" i="6"/>
  <c r="I680" i="6"/>
  <c r="J679" i="6"/>
  <c r="K678" i="6"/>
  <c r="I676" i="6"/>
  <c r="J675" i="6"/>
  <c r="K674" i="6"/>
  <c r="I672" i="6"/>
  <c r="J671" i="6"/>
  <c r="K670" i="6"/>
  <c r="I668" i="6"/>
  <c r="J667" i="6"/>
  <c r="K666" i="6"/>
  <c r="I664" i="6"/>
  <c r="J663" i="6"/>
  <c r="K662" i="6"/>
  <c r="I660" i="6"/>
  <c r="J659" i="6"/>
  <c r="K658" i="6"/>
  <c r="I656" i="6"/>
  <c r="J655" i="6"/>
  <c r="K654" i="6"/>
  <c r="I652" i="6"/>
  <c r="J651" i="6"/>
  <c r="K650" i="6"/>
  <c r="I648" i="6"/>
  <c r="J647" i="6"/>
  <c r="K646" i="6"/>
  <c r="I644" i="6"/>
  <c r="J643" i="6"/>
  <c r="K642" i="6"/>
  <c r="I640" i="6"/>
  <c r="J639" i="6"/>
  <c r="K638" i="6"/>
  <c r="I636" i="6"/>
  <c r="J635" i="6"/>
  <c r="K634" i="6"/>
  <c r="I632" i="6"/>
  <c r="K1673" i="6"/>
  <c r="K1579" i="6"/>
  <c r="J1554" i="6"/>
  <c r="I1523" i="6"/>
  <c r="I1506" i="6"/>
  <c r="I1493" i="6"/>
  <c r="I1419" i="6"/>
  <c r="J1406" i="6"/>
  <c r="K1380" i="6"/>
  <c r="K1373" i="6"/>
  <c r="J1369" i="6"/>
  <c r="K1365" i="6"/>
  <c r="J1356" i="6"/>
  <c r="K1352" i="6"/>
  <c r="J1339" i="6"/>
  <c r="I1336" i="6"/>
  <c r="K1326" i="6"/>
  <c r="J1323" i="6"/>
  <c r="I1320" i="6"/>
  <c r="K1310" i="6"/>
  <c r="J1307" i="6"/>
  <c r="I1304" i="6"/>
  <c r="K1294" i="6"/>
  <c r="J1291" i="6"/>
  <c r="I1288" i="6"/>
  <c r="K1278" i="6"/>
  <c r="J1275" i="6"/>
  <c r="I1272" i="6"/>
  <c r="K1262" i="6"/>
  <c r="J1259" i="6"/>
  <c r="I1256" i="6"/>
  <c r="K1246" i="6"/>
  <c r="J1243" i="6"/>
  <c r="I1240" i="6"/>
  <c r="K1230" i="6"/>
  <c r="J1227" i="6"/>
  <c r="I1224" i="6"/>
  <c r="K1214" i="6"/>
  <c r="J1211" i="6"/>
  <c r="I1208" i="6"/>
  <c r="K1198" i="6"/>
  <c r="J1195" i="6"/>
  <c r="I1192" i="6"/>
  <c r="K1182" i="6"/>
  <c r="J1179" i="6"/>
  <c r="I1176" i="6"/>
  <c r="K1166" i="6"/>
  <c r="J1163" i="6"/>
  <c r="I1160" i="6"/>
  <c r="K1150" i="6"/>
  <c r="J1147" i="6"/>
  <c r="I1144" i="6"/>
  <c r="K1134" i="6"/>
  <c r="J1131" i="6"/>
  <c r="I1128" i="6"/>
  <c r="K1118" i="6"/>
  <c r="J1115" i="6"/>
  <c r="I1112" i="6"/>
  <c r="K1102" i="6"/>
  <c r="J1099" i="6"/>
  <c r="I1096" i="6"/>
  <c r="K1086" i="6"/>
  <c r="J1083" i="6"/>
  <c r="I1080" i="6"/>
  <c r="K1070" i="6"/>
  <c r="J1067" i="6"/>
  <c r="I1064" i="6"/>
  <c r="K1054" i="6"/>
  <c r="J1051" i="6"/>
  <c r="I1048" i="6"/>
  <c r="K1038" i="6"/>
  <c r="J1035" i="6"/>
  <c r="I1032" i="6"/>
  <c r="K1022" i="6"/>
  <c r="J1019" i="6"/>
  <c r="I1016" i="6"/>
  <c r="K1006" i="6"/>
  <c r="J1003" i="6"/>
  <c r="I1000" i="6"/>
  <c r="K992" i="6"/>
  <c r="J991" i="6"/>
  <c r="K990" i="6"/>
  <c r="I982" i="6"/>
  <c r="J981" i="6"/>
  <c r="I980" i="6"/>
  <c r="I979" i="6"/>
  <c r="J978" i="6"/>
  <c r="K977" i="6"/>
  <c r="K976" i="6"/>
  <c r="J975" i="6"/>
  <c r="K974" i="6"/>
  <c r="I971" i="6"/>
  <c r="J970" i="6"/>
  <c r="K969" i="6"/>
  <c r="I967" i="6"/>
  <c r="J966" i="6"/>
  <c r="K965" i="6"/>
  <c r="I963" i="6"/>
  <c r="J962" i="6"/>
  <c r="K961" i="6"/>
  <c r="I959" i="6"/>
  <c r="J958" i="6"/>
  <c r="K957" i="6"/>
  <c r="I955" i="6"/>
  <c r="J954" i="6"/>
  <c r="K953" i="6"/>
  <c r="I951" i="6"/>
  <c r="J950" i="6"/>
  <c r="K949" i="6"/>
  <c r="I947" i="6"/>
  <c r="J946" i="6"/>
  <c r="K945" i="6"/>
  <c r="I943" i="6"/>
  <c r="J942" i="6"/>
  <c r="K941" i="6"/>
  <c r="I939" i="6"/>
  <c r="J938" i="6"/>
  <c r="K937" i="6"/>
  <c r="I935" i="6"/>
  <c r="J934" i="6"/>
  <c r="K933" i="6"/>
  <c r="I931" i="6"/>
  <c r="J930" i="6"/>
  <c r="K929" i="6"/>
  <c r="I927" i="6"/>
  <c r="J926" i="6"/>
  <c r="K925" i="6"/>
  <c r="I923" i="6"/>
  <c r="J922" i="6"/>
  <c r="K921" i="6"/>
  <c r="I919" i="6"/>
  <c r="J918" i="6"/>
  <c r="K917" i="6"/>
  <c r="I915" i="6"/>
  <c r="J914" i="6"/>
  <c r="K913" i="6"/>
  <c r="I911" i="6"/>
  <c r="J910" i="6"/>
  <c r="K909" i="6"/>
  <c r="I907" i="6"/>
  <c r="J906" i="6"/>
  <c r="K905" i="6"/>
  <c r="I903" i="6"/>
  <c r="J902" i="6"/>
  <c r="K901" i="6"/>
  <c r="I899" i="6"/>
  <c r="J898" i="6"/>
  <c r="K897" i="6"/>
  <c r="I895" i="6"/>
  <c r="J894" i="6"/>
  <c r="K893" i="6"/>
  <c r="I891" i="6"/>
  <c r="J890" i="6"/>
  <c r="K889" i="6"/>
  <c r="I887" i="6"/>
  <c r="J886" i="6"/>
  <c r="K885" i="6"/>
  <c r="I883" i="6"/>
  <c r="J882" i="6"/>
  <c r="K881" i="6"/>
  <c r="I879" i="6"/>
  <c r="J878" i="6"/>
  <c r="K877" i="6"/>
  <c r="I875" i="6"/>
  <c r="J874" i="6"/>
  <c r="K873" i="6"/>
  <c r="I871" i="6"/>
  <c r="J870" i="6"/>
  <c r="K869" i="6"/>
  <c r="I867" i="6"/>
  <c r="J866" i="6"/>
  <c r="K865" i="6"/>
  <c r="I863" i="6"/>
  <c r="J862" i="6"/>
  <c r="K861" i="6"/>
  <c r="I859" i="6"/>
  <c r="J858" i="6"/>
  <c r="K857" i="6"/>
  <c r="I855" i="6"/>
  <c r="J854" i="6"/>
  <c r="K853" i="6"/>
  <c r="I851" i="6"/>
  <c r="J850" i="6"/>
  <c r="K849" i="6"/>
  <c r="I847" i="6"/>
  <c r="J846" i="6"/>
  <c r="K845" i="6"/>
  <c r="I843" i="6"/>
  <c r="J842" i="6"/>
  <c r="K841" i="6"/>
  <c r="I839" i="6"/>
  <c r="J838" i="6"/>
  <c r="K837" i="6"/>
  <c r="I835" i="6"/>
  <c r="J834" i="6"/>
  <c r="K833" i="6"/>
  <c r="I831" i="6"/>
  <c r="J830" i="6"/>
  <c r="K829" i="6"/>
  <c r="I827" i="6"/>
  <c r="J826" i="6"/>
  <c r="K825" i="6"/>
  <c r="I823" i="6"/>
  <c r="J822" i="6"/>
  <c r="K821" i="6"/>
  <c r="I819" i="6"/>
  <c r="J818" i="6"/>
  <c r="K817" i="6"/>
  <c r="I815" i="6"/>
  <c r="J814" i="6"/>
  <c r="K813" i="6"/>
  <c r="I811" i="6"/>
  <c r="J810" i="6"/>
  <c r="K809" i="6"/>
  <c r="I807" i="6"/>
  <c r="J806" i="6"/>
  <c r="K805" i="6"/>
  <c r="I803" i="6"/>
  <c r="J802" i="6"/>
  <c r="K801" i="6"/>
  <c r="I799" i="6"/>
  <c r="J798" i="6"/>
  <c r="K797" i="6"/>
  <c r="I795" i="6"/>
  <c r="J794" i="6"/>
  <c r="K793" i="6"/>
  <c r="I791" i="6"/>
  <c r="J790" i="6"/>
  <c r="K789" i="6"/>
  <c r="I787" i="6"/>
  <c r="J786" i="6"/>
  <c r="K785" i="6"/>
  <c r="I783" i="6"/>
  <c r="J782" i="6"/>
  <c r="K781" i="6"/>
  <c r="I779" i="6"/>
  <c r="J778" i="6"/>
  <c r="K777" i="6"/>
  <c r="I775" i="6"/>
  <c r="J774" i="6"/>
  <c r="K773" i="6"/>
  <c r="I771" i="6"/>
  <c r="J770" i="6"/>
  <c r="K769" i="6"/>
  <c r="I767" i="6"/>
  <c r="J766" i="6"/>
  <c r="K765" i="6"/>
  <c r="I763" i="6"/>
  <c r="J762" i="6"/>
  <c r="K761" i="6"/>
  <c r="I759" i="6"/>
  <c r="J758" i="6"/>
  <c r="K757" i="6"/>
  <c r="I755" i="6"/>
  <c r="J754" i="6"/>
  <c r="K753" i="6"/>
  <c r="I751" i="6"/>
  <c r="J750" i="6"/>
  <c r="K749" i="6"/>
  <c r="I747" i="6"/>
  <c r="J746" i="6"/>
  <c r="K745" i="6"/>
  <c r="I743" i="6"/>
  <c r="J742" i="6"/>
  <c r="K741" i="6"/>
  <c r="I739" i="6"/>
  <c r="J738" i="6"/>
  <c r="K737" i="6"/>
  <c r="I735" i="6"/>
  <c r="J734" i="6"/>
  <c r="K733" i="6"/>
  <c r="I731" i="6"/>
  <c r="J1686" i="6"/>
  <c r="J1489" i="6"/>
  <c r="I1429" i="6"/>
  <c r="K1381" i="6"/>
  <c r="I1370" i="6"/>
  <c r="I1357" i="6"/>
  <c r="I1324" i="6"/>
  <c r="J1311" i="6"/>
  <c r="K1298" i="6"/>
  <c r="I1260" i="6"/>
  <c r="J1247" i="6"/>
  <c r="K1234" i="6"/>
  <c r="I1196" i="6"/>
  <c r="J1183" i="6"/>
  <c r="K1170" i="6"/>
  <c r="I1132" i="6"/>
  <c r="J1119" i="6"/>
  <c r="K1106" i="6"/>
  <c r="I1068" i="6"/>
  <c r="J1055" i="6"/>
  <c r="K1042" i="6"/>
  <c r="I1004" i="6"/>
  <c r="J993" i="6"/>
  <c r="K989" i="6"/>
  <c r="I976" i="6"/>
  <c r="K972" i="6"/>
  <c r="J969" i="6"/>
  <c r="I966" i="6"/>
  <c r="K956" i="6"/>
  <c r="J953" i="6"/>
  <c r="I950" i="6"/>
  <c r="K940" i="6"/>
  <c r="J937" i="6"/>
  <c r="I934" i="6"/>
  <c r="K924" i="6"/>
  <c r="J921" i="6"/>
  <c r="I918" i="6"/>
  <c r="K908" i="6"/>
  <c r="J905" i="6"/>
  <c r="I902" i="6"/>
  <c r="K892" i="6"/>
  <c r="J889" i="6"/>
  <c r="I886" i="6"/>
  <c r="K876" i="6"/>
  <c r="J873" i="6"/>
  <c r="I870" i="6"/>
  <c r="K860" i="6"/>
  <c r="J857" i="6"/>
  <c r="I854" i="6"/>
  <c r="K844" i="6"/>
  <c r="J841" i="6"/>
  <c r="I838" i="6"/>
  <c r="K828" i="6"/>
  <c r="J825" i="6"/>
  <c r="I822" i="6"/>
  <c r="K812" i="6"/>
  <c r="J809" i="6"/>
  <c r="I806" i="6"/>
  <c r="K796" i="6"/>
  <c r="J793" i="6"/>
  <c r="I790" i="6"/>
  <c r="K780" i="6"/>
  <c r="J777" i="6"/>
  <c r="I774" i="6"/>
  <c r="K764" i="6"/>
  <c r="J761" i="6"/>
  <c r="I758" i="6"/>
  <c r="K748" i="6"/>
  <c r="J745" i="6"/>
  <c r="I742" i="6"/>
  <c r="K732" i="6"/>
  <c r="I727" i="6"/>
  <c r="I726" i="6"/>
  <c r="J725" i="6"/>
  <c r="I719" i="6"/>
  <c r="I718" i="6"/>
  <c r="J717" i="6"/>
  <c r="I711" i="6"/>
  <c r="I710" i="6"/>
  <c r="J709" i="6"/>
  <c r="I703" i="6"/>
  <c r="I702" i="6"/>
  <c r="J701" i="6"/>
  <c r="I695" i="6"/>
  <c r="I694" i="6"/>
  <c r="J693" i="6"/>
  <c r="I687" i="6"/>
  <c r="I686" i="6"/>
  <c r="J685" i="6"/>
  <c r="I679" i="6"/>
  <c r="I678" i="6"/>
  <c r="J677" i="6"/>
  <c r="I671" i="6"/>
  <c r="I670" i="6"/>
  <c r="J669" i="6"/>
  <c r="I663" i="6"/>
  <c r="I662" i="6"/>
  <c r="J661" i="6"/>
  <c r="I657" i="6"/>
  <c r="J656" i="6"/>
  <c r="I655" i="6"/>
  <c r="I654" i="6"/>
  <c r="J653" i="6"/>
  <c r="K652" i="6"/>
  <c r="K651" i="6"/>
  <c r="J650" i="6"/>
  <c r="K649" i="6"/>
  <c r="I641" i="6"/>
  <c r="J640" i="6"/>
  <c r="I639" i="6"/>
  <c r="I638" i="6"/>
  <c r="J637" i="6"/>
  <c r="K636" i="6"/>
  <c r="K635" i="6"/>
  <c r="J634" i="6"/>
  <c r="K633" i="6"/>
  <c r="I630" i="6"/>
  <c r="J629" i="6"/>
  <c r="K628" i="6"/>
  <c r="I626" i="6"/>
  <c r="J625" i="6"/>
  <c r="K624" i="6"/>
  <c r="I622" i="6"/>
  <c r="J621" i="6"/>
  <c r="K620" i="6"/>
  <c r="I618" i="6"/>
  <c r="J617" i="6"/>
  <c r="K616" i="6"/>
  <c r="I614" i="6"/>
  <c r="J613" i="6"/>
  <c r="K612" i="6"/>
  <c r="I610" i="6"/>
  <c r="J609" i="6"/>
  <c r="K608" i="6"/>
  <c r="I606" i="6"/>
  <c r="J605" i="6"/>
  <c r="K604" i="6"/>
  <c r="I602" i="6"/>
  <c r="J601" i="6"/>
  <c r="K600" i="6"/>
  <c r="I598" i="6"/>
  <c r="J597" i="6"/>
  <c r="K596" i="6"/>
  <c r="I594" i="6"/>
  <c r="J593" i="6"/>
  <c r="K592" i="6"/>
  <c r="I590" i="6"/>
  <c r="J589" i="6"/>
  <c r="K588" i="6"/>
  <c r="I586" i="6"/>
  <c r="J585" i="6"/>
  <c r="K584" i="6"/>
  <c r="I582" i="6"/>
  <c r="J581" i="6"/>
  <c r="K580" i="6"/>
  <c r="I578" i="6"/>
  <c r="J577" i="6"/>
  <c r="K576" i="6"/>
  <c r="I574" i="6"/>
  <c r="J573" i="6"/>
  <c r="K572" i="6"/>
  <c r="I570" i="6"/>
  <c r="J569" i="6"/>
  <c r="K568" i="6"/>
  <c r="I566" i="6"/>
  <c r="J565" i="6"/>
  <c r="K564" i="6"/>
  <c r="I562" i="6"/>
  <c r="J561" i="6"/>
  <c r="K560" i="6"/>
  <c r="I558" i="6"/>
  <c r="J557" i="6"/>
  <c r="K556" i="6"/>
  <c r="I554" i="6"/>
  <c r="J553" i="6"/>
  <c r="K552" i="6"/>
  <c r="I550" i="6"/>
  <c r="J549" i="6"/>
  <c r="K548" i="6"/>
  <c r="I546" i="6"/>
  <c r="J545" i="6"/>
  <c r="K544" i="6"/>
  <c r="I542" i="6"/>
  <c r="J541" i="6"/>
  <c r="K540" i="6"/>
  <c r="I538" i="6"/>
  <c r="J537" i="6"/>
  <c r="K536" i="6"/>
  <c r="I534" i="6"/>
  <c r="J533" i="6"/>
  <c r="K532" i="6"/>
  <c r="I530" i="6"/>
  <c r="J529" i="6"/>
  <c r="K528" i="6"/>
  <c r="I526" i="6"/>
  <c r="J525" i="6"/>
  <c r="K524" i="6"/>
  <c r="I522" i="6"/>
  <c r="J521" i="6"/>
  <c r="K520" i="6"/>
  <c r="I518" i="6"/>
  <c r="J517" i="6"/>
  <c r="K516" i="6"/>
  <c r="I514" i="6"/>
  <c r="J513" i="6"/>
  <c r="K512" i="6"/>
  <c r="I510" i="6"/>
  <c r="J509" i="6"/>
  <c r="K508" i="6"/>
  <c r="I506" i="6"/>
  <c r="J505" i="6"/>
  <c r="K504" i="6"/>
  <c r="I502" i="6"/>
  <c r="J501" i="6"/>
  <c r="K500" i="6"/>
  <c r="I498" i="6"/>
  <c r="J497" i="6"/>
  <c r="K496" i="6"/>
  <c r="I494" i="6"/>
  <c r="J493" i="6"/>
  <c r="K492" i="6"/>
  <c r="I490" i="6"/>
  <c r="J489" i="6"/>
  <c r="K488" i="6"/>
  <c r="I486" i="6"/>
  <c r="J485" i="6"/>
  <c r="K484" i="6"/>
  <c r="I482" i="6"/>
  <c r="J481" i="6"/>
  <c r="K480" i="6"/>
  <c r="I478" i="6"/>
  <c r="J477" i="6"/>
  <c r="K476" i="6"/>
  <c r="I474" i="6"/>
  <c r="J473" i="6"/>
  <c r="K472" i="6"/>
  <c r="I470" i="6"/>
  <c r="J469" i="6"/>
  <c r="K468" i="6"/>
  <c r="I466" i="6"/>
  <c r="J465" i="6"/>
  <c r="K464" i="6"/>
  <c r="I462" i="6"/>
  <c r="J461" i="6"/>
  <c r="K460" i="6"/>
  <c r="I458" i="6"/>
  <c r="J457" i="6"/>
  <c r="K456" i="6"/>
  <c r="I454" i="6"/>
  <c r="J453" i="6"/>
  <c r="K452" i="6"/>
  <c r="I450" i="6"/>
  <c r="J449" i="6"/>
  <c r="K448" i="6"/>
  <c r="I446" i="6"/>
  <c r="J445" i="6"/>
  <c r="K444" i="6"/>
  <c r="I442" i="6"/>
  <c r="J441" i="6"/>
  <c r="K440" i="6"/>
  <c r="I438" i="6"/>
  <c r="J437" i="6"/>
  <c r="K436" i="6"/>
  <c r="I434" i="6"/>
  <c r="J433" i="6"/>
  <c r="K432" i="6"/>
  <c r="I430" i="6"/>
  <c r="J429" i="6"/>
  <c r="K428" i="6"/>
  <c r="I426" i="6"/>
  <c r="J425" i="6"/>
  <c r="K424" i="6"/>
  <c r="I422" i="6"/>
  <c r="J421" i="6"/>
  <c r="K420" i="6"/>
  <c r="I418" i="6"/>
  <c r="J417" i="6"/>
  <c r="K416" i="6"/>
  <c r="I414" i="6"/>
  <c r="J413" i="6"/>
  <c r="K412" i="6"/>
  <c r="I410" i="6"/>
  <c r="J409" i="6"/>
  <c r="K408" i="6"/>
  <c r="I406" i="6"/>
  <c r="J405" i="6"/>
  <c r="K404" i="6"/>
  <c r="I402" i="6"/>
  <c r="J401" i="6"/>
  <c r="K400" i="6"/>
  <c r="I398" i="6"/>
  <c r="J397" i="6"/>
  <c r="K396" i="6"/>
  <c r="I394" i="6"/>
  <c r="J393" i="6"/>
  <c r="K392" i="6"/>
  <c r="I390" i="6"/>
  <c r="J389" i="6"/>
  <c r="K388" i="6"/>
  <c r="I386" i="6"/>
  <c r="J385" i="6"/>
  <c r="K384" i="6"/>
  <c r="I382" i="6"/>
  <c r="J381" i="6"/>
  <c r="K380" i="6"/>
  <c r="I378" i="6"/>
  <c r="J377" i="6"/>
  <c r="K376" i="6"/>
  <c r="I374" i="6"/>
  <c r="J373" i="6"/>
  <c r="K372" i="6"/>
  <c r="I370" i="6"/>
  <c r="J369" i="6"/>
  <c r="K368" i="6"/>
  <c r="I366" i="6"/>
  <c r="J365" i="6"/>
  <c r="K364" i="6"/>
  <c r="I362" i="6"/>
  <c r="J361" i="6"/>
  <c r="K360" i="6"/>
  <c r="I358" i="6"/>
  <c r="J357" i="6"/>
  <c r="K356" i="6"/>
  <c r="I354" i="6"/>
  <c r="J353" i="6"/>
  <c r="K352" i="6"/>
  <c r="I350" i="6"/>
  <c r="J349" i="6"/>
  <c r="K348" i="6"/>
  <c r="I346" i="6"/>
  <c r="J345" i="6"/>
  <c r="K344" i="6"/>
  <c r="I342" i="6"/>
  <c r="J341" i="6"/>
  <c r="K340" i="6"/>
  <c r="I338" i="6"/>
  <c r="J337" i="6"/>
  <c r="K336" i="6"/>
  <c r="I334" i="6"/>
  <c r="J333" i="6"/>
  <c r="K332" i="6"/>
  <c r="I330" i="6"/>
  <c r="J329" i="6"/>
  <c r="K328" i="6"/>
  <c r="I326" i="6"/>
  <c r="J325" i="6"/>
  <c r="K324" i="6"/>
  <c r="I322" i="6"/>
  <c r="J321" i="6"/>
  <c r="K320" i="6"/>
  <c r="I318" i="6"/>
  <c r="J317" i="6"/>
  <c r="K316" i="6"/>
  <c r="I314" i="6"/>
  <c r="J313" i="6"/>
  <c r="K312" i="6"/>
  <c r="I310" i="6"/>
  <c r="J309" i="6"/>
  <c r="K308" i="6"/>
  <c r="I306" i="6"/>
  <c r="J305" i="6"/>
  <c r="K304" i="6"/>
  <c r="I302" i="6"/>
  <c r="J301" i="6"/>
  <c r="K300" i="6"/>
  <c r="I298" i="6"/>
  <c r="J297" i="6"/>
  <c r="K296" i="6"/>
  <c r="I294" i="6"/>
  <c r="J293" i="6"/>
  <c r="K292" i="6"/>
  <c r="I290" i="6"/>
  <c r="J289" i="6"/>
  <c r="K288" i="6"/>
  <c r="I286" i="6"/>
  <c r="J285" i="6"/>
  <c r="K284" i="6"/>
  <c r="I282" i="6"/>
  <c r="J281" i="6"/>
  <c r="K280" i="6"/>
  <c r="I278" i="6"/>
  <c r="J277" i="6"/>
  <c r="K276" i="6"/>
  <c r="I274" i="6"/>
  <c r="J273" i="6"/>
  <c r="K272" i="6"/>
  <c r="I270" i="6"/>
  <c r="J269" i="6"/>
  <c r="K268" i="6"/>
  <c r="I266" i="6"/>
  <c r="J265" i="6"/>
  <c r="K264" i="6"/>
  <c r="I262" i="6"/>
  <c r="J261" i="6"/>
  <c r="K260" i="6"/>
  <c r="I258" i="6"/>
  <c r="J257" i="6"/>
  <c r="K256" i="6"/>
  <c r="I254" i="6"/>
  <c r="J253" i="6"/>
  <c r="K252" i="6"/>
  <c r="I250" i="6"/>
  <c r="J249" i="6"/>
  <c r="K248" i="6"/>
  <c r="I246" i="6"/>
  <c r="J245" i="6"/>
  <c r="K244" i="6"/>
  <c r="I242" i="6"/>
  <c r="J241" i="6"/>
  <c r="K240" i="6"/>
  <c r="I238" i="6"/>
  <c r="J237" i="6"/>
  <c r="K236" i="6"/>
  <c r="I234" i="6"/>
  <c r="J233" i="6"/>
  <c r="K232" i="6"/>
  <c r="I230" i="6"/>
  <c r="J229" i="6"/>
  <c r="K228" i="6"/>
  <c r="I226" i="6"/>
  <c r="J225" i="6"/>
  <c r="K224" i="6"/>
  <c r="I222" i="6"/>
  <c r="J221" i="6"/>
  <c r="K220" i="6"/>
  <c r="I218" i="6"/>
  <c r="J217" i="6"/>
  <c r="K216" i="6"/>
  <c r="I214" i="6"/>
  <c r="J213" i="6"/>
  <c r="K212" i="6"/>
  <c r="I210" i="6"/>
  <c r="J209" i="6"/>
  <c r="K208" i="6"/>
  <c r="I206" i="6"/>
  <c r="J205" i="6"/>
  <c r="K204" i="6"/>
  <c r="I202" i="6"/>
  <c r="J201" i="6"/>
  <c r="K200" i="6"/>
  <c r="I198" i="6"/>
  <c r="J197" i="6"/>
  <c r="K196" i="6"/>
  <c r="I194" i="6"/>
  <c r="J193" i="6"/>
  <c r="K192" i="6"/>
  <c r="I190" i="6"/>
  <c r="J189" i="6"/>
  <c r="K188" i="6"/>
  <c r="I186" i="6"/>
  <c r="J185" i="6"/>
  <c r="K184" i="6"/>
  <c r="I182" i="6"/>
  <c r="J181" i="6"/>
  <c r="K180" i="6"/>
  <c r="I178" i="6"/>
  <c r="J177" i="6"/>
  <c r="K176" i="6"/>
  <c r="I174" i="6"/>
  <c r="J173" i="6"/>
  <c r="K172" i="6"/>
  <c r="I170" i="6"/>
  <c r="J169" i="6"/>
  <c r="K168" i="6"/>
  <c r="I166" i="6"/>
  <c r="J165" i="6"/>
  <c r="K164" i="6"/>
  <c r="I162" i="6"/>
  <c r="J161" i="6"/>
  <c r="K160" i="6"/>
  <c r="I158" i="6"/>
  <c r="J157" i="6"/>
  <c r="K156" i="6"/>
  <c r="I154" i="6"/>
  <c r="J153" i="6"/>
  <c r="K152" i="6"/>
  <c r="I150" i="6"/>
  <c r="J149" i="6"/>
  <c r="K148" i="6"/>
  <c r="I146" i="6"/>
  <c r="J145" i="6"/>
  <c r="K144" i="6"/>
  <c r="I142" i="6"/>
  <c r="J141" i="6"/>
  <c r="K140" i="6"/>
  <c r="I138" i="6"/>
  <c r="J137" i="6"/>
  <c r="K136" i="6"/>
  <c r="I134" i="6"/>
  <c r="J133" i="6"/>
  <c r="K132" i="6"/>
  <c r="I130" i="6"/>
  <c r="J129" i="6"/>
  <c r="K128" i="6"/>
  <c r="I126" i="6"/>
  <c r="J125" i="6"/>
  <c r="K124" i="6"/>
  <c r="I122" i="6"/>
  <c r="J121" i="6"/>
  <c r="K120" i="6"/>
  <c r="I118" i="6"/>
  <c r="J117" i="6"/>
  <c r="K116" i="6"/>
  <c r="I114" i="6"/>
  <c r="J113" i="6"/>
  <c r="K112" i="6"/>
  <c r="I110" i="6"/>
  <c r="J109" i="6"/>
  <c r="K108" i="6"/>
  <c r="I106" i="6"/>
  <c r="J105" i="6"/>
  <c r="K104" i="6"/>
  <c r="I102" i="6"/>
  <c r="J101" i="6"/>
  <c r="K100" i="6"/>
  <c r="I98" i="6"/>
  <c r="J97" i="6"/>
  <c r="K96" i="6"/>
  <c r="I94" i="6"/>
  <c r="J93" i="6"/>
  <c r="K92" i="6"/>
  <c r="I90" i="6"/>
  <c r="J89" i="6"/>
  <c r="K88" i="6"/>
  <c r="I86" i="6"/>
  <c r="J85" i="6"/>
  <c r="K84" i="6"/>
  <c r="I82" i="6"/>
  <c r="J81" i="6"/>
  <c r="K80" i="6"/>
  <c r="I78" i="6"/>
  <c r="J77" i="6"/>
  <c r="K76" i="6"/>
  <c r="I74" i="6"/>
  <c r="J73" i="6"/>
  <c r="K72" i="6"/>
  <c r="I70" i="6"/>
  <c r="J69" i="6"/>
  <c r="K68" i="6"/>
  <c r="I66" i="6"/>
  <c r="J65" i="6"/>
  <c r="K64" i="6"/>
  <c r="I62" i="6"/>
  <c r="J61" i="6"/>
  <c r="K60" i="6"/>
  <c r="I58" i="6"/>
  <c r="J57" i="6"/>
  <c r="K56" i="6"/>
  <c r="I54" i="6"/>
  <c r="J53" i="6"/>
  <c r="K52" i="6"/>
  <c r="I50" i="6"/>
  <c r="J49" i="6"/>
  <c r="K48" i="6"/>
  <c r="I46" i="6"/>
  <c r="J45" i="6"/>
  <c r="K44" i="6"/>
  <c r="I42" i="6"/>
  <c r="J41" i="6"/>
  <c r="K40" i="6"/>
  <c r="I38" i="6"/>
  <c r="J37" i="6"/>
  <c r="K36" i="6"/>
  <c r="I34" i="6"/>
  <c r="J33" i="6"/>
  <c r="K32" i="6"/>
  <c r="I30" i="6"/>
  <c r="J29" i="6"/>
  <c r="K28" i="6"/>
  <c r="I26" i="6"/>
  <c r="J25" i="6"/>
  <c r="K24" i="6"/>
  <c r="I22" i="6"/>
  <c r="J21" i="6"/>
  <c r="K20" i="6"/>
  <c r="I18" i="6"/>
  <c r="J17" i="6"/>
  <c r="K16" i="6"/>
  <c r="I14" i="6"/>
  <c r="J13" i="6"/>
  <c r="K12" i="6"/>
  <c r="I10" i="6"/>
  <c r="J9" i="6"/>
  <c r="K8" i="6"/>
  <c r="I6" i="6"/>
  <c r="I133" i="6"/>
  <c r="I129" i="6"/>
  <c r="K127" i="6"/>
  <c r="J124" i="6"/>
  <c r="I121" i="6"/>
  <c r="K119" i="6"/>
  <c r="J116" i="6"/>
  <c r="I113" i="6"/>
  <c r="K111" i="6"/>
  <c r="I109" i="6"/>
  <c r="K107" i="6"/>
  <c r="J104" i="6"/>
  <c r="I101" i="6"/>
  <c r="K99" i="6"/>
  <c r="I97" i="6"/>
  <c r="K95" i="6"/>
  <c r="J92" i="6"/>
  <c r="I89" i="6"/>
  <c r="K87" i="6"/>
  <c r="J84" i="6"/>
  <c r="I81" i="6"/>
  <c r="K79" i="6"/>
  <c r="J76" i="6"/>
  <c r="I73" i="6"/>
  <c r="K71" i="6"/>
  <c r="J68" i="6"/>
  <c r="I65" i="6"/>
  <c r="K63" i="6"/>
  <c r="J60" i="6"/>
  <c r="I57" i="6"/>
  <c r="K55" i="6"/>
  <c r="J52" i="6"/>
  <c r="I49" i="6"/>
  <c r="K47" i="6"/>
  <c r="J44" i="6"/>
  <c r="K43" i="6"/>
  <c r="J40" i="6"/>
  <c r="I37" i="6"/>
  <c r="K35" i="6"/>
  <c r="J32" i="6"/>
  <c r="I29" i="6"/>
  <c r="K27" i="6"/>
  <c r="J24" i="6"/>
  <c r="K23" i="6"/>
  <c r="I21" i="6"/>
  <c r="K19" i="6"/>
  <c r="J16" i="6"/>
  <c r="I13" i="6"/>
  <c r="K11" i="6"/>
  <c r="J8" i="6"/>
  <c r="K5" i="6"/>
  <c r="K3" i="6"/>
  <c r="I152" i="6"/>
  <c r="I148" i="6"/>
  <c r="J143" i="6"/>
  <c r="I140" i="6"/>
  <c r="J135" i="6"/>
  <c r="J131" i="6"/>
  <c r="K1737" i="6"/>
  <c r="I1561" i="6"/>
  <c r="J1502" i="6"/>
  <c r="I1442" i="6"/>
  <c r="K1388" i="6"/>
  <c r="J1366" i="6"/>
  <c r="J1353" i="6"/>
  <c r="J1340" i="6"/>
  <c r="J1327" i="6"/>
  <c r="K1314" i="6"/>
  <c r="I1276" i="6"/>
  <c r="J1263" i="6"/>
  <c r="K1250" i="6"/>
  <c r="I1212" i="6"/>
  <c r="J1199" i="6"/>
  <c r="K1186" i="6"/>
  <c r="I1148" i="6"/>
  <c r="J1135" i="6"/>
  <c r="K1122" i="6"/>
  <c r="I1084" i="6"/>
  <c r="J1071" i="6"/>
  <c r="K1058" i="6"/>
  <c r="I1020" i="6"/>
  <c r="J1007" i="6"/>
  <c r="K994" i="6"/>
  <c r="J990" i="6"/>
  <c r="K986" i="6"/>
  <c r="J977" i="6"/>
  <c r="K973" i="6"/>
  <c r="I970" i="6"/>
  <c r="K960" i="6"/>
  <c r="J957" i="6"/>
  <c r="I954" i="6"/>
  <c r="K944" i="6"/>
  <c r="J941" i="6"/>
  <c r="I938" i="6"/>
  <c r="K928" i="6"/>
  <c r="J925" i="6"/>
  <c r="I922" i="6"/>
  <c r="K912" i="6"/>
  <c r="J909" i="6"/>
  <c r="I906" i="6"/>
  <c r="K896" i="6"/>
  <c r="J893" i="6"/>
  <c r="I890" i="6"/>
  <c r="K880" i="6"/>
  <c r="J877" i="6"/>
  <c r="I874" i="6"/>
  <c r="K864" i="6"/>
  <c r="J861" i="6"/>
  <c r="I858" i="6"/>
  <c r="K848" i="6"/>
  <c r="J845" i="6"/>
  <c r="I842" i="6"/>
  <c r="K832" i="6"/>
  <c r="J829" i="6"/>
  <c r="I826" i="6"/>
  <c r="K816" i="6"/>
  <c r="J813" i="6"/>
  <c r="I810" i="6"/>
  <c r="K800" i="6"/>
  <c r="J797" i="6"/>
  <c r="I794" i="6"/>
  <c r="K784" i="6"/>
  <c r="J781" i="6"/>
  <c r="I778" i="6"/>
  <c r="K768" i="6"/>
  <c r="J765" i="6"/>
  <c r="I762" i="6"/>
  <c r="K752" i="6"/>
  <c r="J749" i="6"/>
  <c r="I746" i="6"/>
  <c r="K736" i="6"/>
  <c r="J733" i="6"/>
  <c r="J730" i="6"/>
  <c r="K729" i="6"/>
  <c r="K728" i="6"/>
  <c r="J722" i="6"/>
  <c r="K721" i="6"/>
  <c r="K720" i="6"/>
  <c r="J714" i="6"/>
  <c r="K713" i="6"/>
  <c r="K712" i="6"/>
  <c r="J706" i="6"/>
  <c r="K705" i="6"/>
  <c r="K704" i="6"/>
  <c r="J698" i="6"/>
  <c r="K697" i="6"/>
  <c r="K696" i="6"/>
  <c r="J690" i="6"/>
  <c r="K689" i="6"/>
  <c r="K688" i="6"/>
  <c r="J682" i="6"/>
  <c r="K681" i="6"/>
  <c r="K680" i="6"/>
  <c r="J674" i="6"/>
  <c r="K673" i="6"/>
  <c r="K672" i="6"/>
  <c r="J666" i="6"/>
  <c r="K665" i="6"/>
  <c r="K664" i="6"/>
  <c r="I653" i="6"/>
  <c r="J652" i="6"/>
  <c r="I651" i="6"/>
  <c r="I650" i="6"/>
  <c r="J649" i="6"/>
  <c r="K648" i="6"/>
  <c r="K647" i="6"/>
  <c r="J646" i="6"/>
  <c r="K645" i="6"/>
  <c r="I637" i="6"/>
  <c r="J636" i="6"/>
  <c r="I635" i="6"/>
  <c r="I634" i="6"/>
  <c r="J633" i="6"/>
  <c r="K632" i="6"/>
  <c r="K631" i="6"/>
  <c r="I629" i="6"/>
  <c r="J628" i="6"/>
  <c r="K627" i="6"/>
  <c r="I625" i="6"/>
  <c r="J624" i="6"/>
  <c r="K623" i="6"/>
  <c r="I621" i="6"/>
  <c r="J620" i="6"/>
  <c r="K619" i="6"/>
  <c r="I617" i="6"/>
  <c r="J616" i="6"/>
  <c r="K615" i="6"/>
  <c r="I613" i="6"/>
  <c r="J612" i="6"/>
  <c r="K611" i="6"/>
  <c r="I609" i="6"/>
  <c r="J608" i="6"/>
  <c r="K607" i="6"/>
  <c r="I605" i="6"/>
  <c r="J604" i="6"/>
  <c r="K603" i="6"/>
  <c r="I601" i="6"/>
  <c r="J600" i="6"/>
  <c r="K599" i="6"/>
  <c r="I597" i="6"/>
  <c r="J596" i="6"/>
  <c r="K595" i="6"/>
  <c r="I593" i="6"/>
  <c r="J592" i="6"/>
  <c r="K591" i="6"/>
  <c r="I589" i="6"/>
  <c r="J588" i="6"/>
  <c r="K587" i="6"/>
  <c r="I585" i="6"/>
  <c r="J584" i="6"/>
  <c r="K583" i="6"/>
  <c r="I581" i="6"/>
  <c r="J580" i="6"/>
  <c r="K579" i="6"/>
  <c r="I577" i="6"/>
  <c r="J576" i="6"/>
  <c r="K575" i="6"/>
  <c r="I573" i="6"/>
  <c r="J572" i="6"/>
  <c r="K571" i="6"/>
  <c r="I569" i="6"/>
  <c r="J568" i="6"/>
  <c r="K567" i="6"/>
  <c r="I565" i="6"/>
  <c r="J564" i="6"/>
  <c r="K563" i="6"/>
  <c r="I561" i="6"/>
  <c r="J560" i="6"/>
  <c r="K559" i="6"/>
  <c r="I557" i="6"/>
  <c r="J556" i="6"/>
  <c r="K555" i="6"/>
  <c r="I553" i="6"/>
  <c r="J552" i="6"/>
  <c r="K551" i="6"/>
  <c r="I549" i="6"/>
  <c r="J548" i="6"/>
  <c r="K547" i="6"/>
  <c r="I545" i="6"/>
  <c r="J544" i="6"/>
  <c r="K543" i="6"/>
  <c r="I541" i="6"/>
  <c r="J540" i="6"/>
  <c r="K539" i="6"/>
  <c r="I537" i="6"/>
  <c r="J536" i="6"/>
  <c r="K535" i="6"/>
  <c r="I533" i="6"/>
  <c r="J532" i="6"/>
  <c r="K531" i="6"/>
  <c r="I529" i="6"/>
  <c r="J528" i="6"/>
  <c r="K527" i="6"/>
  <c r="I525" i="6"/>
  <c r="J524" i="6"/>
  <c r="K523" i="6"/>
  <c r="I521" i="6"/>
  <c r="J520" i="6"/>
  <c r="K519" i="6"/>
  <c r="I517" i="6"/>
  <c r="J516" i="6"/>
  <c r="K515" i="6"/>
  <c r="I513" i="6"/>
  <c r="J512" i="6"/>
  <c r="K511" i="6"/>
  <c r="I509" i="6"/>
  <c r="J508" i="6"/>
  <c r="K507" i="6"/>
  <c r="I505" i="6"/>
  <c r="J504" i="6"/>
  <c r="K503" i="6"/>
  <c r="I501" i="6"/>
  <c r="J500" i="6"/>
  <c r="K499" i="6"/>
  <c r="I497" i="6"/>
  <c r="J496" i="6"/>
  <c r="K495" i="6"/>
  <c r="I493" i="6"/>
  <c r="J492" i="6"/>
  <c r="K491" i="6"/>
  <c r="I489" i="6"/>
  <c r="J488" i="6"/>
  <c r="K487" i="6"/>
  <c r="I485" i="6"/>
  <c r="J484" i="6"/>
  <c r="K483" i="6"/>
  <c r="I481" i="6"/>
  <c r="J480" i="6"/>
  <c r="K479" i="6"/>
  <c r="I477" i="6"/>
  <c r="J476" i="6"/>
  <c r="K475" i="6"/>
  <c r="I473" i="6"/>
  <c r="J472" i="6"/>
  <c r="K471" i="6"/>
  <c r="I469" i="6"/>
  <c r="J468" i="6"/>
  <c r="K467" i="6"/>
  <c r="I465" i="6"/>
  <c r="J464" i="6"/>
  <c r="K463" i="6"/>
  <c r="I461" i="6"/>
  <c r="J460" i="6"/>
  <c r="K459" i="6"/>
  <c r="I457" i="6"/>
  <c r="J456" i="6"/>
  <c r="K455" i="6"/>
  <c r="I453" i="6"/>
  <c r="J452" i="6"/>
  <c r="K451" i="6"/>
  <c r="I449" i="6"/>
  <c r="J448" i="6"/>
  <c r="K447" i="6"/>
  <c r="I445" i="6"/>
  <c r="J444" i="6"/>
  <c r="K443" i="6"/>
  <c r="I441" i="6"/>
  <c r="J440" i="6"/>
  <c r="K439" i="6"/>
  <c r="I437" i="6"/>
  <c r="J436" i="6"/>
  <c r="K435" i="6"/>
  <c r="I433" i="6"/>
  <c r="J432" i="6"/>
  <c r="K431" i="6"/>
  <c r="I429" i="6"/>
  <c r="J428" i="6"/>
  <c r="K427" i="6"/>
  <c r="I425" i="6"/>
  <c r="J424" i="6"/>
  <c r="K423" i="6"/>
  <c r="I421" i="6"/>
  <c r="J420" i="6"/>
  <c r="K419" i="6"/>
  <c r="I417" i="6"/>
  <c r="J416" i="6"/>
  <c r="K415" i="6"/>
  <c r="I413" i="6"/>
  <c r="J412" i="6"/>
  <c r="K411" i="6"/>
  <c r="I409" i="6"/>
  <c r="J408" i="6"/>
  <c r="K407" i="6"/>
  <c r="I405" i="6"/>
  <c r="J404" i="6"/>
  <c r="K403" i="6"/>
  <c r="I401" i="6"/>
  <c r="J400" i="6"/>
  <c r="K399" i="6"/>
  <c r="I397" i="6"/>
  <c r="J396" i="6"/>
  <c r="K395" i="6"/>
  <c r="I393" i="6"/>
  <c r="J392" i="6"/>
  <c r="K391" i="6"/>
  <c r="I389" i="6"/>
  <c r="J388" i="6"/>
  <c r="K387" i="6"/>
  <c r="I385" i="6"/>
  <c r="J384" i="6"/>
  <c r="K383" i="6"/>
  <c r="I381" i="6"/>
  <c r="J380" i="6"/>
  <c r="K379" i="6"/>
  <c r="I377" i="6"/>
  <c r="J376" i="6"/>
  <c r="K375" i="6"/>
  <c r="I373" i="6"/>
  <c r="J372" i="6"/>
  <c r="K371" i="6"/>
  <c r="I369" i="6"/>
  <c r="J368" i="6"/>
  <c r="K367" i="6"/>
  <c r="I365" i="6"/>
  <c r="J364" i="6"/>
  <c r="K363" i="6"/>
  <c r="I361" i="6"/>
  <c r="J360" i="6"/>
  <c r="K359" i="6"/>
  <c r="I357" i="6"/>
  <c r="J356" i="6"/>
  <c r="K355" i="6"/>
  <c r="I353" i="6"/>
  <c r="J352" i="6"/>
  <c r="K351" i="6"/>
  <c r="I349" i="6"/>
  <c r="J348" i="6"/>
  <c r="K347" i="6"/>
  <c r="I345" i="6"/>
  <c r="J344" i="6"/>
  <c r="K343" i="6"/>
  <c r="I341" i="6"/>
  <c r="J340" i="6"/>
  <c r="K339" i="6"/>
  <c r="I337" i="6"/>
  <c r="J336" i="6"/>
  <c r="K335" i="6"/>
  <c r="I333" i="6"/>
  <c r="J332" i="6"/>
  <c r="K331" i="6"/>
  <c r="I329" i="6"/>
  <c r="J328" i="6"/>
  <c r="K327" i="6"/>
  <c r="I325" i="6"/>
  <c r="J324" i="6"/>
  <c r="K323" i="6"/>
  <c r="I321" i="6"/>
  <c r="J320" i="6"/>
  <c r="K319" i="6"/>
  <c r="I317" i="6"/>
  <c r="J316" i="6"/>
  <c r="K315" i="6"/>
  <c r="I313" i="6"/>
  <c r="J312" i="6"/>
  <c r="K311" i="6"/>
  <c r="I309" i="6"/>
  <c r="J308" i="6"/>
  <c r="K307" i="6"/>
  <c r="I305" i="6"/>
  <c r="J304" i="6"/>
  <c r="K303" i="6"/>
  <c r="I301" i="6"/>
  <c r="J300" i="6"/>
  <c r="K299" i="6"/>
  <c r="I297" i="6"/>
  <c r="J296" i="6"/>
  <c r="K295" i="6"/>
  <c r="I293" i="6"/>
  <c r="J292" i="6"/>
  <c r="K291" i="6"/>
  <c r="I289" i="6"/>
  <c r="J288" i="6"/>
  <c r="K287" i="6"/>
  <c r="I285" i="6"/>
  <c r="J284" i="6"/>
  <c r="K283" i="6"/>
  <c r="I281" i="6"/>
  <c r="J280" i="6"/>
  <c r="K279" i="6"/>
  <c r="I277" i="6"/>
  <c r="J276" i="6"/>
  <c r="K275" i="6"/>
  <c r="I273" i="6"/>
  <c r="J272" i="6"/>
  <c r="K271" i="6"/>
  <c r="I269" i="6"/>
  <c r="J268" i="6"/>
  <c r="K267" i="6"/>
  <c r="I265" i="6"/>
  <c r="J264" i="6"/>
  <c r="K263" i="6"/>
  <c r="I261" i="6"/>
  <c r="J260" i="6"/>
  <c r="K259" i="6"/>
  <c r="I257" i="6"/>
  <c r="J256" i="6"/>
  <c r="K255" i="6"/>
  <c r="I253" i="6"/>
  <c r="J252" i="6"/>
  <c r="K251" i="6"/>
  <c r="I249" i="6"/>
  <c r="J248" i="6"/>
  <c r="K247" i="6"/>
  <c r="I245" i="6"/>
  <c r="J244" i="6"/>
  <c r="K243" i="6"/>
  <c r="I241" i="6"/>
  <c r="J240" i="6"/>
  <c r="K239" i="6"/>
  <c r="I237" i="6"/>
  <c r="J236" i="6"/>
  <c r="K235" i="6"/>
  <c r="I233" i="6"/>
  <c r="J232" i="6"/>
  <c r="K231" i="6"/>
  <c r="I229" i="6"/>
  <c r="J228" i="6"/>
  <c r="K227" i="6"/>
  <c r="I225" i="6"/>
  <c r="J224" i="6"/>
  <c r="K223" i="6"/>
  <c r="I221" i="6"/>
  <c r="J220" i="6"/>
  <c r="K219" i="6"/>
  <c r="I217" i="6"/>
  <c r="J216" i="6"/>
  <c r="K215" i="6"/>
  <c r="I213" i="6"/>
  <c r="J212" i="6"/>
  <c r="K211" i="6"/>
  <c r="I209" i="6"/>
  <c r="J208" i="6"/>
  <c r="K207" i="6"/>
  <c r="I205" i="6"/>
  <c r="J204" i="6"/>
  <c r="K203" i="6"/>
  <c r="I201" i="6"/>
  <c r="J200" i="6"/>
  <c r="K199" i="6"/>
  <c r="I197" i="6"/>
  <c r="J196" i="6"/>
  <c r="K195" i="6"/>
  <c r="I193" i="6"/>
  <c r="J192" i="6"/>
  <c r="K191" i="6"/>
  <c r="I189" i="6"/>
  <c r="J188" i="6"/>
  <c r="K187" i="6"/>
  <c r="I185" i="6"/>
  <c r="J184" i="6"/>
  <c r="K183" i="6"/>
  <c r="I181" i="6"/>
  <c r="J180" i="6"/>
  <c r="K179" i="6"/>
  <c r="I177" i="6"/>
  <c r="J176" i="6"/>
  <c r="K175" i="6"/>
  <c r="I173" i="6"/>
  <c r="J172" i="6"/>
  <c r="K171" i="6"/>
  <c r="I169" i="6"/>
  <c r="J168" i="6"/>
  <c r="K167" i="6"/>
  <c r="I165" i="6"/>
  <c r="J164" i="6"/>
  <c r="K163" i="6"/>
  <c r="I161" i="6"/>
  <c r="J160" i="6"/>
  <c r="K159" i="6"/>
  <c r="I157" i="6"/>
  <c r="J156" i="6"/>
  <c r="K155" i="6"/>
  <c r="I153" i="6"/>
  <c r="J152" i="6"/>
  <c r="K151" i="6"/>
  <c r="I149" i="6"/>
  <c r="J148" i="6"/>
  <c r="K147" i="6"/>
  <c r="I145" i="6"/>
  <c r="J144" i="6"/>
  <c r="K143" i="6"/>
  <c r="I141" i="6"/>
  <c r="J140" i="6"/>
  <c r="K139" i="6"/>
  <c r="I137" i="6"/>
  <c r="J136" i="6"/>
  <c r="K135" i="6"/>
  <c r="J132" i="6"/>
  <c r="K131" i="6"/>
  <c r="J128" i="6"/>
  <c r="I125" i="6"/>
  <c r="K123" i="6"/>
  <c r="J120" i="6"/>
  <c r="I117" i="6"/>
  <c r="K115" i="6"/>
  <c r="J112" i="6"/>
  <c r="J108" i="6"/>
  <c r="I105" i="6"/>
  <c r="K103" i="6"/>
  <c r="J100" i="6"/>
  <c r="J96" i="6"/>
  <c r="I93" i="6"/>
  <c r="K91" i="6"/>
  <c r="J88" i="6"/>
  <c r="I85" i="6"/>
  <c r="K83" i="6"/>
  <c r="J80" i="6"/>
  <c r="I77" i="6"/>
  <c r="K75" i="6"/>
  <c r="J72" i="6"/>
  <c r="I69" i="6"/>
  <c r="K67" i="6"/>
  <c r="J64" i="6"/>
  <c r="I61" i="6"/>
  <c r="K59" i="6"/>
  <c r="J56" i="6"/>
  <c r="I53" i="6"/>
  <c r="K51" i="6"/>
  <c r="J48" i="6"/>
  <c r="I45" i="6"/>
  <c r="I41" i="6"/>
  <c r="K39" i="6"/>
  <c r="J36" i="6"/>
  <c r="I33" i="6"/>
  <c r="K31" i="6"/>
  <c r="J28" i="6"/>
  <c r="I25" i="6"/>
  <c r="J20" i="6"/>
  <c r="I17" i="6"/>
  <c r="K15" i="6"/>
  <c r="J12" i="6"/>
  <c r="I9" i="6"/>
  <c r="K7" i="6"/>
  <c r="K150" i="6"/>
  <c r="K146" i="6"/>
  <c r="K142" i="6"/>
  <c r="K138" i="6"/>
  <c r="K134" i="6"/>
  <c r="K130" i="6"/>
  <c r="J1586" i="6"/>
  <c r="K1519" i="6"/>
  <c r="I1459" i="6"/>
  <c r="K1409" i="6"/>
  <c r="K1349" i="6"/>
  <c r="K1330" i="6"/>
  <c r="I1292" i="6"/>
  <c r="J1279" i="6"/>
  <c r="K1266" i="6"/>
  <c r="I1228" i="6"/>
  <c r="J1215" i="6"/>
  <c r="K1202" i="6"/>
  <c r="I1164" i="6"/>
  <c r="J1151" i="6"/>
  <c r="K1138" i="6"/>
  <c r="I1100" i="6"/>
  <c r="J1087" i="6"/>
  <c r="K1074" i="6"/>
  <c r="I1036" i="6"/>
  <c r="J1023" i="6"/>
  <c r="K1010" i="6"/>
  <c r="I991" i="6"/>
  <c r="J987" i="6"/>
  <c r="I978" i="6"/>
  <c r="J974" i="6"/>
  <c r="K964" i="6"/>
  <c r="J961" i="6"/>
  <c r="I958" i="6"/>
  <c r="K948" i="6"/>
  <c r="J945" i="6"/>
  <c r="I942" i="6"/>
  <c r="K932" i="6"/>
  <c r="J929" i="6"/>
  <c r="I926" i="6"/>
  <c r="K916" i="6"/>
  <c r="J913" i="6"/>
  <c r="I910" i="6"/>
  <c r="K900" i="6"/>
  <c r="J897" i="6"/>
  <c r="I894" i="6"/>
  <c r="K884" i="6"/>
  <c r="J881" i="6"/>
  <c r="I878" i="6"/>
  <c r="K868" i="6"/>
  <c r="J865" i="6"/>
  <c r="I862" i="6"/>
  <c r="K852" i="6"/>
  <c r="J849" i="6"/>
  <c r="I846" i="6"/>
  <c r="K836" i="6"/>
  <c r="J833" i="6"/>
  <c r="I830" i="6"/>
  <c r="K820" i="6"/>
  <c r="J817" i="6"/>
  <c r="I814" i="6"/>
  <c r="K804" i="6"/>
  <c r="J801" i="6"/>
  <c r="I798" i="6"/>
  <c r="K788" i="6"/>
  <c r="J785" i="6"/>
  <c r="I782" i="6"/>
  <c r="K772" i="6"/>
  <c r="J769" i="6"/>
  <c r="I766" i="6"/>
  <c r="K756" i="6"/>
  <c r="J753" i="6"/>
  <c r="I750" i="6"/>
  <c r="K740" i="6"/>
  <c r="J737" i="6"/>
  <c r="I734" i="6"/>
  <c r="I730" i="6"/>
  <c r="J729" i="6"/>
  <c r="I723" i="6"/>
  <c r="I722" i="6"/>
  <c r="J721" i="6"/>
  <c r="I715" i="6"/>
  <c r="I714" i="6"/>
  <c r="J713" i="6"/>
  <c r="I707" i="6"/>
  <c r="I706" i="6"/>
  <c r="J705" i="6"/>
  <c r="I699" i="6"/>
  <c r="I698" i="6"/>
  <c r="J697" i="6"/>
  <c r="I691" i="6"/>
  <c r="I690" i="6"/>
  <c r="J689" i="6"/>
  <c r="I683" i="6"/>
  <c r="I682" i="6"/>
  <c r="J681" i="6"/>
  <c r="I675" i="6"/>
  <c r="I674" i="6"/>
  <c r="J673" i="6"/>
  <c r="I667" i="6"/>
  <c r="I666" i="6"/>
  <c r="J665" i="6"/>
  <c r="K659" i="6"/>
  <c r="J658" i="6"/>
  <c r="K657" i="6"/>
  <c r="I649" i="6"/>
  <c r="J648" i="6"/>
  <c r="I647" i="6"/>
  <c r="I646" i="6"/>
  <c r="J645" i="6"/>
  <c r="K644" i="6"/>
  <c r="K643" i="6"/>
  <c r="J642" i="6"/>
  <c r="K641" i="6"/>
  <c r="I633" i="6"/>
  <c r="J632" i="6"/>
  <c r="J631" i="6"/>
  <c r="K630" i="6"/>
  <c r="I628" i="6"/>
  <c r="J627" i="6"/>
  <c r="K626" i="6"/>
  <c r="I624" i="6"/>
  <c r="J623" i="6"/>
  <c r="K622" i="6"/>
  <c r="I620" i="6"/>
  <c r="J619" i="6"/>
  <c r="K618" i="6"/>
  <c r="I616" i="6"/>
  <c r="J615" i="6"/>
  <c r="K614" i="6"/>
  <c r="I612" i="6"/>
  <c r="J611" i="6"/>
  <c r="K610" i="6"/>
  <c r="I608" i="6"/>
  <c r="J607" i="6"/>
  <c r="K606" i="6"/>
  <c r="I604" i="6"/>
  <c r="J603" i="6"/>
  <c r="K602" i="6"/>
  <c r="I600" i="6"/>
  <c r="J599" i="6"/>
  <c r="K598" i="6"/>
  <c r="I596" i="6"/>
  <c r="J595" i="6"/>
  <c r="K594" i="6"/>
  <c r="I592" i="6"/>
  <c r="J591" i="6"/>
  <c r="K590" i="6"/>
  <c r="I588" i="6"/>
  <c r="J587" i="6"/>
  <c r="K586" i="6"/>
  <c r="I584" i="6"/>
  <c r="J583" i="6"/>
  <c r="K582" i="6"/>
  <c r="I580" i="6"/>
  <c r="J579" i="6"/>
  <c r="K578" i="6"/>
  <c r="I576" i="6"/>
  <c r="J575" i="6"/>
  <c r="K574" i="6"/>
  <c r="I572" i="6"/>
  <c r="J571" i="6"/>
  <c r="K570" i="6"/>
  <c r="I568" i="6"/>
  <c r="J567" i="6"/>
  <c r="K566" i="6"/>
  <c r="I564" i="6"/>
  <c r="J563" i="6"/>
  <c r="K562" i="6"/>
  <c r="I560" i="6"/>
  <c r="J559" i="6"/>
  <c r="K558" i="6"/>
  <c r="I556" i="6"/>
  <c r="J555" i="6"/>
  <c r="K554" i="6"/>
  <c r="I552" i="6"/>
  <c r="J551" i="6"/>
  <c r="K550" i="6"/>
  <c r="I548" i="6"/>
  <c r="J547" i="6"/>
  <c r="K546" i="6"/>
  <c r="I544" i="6"/>
  <c r="J543" i="6"/>
  <c r="K542" i="6"/>
  <c r="I540" i="6"/>
  <c r="J539" i="6"/>
  <c r="K538" i="6"/>
  <c r="I536" i="6"/>
  <c r="J535" i="6"/>
  <c r="K534" i="6"/>
  <c r="I532" i="6"/>
  <c r="J531" i="6"/>
  <c r="K530" i="6"/>
  <c r="I528" i="6"/>
  <c r="J527" i="6"/>
  <c r="K526" i="6"/>
  <c r="I524" i="6"/>
  <c r="J523" i="6"/>
  <c r="K522" i="6"/>
  <c r="I520" i="6"/>
  <c r="J519" i="6"/>
  <c r="K518" i="6"/>
  <c r="I516" i="6"/>
  <c r="J515" i="6"/>
  <c r="K514" i="6"/>
  <c r="I512" i="6"/>
  <c r="J511" i="6"/>
  <c r="K510" i="6"/>
  <c r="I508" i="6"/>
  <c r="J507" i="6"/>
  <c r="K506" i="6"/>
  <c r="I504" i="6"/>
  <c r="J503" i="6"/>
  <c r="K502" i="6"/>
  <c r="I500" i="6"/>
  <c r="J499" i="6"/>
  <c r="K498" i="6"/>
  <c r="I496" i="6"/>
  <c r="J495" i="6"/>
  <c r="K494" i="6"/>
  <c r="I492" i="6"/>
  <c r="J491" i="6"/>
  <c r="K490" i="6"/>
  <c r="I488" i="6"/>
  <c r="J487" i="6"/>
  <c r="K486" i="6"/>
  <c r="I484" i="6"/>
  <c r="J483" i="6"/>
  <c r="K482" i="6"/>
  <c r="I480" i="6"/>
  <c r="J479" i="6"/>
  <c r="K478" i="6"/>
  <c r="I476" i="6"/>
  <c r="J475" i="6"/>
  <c r="K474" i="6"/>
  <c r="I472" i="6"/>
  <c r="J471" i="6"/>
  <c r="K470" i="6"/>
  <c r="I468" i="6"/>
  <c r="J467" i="6"/>
  <c r="K466" i="6"/>
  <c r="I464" i="6"/>
  <c r="J463" i="6"/>
  <c r="K462" i="6"/>
  <c r="I460" i="6"/>
  <c r="J459" i="6"/>
  <c r="K458" i="6"/>
  <c r="I456" i="6"/>
  <c r="J455" i="6"/>
  <c r="K454" i="6"/>
  <c r="I452" i="6"/>
  <c r="J451" i="6"/>
  <c r="K450" i="6"/>
  <c r="I448" i="6"/>
  <c r="J447" i="6"/>
  <c r="K446" i="6"/>
  <c r="I444" i="6"/>
  <c r="J443" i="6"/>
  <c r="K442" i="6"/>
  <c r="I440" i="6"/>
  <c r="J439" i="6"/>
  <c r="K438" i="6"/>
  <c r="I436" i="6"/>
  <c r="J435" i="6"/>
  <c r="K434" i="6"/>
  <c r="I432" i="6"/>
  <c r="J431" i="6"/>
  <c r="K430" i="6"/>
  <c r="I428" i="6"/>
  <c r="J427" i="6"/>
  <c r="K426" i="6"/>
  <c r="I424" i="6"/>
  <c r="J423" i="6"/>
  <c r="K422" i="6"/>
  <c r="I420" i="6"/>
  <c r="J419" i="6"/>
  <c r="K418" i="6"/>
  <c r="I416" i="6"/>
  <c r="J415" i="6"/>
  <c r="K414" i="6"/>
  <c r="I412" i="6"/>
  <c r="J411" i="6"/>
  <c r="K410" i="6"/>
  <c r="I408" i="6"/>
  <c r="J407" i="6"/>
  <c r="K406" i="6"/>
  <c r="I404" i="6"/>
  <c r="J403" i="6"/>
  <c r="K402" i="6"/>
  <c r="I400" i="6"/>
  <c r="J399" i="6"/>
  <c r="K398" i="6"/>
  <c r="I396" i="6"/>
  <c r="J395" i="6"/>
  <c r="K394" i="6"/>
  <c r="I392" i="6"/>
  <c r="J391" i="6"/>
  <c r="K390" i="6"/>
  <c r="I388" i="6"/>
  <c r="J387" i="6"/>
  <c r="K386" i="6"/>
  <c r="I384" i="6"/>
  <c r="J383" i="6"/>
  <c r="K382" i="6"/>
  <c r="I380" i="6"/>
  <c r="J379" i="6"/>
  <c r="K378" i="6"/>
  <c r="I376" i="6"/>
  <c r="J375" i="6"/>
  <c r="K374" i="6"/>
  <c r="I372" i="6"/>
  <c r="J371" i="6"/>
  <c r="K370" i="6"/>
  <c r="I368" i="6"/>
  <c r="J367" i="6"/>
  <c r="K366" i="6"/>
  <c r="I364" i="6"/>
  <c r="J363" i="6"/>
  <c r="K362" i="6"/>
  <c r="I360" i="6"/>
  <c r="J359" i="6"/>
  <c r="K358" i="6"/>
  <c r="I356" i="6"/>
  <c r="J355" i="6"/>
  <c r="K354" i="6"/>
  <c r="I352" i="6"/>
  <c r="J351" i="6"/>
  <c r="K350" i="6"/>
  <c r="I348" i="6"/>
  <c r="J347" i="6"/>
  <c r="K346" i="6"/>
  <c r="I344" i="6"/>
  <c r="J343" i="6"/>
  <c r="K342" i="6"/>
  <c r="I340" i="6"/>
  <c r="J339" i="6"/>
  <c r="K338" i="6"/>
  <c r="I336" i="6"/>
  <c r="J335" i="6"/>
  <c r="K334" i="6"/>
  <c r="I332" i="6"/>
  <c r="J331" i="6"/>
  <c r="K330" i="6"/>
  <c r="I328" i="6"/>
  <c r="J327" i="6"/>
  <c r="K326" i="6"/>
  <c r="I324" i="6"/>
  <c r="J323" i="6"/>
  <c r="K322" i="6"/>
  <c r="I320" i="6"/>
  <c r="J319" i="6"/>
  <c r="K318" i="6"/>
  <c r="I316" i="6"/>
  <c r="J315" i="6"/>
  <c r="K314" i="6"/>
  <c r="I312" i="6"/>
  <c r="J311" i="6"/>
  <c r="K310" i="6"/>
  <c r="I308" i="6"/>
  <c r="J307" i="6"/>
  <c r="K306" i="6"/>
  <c r="I304" i="6"/>
  <c r="J303" i="6"/>
  <c r="K302" i="6"/>
  <c r="I300" i="6"/>
  <c r="J299" i="6"/>
  <c r="K298" i="6"/>
  <c r="I296" i="6"/>
  <c r="J295" i="6"/>
  <c r="K294" i="6"/>
  <c r="I292" i="6"/>
  <c r="J291" i="6"/>
  <c r="K290" i="6"/>
  <c r="I288" i="6"/>
  <c r="J287" i="6"/>
  <c r="K286" i="6"/>
  <c r="I284" i="6"/>
  <c r="J283" i="6"/>
  <c r="K282" i="6"/>
  <c r="I280" i="6"/>
  <c r="J279" i="6"/>
  <c r="K278" i="6"/>
  <c r="I276" i="6"/>
  <c r="J275" i="6"/>
  <c r="K274" i="6"/>
  <c r="I272" i="6"/>
  <c r="J271" i="6"/>
  <c r="K270" i="6"/>
  <c r="I268" i="6"/>
  <c r="J267" i="6"/>
  <c r="K266" i="6"/>
  <c r="I264" i="6"/>
  <c r="J263" i="6"/>
  <c r="K262" i="6"/>
  <c r="I260" i="6"/>
  <c r="J259" i="6"/>
  <c r="K258" i="6"/>
  <c r="I256" i="6"/>
  <c r="J255" i="6"/>
  <c r="K254" i="6"/>
  <c r="I252" i="6"/>
  <c r="J251" i="6"/>
  <c r="K250" i="6"/>
  <c r="I248" i="6"/>
  <c r="J247" i="6"/>
  <c r="K246" i="6"/>
  <c r="I244" i="6"/>
  <c r="J243" i="6"/>
  <c r="K242" i="6"/>
  <c r="I240" i="6"/>
  <c r="J239" i="6"/>
  <c r="K238" i="6"/>
  <c r="I236" i="6"/>
  <c r="J235" i="6"/>
  <c r="K234" i="6"/>
  <c r="I232" i="6"/>
  <c r="J231" i="6"/>
  <c r="K230" i="6"/>
  <c r="I228" i="6"/>
  <c r="J227" i="6"/>
  <c r="K226" i="6"/>
  <c r="I224" i="6"/>
  <c r="J223" i="6"/>
  <c r="K222" i="6"/>
  <c r="I220" i="6"/>
  <c r="J219" i="6"/>
  <c r="K218" i="6"/>
  <c r="I216" i="6"/>
  <c r="J215" i="6"/>
  <c r="K214" i="6"/>
  <c r="I212" i="6"/>
  <c r="J211" i="6"/>
  <c r="K210" i="6"/>
  <c r="I208" i="6"/>
  <c r="J207" i="6"/>
  <c r="K206" i="6"/>
  <c r="I204" i="6"/>
  <c r="J203" i="6"/>
  <c r="K202" i="6"/>
  <c r="I200" i="6"/>
  <c r="J199" i="6"/>
  <c r="K198" i="6"/>
  <c r="I196" i="6"/>
  <c r="J195" i="6"/>
  <c r="K194" i="6"/>
  <c r="I192" i="6"/>
  <c r="J191" i="6"/>
  <c r="K190" i="6"/>
  <c r="I188" i="6"/>
  <c r="J187" i="6"/>
  <c r="K186" i="6"/>
  <c r="I184" i="6"/>
  <c r="J183" i="6"/>
  <c r="K182" i="6"/>
  <c r="I180" i="6"/>
  <c r="J179" i="6"/>
  <c r="K178" i="6"/>
  <c r="I176" i="6"/>
  <c r="J175" i="6"/>
  <c r="K174" i="6"/>
  <c r="I172" i="6"/>
  <c r="J171" i="6"/>
  <c r="K170" i="6"/>
  <c r="I168" i="6"/>
  <c r="J167" i="6"/>
  <c r="K166" i="6"/>
  <c r="I164" i="6"/>
  <c r="J163" i="6"/>
  <c r="K162" i="6"/>
  <c r="I160" i="6"/>
  <c r="J159" i="6"/>
  <c r="K158" i="6"/>
  <c r="I156" i="6"/>
  <c r="J155" i="6"/>
  <c r="K154" i="6"/>
  <c r="J151" i="6"/>
  <c r="J147" i="6"/>
  <c r="I144" i="6"/>
  <c r="J139" i="6"/>
  <c r="I136" i="6"/>
  <c r="I132" i="6"/>
  <c r="I128" i="6"/>
  <c r="K1611" i="6"/>
  <c r="J1476" i="6"/>
  <c r="J1422" i="6"/>
  <c r="J1374" i="6"/>
  <c r="I1308" i="6"/>
  <c r="J1295" i="6"/>
  <c r="K1282" i="6"/>
  <c r="I1244" i="6"/>
  <c r="J1231" i="6"/>
  <c r="K1218" i="6"/>
  <c r="I1180" i="6"/>
  <c r="J1167" i="6"/>
  <c r="K1154" i="6"/>
  <c r="I1116" i="6"/>
  <c r="J1103" i="6"/>
  <c r="K1090" i="6"/>
  <c r="I1052" i="6"/>
  <c r="J1039" i="6"/>
  <c r="K1026" i="6"/>
  <c r="I992" i="6"/>
  <c r="K988" i="6"/>
  <c r="I975" i="6"/>
  <c r="K968" i="6"/>
  <c r="J965" i="6"/>
  <c r="I962" i="6"/>
  <c r="K952" i="6"/>
  <c r="J949" i="6"/>
  <c r="I946" i="6"/>
  <c r="K936" i="6"/>
  <c r="J933" i="6"/>
  <c r="I930" i="6"/>
  <c r="K920" i="6"/>
  <c r="J917" i="6"/>
  <c r="I914" i="6"/>
  <c r="K904" i="6"/>
  <c r="J901" i="6"/>
  <c r="I898" i="6"/>
  <c r="K888" i="6"/>
  <c r="J885" i="6"/>
  <c r="I882" i="6"/>
  <c r="K872" i="6"/>
  <c r="J869" i="6"/>
  <c r="I866" i="6"/>
  <c r="K856" i="6"/>
  <c r="J853" i="6"/>
  <c r="I850" i="6"/>
  <c r="K840" i="6"/>
  <c r="J837" i="6"/>
  <c r="I834" i="6"/>
  <c r="K824" i="6"/>
  <c r="J821" i="6"/>
  <c r="I818" i="6"/>
  <c r="K808" i="6"/>
  <c r="J805" i="6"/>
  <c r="I802" i="6"/>
  <c r="K792" i="6"/>
  <c r="J789" i="6"/>
  <c r="I786" i="6"/>
  <c r="K776" i="6"/>
  <c r="J773" i="6"/>
  <c r="I770" i="6"/>
  <c r="K760" i="6"/>
  <c r="J757" i="6"/>
  <c r="I754" i="6"/>
  <c r="K744" i="6"/>
  <c r="J741" i="6"/>
  <c r="I738" i="6"/>
  <c r="J726" i="6"/>
  <c r="K725" i="6"/>
  <c r="K724" i="6"/>
  <c r="J718" i="6"/>
  <c r="K717" i="6"/>
  <c r="K716" i="6"/>
  <c r="J710" i="6"/>
  <c r="K709" i="6"/>
  <c r="K708" i="6"/>
  <c r="J702" i="6"/>
  <c r="K701" i="6"/>
  <c r="K700" i="6"/>
  <c r="J694" i="6"/>
  <c r="K693" i="6"/>
  <c r="K692" i="6"/>
  <c r="J686" i="6"/>
  <c r="K685" i="6"/>
  <c r="K684" i="6"/>
  <c r="J678" i="6"/>
  <c r="K677" i="6"/>
  <c r="K676" i="6"/>
  <c r="J670" i="6"/>
  <c r="K669" i="6"/>
  <c r="K668" i="6"/>
  <c r="J662" i="6"/>
  <c r="K661" i="6"/>
  <c r="K660" i="6"/>
  <c r="I659" i="6"/>
  <c r="I658" i="6"/>
  <c r="J657" i="6"/>
  <c r="K656" i="6"/>
  <c r="K655" i="6"/>
  <c r="J654" i="6"/>
  <c r="K653" i="6"/>
  <c r="I645" i="6"/>
  <c r="J644" i="6"/>
  <c r="I643" i="6"/>
  <c r="I642" i="6"/>
  <c r="J641" i="6"/>
  <c r="K640" i="6"/>
  <c r="K639" i="6"/>
  <c r="J638" i="6"/>
  <c r="K637" i="6"/>
  <c r="I631" i="6"/>
  <c r="J630" i="6"/>
  <c r="K629" i="6"/>
  <c r="I627" i="6"/>
  <c r="J626" i="6"/>
  <c r="K625" i="6"/>
  <c r="I623" i="6"/>
  <c r="J622" i="6"/>
  <c r="K621" i="6"/>
  <c r="I619" i="6"/>
  <c r="J618" i="6"/>
  <c r="K617" i="6"/>
  <c r="I615" i="6"/>
  <c r="J614" i="6"/>
  <c r="K613" i="6"/>
  <c r="I611" i="6"/>
  <c r="J610" i="6"/>
  <c r="K609" i="6"/>
  <c r="I607" i="6"/>
  <c r="J606" i="6"/>
  <c r="K605" i="6"/>
  <c r="I603" i="6"/>
  <c r="J602" i="6"/>
  <c r="K601" i="6"/>
  <c r="I599" i="6"/>
  <c r="J598" i="6"/>
  <c r="K597" i="6"/>
  <c r="I595" i="6"/>
  <c r="J594" i="6"/>
  <c r="K593" i="6"/>
  <c r="I591" i="6"/>
  <c r="J590" i="6"/>
  <c r="K589" i="6"/>
  <c r="I587" i="6"/>
  <c r="J586" i="6"/>
  <c r="K585" i="6"/>
  <c r="I583" i="6"/>
  <c r="J582" i="6"/>
  <c r="K581" i="6"/>
  <c r="I579" i="6"/>
  <c r="J578" i="6"/>
  <c r="K577" i="6"/>
  <c r="I575" i="6"/>
  <c r="J574" i="6"/>
  <c r="K573" i="6"/>
  <c r="I571" i="6"/>
  <c r="J570" i="6"/>
  <c r="K569" i="6"/>
  <c r="I567" i="6"/>
  <c r="J566" i="6"/>
  <c r="K565" i="6"/>
  <c r="I563" i="6"/>
  <c r="J562" i="6"/>
  <c r="K561" i="6"/>
  <c r="I559" i="6"/>
  <c r="J558" i="6"/>
  <c r="K557" i="6"/>
  <c r="I555" i="6"/>
  <c r="J554" i="6"/>
  <c r="K553" i="6"/>
  <c r="K9" i="6"/>
  <c r="K10" i="6"/>
  <c r="J11" i="6"/>
  <c r="K17" i="6"/>
  <c r="K18" i="6"/>
  <c r="J19" i="6"/>
  <c r="K25" i="6"/>
  <c r="K26" i="6"/>
  <c r="J27" i="6"/>
  <c r="K33" i="6"/>
  <c r="K34" i="6"/>
  <c r="J35" i="6"/>
  <c r="K41" i="6"/>
  <c r="K42" i="6"/>
  <c r="J43" i="6"/>
  <c r="K49" i="6"/>
  <c r="K50" i="6"/>
  <c r="J51" i="6"/>
  <c r="K57" i="6"/>
  <c r="K58" i="6"/>
  <c r="J59" i="6"/>
  <c r="K65" i="6"/>
  <c r="K66" i="6"/>
  <c r="J67" i="6"/>
  <c r="K73" i="6"/>
  <c r="K74" i="6"/>
  <c r="J75" i="6"/>
  <c r="K81" i="6"/>
  <c r="K82" i="6"/>
  <c r="J83" i="6"/>
  <c r="K89" i="6"/>
  <c r="K90" i="6"/>
  <c r="J91" i="6"/>
  <c r="K97" i="6"/>
  <c r="K98" i="6"/>
  <c r="J99" i="6"/>
  <c r="K105" i="6"/>
  <c r="K106" i="6"/>
  <c r="J107" i="6"/>
  <c r="K113" i="6"/>
  <c r="K114" i="6"/>
  <c r="J115" i="6"/>
  <c r="K121" i="6"/>
  <c r="K122" i="6"/>
  <c r="J123" i="6"/>
  <c r="I135" i="6"/>
  <c r="J138" i="6"/>
  <c r="K141" i="6"/>
  <c r="I151" i="6"/>
  <c r="J154" i="6"/>
  <c r="K157" i="6"/>
  <c r="I167" i="6"/>
  <c r="J170" i="6"/>
  <c r="K173" i="6"/>
  <c r="I183" i="6"/>
  <c r="J186" i="6"/>
  <c r="K189" i="6"/>
  <c r="I199" i="6"/>
  <c r="J202" i="6"/>
  <c r="K205" i="6"/>
  <c r="I215" i="6"/>
  <c r="J218" i="6"/>
  <c r="K221" i="6"/>
  <c r="I231" i="6"/>
  <c r="J234" i="6"/>
  <c r="K237" i="6"/>
  <c r="I247" i="6"/>
  <c r="J250" i="6"/>
  <c r="K253" i="6"/>
  <c r="I263" i="6"/>
  <c r="J266" i="6"/>
  <c r="K269" i="6"/>
  <c r="I279" i="6"/>
  <c r="J282" i="6"/>
  <c r="K285" i="6"/>
  <c r="I295" i="6"/>
  <c r="J298" i="6"/>
  <c r="K301" i="6"/>
  <c r="I311" i="6"/>
  <c r="J314" i="6"/>
  <c r="K317" i="6"/>
  <c r="I327" i="6"/>
  <c r="J330" i="6"/>
  <c r="K333" i="6"/>
  <c r="I343" i="6"/>
  <c r="J346" i="6"/>
  <c r="K349" i="6"/>
  <c r="I359" i="6"/>
  <c r="J362" i="6"/>
  <c r="K365" i="6"/>
  <c r="I375" i="6"/>
  <c r="J378" i="6"/>
  <c r="K381" i="6"/>
  <c r="I391" i="6"/>
  <c r="J394" i="6"/>
  <c r="K397" i="6"/>
  <c r="I407" i="6"/>
  <c r="J410" i="6"/>
  <c r="K413" i="6"/>
  <c r="I423" i="6"/>
  <c r="J426" i="6"/>
  <c r="K429" i="6"/>
  <c r="I439" i="6"/>
  <c r="J442" i="6"/>
  <c r="K445" i="6"/>
  <c r="I455" i="6"/>
  <c r="J458" i="6"/>
  <c r="K461" i="6"/>
  <c r="I471" i="6"/>
  <c r="J474" i="6"/>
  <c r="K477" i="6"/>
  <c r="I487" i="6"/>
  <c r="J490" i="6"/>
  <c r="K493" i="6"/>
  <c r="I503" i="6"/>
  <c r="J506" i="6"/>
  <c r="K509" i="6"/>
  <c r="I519" i="6"/>
  <c r="J522" i="6"/>
  <c r="K525" i="6"/>
  <c r="I535" i="6"/>
  <c r="J538" i="6"/>
  <c r="K541" i="6"/>
  <c r="I551" i="6"/>
  <c r="K13" i="6"/>
  <c r="K22" i="6"/>
  <c r="J31" i="6"/>
  <c r="J39" i="6"/>
  <c r="J47" i="6"/>
  <c r="K62" i="6"/>
  <c r="K69" i="6"/>
  <c r="K78" i="6"/>
  <c r="I11" i="6"/>
  <c r="I19" i="6"/>
  <c r="J5" i="6"/>
  <c r="J6" i="6"/>
  <c r="I7" i="6"/>
  <c r="I8" i="6"/>
  <c r="J14" i="6"/>
  <c r="I15" i="6"/>
  <c r="I16" i="6"/>
  <c r="J22" i="6"/>
  <c r="I23" i="6"/>
  <c r="I24" i="6"/>
  <c r="J30" i="6"/>
  <c r="I31" i="6"/>
  <c r="I32" i="6"/>
  <c r="J38" i="6"/>
  <c r="I39" i="6"/>
  <c r="I40" i="6"/>
  <c r="J46" i="6"/>
  <c r="I47" i="6"/>
  <c r="I48" i="6"/>
  <c r="J54" i="6"/>
  <c r="I55" i="6"/>
  <c r="I56" i="6"/>
  <c r="J62" i="6"/>
  <c r="I63" i="6"/>
  <c r="I64" i="6"/>
  <c r="J70" i="6"/>
  <c r="I71" i="6"/>
  <c r="I72" i="6"/>
  <c r="J78" i="6"/>
  <c r="I79" i="6"/>
  <c r="I80" i="6"/>
  <c r="J86" i="6"/>
  <c r="I87" i="6"/>
  <c r="I88" i="6"/>
  <c r="J94" i="6"/>
  <c r="I95" i="6"/>
  <c r="I96" i="6"/>
  <c r="J102" i="6"/>
  <c r="I103" i="6"/>
  <c r="I104" i="6"/>
  <c r="J110" i="6"/>
  <c r="I111" i="6"/>
  <c r="I112" i="6"/>
  <c r="J118" i="6"/>
  <c r="I119" i="6"/>
  <c r="I120" i="6"/>
  <c r="J126" i="6"/>
  <c r="I127" i="6"/>
  <c r="I131" i="6"/>
  <c r="J134" i="6"/>
  <c r="K137" i="6"/>
  <c r="I147" i="6"/>
  <c r="J150" i="6"/>
  <c r="K153" i="6"/>
  <c r="I163" i="6"/>
  <c r="J166" i="6"/>
  <c r="K169" i="6"/>
  <c r="I179" i="6"/>
  <c r="J182" i="6"/>
  <c r="K185" i="6"/>
  <c r="I195" i="6"/>
  <c r="J198" i="6"/>
  <c r="K201" i="6"/>
  <c r="I211" i="6"/>
  <c r="J214" i="6"/>
  <c r="K217" i="6"/>
  <c r="I227" i="6"/>
  <c r="J230" i="6"/>
  <c r="K233" i="6"/>
  <c r="I243" i="6"/>
  <c r="J246" i="6"/>
  <c r="K249" i="6"/>
  <c r="I259" i="6"/>
  <c r="J262" i="6"/>
  <c r="K265" i="6"/>
  <c r="I275" i="6"/>
  <c r="J278" i="6"/>
  <c r="K281" i="6"/>
  <c r="I291" i="6"/>
  <c r="J294" i="6"/>
  <c r="K297" i="6"/>
  <c r="I307" i="6"/>
  <c r="J310" i="6"/>
  <c r="K313" i="6"/>
  <c r="I323" i="6"/>
  <c r="J326" i="6"/>
  <c r="K329" i="6"/>
  <c r="I339" i="6"/>
  <c r="J342" i="6"/>
  <c r="K345" i="6"/>
  <c r="I355" i="6"/>
  <c r="J358" i="6"/>
  <c r="K361" i="6"/>
  <c r="I371" i="6"/>
  <c r="J374" i="6"/>
  <c r="K377" i="6"/>
  <c r="I387" i="6"/>
  <c r="J390" i="6"/>
  <c r="K393" i="6"/>
  <c r="I403" i="6"/>
  <c r="J406" i="6"/>
  <c r="K409" i="6"/>
  <c r="I419" i="6"/>
  <c r="J422" i="6"/>
  <c r="K425" i="6"/>
  <c r="I435" i="6"/>
  <c r="J438" i="6"/>
  <c r="K441" i="6"/>
  <c r="I451" i="6"/>
  <c r="J454" i="6"/>
  <c r="K457" i="6"/>
  <c r="I467" i="6"/>
  <c r="J470" i="6"/>
  <c r="K473" i="6"/>
  <c r="I483" i="6"/>
  <c r="J486" i="6"/>
  <c r="K489" i="6"/>
  <c r="I499" i="6"/>
  <c r="J502" i="6"/>
  <c r="K505" i="6"/>
  <c r="I515" i="6"/>
  <c r="J518" i="6"/>
  <c r="K521" i="6"/>
  <c r="I531" i="6"/>
  <c r="J534" i="6"/>
  <c r="K537" i="6"/>
  <c r="I547" i="6"/>
  <c r="J550" i="6"/>
</calcChain>
</file>

<file path=xl/sharedStrings.xml><?xml version="1.0" encoding="utf-8"?>
<sst xmlns="http://schemas.openxmlformats.org/spreadsheetml/2006/main" count="5094" uniqueCount="63">
  <si>
    <t>Genero</t>
  </si>
  <si>
    <t>Cantidad de divorcios por genero</t>
  </si>
  <si>
    <t>Horario</t>
  </si>
  <si>
    <t>Divorcios</t>
  </si>
  <si>
    <t xml:space="preserve">Hombres </t>
  </si>
  <si>
    <t>Tarde</t>
  </si>
  <si>
    <t>Masculinos</t>
  </si>
  <si>
    <t>Mujeres</t>
  </si>
  <si>
    <t>Mañana</t>
  </si>
  <si>
    <t>Femeninos</t>
  </si>
  <si>
    <t>No se identifica</t>
  </si>
  <si>
    <t>Total</t>
  </si>
  <si>
    <t>Etiquetas de fila</t>
  </si>
  <si>
    <t>Total general</t>
  </si>
  <si>
    <t>Suma de Cantidad de divorcios por genero</t>
  </si>
  <si>
    <t>Suma de Casamientos</t>
  </si>
  <si>
    <t>Suma de Divorcios</t>
  </si>
  <si>
    <t>Columna1</t>
  </si>
  <si>
    <t xml:space="preserve">Personas que no declaran su identidad </t>
  </si>
  <si>
    <t>Año mas probable para divorciarse0</t>
  </si>
  <si>
    <t>5 años</t>
  </si>
  <si>
    <t xml:space="preserve">Mes donde mas se divorcian </t>
  </si>
  <si>
    <t>Febrero</t>
  </si>
  <si>
    <t xml:space="preserve">Hora mas probable que te divorcies las </t>
  </si>
  <si>
    <t>Preguntas</t>
  </si>
  <si>
    <t>Todos los divoricios son entre personas de sexo opuesto?</t>
  </si>
  <si>
    <t xml:space="preserve">No </t>
  </si>
  <si>
    <t>Cuantos divorcios del mismo sexo hay?</t>
  </si>
  <si>
    <t>Cuantas personas no declaran su identidad?</t>
  </si>
  <si>
    <t>Con cuantos años de casado es mas probable que te divorcies?</t>
  </si>
  <si>
    <t>Cuantas personas del mismo sexo se casan</t>
  </si>
  <si>
    <t>En que mes se divorciaron mas personas?</t>
  </si>
  <si>
    <t>Las personas se divorcian mas en la tarde o en la mañana?</t>
  </si>
  <si>
    <t>A que hora se producen mas divorcios?</t>
  </si>
  <si>
    <t xml:space="preserve">Cantidad de hombres divorciados </t>
  </si>
  <si>
    <t xml:space="preserve">Cantidad de mujeres divorciadas </t>
  </si>
  <si>
    <t xml:space="preserve">cantidad de personas que no se identifican con ningun sexo </t>
  </si>
  <si>
    <t>Divorcios del mismo sexo</t>
  </si>
  <si>
    <t>A que hora se producen mas divoricios?</t>
  </si>
  <si>
    <t>Cuantas personas del mismo sexo se casan ?</t>
  </si>
  <si>
    <t>Columna2</t>
  </si>
  <si>
    <t>mañana</t>
  </si>
  <si>
    <t>tarde</t>
  </si>
  <si>
    <t>Se divorcian mas en la mañana o en la tarde?</t>
  </si>
  <si>
    <t>En que mes se divorcian mas personas</t>
  </si>
  <si>
    <t>Fecha formato fecha</t>
  </si>
  <si>
    <t>Fecha en meses</t>
  </si>
  <si>
    <t>Tiempo casados en años</t>
  </si>
  <si>
    <t xml:space="preserve">Cantidad de años de casados al divorciarse </t>
  </si>
  <si>
    <t>fecha_creacion_divorcio</t>
  </si>
  <si>
    <t>Hora</t>
  </si>
  <si>
    <t>genero_1</t>
  </si>
  <si>
    <t>genero_2</t>
  </si>
  <si>
    <t>fecha_matrimonio</t>
  </si>
  <si>
    <t xml:space="preserve">Hora_matrimonio </t>
  </si>
  <si>
    <t>Masculino</t>
  </si>
  <si>
    <t>Femenino</t>
  </si>
  <si>
    <t>No declara</t>
  </si>
  <si>
    <t xml:space="preserve">  </t>
  </si>
  <si>
    <t>Respuestas</t>
  </si>
  <si>
    <t>febrero</t>
  </si>
  <si>
    <t>Sexo</t>
  </si>
  <si>
    <t>Casamientos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</si>
</sst>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Roboto"/>
    </font>
  </fonts>
  <fills count="11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4"/>
        <bgColor indexed="64"/>
      </patternFill>
    </fill>
    <fill>
      <patternFill patternType="solid">
        <fgColor rgb="FFDCE6F1"/>
        <bgColor rgb="FFDCE6F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5" xfId="0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5" borderId="8" xfId="0" applyFont="1" applyFill="1" applyBorder="1"/>
    <xf numFmtId="0" fontId="3" fillId="5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6" borderId="0" xfId="0" applyFill="1"/>
    <xf numFmtId="2" fontId="0" fillId="6" borderId="0" xfId="0" applyNumberFormat="1" applyFill="1"/>
    <xf numFmtId="0" fontId="0" fillId="4" borderId="0" xfId="0" applyFill="1"/>
    <xf numFmtId="1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65" fontId="0" fillId="0" borderId="13" xfId="0" applyNumberFormat="1" applyBorder="1"/>
    <xf numFmtId="164" fontId="0" fillId="0" borderId="13" xfId="0" applyNumberFormat="1" applyBorder="1"/>
    <xf numFmtId="0" fontId="0" fillId="0" borderId="13" xfId="0" applyBorder="1"/>
    <xf numFmtId="14" fontId="0" fillId="0" borderId="13" xfId="0" applyNumberFormat="1" applyBorder="1"/>
    <xf numFmtId="21" fontId="0" fillId="0" borderId="0" xfId="0" applyNumberFormat="1"/>
    <xf numFmtId="14" fontId="0" fillId="0" borderId="14" xfId="0" applyNumberFormat="1" applyBorder="1"/>
    <xf numFmtId="164" fontId="0" fillId="0" borderId="14" xfId="0" applyNumberFormat="1" applyBorder="1"/>
    <xf numFmtId="0" fontId="0" fillId="0" borderId="14" xfId="0" applyBorder="1"/>
    <xf numFmtId="0" fontId="0" fillId="7" borderId="0" xfId="0" applyFill="1"/>
    <xf numFmtId="19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1" fillId="8" borderId="15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64" fontId="1" fillId="0" borderId="20" xfId="0" applyNumberFormat="1" applyFont="1" applyBorder="1" applyAlignment="1">
      <alignment horizontal="center" vertical="center" wrapText="1"/>
    </xf>
    <xf numFmtId="0" fontId="0" fillId="10" borderId="0" xfId="0" applyFill="1"/>
    <xf numFmtId="164" fontId="0" fillId="10" borderId="0" xfId="0" applyNumberFormat="1" applyFill="1"/>
    <xf numFmtId="164" fontId="0" fillId="0" borderId="0" xfId="0" applyNumberFormat="1" applyFill="1"/>
    <xf numFmtId="0" fontId="0" fillId="0" borderId="0" xfId="0" applyFill="1"/>
    <xf numFmtId="0" fontId="0" fillId="10" borderId="0" xfId="0" applyFont="1" applyFill="1"/>
  </cellXfs>
  <cellStyles count="1">
    <cellStyle name="Normal" xfId="0" builtinId="0"/>
  </cellStyles>
  <dxfs count="33">
    <dxf>
      <numFmt numFmtId="164" formatCode="[$-F400]h:mm:ss\ AM/PM"/>
      <fill>
        <patternFill patternType="none">
          <fgColor indexed="64"/>
          <bgColor auto="1"/>
        </patternFill>
      </fill>
    </dxf>
    <dxf>
      <numFmt numFmtId="164" formatCode="[$-F400]h:mm:ss\ AM/PM"/>
      <fill>
        <patternFill patternType="solid">
          <fgColor indexed="64"/>
          <bgColor theme="0"/>
        </patternFill>
      </fill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/m/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164" formatCode="[$-F400]h:mm:ss\ AM/PM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alignment horizontal="center" vertical="center" textRotation="0" wrapText="1" indent="0" justifyLastLine="0" shrinkToFit="0" readingOrder="0"/>
    </dxf>
    <dxf>
      <font>
        <b/>
        <i val="0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6" formatCode="h:mm:ss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[$-F400]h:mm:ss\ AM/PM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0CC00"/>
      <color rgb="FFFF6600"/>
      <color rgb="FF0000FF"/>
      <color rgb="FF00CC66"/>
      <color rgb="FF0000CC"/>
      <color rgb="FFFFCC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externalLink" Target="externalLinks/externalLink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[EntregaExcelFinal.xlsx]tablasyGraficos!TablaDinámica35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tablasyGraficos!$B$3</c:f>
              <c:strCache>
                <c:ptCount val="1"/>
                <c:pt idx="0">
                  <c:v>Suma de Casamientos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tablasyGraficos!$A$4:$A$7</c:f>
              <c:strCache>
                <c:ptCount val="3"/>
                <c:pt idx="0">
                  <c:v>Femeninos</c:v>
                </c:pt>
                <c:pt idx="1">
                  <c:v>Masculinos</c:v>
                </c:pt>
                <c:pt idx="2">
                  <c:v>Total</c:v>
                </c:pt>
              </c:strCache>
            </c:strRef>
          </c:cat>
          <c:val>
            <c:numRef>
              <c:f>tablasyGraficos!$B$4:$B$7</c:f>
              <c:numCache>
                <c:formatCode>General</c:formatCode>
                <c:ptCount val="3"/>
                <c:pt idx="0">
                  <c:v>181</c:v>
                </c:pt>
                <c:pt idx="1">
                  <c:v>300</c:v>
                </c:pt>
                <c:pt idx="2">
                  <c:v>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5A-4DA6-AC8E-FF22B32C632A}"/>
            </c:ext>
          </c:extLst>
        </c:ser>
        <c:ser>
          <c:idx val="1"/>
          <c:order val="1"/>
          <c:tx>
            <c:strRef>
              <c:f>tablasyGraficos!$C$3</c:f>
              <c:strCache>
                <c:ptCount val="1"/>
                <c:pt idx="0">
                  <c:v>Suma de Divorcios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tablasyGraficos!$A$4:$A$7</c:f>
              <c:strCache>
                <c:ptCount val="3"/>
                <c:pt idx="0">
                  <c:v>Femeninos</c:v>
                </c:pt>
                <c:pt idx="1">
                  <c:v>Masculinos</c:v>
                </c:pt>
                <c:pt idx="2">
                  <c:v>Total</c:v>
                </c:pt>
              </c:strCache>
            </c:strRef>
          </c:cat>
          <c:val>
            <c:numRef>
              <c:f>tablasyGraficos!$C$4:$C$7</c:f>
              <c:numCache>
                <c:formatCode>General</c:formatCode>
                <c:ptCount val="3"/>
                <c:pt idx="0">
                  <c:v>18</c:v>
                </c:pt>
                <c:pt idx="1">
                  <c:v>37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5A-4DA6-AC8E-FF22B32C63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03949055"/>
        <c:axId val="1503958207"/>
      </c:barChart>
      <c:catAx>
        <c:axId val="150394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958207"/>
        <c:crosses val="autoZero"/>
        <c:auto val="1"/>
        <c:lblAlgn val="ctr"/>
        <c:lblOffset val="100"/>
        <c:noMultiLvlLbl val="0"/>
      </c:catAx>
      <c:valAx>
        <c:axId val="150395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94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[EntregaExcelFinal.xlsx]tablasyGraficos!TablaDinámica39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Divorcios por genero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tablasyGraficos!$H$3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B2-44CA-BCCA-504D4B0218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B2-44CA-BCCA-504D4B0218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B2-44CA-BCCA-504D4B0218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tablasyGraficos!$G$4:$G$7</c:f>
              <c:strCache>
                <c:ptCount val="3"/>
                <c:pt idx="0">
                  <c:v>Hombres </c:v>
                </c:pt>
                <c:pt idx="1">
                  <c:v>Mujeres</c:v>
                </c:pt>
                <c:pt idx="2">
                  <c:v>No se identifica</c:v>
                </c:pt>
              </c:strCache>
            </c:strRef>
          </c:cat>
          <c:val>
            <c:numRef>
              <c:f>tablasyGraficos!$H$4:$H$7</c:f>
              <c:numCache>
                <c:formatCode>General</c:formatCode>
                <c:ptCount val="3"/>
                <c:pt idx="0">
                  <c:v>1919</c:v>
                </c:pt>
                <c:pt idx="1">
                  <c:v>1867</c:v>
                </c:pt>
                <c:pt idx="2">
                  <c:v>1055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AF-4EFC-82D6-924B2D6482A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[EntregaExcelFinal.xlsx]tablasyGraficos!TablaDinámica40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Horario</a:t>
            </a:r>
            <a:r>
              <a:rPr lang="en-US" baseline="0"/>
              <a:t> Frecuente de divorcios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8.33333333333333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2.777777777777676E-3"/>
              <c:y val="-6.944444444444453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tablasyGraficos!$L$3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13DC-4519-A4E7-6620DA41BE9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13DC-4519-A4E7-6620DA41BE98}"/>
              </c:ext>
            </c:extLst>
          </c:dPt>
          <c:dLbls>
            <c:dLbl>
              <c:idx val="0"/>
              <c:layout>
                <c:manualLayout>
                  <c:x val="0"/>
                  <c:y val="-8.33333333333333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3DC-4519-A4E7-6620DA41BE98}"/>
                </c:ext>
              </c:extLst>
            </c:dLbl>
            <c:dLbl>
              <c:idx val="1"/>
              <c:layout>
                <c:manualLayout>
                  <c:x val="2.777777777777676E-3"/>
                  <c:y val="-6.94444444444445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3DC-4519-A4E7-6620DA41BE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tablasyGraficos!$K$4:$K$6</c:f>
              <c:strCache>
                <c:ptCount val="2"/>
                <c:pt idx="0">
                  <c:v>Mañana</c:v>
                </c:pt>
                <c:pt idx="1">
                  <c:v>Tarde</c:v>
                </c:pt>
              </c:strCache>
            </c:strRef>
          </c:cat>
          <c:val>
            <c:numRef>
              <c:f>tablasyGraficos!$L$4:$L$6</c:f>
              <c:numCache>
                <c:formatCode>General</c:formatCode>
                <c:ptCount val="2"/>
                <c:pt idx="0">
                  <c:v>2491</c:v>
                </c:pt>
                <c:pt idx="1">
                  <c:v>2272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C-4519-A4E7-6620DA41BE9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76463967"/>
        <c:axId val="1570628303"/>
        <c:axId val="0"/>
      </c:bar3DChart>
      <c:catAx>
        <c:axId val="117646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628303"/>
        <c:crosses val="autoZero"/>
        <c:auto val="1"/>
        <c:lblAlgn val="ctr"/>
        <c:lblOffset val="100"/>
        <c:noMultiLvlLbl val="0"/>
      </c:catAx>
      <c:valAx>
        <c:axId val="157062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46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[EntregaExcelFinal.xlsx]tablasyGraficos!TablaDinámica2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Divorcios por Turno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tablasyGraficos!$B$28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1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AF7F-431C-B5CB-A0A5271F50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tablasyGraficos!$A$29:$A$31</c:f>
              <c:strCache>
                <c:ptCount val="2"/>
                <c:pt idx="0">
                  <c:v>Mañana</c:v>
                </c:pt>
                <c:pt idx="1">
                  <c:v>Tarde</c:v>
                </c:pt>
              </c:strCache>
            </c:strRef>
          </c:cat>
          <c:val>
            <c:numRef>
              <c:f>tablasyGraficos!$B$29:$B$31</c:f>
              <c:numCache>
                <c:formatCode>General</c:formatCode>
                <c:ptCount val="2"/>
                <c:pt idx="0">
                  <c:v>2272</c:v>
                </c:pt>
                <c:pt idx="1">
                  <c:v>2491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F-431C-B5CB-A0A5271F507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[EntregaExcelFinal.xlsx]tablasyGraficos!TablaDinámica35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/>
                </a:solidFill>
              </a:rPr>
              <a:t>Casamientos vs</a:t>
            </a:r>
            <a:r>
              <a:rPr lang="en-US" sz="2000" b="1" baseline="0">
                <a:solidFill>
                  <a:schemeClr val="tx1"/>
                </a:solidFill>
              </a:rPr>
              <a:t> Divorcios</a:t>
            </a:r>
            <a:endParaRPr lang="en-US" sz="20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8.5264683757945645E-2"/>
          <c:y val="0.12844443320696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66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00FF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20A447ED-8D1B-4CC4-8030-ABB06CF9154C}" type="VALUE">
                  <a:rPr lang="en-US" sz="1800" b="1"/>
                  <a:pPr>
                    <a:defRPr b="1">
                      <a:solidFill>
                        <a:schemeClr val="tx1"/>
                      </a:solidFill>
                    </a:defRPr>
                  </a:pPr>
                  <a:t>[VALOR]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spPr>
          <a:solidFill>
            <a:srgbClr val="0000FF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F21075F8-A3F8-40C8-9133-B6F8C5928977}" type="VALUE">
                  <a:rPr lang="en-US" sz="1800" b="1" i="0"/>
                  <a:pPr>
                    <a:defRPr b="1">
                      <a:solidFill>
                        <a:schemeClr val="tx1"/>
                      </a:solidFill>
                    </a:defRPr>
                  </a:pPr>
                  <a:t>[VALOR]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rgbClr val="0000FF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9E2C8DBD-F8E5-4D9C-9B52-FBC7E0D6426E}" type="VALUE">
                  <a:rPr lang="en-US" sz="1800" b="1"/>
                  <a:pPr>
                    <a:defRPr b="1">
                      <a:solidFill>
                        <a:schemeClr val="tx1"/>
                      </a:solidFill>
                    </a:defRPr>
                  </a:pPr>
                  <a:t>[VALOR]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9"/>
        <c:spPr>
          <a:solidFill>
            <a:srgbClr val="FF6600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3BAFE14E-9DEB-44C9-A263-C90B2415DF06}" type="VALUE">
                  <a:rPr lang="en-US" sz="1800" b="1"/>
                  <a:pPr>
                    <a:defRPr sz="1800" b="1">
                      <a:solidFill>
                        <a:schemeClr val="tx1"/>
                      </a:solidFill>
                    </a:defRPr>
                  </a:pPr>
                  <a:t>[VALOR]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"/>
          <c:y val="6.671899116682585E-2"/>
          <c:w val="0.85225410927681367"/>
          <c:h val="0.843440472475526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tablasyGraficos!$B$3</c:f>
              <c:strCache>
                <c:ptCount val="1"/>
                <c:pt idx="0">
                  <c:v>Suma de Casamientos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20F-4758-A1C6-2FE89F352DF8}"/>
              </c:ext>
            </c:extLst>
          </c:dPt>
          <c:dPt>
            <c:idx val="1"/>
            <c:invertIfNegative val="0"/>
            <c:bubble3D val="0"/>
            <c:spPr>
              <a:solidFill>
                <a:srgbClr val="0000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20F-4758-A1C6-2FE89F352DF8}"/>
              </c:ext>
            </c:extLst>
          </c:dPt>
          <c:dPt>
            <c:idx val="2"/>
            <c:invertIfNegative val="0"/>
            <c:bubble3D val="0"/>
            <c:spPr>
              <a:solidFill>
                <a:srgbClr val="0000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20F-4758-A1C6-2FE89F352DF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E2C8DBD-F8E5-4D9C-9B52-FBC7E0D6426E}" type="VALUE">
                      <a:rPr lang="en-US" sz="1800" b="1"/>
                      <a:pPr/>
                      <a:t>[VALOR]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F20F-4758-A1C6-2FE89F352DF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21075F8-A3F8-40C8-9133-B6F8C5928977}" type="VALUE">
                      <a:rPr lang="en-US" sz="1800" b="1" i="0"/>
                      <a:pPr/>
                      <a:t>[VALOR]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F20F-4758-A1C6-2FE89F352DF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0A447ED-8D1B-4CC4-8030-ABB06CF9154C}" type="VALUE">
                      <a:rPr lang="en-US" sz="1800" b="1"/>
                      <a:pPr/>
                      <a:t>[VALOR]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20F-4758-A1C6-2FE89F352D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tablasyGraficos!$A$4:$A$7</c:f>
              <c:strCache>
                <c:ptCount val="3"/>
                <c:pt idx="0">
                  <c:v>Femeninos</c:v>
                </c:pt>
                <c:pt idx="1">
                  <c:v>Masculinos</c:v>
                </c:pt>
                <c:pt idx="2">
                  <c:v>Total</c:v>
                </c:pt>
              </c:strCache>
            </c:strRef>
          </c:cat>
          <c:val>
            <c:numRef>
              <c:f>tablasyGraficos!$B$4:$B$7</c:f>
              <c:numCache>
                <c:formatCode>General</c:formatCode>
                <c:ptCount val="3"/>
                <c:pt idx="0">
                  <c:v>181</c:v>
                </c:pt>
                <c:pt idx="1">
                  <c:v>300</c:v>
                </c:pt>
                <c:pt idx="2">
                  <c:v>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F-4758-A1C6-2FE89F352DF8}"/>
            </c:ext>
          </c:extLst>
        </c:ser>
        <c:ser>
          <c:idx val="1"/>
          <c:order val="1"/>
          <c:tx>
            <c:strRef>
              <c:f>tablasyGraficos!$C$3</c:f>
              <c:strCache>
                <c:ptCount val="1"/>
                <c:pt idx="0">
                  <c:v>Suma de Divorcios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20F-4758-A1C6-2FE89F352DF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BAFE14E-9DEB-44C9-A263-C90B2415DF06}" type="VALUE">
                      <a:rPr lang="en-US" sz="1800" b="1"/>
                      <a:pPr/>
                      <a:t>[VALOR]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F20F-4758-A1C6-2FE89F352D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tablasyGraficos!$A$4:$A$7</c:f>
              <c:strCache>
                <c:ptCount val="3"/>
                <c:pt idx="0">
                  <c:v>Femeninos</c:v>
                </c:pt>
                <c:pt idx="1">
                  <c:v>Masculinos</c:v>
                </c:pt>
                <c:pt idx="2">
                  <c:v>Total</c:v>
                </c:pt>
              </c:strCache>
            </c:strRef>
          </c:cat>
          <c:val>
            <c:numRef>
              <c:f>tablasyGraficos!$C$4:$C$7</c:f>
              <c:numCache>
                <c:formatCode>General</c:formatCode>
                <c:ptCount val="3"/>
                <c:pt idx="0">
                  <c:v>18</c:v>
                </c:pt>
                <c:pt idx="1">
                  <c:v>37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0F-4758-A1C6-2FE89F352D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03949055"/>
        <c:axId val="1503958207"/>
      </c:barChart>
      <c:catAx>
        <c:axId val="150394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958207"/>
        <c:crosses val="autoZero"/>
        <c:auto val="1"/>
        <c:lblAlgn val="ctr"/>
        <c:lblOffset val="100"/>
        <c:noMultiLvlLbl val="0"/>
      </c:catAx>
      <c:valAx>
        <c:axId val="15039582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03949055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9028099763697002"/>
          <c:y val="0.21588759548608374"/>
          <c:w val="0.18389687251309508"/>
          <c:h val="0.42144267822989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[EntregaExcelFinal.xlsx]tablasyGraficos!TablaDinámica40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chemeClr val="tx1"/>
                </a:solidFill>
              </a:rPr>
              <a:t>Horario</a:t>
            </a:r>
            <a:r>
              <a:rPr lang="en-US" sz="2400" b="1" baseline="0">
                <a:solidFill>
                  <a:schemeClr val="tx1"/>
                </a:solidFill>
              </a:rPr>
              <a:t> Frecuente de divorcios</a:t>
            </a:r>
            <a:endParaRPr lang="en-US" sz="24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9529307029312379"/>
          <c:y val="2.639820649333800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8.33333333333333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2.777777777777676E-3"/>
              <c:y val="-6.944444444444453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8.33333333333333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2.777777777777676E-3"/>
              <c:y val="-6.944444444444453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00FF"/>
          </a:solidFill>
          <a:ln>
            <a:noFill/>
          </a:ln>
          <a:effectLst/>
          <a:sp3d/>
        </c:spPr>
        <c:dLbl>
          <c:idx val="0"/>
          <c:layout>
            <c:manualLayout>
              <c:x val="-7.2388544085407083E-2"/>
              <c:y val="-4.10972609216433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9F40B8E0-9858-4CB2-85B3-E676DF0EA361}" type="VALUE">
                  <a:rPr lang="en-US" sz="1800" b="1">
                    <a:solidFill>
                      <a:schemeClr val="tx1"/>
                    </a:solidFill>
                  </a:rPr>
                  <a:pPr>
                    <a:defRPr b="1">
                      <a:solidFill>
                        <a:schemeClr val="tx1"/>
                      </a:solidFill>
                    </a:defRPr>
                  </a:pPr>
                  <a:t>[VALOR]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rgbClr val="FF6600"/>
          </a:solidFill>
          <a:ln>
            <a:noFill/>
          </a:ln>
          <a:effectLst/>
          <a:sp3d/>
        </c:spPr>
        <c:dLbl>
          <c:idx val="0"/>
          <c:layout>
            <c:manualLayout>
              <c:x val="-6.5086456573642246E-2"/>
              <c:y val="-5.184610788367023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22DE72BC-DC25-4A24-9201-488CA3947358}" type="VALUE">
                  <a:rPr lang="en-US" sz="1800" b="1">
                    <a:solidFill>
                      <a:schemeClr val="tx1"/>
                    </a:solidFill>
                  </a:rPr>
                  <a:pPr>
                    <a:defRPr b="1">
                      <a:solidFill>
                        <a:schemeClr val="tx1"/>
                      </a:solidFill>
                    </a:defRPr>
                  </a:pPr>
                  <a:t>[VALOR]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6290272361897125E-2"/>
          <c:y val="9.3360557645743636E-2"/>
          <c:w val="0.84242357516642052"/>
          <c:h val="0.7788780050239443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tablasyGraficos!$L$3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0-A3EF-49A3-923C-897FEC30D4A8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A3EF-49A3-923C-897FEC30D4A8}"/>
              </c:ext>
            </c:extLst>
          </c:dPt>
          <c:dLbls>
            <c:dLbl>
              <c:idx val="0"/>
              <c:layout>
                <c:manualLayout>
                  <c:x val="-7.2388544085407083E-2"/>
                  <c:y val="-4.10972609216433E-2"/>
                </c:manualLayout>
              </c:layout>
              <c:tx>
                <c:rich>
                  <a:bodyPr/>
                  <a:lstStyle/>
                  <a:p>
                    <a:fld id="{9F40B8E0-9858-4CB2-85B3-E676DF0EA361}" type="VALUE">
                      <a:rPr lang="en-US" sz="1800" b="1">
                        <a:solidFill>
                          <a:schemeClr val="tx1"/>
                        </a:solidFill>
                      </a:rPr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A3EF-49A3-923C-897FEC30D4A8}"/>
                </c:ext>
              </c:extLst>
            </c:dLbl>
            <c:dLbl>
              <c:idx val="1"/>
              <c:layout>
                <c:manualLayout>
                  <c:x val="-6.5086456573642246E-2"/>
                  <c:y val="-5.184610788367023E-2"/>
                </c:manualLayout>
              </c:layout>
              <c:tx>
                <c:rich>
                  <a:bodyPr/>
                  <a:lstStyle/>
                  <a:p>
                    <a:fld id="{22DE72BC-DC25-4A24-9201-488CA3947358}" type="VALUE">
                      <a:rPr lang="en-US" sz="1800" b="1">
                        <a:solidFill>
                          <a:schemeClr val="tx1"/>
                        </a:solidFill>
                      </a:rPr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3EF-49A3-923C-897FEC30D4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tablasyGraficos!$K$4:$K$6</c:f>
              <c:strCache>
                <c:ptCount val="2"/>
                <c:pt idx="0">
                  <c:v>Mañana</c:v>
                </c:pt>
                <c:pt idx="1">
                  <c:v>Tarde</c:v>
                </c:pt>
              </c:strCache>
            </c:strRef>
          </c:cat>
          <c:val>
            <c:numRef>
              <c:f>tablasyGraficos!$L$4:$L$6</c:f>
              <c:numCache>
                <c:formatCode>General</c:formatCode>
                <c:ptCount val="2"/>
                <c:pt idx="0">
                  <c:v>2491</c:v>
                </c:pt>
                <c:pt idx="1">
                  <c:v>2272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EF-49A3-923C-897FEC30D4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76463967"/>
        <c:axId val="1570628303"/>
        <c:axId val="0"/>
      </c:bar3DChart>
      <c:catAx>
        <c:axId val="117646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628303"/>
        <c:crosses val="autoZero"/>
        <c:auto val="1"/>
        <c:lblAlgn val="ctr"/>
        <c:lblOffset val="100"/>
        <c:noMultiLvlLbl val="0"/>
      </c:catAx>
      <c:valAx>
        <c:axId val="1570628303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7646396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[EntregaExcelFinal.xlsx]tablasyGraficos!TablaDinámica39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/>
                </a:solidFill>
              </a:rPr>
              <a:t>Divorcios por genero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00FF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6600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CC66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00FF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6600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CC66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00F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345224422146312"/>
              <c:y val="4.0791274504231187E-2"/>
            </c:manualLayout>
          </c:layout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FF660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2753474032779324E-2"/>
              <c:y val="-0.18890652394737206"/>
            </c:manualLayout>
          </c:layout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CC6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2367782290328683E-2"/>
              <c:y val="0.15106130884203639"/>
            </c:manualLayout>
          </c:layout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tablasyGraficos!$H$3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11"/>
            <c:spPr>
              <a:solidFill>
                <a:srgbClr val="0000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09-4F76-B716-E6D18723B3B4}"/>
              </c:ext>
            </c:extLst>
          </c:dPt>
          <c:dPt>
            <c:idx val="1"/>
            <c:bubble3D val="0"/>
            <c:explosion val="7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09-4F76-B716-E6D18723B3B4}"/>
              </c:ext>
            </c:extLst>
          </c:dPt>
          <c:dPt>
            <c:idx val="2"/>
            <c:bubble3D val="0"/>
            <c:explosion val="7"/>
            <c:spPr>
              <a:solidFill>
                <a:srgbClr val="00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09-4F76-B716-E6D18723B3B4}"/>
              </c:ext>
            </c:extLst>
          </c:dPt>
          <c:dLbls>
            <c:dLbl>
              <c:idx val="0"/>
              <c:layout>
                <c:manualLayout>
                  <c:x val="-0.10345224422146312"/>
                  <c:y val="4.079127450423118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09-4F76-B716-E6D18723B3B4}"/>
                </c:ext>
              </c:extLst>
            </c:dLbl>
            <c:dLbl>
              <c:idx val="1"/>
              <c:layout>
                <c:manualLayout>
                  <c:x val="6.2753474032779324E-2"/>
                  <c:y val="-0.1889065239473720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09-4F76-B716-E6D18723B3B4}"/>
                </c:ext>
              </c:extLst>
            </c:dLbl>
            <c:dLbl>
              <c:idx val="2"/>
              <c:layout>
                <c:manualLayout>
                  <c:x val="7.2367782290328683E-2"/>
                  <c:y val="0.1510613088420363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E09-4F76-B716-E6D18723B3B4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tablasyGraficos!$G$4:$G$7</c:f>
              <c:strCache>
                <c:ptCount val="3"/>
                <c:pt idx="0">
                  <c:v>Hombres </c:v>
                </c:pt>
                <c:pt idx="1">
                  <c:v>Mujeres</c:v>
                </c:pt>
                <c:pt idx="2">
                  <c:v>No se identifica</c:v>
                </c:pt>
              </c:strCache>
            </c:strRef>
          </c:cat>
          <c:val>
            <c:numRef>
              <c:f>tablasyGraficos!$H$4:$H$7</c:f>
              <c:numCache>
                <c:formatCode>General</c:formatCode>
                <c:ptCount val="3"/>
                <c:pt idx="0">
                  <c:v>1919</c:v>
                </c:pt>
                <c:pt idx="1">
                  <c:v>1867</c:v>
                </c:pt>
                <c:pt idx="2">
                  <c:v>1055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09-4F76-B716-E6D18723B3B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81765861242028"/>
          <c:y val="0.20297003313028308"/>
          <c:w val="0.2248958975258136"/>
          <c:h val="0.594056399528418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[EntregaExcelFinal.xlsx]tablasyGraficos!TablaDinámica2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/>
                </a:solidFill>
              </a:rPr>
              <a:t>Divorcios por Turno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CC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rgbClr val="FF66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tablasyGraficos!$B$28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4"/>
            <c:spPr>
              <a:solidFill>
                <a:srgbClr val="00CC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3C2-4259-8C6F-633BEADA1EE6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3C2-4259-8C6F-633BEADA1E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tablasyGraficos!$A$29:$A$31</c:f>
              <c:strCache>
                <c:ptCount val="2"/>
                <c:pt idx="0">
                  <c:v>Mañana</c:v>
                </c:pt>
                <c:pt idx="1">
                  <c:v>Tarde</c:v>
                </c:pt>
              </c:strCache>
            </c:strRef>
          </c:cat>
          <c:val>
            <c:numRef>
              <c:f>tablasyGraficos!$B$29:$B$31</c:f>
              <c:numCache>
                <c:formatCode>General</c:formatCode>
                <c:ptCount val="2"/>
                <c:pt idx="0">
                  <c:v>2272</c:v>
                </c:pt>
                <c:pt idx="1">
                  <c:v>2491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C2-4259-8C6F-633BEADA1EE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40068585389885"/>
          <c:y val="0.29218187609393076"/>
          <c:w val="0.22123238844898646"/>
          <c:h val="0.337137733912582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EBB0C81-073C-4B4B-9F76-B7D2510B09FE}" type="doc">
      <dgm:prSet loTypeId="urn:microsoft.com/office/officeart/2005/8/layout/vList2" loCatId="list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n-US"/>
        </a:p>
      </dgm:t>
    </dgm:pt>
    <dgm:pt modelId="{878338DD-4443-4498-83E5-6583A27941C8}">
      <dgm:prSet phldrT="[Texto]"/>
      <dgm:spPr/>
      <dgm:t>
        <a:bodyPr/>
        <a:lstStyle/>
        <a:p>
          <a:r>
            <a:rPr lang="en-US"/>
            <a:t>Todos los divorcios son entre personas del sexo opuesto?</a:t>
          </a:r>
        </a:p>
      </dgm:t>
    </dgm:pt>
    <dgm:pt modelId="{FB835368-6BB2-4DD8-AE9F-F72716A45DA1}" type="parTrans" cxnId="{5F5CD58B-F830-49C2-8EC2-4E83AB60C331}">
      <dgm:prSet/>
      <dgm:spPr/>
      <dgm:t>
        <a:bodyPr/>
        <a:lstStyle/>
        <a:p>
          <a:endParaRPr lang="en-US"/>
        </a:p>
      </dgm:t>
    </dgm:pt>
    <dgm:pt modelId="{FF5CC8F6-6F4E-4709-B2D5-27CEEDEBFC90}" type="sibTrans" cxnId="{5F5CD58B-F830-49C2-8EC2-4E83AB60C331}">
      <dgm:prSet/>
      <dgm:spPr/>
      <dgm:t>
        <a:bodyPr/>
        <a:lstStyle/>
        <a:p>
          <a:endParaRPr lang="en-US"/>
        </a:p>
      </dgm:t>
    </dgm:pt>
    <dgm:pt modelId="{BCEB1079-CB3F-4B80-8DEB-377F14F67FC1}">
      <dgm:prSet phldrT="[Texto]" custT="1"/>
      <dgm:spPr/>
      <dgm:t>
        <a:bodyPr/>
        <a:lstStyle/>
        <a:p>
          <a:r>
            <a:rPr lang="en-US" sz="1600" b="1">
              <a:solidFill>
                <a:schemeClr val="tx1"/>
              </a:solidFill>
            </a:rPr>
            <a:t>No</a:t>
          </a:r>
        </a:p>
      </dgm:t>
    </dgm:pt>
    <dgm:pt modelId="{48BD28DE-03CA-44F7-BDA3-862B9BC9B2E1}" type="parTrans" cxnId="{3221984C-B2E2-4444-86DA-C5311FC8C06F}">
      <dgm:prSet/>
      <dgm:spPr/>
      <dgm:t>
        <a:bodyPr/>
        <a:lstStyle/>
        <a:p>
          <a:endParaRPr lang="en-US"/>
        </a:p>
      </dgm:t>
    </dgm:pt>
    <dgm:pt modelId="{FAF86122-DDE3-471A-96F1-1B3D8D989E4D}" type="sibTrans" cxnId="{3221984C-B2E2-4444-86DA-C5311FC8C06F}">
      <dgm:prSet/>
      <dgm:spPr/>
      <dgm:t>
        <a:bodyPr/>
        <a:lstStyle/>
        <a:p>
          <a:endParaRPr lang="en-US"/>
        </a:p>
      </dgm:t>
    </dgm:pt>
    <dgm:pt modelId="{C2914837-0ECB-47F5-9AB1-A4BFAB5C51EE}">
      <dgm:prSet phldrT="[Texto]"/>
      <dgm:spPr/>
      <dgm:t>
        <a:bodyPr/>
        <a:lstStyle/>
        <a:p>
          <a:r>
            <a:rPr lang="en-US"/>
            <a:t>Cuantos divorcios del mismo sexo hay?</a:t>
          </a:r>
        </a:p>
      </dgm:t>
    </dgm:pt>
    <dgm:pt modelId="{7FECD837-23FF-488D-957B-2D07BA0E03BA}" type="parTrans" cxnId="{BE8FD2B6-5469-4AC4-BF6B-8C4382FB7D17}">
      <dgm:prSet/>
      <dgm:spPr/>
      <dgm:t>
        <a:bodyPr/>
        <a:lstStyle/>
        <a:p>
          <a:endParaRPr lang="en-US"/>
        </a:p>
      </dgm:t>
    </dgm:pt>
    <dgm:pt modelId="{7E374297-5CFF-4889-8EE5-9FD83C0DAA83}" type="sibTrans" cxnId="{BE8FD2B6-5469-4AC4-BF6B-8C4382FB7D17}">
      <dgm:prSet/>
      <dgm:spPr/>
      <dgm:t>
        <a:bodyPr/>
        <a:lstStyle/>
        <a:p>
          <a:endParaRPr lang="en-US"/>
        </a:p>
      </dgm:t>
    </dgm:pt>
    <dgm:pt modelId="{DB3C5F01-9736-47D5-9571-853D62C017E9}">
      <dgm:prSet phldrT="[Texto]" custT="1"/>
      <dgm:spPr/>
      <dgm:t>
        <a:bodyPr/>
        <a:lstStyle/>
        <a:p>
          <a:r>
            <a:rPr lang="en-US" sz="1600" b="1">
              <a:solidFill>
                <a:schemeClr val="tx1"/>
              </a:solidFill>
            </a:rPr>
            <a:t>55</a:t>
          </a:r>
        </a:p>
      </dgm:t>
    </dgm:pt>
    <dgm:pt modelId="{FE03D3BF-6CD7-4ACD-AF87-4F8AD7871754}" type="parTrans" cxnId="{DC5A64B0-B294-43C0-B569-6CBAB8647262}">
      <dgm:prSet/>
      <dgm:spPr/>
      <dgm:t>
        <a:bodyPr/>
        <a:lstStyle/>
        <a:p>
          <a:endParaRPr lang="en-US"/>
        </a:p>
      </dgm:t>
    </dgm:pt>
    <dgm:pt modelId="{CBD02924-5FEC-459C-86C1-753EF08BF87D}" type="sibTrans" cxnId="{DC5A64B0-B294-43C0-B569-6CBAB8647262}">
      <dgm:prSet/>
      <dgm:spPr/>
      <dgm:t>
        <a:bodyPr/>
        <a:lstStyle/>
        <a:p>
          <a:endParaRPr lang="en-US"/>
        </a:p>
      </dgm:t>
    </dgm:pt>
    <dgm:pt modelId="{B25869C3-296B-4A73-B6DB-98802761B6AA}">
      <dgm:prSet phldrT="[Texto]"/>
      <dgm:spPr/>
      <dgm:t>
        <a:bodyPr/>
        <a:lstStyle/>
        <a:p>
          <a:r>
            <a:rPr lang="en-US"/>
            <a:t>Cuantas personas no declaran su identidad?</a:t>
          </a:r>
        </a:p>
      </dgm:t>
    </dgm:pt>
    <dgm:pt modelId="{9E50A4B7-0F35-4DB7-ADDC-A5ADB9849D29}" type="parTrans" cxnId="{1D2045AA-D327-408C-BA98-723BE0F6AE2B}">
      <dgm:prSet/>
      <dgm:spPr/>
      <dgm:t>
        <a:bodyPr/>
        <a:lstStyle/>
        <a:p>
          <a:endParaRPr lang="en-US"/>
        </a:p>
      </dgm:t>
    </dgm:pt>
    <dgm:pt modelId="{AB471876-4876-4E4E-8C2F-11398863DFD5}" type="sibTrans" cxnId="{1D2045AA-D327-408C-BA98-723BE0F6AE2B}">
      <dgm:prSet/>
      <dgm:spPr/>
      <dgm:t>
        <a:bodyPr/>
        <a:lstStyle/>
        <a:p>
          <a:endParaRPr lang="en-US"/>
        </a:p>
      </dgm:t>
    </dgm:pt>
    <dgm:pt modelId="{A5F5CF4D-3B55-4243-AB7B-922EA02744E1}">
      <dgm:prSet phldrT="[Texto]" custT="1"/>
      <dgm:spPr/>
      <dgm:t>
        <a:bodyPr/>
        <a:lstStyle/>
        <a:p>
          <a:r>
            <a:rPr lang="en-US" sz="1600" b="1">
              <a:solidFill>
                <a:schemeClr val="tx1"/>
              </a:solidFill>
            </a:rPr>
            <a:t>1055</a:t>
          </a:r>
        </a:p>
      </dgm:t>
    </dgm:pt>
    <dgm:pt modelId="{53FD630E-09B5-4708-85D0-FA45936A9559}" type="parTrans" cxnId="{ED8E896E-6C06-41FE-9E4E-4510879B9F18}">
      <dgm:prSet/>
      <dgm:spPr/>
      <dgm:t>
        <a:bodyPr/>
        <a:lstStyle/>
        <a:p>
          <a:endParaRPr lang="en-US"/>
        </a:p>
      </dgm:t>
    </dgm:pt>
    <dgm:pt modelId="{B036AC0A-63DA-46E3-8BB5-73F912D2CF96}" type="sibTrans" cxnId="{ED8E896E-6C06-41FE-9E4E-4510879B9F18}">
      <dgm:prSet/>
      <dgm:spPr/>
      <dgm:t>
        <a:bodyPr/>
        <a:lstStyle/>
        <a:p>
          <a:endParaRPr lang="en-US"/>
        </a:p>
      </dgm:t>
    </dgm:pt>
    <dgm:pt modelId="{3DA4D60F-BE89-4FB2-B1E6-858C85E04345}">
      <dgm:prSet phldrT="[Texto]"/>
      <dgm:spPr/>
      <dgm:t>
        <a:bodyPr/>
        <a:lstStyle/>
        <a:p>
          <a:r>
            <a:rPr lang="en-US"/>
            <a:t>Con cuantos años es mas probable que te divorcies?</a:t>
          </a:r>
        </a:p>
      </dgm:t>
    </dgm:pt>
    <dgm:pt modelId="{58E09F8C-DF6E-4AB0-A6B0-E3A7FC3697D9}" type="parTrans" cxnId="{8F92CADA-2B42-4BCF-9AF4-6E822E7A9670}">
      <dgm:prSet/>
      <dgm:spPr/>
      <dgm:t>
        <a:bodyPr/>
        <a:lstStyle/>
        <a:p>
          <a:endParaRPr lang="en-US"/>
        </a:p>
      </dgm:t>
    </dgm:pt>
    <dgm:pt modelId="{63FACB7C-B29B-4A58-8A4E-051DED81AC84}" type="sibTrans" cxnId="{8F92CADA-2B42-4BCF-9AF4-6E822E7A9670}">
      <dgm:prSet/>
      <dgm:spPr/>
      <dgm:t>
        <a:bodyPr/>
        <a:lstStyle/>
        <a:p>
          <a:endParaRPr lang="en-US"/>
        </a:p>
      </dgm:t>
    </dgm:pt>
    <dgm:pt modelId="{DE55DF46-31E1-4D83-822E-C22B21CB66FB}">
      <dgm:prSet phldrT="[Texto]" custT="1"/>
      <dgm:spPr/>
      <dgm:t>
        <a:bodyPr/>
        <a:lstStyle/>
        <a:p>
          <a:r>
            <a:rPr lang="en-US" sz="1800" b="1">
              <a:solidFill>
                <a:schemeClr val="tx1"/>
              </a:solidFill>
            </a:rPr>
            <a:t>5 años de caso </a:t>
          </a:r>
        </a:p>
      </dgm:t>
    </dgm:pt>
    <dgm:pt modelId="{DE547BFB-24B1-4BA2-802F-AC9035EE3744}" type="parTrans" cxnId="{B437C436-F450-4057-BE45-DC89F9A0515D}">
      <dgm:prSet/>
      <dgm:spPr/>
      <dgm:t>
        <a:bodyPr/>
        <a:lstStyle/>
        <a:p>
          <a:endParaRPr lang="en-US"/>
        </a:p>
      </dgm:t>
    </dgm:pt>
    <dgm:pt modelId="{B626EB3B-F8EC-411D-8E37-2E60966C1618}" type="sibTrans" cxnId="{B437C436-F450-4057-BE45-DC89F9A0515D}">
      <dgm:prSet/>
      <dgm:spPr/>
      <dgm:t>
        <a:bodyPr/>
        <a:lstStyle/>
        <a:p>
          <a:endParaRPr lang="en-US"/>
        </a:p>
      </dgm:t>
    </dgm:pt>
    <dgm:pt modelId="{0A68FDFB-8C77-4D72-A519-B86E4E53B65C}" type="pres">
      <dgm:prSet presAssocID="{0EBB0C81-073C-4B4B-9F76-B7D2510B09FE}" presName="linear" presStyleCnt="0">
        <dgm:presLayoutVars>
          <dgm:animLvl val="lvl"/>
          <dgm:resizeHandles val="exact"/>
        </dgm:presLayoutVars>
      </dgm:prSet>
      <dgm:spPr/>
    </dgm:pt>
    <dgm:pt modelId="{4A0C562C-1248-45E5-A110-86BF819A95CC}" type="pres">
      <dgm:prSet presAssocID="{878338DD-4443-4498-83E5-6583A27941C8}" presName="parentText" presStyleLbl="node1" presStyleIdx="0" presStyleCnt="4">
        <dgm:presLayoutVars>
          <dgm:chMax val="0"/>
          <dgm:bulletEnabled val="1"/>
        </dgm:presLayoutVars>
      </dgm:prSet>
      <dgm:spPr/>
    </dgm:pt>
    <dgm:pt modelId="{B17A7898-AF21-484B-9B4B-5DC3276BB8F1}" type="pres">
      <dgm:prSet presAssocID="{878338DD-4443-4498-83E5-6583A27941C8}" presName="childText" presStyleLbl="revTx" presStyleIdx="0" presStyleCnt="4">
        <dgm:presLayoutVars>
          <dgm:bulletEnabled val="1"/>
        </dgm:presLayoutVars>
      </dgm:prSet>
      <dgm:spPr/>
    </dgm:pt>
    <dgm:pt modelId="{B62482AD-B116-4E84-BF15-287EC77FDA5F}" type="pres">
      <dgm:prSet presAssocID="{C2914837-0ECB-47F5-9AB1-A4BFAB5C51EE}" presName="parentText" presStyleLbl="node1" presStyleIdx="1" presStyleCnt="4">
        <dgm:presLayoutVars>
          <dgm:chMax val="0"/>
          <dgm:bulletEnabled val="1"/>
        </dgm:presLayoutVars>
      </dgm:prSet>
      <dgm:spPr/>
    </dgm:pt>
    <dgm:pt modelId="{F0EC595F-D27B-402C-B913-2833BDBD46E9}" type="pres">
      <dgm:prSet presAssocID="{C2914837-0ECB-47F5-9AB1-A4BFAB5C51EE}" presName="childText" presStyleLbl="revTx" presStyleIdx="1" presStyleCnt="4">
        <dgm:presLayoutVars>
          <dgm:bulletEnabled val="1"/>
        </dgm:presLayoutVars>
      </dgm:prSet>
      <dgm:spPr/>
    </dgm:pt>
    <dgm:pt modelId="{B11783F7-F6BF-4682-9D50-CADBE2D4ADFC}" type="pres">
      <dgm:prSet presAssocID="{B25869C3-296B-4A73-B6DB-98802761B6AA}" presName="parentText" presStyleLbl="node1" presStyleIdx="2" presStyleCnt="4">
        <dgm:presLayoutVars>
          <dgm:chMax val="0"/>
          <dgm:bulletEnabled val="1"/>
        </dgm:presLayoutVars>
      </dgm:prSet>
      <dgm:spPr/>
    </dgm:pt>
    <dgm:pt modelId="{F7A10B97-1DA4-4535-8989-9627EC1FDD14}" type="pres">
      <dgm:prSet presAssocID="{B25869C3-296B-4A73-B6DB-98802761B6AA}" presName="childText" presStyleLbl="revTx" presStyleIdx="2" presStyleCnt="4">
        <dgm:presLayoutVars>
          <dgm:bulletEnabled val="1"/>
        </dgm:presLayoutVars>
      </dgm:prSet>
      <dgm:spPr/>
    </dgm:pt>
    <dgm:pt modelId="{600F1B41-7F5A-41C0-9877-9215902CB033}" type="pres">
      <dgm:prSet presAssocID="{3DA4D60F-BE89-4FB2-B1E6-858C85E04345}" presName="parentText" presStyleLbl="node1" presStyleIdx="3" presStyleCnt="4">
        <dgm:presLayoutVars>
          <dgm:chMax val="0"/>
          <dgm:bulletEnabled val="1"/>
        </dgm:presLayoutVars>
      </dgm:prSet>
      <dgm:spPr/>
    </dgm:pt>
    <dgm:pt modelId="{B8CBEACC-5ACF-4E9F-9044-DADC9162040E}" type="pres">
      <dgm:prSet presAssocID="{3DA4D60F-BE89-4FB2-B1E6-858C85E04345}" presName="childText" presStyleLbl="revTx" presStyleIdx="3" presStyleCnt="4">
        <dgm:presLayoutVars>
          <dgm:bulletEnabled val="1"/>
        </dgm:presLayoutVars>
      </dgm:prSet>
      <dgm:spPr/>
    </dgm:pt>
  </dgm:ptLst>
  <dgm:cxnLst>
    <dgm:cxn modelId="{2FD79F0B-B995-4ADD-B757-4C1ADD0EED8F}" type="presOf" srcId="{C2914837-0ECB-47F5-9AB1-A4BFAB5C51EE}" destId="{B62482AD-B116-4E84-BF15-287EC77FDA5F}" srcOrd="0" destOrd="0" presId="urn:microsoft.com/office/officeart/2005/8/layout/vList2"/>
    <dgm:cxn modelId="{B437C436-F450-4057-BE45-DC89F9A0515D}" srcId="{3DA4D60F-BE89-4FB2-B1E6-858C85E04345}" destId="{DE55DF46-31E1-4D83-822E-C22B21CB66FB}" srcOrd="0" destOrd="0" parTransId="{DE547BFB-24B1-4BA2-802F-AC9035EE3744}" sibTransId="{B626EB3B-F8EC-411D-8E37-2E60966C1618}"/>
    <dgm:cxn modelId="{41BA1362-AF4B-4823-857A-DB35E2F81112}" type="presOf" srcId="{DB3C5F01-9736-47D5-9571-853D62C017E9}" destId="{F0EC595F-D27B-402C-B913-2833BDBD46E9}" srcOrd="0" destOrd="0" presId="urn:microsoft.com/office/officeart/2005/8/layout/vList2"/>
    <dgm:cxn modelId="{E126C945-C3A3-4880-A483-4D7085194B9E}" type="presOf" srcId="{3DA4D60F-BE89-4FB2-B1E6-858C85E04345}" destId="{600F1B41-7F5A-41C0-9877-9215902CB033}" srcOrd="0" destOrd="0" presId="urn:microsoft.com/office/officeart/2005/8/layout/vList2"/>
    <dgm:cxn modelId="{E52F3B47-642A-4E4A-A216-A15E7F62E87F}" type="presOf" srcId="{DE55DF46-31E1-4D83-822E-C22B21CB66FB}" destId="{B8CBEACC-5ACF-4E9F-9044-DADC9162040E}" srcOrd="0" destOrd="0" presId="urn:microsoft.com/office/officeart/2005/8/layout/vList2"/>
    <dgm:cxn modelId="{3221984C-B2E2-4444-86DA-C5311FC8C06F}" srcId="{878338DD-4443-4498-83E5-6583A27941C8}" destId="{BCEB1079-CB3F-4B80-8DEB-377F14F67FC1}" srcOrd="0" destOrd="0" parTransId="{48BD28DE-03CA-44F7-BDA3-862B9BC9B2E1}" sibTransId="{FAF86122-DDE3-471A-96F1-1B3D8D989E4D}"/>
    <dgm:cxn modelId="{ED8E896E-6C06-41FE-9E4E-4510879B9F18}" srcId="{B25869C3-296B-4A73-B6DB-98802761B6AA}" destId="{A5F5CF4D-3B55-4243-AB7B-922EA02744E1}" srcOrd="0" destOrd="0" parTransId="{53FD630E-09B5-4708-85D0-FA45936A9559}" sibTransId="{B036AC0A-63DA-46E3-8BB5-73F912D2CF96}"/>
    <dgm:cxn modelId="{E2988373-7D99-41B9-9849-2F3B0FE42485}" type="presOf" srcId="{BCEB1079-CB3F-4B80-8DEB-377F14F67FC1}" destId="{B17A7898-AF21-484B-9B4B-5DC3276BB8F1}" srcOrd="0" destOrd="0" presId="urn:microsoft.com/office/officeart/2005/8/layout/vList2"/>
    <dgm:cxn modelId="{5F5CD58B-F830-49C2-8EC2-4E83AB60C331}" srcId="{0EBB0C81-073C-4B4B-9F76-B7D2510B09FE}" destId="{878338DD-4443-4498-83E5-6583A27941C8}" srcOrd="0" destOrd="0" parTransId="{FB835368-6BB2-4DD8-AE9F-F72716A45DA1}" sibTransId="{FF5CC8F6-6F4E-4709-B2D5-27CEEDEBFC90}"/>
    <dgm:cxn modelId="{BF902D94-9824-49B9-9904-3B31ED7B4257}" type="presOf" srcId="{B25869C3-296B-4A73-B6DB-98802761B6AA}" destId="{B11783F7-F6BF-4682-9D50-CADBE2D4ADFC}" srcOrd="0" destOrd="0" presId="urn:microsoft.com/office/officeart/2005/8/layout/vList2"/>
    <dgm:cxn modelId="{1D2045AA-D327-408C-BA98-723BE0F6AE2B}" srcId="{0EBB0C81-073C-4B4B-9F76-B7D2510B09FE}" destId="{B25869C3-296B-4A73-B6DB-98802761B6AA}" srcOrd="2" destOrd="0" parTransId="{9E50A4B7-0F35-4DB7-ADDC-A5ADB9849D29}" sibTransId="{AB471876-4876-4E4E-8C2F-11398863DFD5}"/>
    <dgm:cxn modelId="{B0CDF4AB-A3C0-42DE-A65B-B0B122854761}" type="presOf" srcId="{0EBB0C81-073C-4B4B-9F76-B7D2510B09FE}" destId="{0A68FDFB-8C77-4D72-A519-B86E4E53B65C}" srcOrd="0" destOrd="0" presId="urn:microsoft.com/office/officeart/2005/8/layout/vList2"/>
    <dgm:cxn modelId="{DC5A64B0-B294-43C0-B569-6CBAB8647262}" srcId="{C2914837-0ECB-47F5-9AB1-A4BFAB5C51EE}" destId="{DB3C5F01-9736-47D5-9571-853D62C017E9}" srcOrd="0" destOrd="0" parTransId="{FE03D3BF-6CD7-4ACD-AF87-4F8AD7871754}" sibTransId="{CBD02924-5FEC-459C-86C1-753EF08BF87D}"/>
    <dgm:cxn modelId="{C3A1AEB1-051D-4180-B09A-91FD901FF1DA}" type="presOf" srcId="{878338DD-4443-4498-83E5-6583A27941C8}" destId="{4A0C562C-1248-45E5-A110-86BF819A95CC}" srcOrd="0" destOrd="0" presId="urn:microsoft.com/office/officeart/2005/8/layout/vList2"/>
    <dgm:cxn modelId="{BE8FD2B6-5469-4AC4-BF6B-8C4382FB7D17}" srcId="{0EBB0C81-073C-4B4B-9F76-B7D2510B09FE}" destId="{C2914837-0ECB-47F5-9AB1-A4BFAB5C51EE}" srcOrd="1" destOrd="0" parTransId="{7FECD837-23FF-488D-957B-2D07BA0E03BA}" sibTransId="{7E374297-5CFF-4889-8EE5-9FD83C0DAA83}"/>
    <dgm:cxn modelId="{CF971EB7-6F19-4DF7-B8FC-587AEBAABCB7}" type="presOf" srcId="{A5F5CF4D-3B55-4243-AB7B-922EA02744E1}" destId="{F7A10B97-1DA4-4535-8989-9627EC1FDD14}" srcOrd="0" destOrd="0" presId="urn:microsoft.com/office/officeart/2005/8/layout/vList2"/>
    <dgm:cxn modelId="{8F92CADA-2B42-4BCF-9AF4-6E822E7A9670}" srcId="{0EBB0C81-073C-4B4B-9F76-B7D2510B09FE}" destId="{3DA4D60F-BE89-4FB2-B1E6-858C85E04345}" srcOrd="3" destOrd="0" parTransId="{58E09F8C-DF6E-4AB0-A6B0-E3A7FC3697D9}" sibTransId="{63FACB7C-B29B-4A58-8A4E-051DED81AC84}"/>
    <dgm:cxn modelId="{6B5F2D31-CBA4-4A7B-B47F-EF0948D697BB}" type="presParOf" srcId="{0A68FDFB-8C77-4D72-A519-B86E4E53B65C}" destId="{4A0C562C-1248-45E5-A110-86BF819A95CC}" srcOrd="0" destOrd="0" presId="urn:microsoft.com/office/officeart/2005/8/layout/vList2"/>
    <dgm:cxn modelId="{566EBA13-9F11-4DEF-9FB0-918CD7EF8218}" type="presParOf" srcId="{0A68FDFB-8C77-4D72-A519-B86E4E53B65C}" destId="{B17A7898-AF21-484B-9B4B-5DC3276BB8F1}" srcOrd="1" destOrd="0" presId="urn:microsoft.com/office/officeart/2005/8/layout/vList2"/>
    <dgm:cxn modelId="{8652A7C0-23BC-4DEE-928E-5B81AF6F6C80}" type="presParOf" srcId="{0A68FDFB-8C77-4D72-A519-B86E4E53B65C}" destId="{B62482AD-B116-4E84-BF15-287EC77FDA5F}" srcOrd="2" destOrd="0" presId="urn:microsoft.com/office/officeart/2005/8/layout/vList2"/>
    <dgm:cxn modelId="{4CFDD1AA-02DA-4B87-8E28-9FE53CAE4ACE}" type="presParOf" srcId="{0A68FDFB-8C77-4D72-A519-B86E4E53B65C}" destId="{F0EC595F-D27B-402C-B913-2833BDBD46E9}" srcOrd="3" destOrd="0" presId="urn:microsoft.com/office/officeart/2005/8/layout/vList2"/>
    <dgm:cxn modelId="{B39B3968-63F7-40B3-9D46-1AF89F51D09F}" type="presParOf" srcId="{0A68FDFB-8C77-4D72-A519-B86E4E53B65C}" destId="{B11783F7-F6BF-4682-9D50-CADBE2D4ADFC}" srcOrd="4" destOrd="0" presId="urn:microsoft.com/office/officeart/2005/8/layout/vList2"/>
    <dgm:cxn modelId="{2517AB4A-2ED5-4988-956F-81B375B90DC5}" type="presParOf" srcId="{0A68FDFB-8C77-4D72-A519-B86E4E53B65C}" destId="{F7A10B97-1DA4-4535-8989-9627EC1FDD14}" srcOrd="5" destOrd="0" presId="urn:microsoft.com/office/officeart/2005/8/layout/vList2"/>
    <dgm:cxn modelId="{DDE7BC1A-DCBE-4789-AAE4-696B05A6724F}" type="presParOf" srcId="{0A68FDFB-8C77-4D72-A519-B86E4E53B65C}" destId="{600F1B41-7F5A-41C0-9877-9215902CB033}" srcOrd="6" destOrd="0" presId="urn:microsoft.com/office/officeart/2005/8/layout/vList2"/>
    <dgm:cxn modelId="{7724F437-7A97-42A1-B456-2F42E07A25CD}" type="presParOf" srcId="{0A68FDFB-8C77-4D72-A519-B86E4E53B65C}" destId="{B8CBEACC-5ACF-4E9F-9044-DADC9162040E}" srcOrd="7" destOrd="0" presId="urn:microsoft.com/office/officeart/2005/8/layout/vList2"/>
  </dgm:cxnLst>
  <dgm:bg/>
  <dgm:whole/>
  <dgm:extLst>
    <a:ext uri="http://schemas.microsoft.com/office/drawing/2008/diagram">
      <dsp:dataModelExt xmlns:dsp="http://schemas.microsoft.com/office/drawing/2008/diagram" relId="rId8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0EBB0C81-073C-4B4B-9F76-B7D2510B09FE}" type="doc">
      <dgm:prSet loTypeId="urn:microsoft.com/office/officeart/2005/8/layout/vList2" loCatId="list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en-US"/>
        </a:p>
      </dgm:t>
    </dgm:pt>
    <dgm:pt modelId="{2A789B5A-1722-4F8D-BA13-61BE275E2FB1}">
      <dgm:prSet phldrT="[Texto]"/>
      <dgm:spPr/>
      <dgm:t>
        <a:bodyPr/>
        <a:lstStyle/>
        <a:p>
          <a:r>
            <a:rPr lang="en-US"/>
            <a:t>Cuantas personas del mismo sexo se casan?</a:t>
          </a:r>
        </a:p>
      </dgm:t>
    </dgm:pt>
    <dgm:pt modelId="{8E9F76D8-FF8B-41AC-B5AF-523658806E78}" type="parTrans" cxnId="{FC96F0E0-9D7C-4CD9-A2A4-FEBD32A1A635}">
      <dgm:prSet/>
      <dgm:spPr/>
      <dgm:t>
        <a:bodyPr/>
        <a:lstStyle/>
        <a:p>
          <a:endParaRPr lang="en-US"/>
        </a:p>
      </dgm:t>
    </dgm:pt>
    <dgm:pt modelId="{A7A97D3A-6B72-4A6D-8F2E-A6AC7E0AC597}" type="sibTrans" cxnId="{FC96F0E0-9D7C-4CD9-A2A4-FEBD32A1A635}">
      <dgm:prSet/>
      <dgm:spPr/>
      <dgm:t>
        <a:bodyPr/>
        <a:lstStyle/>
        <a:p>
          <a:endParaRPr lang="en-US"/>
        </a:p>
      </dgm:t>
    </dgm:pt>
    <dgm:pt modelId="{CD00F5F0-3308-4A93-934B-97EA12B255ED}">
      <dgm:prSet phldrT="[Texto]" custT="1"/>
      <dgm:spPr/>
      <dgm:t>
        <a:bodyPr/>
        <a:lstStyle/>
        <a:p>
          <a:r>
            <a:rPr lang="en-US" sz="1600" b="1">
              <a:solidFill>
                <a:schemeClr val="tx1"/>
              </a:solidFill>
            </a:rPr>
            <a:t>481</a:t>
          </a:r>
        </a:p>
      </dgm:t>
    </dgm:pt>
    <dgm:pt modelId="{393E1344-1425-42E8-A054-BAA2699EAFF6}" type="parTrans" cxnId="{DD478D52-A55A-45C1-920F-E84B3172095D}">
      <dgm:prSet/>
      <dgm:spPr/>
      <dgm:t>
        <a:bodyPr/>
        <a:lstStyle/>
        <a:p>
          <a:endParaRPr lang="en-US"/>
        </a:p>
      </dgm:t>
    </dgm:pt>
    <dgm:pt modelId="{26C250F3-73D8-46AC-87D1-BE692B6C0A93}" type="sibTrans" cxnId="{DD478D52-A55A-45C1-920F-E84B3172095D}">
      <dgm:prSet/>
      <dgm:spPr/>
      <dgm:t>
        <a:bodyPr/>
        <a:lstStyle/>
        <a:p>
          <a:endParaRPr lang="en-US"/>
        </a:p>
      </dgm:t>
    </dgm:pt>
    <dgm:pt modelId="{9C16F34A-7E13-4C2C-969D-1A73573E6F21}">
      <dgm:prSet phldrT="[Texto]"/>
      <dgm:spPr/>
      <dgm:t>
        <a:bodyPr/>
        <a:lstStyle/>
        <a:p>
          <a:r>
            <a:rPr lang="en-US"/>
            <a:t>En que mes se divorcian mas personas?</a:t>
          </a:r>
        </a:p>
      </dgm:t>
    </dgm:pt>
    <dgm:pt modelId="{164815EF-3F4C-402F-8C24-1C295CF371F4}" type="parTrans" cxnId="{88203785-1E5F-4410-928B-C1324098B85E}">
      <dgm:prSet/>
      <dgm:spPr/>
      <dgm:t>
        <a:bodyPr/>
        <a:lstStyle/>
        <a:p>
          <a:endParaRPr lang="en-US"/>
        </a:p>
      </dgm:t>
    </dgm:pt>
    <dgm:pt modelId="{B53A80A8-5084-4BD5-B9CA-E959A748DE18}" type="sibTrans" cxnId="{88203785-1E5F-4410-928B-C1324098B85E}">
      <dgm:prSet/>
      <dgm:spPr/>
      <dgm:t>
        <a:bodyPr/>
        <a:lstStyle/>
        <a:p>
          <a:endParaRPr lang="en-US"/>
        </a:p>
      </dgm:t>
    </dgm:pt>
    <dgm:pt modelId="{1D77ADBB-C113-4EDE-A161-FA596D036BF8}">
      <dgm:prSet phldrT="[Texto]" custT="1"/>
      <dgm:spPr/>
      <dgm:t>
        <a:bodyPr/>
        <a:lstStyle/>
        <a:p>
          <a:r>
            <a:rPr lang="en-US" sz="1600" b="1">
              <a:solidFill>
                <a:schemeClr val="tx1"/>
              </a:solidFill>
            </a:rPr>
            <a:t>Febrero</a:t>
          </a:r>
          <a:endParaRPr lang="en-US" sz="1200" b="1">
            <a:solidFill>
              <a:schemeClr val="tx1"/>
            </a:solidFill>
          </a:endParaRPr>
        </a:p>
      </dgm:t>
    </dgm:pt>
    <dgm:pt modelId="{9DA125CD-07C0-4764-BD4A-64DD448BE653}" type="parTrans" cxnId="{001C1724-80CF-4B0B-AEB1-EB2156A527E4}">
      <dgm:prSet/>
      <dgm:spPr/>
      <dgm:t>
        <a:bodyPr/>
        <a:lstStyle/>
        <a:p>
          <a:endParaRPr lang="en-US"/>
        </a:p>
      </dgm:t>
    </dgm:pt>
    <dgm:pt modelId="{E3CF3C6F-921B-46C0-A906-7C4422D0B660}" type="sibTrans" cxnId="{001C1724-80CF-4B0B-AEB1-EB2156A527E4}">
      <dgm:prSet/>
      <dgm:spPr/>
      <dgm:t>
        <a:bodyPr/>
        <a:lstStyle/>
        <a:p>
          <a:endParaRPr lang="en-US"/>
        </a:p>
      </dgm:t>
    </dgm:pt>
    <dgm:pt modelId="{A51943EE-650A-43C9-922C-2991132FD0A4}">
      <dgm:prSet phldrT="[Texto]"/>
      <dgm:spPr/>
      <dgm:t>
        <a:bodyPr/>
        <a:lstStyle/>
        <a:p>
          <a:r>
            <a:rPr lang="en-US"/>
            <a:t>Las personas se divorcian mas en la tarde o en la mañana?</a:t>
          </a:r>
        </a:p>
      </dgm:t>
    </dgm:pt>
    <dgm:pt modelId="{AC258EB9-A6C0-4DF3-BCAD-F38EC7DD42DC}" type="parTrans" cxnId="{7FCF15A0-FF86-41D6-8EA6-D6E22E829DB6}">
      <dgm:prSet/>
      <dgm:spPr/>
      <dgm:t>
        <a:bodyPr/>
        <a:lstStyle/>
        <a:p>
          <a:endParaRPr lang="en-US"/>
        </a:p>
      </dgm:t>
    </dgm:pt>
    <dgm:pt modelId="{8D025540-37ED-47C4-8457-BB3AE52C846F}" type="sibTrans" cxnId="{7FCF15A0-FF86-41D6-8EA6-D6E22E829DB6}">
      <dgm:prSet/>
      <dgm:spPr/>
      <dgm:t>
        <a:bodyPr/>
        <a:lstStyle/>
        <a:p>
          <a:endParaRPr lang="en-US"/>
        </a:p>
      </dgm:t>
    </dgm:pt>
    <dgm:pt modelId="{171C57D8-43DE-4EC4-BD19-4AD866FF2715}">
      <dgm:prSet phldrT="[Texto]" custT="1"/>
      <dgm:spPr/>
      <dgm:t>
        <a:bodyPr/>
        <a:lstStyle/>
        <a:p>
          <a:r>
            <a:rPr lang="en-US" sz="1600" b="1">
              <a:solidFill>
                <a:schemeClr val="tx1"/>
              </a:solidFill>
            </a:rPr>
            <a:t>En la mañana</a:t>
          </a:r>
        </a:p>
      </dgm:t>
    </dgm:pt>
    <dgm:pt modelId="{6480EC3D-2C59-46FA-8320-C656675C059F}" type="parTrans" cxnId="{9BDA38A7-1289-4ADC-B57F-CEC6EC9CBAB3}">
      <dgm:prSet/>
      <dgm:spPr/>
      <dgm:t>
        <a:bodyPr/>
        <a:lstStyle/>
        <a:p>
          <a:endParaRPr lang="en-US"/>
        </a:p>
      </dgm:t>
    </dgm:pt>
    <dgm:pt modelId="{411ADBE9-6078-42C5-A5A1-CFAA612EEC8B}" type="sibTrans" cxnId="{9BDA38A7-1289-4ADC-B57F-CEC6EC9CBAB3}">
      <dgm:prSet/>
      <dgm:spPr/>
      <dgm:t>
        <a:bodyPr/>
        <a:lstStyle/>
        <a:p>
          <a:endParaRPr lang="en-US"/>
        </a:p>
      </dgm:t>
    </dgm:pt>
    <dgm:pt modelId="{16FE1566-F9C3-4B31-8F91-A76E5FB13A7D}">
      <dgm:prSet phldrT="[Texto]"/>
      <dgm:spPr/>
      <dgm:t>
        <a:bodyPr/>
        <a:lstStyle/>
        <a:p>
          <a:r>
            <a:rPr lang="en-US"/>
            <a:t>A que hora se producen mas divorcios</a:t>
          </a:r>
        </a:p>
      </dgm:t>
    </dgm:pt>
    <dgm:pt modelId="{F1A1C457-0A7D-411E-8CB2-991BC8742DA4}" type="parTrans" cxnId="{1D64D6D9-A103-4ABB-A211-59FA278C2BFE}">
      <dgm:prSet/>
      <dgm:spPr/>
      <dgm:t>
        <a:bodyPr/>
        <a:lstStyle/>
        <a:p>
          <a:endParaRPr lang="en-US"/>
        </a:p>
      </dgm:t>
    </dgm:pt>
    <dgm:pt modelId="{1D483C22-460A-4E98-B594-8A853812F6E3}" type="sibTrans" cxnId="{1D64D6D9-A103-4ABB-A211-59FA278C2BFE}">
      <dgm:prSet/>
      <dgm:spPr/>
      <dgm:t>
        <a:bodyPr/>
        <a:lstStyle/>
        <a:p>
          <a:endParaRPr lang="en-US"/>
        </a:p>
      </dgm:t>
    </dgm:pt>
    <dgm:pt modelId="{513888FA-C629-4E8C-B80E-0C0C1F862115}">
      <dgm:prSet phldrT="[Texto]" custT="1"/>
      <dgm:spPr/>
      <dgm:t>
        <a:bodyPr/>
        <a:lstStyle/>
        <a:p>
          <a:r>
            <a:rPr lang="en-US" sz="1600" b="1">
              <a:solidFill>
                <a:schemeClr val="tx1"/>
              </a:solidFill>
            </a:rPr>
            <a:t>08:07 a.m.</a:t>
          </a:r>
        </a:p>
      </dgm:t>
    </dgm:pt>
    <dgm:pt modelId="{8C582312-F869-4B18-B116-5D631C2C187E}" type="parTrans" cxnId="{46F8E04D-2F6C-45B7-9508-81932135349A}">
      <dgm:prSet/>
      <dgm:spPr/>
      <dgm:t>
        <a:bodyPr/>
        <a:lstStyle/>
        <a:p>
          <a:endParaRPr lang="en-US"/>
        </a:p>
      </dgm:t>
    </dgm:pt>
    <dgm:pt modelId="{F3A58A04-8F4A-436A-8CAE-F89C46DFBBE4}" type="sibTrans" cxnId="{46F8E04D-2F6C-45B7-9508-81932135349A}">
      <dgm:prSet/>
      <dgm:spPr/>
      <dgm:t>
        <a:bodyPr/>
        <a:lstStyle/>
        <a:p>
          <a:endParaRPr lang="en-US"/>
        </a:p>
      </dgm:t>
    </dgm:pt>
    <dgm:pt modelId="{0A68FDFB-8C77-4D72-A519-B86E4E53B65C}" type="pres">
      <dgm:prSet presAssocID="{0EBB0C81-073C-4B4B-9F76-B7D2510B09FE}" presName="linear" presStyleCnt="0">
        <dgm:presLayoutVars>
          <dgm:animLvl val="lvl"/>
          <dgm:resizeHandles val="exact"/>
        </dgm:presLayoutVars>
      </dgm:prSet>
      <dgm:spPr/>
    </dgm:pt>
    <dgm:pt modelId="{2CC3FD5D-6C84-482C-AD19-F1A833445366}" type="pres">
      <dgm:prSet presAssocID="{2A789B5A-1722-4F8D-BA13-61BE275E2FB1}" presName="parentText" presStyleLbl="node1" presStyleIdx="0" presStyleCnt="4">
        <dgm:presLayoutVars>
          <dgm:chMax val="0"/>
          <dgm:bulletEnabled val="1"/>
        </dgm:presLayoutVars>
      </dgm:prSet>
      <dgm:spPr/>
    </dgm:pt>
    <dgm:pt modelId="{6EFC0C4B-AD64-4AF7-B241-9AA4DABB4713}" type="pres">
      <dgm:prSet presAssocID="{2A789B5A-1722-4F8D-BA13-61BE275E2FB1}" presName="childText" presStyleLbl="revTx" presStyleIdx="0" presStyleCnt="4">
        <dgm:presLayoutVars>
          <dgm:bulletEnabled val="1"/>
        </dgm:presLayoutVars>
      </dgm:prSet>
      <dgm:spPr/>
    </dgm:pt>
    <dgm:pt modelId="{6A171310-0A30-4514-A6B9-1CB3D7081343}" type="pres">
      <dgm:prSet presAssocID="{9C16F34A-7E13-4C2C-969D-1A73573E6F21}" presName="parentText" presStyleLbl="node1" presStyleIdx="1" presStyleCnt="4">
        <dgm:presLayoutVars>
          <dgm:chMax val="0"/>
          <dgm:bulletEnabled val="1"/>
        </dgm:presLayoutVars>
      </dgm:prSet>
      <dgm:spPr/>
    </dgm:pt>
    <dgm:pt modelId="{DF92C5CC-B18C-4C65-A3A9-4054187C9389}" type="pres">
      <dgm:prSet presAssocID="{9C16F34A-7E13-4C2C-969D-1A73573E6F21}" presName="childText" presStyleLbl="revTx" presStyleIdx="1" presStyleCnt="4">
        <dgm:presLayoutVars>
          <dgm:bulletEnabled val="1"/>
        </dgm:presLayoutVars>
      </dgm:prSet>
      <dgm:spPr/>
    </dgm:pt>
    <dgm:pt modelId="{805306D9-CF46-43F1-89C7-BF7845559376}" type="pres">
      <dgm:prSet presAssocID="{A51943EE-650A-43C9-922C-2991132FD0A4}" presName="parentText" presStyleLbl="node1" presStyleIdx="2" presStyleCnt="4">
        <dgm:presLayoutVars>
          <dgm:chMax val="0"/>
          <dgm:bulletEnabled val="1"/>
        </dgm:presLayoutVars>
      </dgm:prSet>
      <dgm:spPr/>
    </dgm:pt>
    <dgm:pt modelId="{69CC3281-15E7-47AB-BC76-087813693954}" type="pres">
      <dgm:prSet presAssocID="{A51943EE-650A-43C9-922C-2991132FD0A4}" presName="childText" presStyleLbl="revTx" presStyleIdx="2" presStyleCnt="4">
        <dgm:presLayoutVars>
          <dgm:bulletEnabled val="1"/>
        </dgm:presLayoutVars>
      </dgm:prSet>
      <dgm:spPr/>
    </dgm:pt>
    <dgm:pt modelId="{D126770E-A37C-40BB-8C66-A0EF98701962}" type="pres">
      <dgm:prSet presAssocID="{16FE1566-F9C3-4B31-8F91-A76E5FB13A7D}" presName="parentText" presStyleLbl="node1" presStyleIdx="3" presStyleCnt="4">
        <dgm:presLayoutVars>
          <dgm:chMax val="0"/>
          <dgm:bulletEnabled val="1"/>
        </dgm:presLayoutVars>
      </dgm:prSet>
      <dgm:spPr/>
    </dgm:pt>
    <dgm:pt modelId="{41E41F98-6618-4680-933E-13D99D818514}" type="pres">
      <dgm:prSet presAssocID="{16FE1566-F9C3-4B31-8F91-A76E5FB13A7D}" presName="childText" presStyleLbl="revTx" presStyleIdx="3" presStyleCnt="4">
        <dgm:presLayoutVars>
          <dgm:bulletEnabled val="1"/>
        </dgm:presLayoutVars>
      </dgm:prSet>
      <dgm:spPr/>
    </dgm:pt>
  </dgm:ptLst>
  <dgm:cxnLst>
    <dgm:cxn modelId="{45D63E10-3044-4453-9CC9-91BDA0BB14DE}" type="presOf" srcId="{A51943EE-650A-43C9-922C-2991132FD0A4}" destId="{805306D9-CF46-43F1-89C7-BF7845559376}" srcOrd="0" destOrd="0" presId="urn:microsoft.com/office/officeart/2005/8/layout/vList2"/>
    <dgm:cxn modelId="{A7471A1B-1DEC-4820-952A-F6B9BF4831DF}" type="presOf" srcId="{513888FA-C629-4E8C-B80E-0C0C1F862115}" destId="{41E41F98-6618-4680-933E-13D99D818514}" srcOrd="0" destOrd="0" presId="urn:microsoft.com/office/officeart/2005/8/layout/vList2"/>
    <dgm:cxn modelId="{001C1724-80CF-4B0B-AEB1-EB2156A527E4}" srcId="{9C16F34A-7E13-4C2C-969D-1A73573E6F21}" destId="{1D77ADBB-C113-4EDE-A161-FA596D036BF8}" srcOrd="0" destOrd="0" parTransId="{9DA125CD-07C0-4764-BD4A-64DD448BE653}" sibTransId="{E3CF3C6F-921B-46C0-A906-7C4422D0B660}"/>
    <dgm:cxn modelId="{A77A6737-B4EF-40F3-A159-5A91489CB924}" type="presOf" srcId="{CD00F5F0-3308-4A93-934B-97EA12B255ED}" destId="{6EFC0C4B-AD64-4AF7-B241-9AA4DABB4713}" srcOrd="0" destOrd="0" presId="urn:microsoft.com/office/officeart/2005/8/layout/vList2"/>
    <dgm:cxn modelId="{57A0203F-4159-410F-8C3C-985D0B6E118C}" type="presOf" srcId="{1D77ADBB-C113-4EDE-A161-FA596D036BF8}" destId="{DF92C5CC-B18C-4C65-A3A9-4054187C9389}" srcOrd="0" destOrd="0" presId="urn:microsoft.com/office/officeart/2005/8/layout/vList2"/>
    <dgm:cxn modelId="{BFD69E6D-3AA6-4216-8F5B-DC111D24FC34}" type="presOf" srcId="{171C57D8-43DE-4EC4-BD19-4AD866FF2715}" destId="{69CC3281-15E7-47AB-BC76-087813693954}" srcOrd="0" destOrd="0" presId="urn:microsoft.com/office/officeart/2005/8/layout/vList2"/>
    <dgm:cxn modelId="{46F8E04D-2F6C-45B7-9508-81932135349A}" srcId="{16FE1566-F9C3-4B31-8F91-A76E5FB13A7D}" destId="{513888FA-C629-4E8C-B80E-0C0C1F862115}" srcOrd="0" destOrd="0" parTransId="{8C582312-F869-4B18-B116-5D631C2C187E}" sibTransId="{F3A58A04-8F4A-436A-8CAE-F89C46DFBBE4}"/>
    <dgm:cxn modelId="{DD478D52-A55A-45C1-920F-E84B3172095D}" srcId="{2A789B5A-1722-4F8D-BA13-61BE275E2FB1}" destId="{CD00F5F0-3308-4A93-934B-97EA12B255ED}" srcOrd="0" destOrd="0" parTransId="{393E1344-1425-42E8-A054-BAA2699EAFF6}" sibTransId="{26C250F3-73D8-46AC-87D1-BE692B6C0A93}"/>
    <dgm:cxn modelId="{88203785-1E5F-4410-928B-C1324098B85E}" srcId="{0EBB0C81-073C-4B4B-9F76-B7D2510B09FE}" destId="{9C16F34A-7E13-4C2C-969D-1A73573E6F21}" srcOrd="1" destOrd="0" parTransId="{164815EF-3F4C-402F-8C24-1C295CF371F4}" sibTransId="{B53A80A8-5084-4BD5-B9CA-E959A748DE18}"/>
    <dgm:cxn modelId="{7FCF15A0-FF86-41D6-8EA6-D6E22E829DB6}" srcId="{0EBB0C81-073C-4B4B-9F76-B7D2510B09FE}" destId="{A51943EE-650A-43C9-922C-2991132FD0A4}" srcOrd="2" destOrd="0" parTransId="{AC258EB9-A6C0-4DF3-BCAD-F38EC7DD42DC}" sibTransId="{8D025540-37ED-47C4-8457-BB3AE52C846F}"/>
    <dgm:cxn modelId="{9BDA38A7-1289-4ADC-B57F-CEC6EC9CBAB3}" srcId="{A51943EE-650A-43C9-922C-2991132FD0A4}" destId="{171C57D8-43DE-4EC4-BD19-4AD866FF2715}" srcOrd="0" destOrd="0" parTransId="{6480EC3D-2C59-46FA-8320-C656675C059F}" sibTransId="{411ADBE9-6078-42C5-A5A1-CFAA612EEC8B}"/>
    <dgm:cxn modelId="{B0CDF4AB-A3C0-42DE-A65B-B0B122854761}" type="presOf" srcId="{0EBB0C81-073C-4B4B-9F76-B7D2510B09FE}" destId="{0A68FDFB-8C77-4D72-A519-B86E4E53B65C}" srcOrd="0" destOrd="0" presId="urn:microsoft.com/office/officeart/2005/8/layout/vList2"/>
    <dgm:cxn modelId="{1CAC82B2-7413-4DD1-8229-7D3F6E626A9E}" type="presOf" srcId="{2A789B5A-1722-4F8D-BA13-61BE275E2FB1}" destId="{2CC3FD5D-6C84-482C-AD19-F1A833445366}" srcOrd="0" destOrd="0" presId="urn:microsoft.com/office/officeart/2005/8/layout/vList2"/>
    <dgm:cxn modelId="{52A934CB-4B33-4370-9D86-20ECBF703B3E}" type="presOf" srcId="{16FE1566-F9C3-4B31-8F91-A76E5FB13A7D}" destId="{D126770E-A37C-40BB-8C66-A0EF98701962}" srcOrd="0" destOrd="0" presId="urn:microsoft.com/office/officeart/2005/8/layout/vList2"/>
    <dgm:cxn modelId="{7C7F6AD7-7AA9-474C-B823-1C5F3E0121D5}" type="presOf" srcId="{9C16F34A-7E13-4C2C-969D-1A73573E6F21}" destId="{6A171310-0A30-4514-A6B9-1CB3D7081343}" srcOrd="0" destOrd="0" presId="urn:microsoft.com/office/officeart/2005/8/layout/vList2"/>
    <dgm:cxn modelId="{1D64D6D9-A103-4ABB-A211-59FA278C2BFE}" srcId="{0EBB0C81-073C-4B4B-9F76-B7D2510B09FE}" destId="{16FE1566-F9C3-4B31-8F91-A76E5FB13A7D}" srcOrd="3" destOrd="0" parTransId="{F1A1C457-0A7D-411E-8CB2-991BC8742DA4}" sibTransId="{1D483C22-460A-4E98-B594-8A853812F6E3}"/>
    <dgm:cxn modelId="{FC96F0E0-9D7C-4CD9-A2A4-FEBD32A1A635}" srcId="{0EBB0C81-073C-4B4B-9F76-B7D2510B09FE}" destId="{2A789B5A-1722-4F8D-BA13-61BE275E2FB1}" srcOrd="0" destOrd="0" parTransId="{8E9F76D8-FF8B-41AC-B5AF-523658806E78}" sibTransId="{A7A97D3A-6B72-4A6D-8F2E-A6AC7E0AC597}"/>
    <dgm:cxn modelId="{8CBF48BD-0379-4666-9D9E-5F4929E08449}" type="presParOf" srcId="{0A68FDFB-8C77-4D72-A519-B86E4E53B65C}" destId="{2CC3FD5D-6C84-482C-AD19-F1A833445366}" srcOrd="0" destOrd="0" presId="urn:microsoft.com/office/officeart/2005/8/layout/vList2"/>
    <dgm:cxn modelId="{B1308A85-1268-4627-927A-4FC6BD9646BF}" type="presParOf" srcId="{0A68FDFB-8C77-4D72-A519-B86E4E53B65C}" destId="{6EFC0C4B-AD64-4AF7-B241-9AA4DABB4713}" srcOrd="1" destOrd="0" presId="urn:microsoft.com/office/officeart/2005/8/layout/vList2"/>
    <dgm:cxn modelId="{53313C84-4625-4CFE-B685-7246FEC4421F}" type="presParOf" srcId="{0A68FDFB-8C77-4D72-A519-B86E4E53B65C}" destId="{6A171310-0A30-4514-A6B9-1CB3D7081343}" srcOrd="2" destOrd="0" presId="urn:microsoft.com/office/officeart/2005/8/layout/vList2"/>
    <dgm:cxn modelId="{578B6C78-9FC0-4243-B47B-EBE3DA87ADAB}" type="presParOf" srcId="{0A68FDFB-8C77-4D72-A519-B86E4E53B65C}" destId="{DF92C5CC-B18C-4C65-A3A9-4054187C9389}" srcOrd="3" destOrd="0" presId="urn:microsoft.com/office/officeart/2005/8/layout/vList2"/>
    <dgm:cxn modelId="{46E3F7CB-46D1-4B55-A05D-4B76BD070DD9}" type="presParOf" srcId="{0A68FDFB-8C77-4D72-A519-B86E4E53B65C}" destId="{805306D9-CF46-43F1-89C7-BF7845559376}" srcOrd="4" destOrd="0" presId="urn:microsoft.com/office/officeart/2005/8/layout/vList2"/>
    <dgm:cxn modelId="{3C9AD296-C18E-4DC6-95D0-669F7C831C3F}" type="presParOf" srcId="{0A68FDFB-8C77-4D72-A519-B86E4E53B65C}" destId="{69CC3281-15E7-47AB-BC76-087813693954}" srcOrd="5" destOrd="0" presId="urn:microsoft.com/office/officeart/2005/8/layout/vList2"/>
    <dgm:cxn modelId="{1688A8D2-A174-4D69-8D49-B8827B17F113}" type="presParOf" srcId="{0A68FDFB-8C77-4D72-A519-B86E4E53B65C}" destId="{D126770E-A37C-40BB-8C66-A0EF98701962}" srcOrd="6" destOrd="0" presId="urn:microsoft.com/office/officeart/2005/8/layout/vList2"/>
    <dgm:cxn modelId="{A3C8CAE8-A9E8-4893-8017-B0A8F0F3C9A4}" type="presParOf" srcId="{0A68FDFB-8C77-4D72-A519-B86E4E53B65C}" destId="{41E41F98-6618-4680-933E-13D99D818514}" srcOrd="7" destOrd="0" presId="urn:microsoft.com/office/officeart/2005/8/layout/vList2"/>
  </dgm:cxnLst>
  <dgm:bg/>
  <dgm:whole/>
  <dgm:extLst>
    <a:ext uri="http://schemas.microsoft.com/office/drawing/2008/diagram">
      <dsp:dataModelExt xmlns:dsp="http://schemas.microsoft.com/office/drawing/2008/diagram" relId="rId13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A0C562C-1248-45E5-A110-86BF819A95CC}">
      <dsp:nvSpPr>
        <dsp:cNvPr id="0" name=""/>
        <dsp:cNvSpPr/>
      </dsp:nvSpPr>
      <dsp:spPr>
        <a:xfrm>
          <a:off x="0" y="62588"/>
          <a:ext cx="4572000" cy="636480"/>
        </a:xfrm>
        <a:prstGeom prst="round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Todos los divorcios son entre personas del sexo opuesto?</a:t>
          </a:r>
        </a:p>
      </dsp:txBody>
      <dsp:txXfrm>
        <a:off x="31070" y="93658"/>
        <a:ext cx="4509860" cy="574340"/>
      </dsp:txXfrm>
    </dsp:sp>
    <dsp:sp modelId="{B17A7898-AF21-484B-9B4B-5DC3276BB8F1}">
      <dsp:nvSpPr>
        <dsp:cNvPr id="0" name=""/>
        <dsp:cNvSpPr/>
      </dsp:nvSpPr>
      <dsp:spPr>
        <a:xfrm>
          <a:off x="0" y="699068"/>
          <a:ext cx="4572000" cy="2649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5161" tIns="20320" rIns="113792" bIns="20320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"/>
          </a:pPr>
          <a:r>
            <a:rPr lang="en-US" sz="1600" b="1" kern="1200">
              <a:solidFill>
                <a:schemeClr val="tx1"/>
              </a:solidFill>
            </a:rPr>
            <a:t>No</a:t>
          </a:r>
        </a:p>
      </dsp:txBody>
      <dsp:txXfrm>
        <a:off x="0" y="699068"/>
        <a:ext cx="4572000" cy="264960"/>
      </dsp:txXfrm>
    </dsp:sp>
    <dsp:sp modelId="{B62482AD-B116-4E84-BF15-287EC77FDA5F}">
      <dsp:nvSpPr>
        <dsp:cNvPr id="0" name=""/>
        <dsp:cNvSpPr/>
      </dsp:nvSpPr>
      <dsp:spPr>
        <a:xfrm>
          <a:off x="0" y="964028"/>
          <a:ext cx="4572000" cy="636480"/>
        </a:xfrm>
        <a:prstGeom prst="roundRect">
          <a:avLst/>
        </a:prstGeom>
        <a:solidFill>
          <a:schemeClr val="accent4">
            <a:hueOff val="3266964"/>
            <a:satOff val="-13592"/>
            <a:lumOff val="320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Cuantos divorcios del mismo sexo hay?</a:t>
          </a:r>
        </a:p>
      </dsp:txBody>
      <dsp:txXfrm>
        <a:off x="31070" y="995098"/>
        <a:ext cx="4509860" cy="574340"/>
      </dsp:txXfrm>
    </dsp:sp>
    <dsp:sp modelId="{F0EC595F-D27B-402C-B913-2833BDBD46E9}">
      <dsp:nvSpPr>
        <dsp:cNvPr id="0" name=""/>
        <dsp:cNvSpPr/>
      </dsp:nvSpPr>
      <dsp:spPr>
        <a:xfrm>
          <a:off x="0" y="1600508"/>
          <a:ext cx="4572000" cy="2649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5161" tIns="20320" rIns="113792" bIns="20320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"/>
          </a:pPr>
          <a:r>
            <a:rPr lang="en-US" sz="1600" b="1" kern="1200">
              <a:solidFill>
                <a:schemeClr val="tx1"/>
              </a:solidFill>
            </a:rPr>
            <a:t>55</a:t>
          </a:r>
        </a:p>
      </dsp:txBody>
      <dsp:txXfrm>
        <a:off x="0" y="1600508"/>
        <a:ext cx="4572000" cy="264960"/>
      </dsp:txXfrm>
    </dsp:sp>
    <dsp:sp modelId="{B11783F7-F6BF-4682-9D50-CADBE2D4ADFC}">
      <dsp:nvSpPr>
        <dsp:cNvPr id="0" name=""/>
        <dsp:cNvSpPr/>
      </dsp:nvSpPr>
      <dsp:spPr>
        <a:xfrm>
          <a:off x="0" y="1865468"/>
          <a:ext cx="4572000" cy="636480"/>
        </a:xfrm>
        <a:prstGeom prst="roundRect">
          <a:avLst/>
        </a:prstGeom>
        <a:solidFill>
          <a:schemeClr val="accent4">
            <a:hueOff val="6533927"/>
            <a:satOff val="-27185"/>
            <a:lumOff val="6405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Cuantas personas no declaran su identidad?</a:t>
          </a:r>
        </a:p>
      </dsp:txBody>
      <dsp:txXfrm>
        <a:off x="31070" y="1896538"/>
        <a:ext cx="4509860" cy="574340"/>
      </dsp:txXfrm>
    </dsp:sp>
    <dsp:sp modelId="{F7A10B97-1DA4-4535-8989-9627EC1FDD14}">
      <dsp:nvSpPr>
        <dsp:cNvPr id="0" name=""/>
        <dsp:cNvSpPr/>
      </dsp:nvSpPr>
      <dsp:spPr>
        <a:xfrm>
          <a:off x="0" y="2501948"/>
          <a:ext cx="4572000" cy="2649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5161" tIns="20320" rIns="113792" bIns="20320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"/>
          </a:pPr>
          <a:r>
            <a:rPr lang="en-US" sz="1600" b="1" kern="1200">
              <a:solidFill>
                <a:schemeClr val="tx1"/>
              </a:solidFill>
            </a:rPr>
            <a:t>1055</a:t>
          </a:r>
        </a:p>
      </dsp:txBody>
      <dsp:txXfrm>
        <a:off x="0" y="2501948"/>
        <a:ext cx="4572000" cy="264960"/>
      </dsp:txXfrm>
    </dsp:sp>
    <dsp:sp modelId="{600F1B41-7F5A-41C0-9877-9215902CB033}">
      <dsp:nvSpPr>
        <dsp:cNvPr id="0" name=""/>
        <dsp:cNvSpPr/>
      </dsp:nvSpPr>
      <dsp:spPr>
        <a:xfrm>
          <a:off x="0" y="2766908"/>
          <a:ext cx="4572000" cy="636480"/>
        </a:xfrm>
        <a:prstGeom prst="roundRect">
          <a:avLst/>
        </a:prstGeom>
        <a:solidFill>
          <a:schemeClr val="accent4">
            <a:hueOff val="9800891"/>
            <a:satOff val="-40777"/>
            <a:lumOff val="960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Con cuantos años es mas probable que te divorcies?</a:t>
          </a:r>
        </a:p>
      </dsp:txBody>
      <dsp:txXfrm>
        <a:off x="31070" y="2797978"/>
        <a:ext cx="4509860" cy="574340"/>
      </dsp:txXfrm>
    </dsp:sp>
    <dsp:sp modelId="{B8CBEACC-5ACF-4E9F-9044-DADC9162040E}">
      <dsp:nvSpPr>
        <dsp:cNvPr id="0" name=""/>
        <dsp:cNvSpPr/>
      </dsp:nvSpPr>
      <dsp:spPr>
        <a:xfrm>
          <a:off x="0" y="3403388"/>
          <a:ext cx="4572000" cy="29808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5161" tIns="22860" rIns="128016" bIns="22860" numCol="1" spcCol="1270" anchor="t" anchorCtr="0">
          <a:noAutofit/>
        </a:bodyPr>
        <a:lstStyle/>
        <a:p>
          <a:pPr marL="171450" lvl="1" indent="-171450" algn="l" defTabSz="8001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"/>
          </a:pPr>
          <a:r>
            <a:rPr lang="en-US" sz="1800" b="1" kern="1200">
              <a:solidFill>
                <a:schemeClr val="tx1"/>
              </a:solidFill>
            </a:rPr>
            <a:t>5 años de caso </a:t>
          </a:r>
        </a:p>
      </dsp:txBody>
      <dsp:txXfrm>
        <a:off x="0" y="3403388"/>
        <a:ext cx="4572000" cy="29808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CC3FD5D-6C84-482C-AD19-F1A833445366}">
      <dsp:nvSpPr>
        <dsp:cNvPr id="0" name=""/>
        <dsp:cNvSpPr/>
      </dsp:nvSpPr>
      <dsp:spPr>
        <a:xfrm>
          <a:off x="0" y="80902"/>
          <a:ext cx="4572000" cy="635602"/>
        </a:xfrm>
        <a:prstGeom prst="round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Cuantas personas del mismo sexo se casan?</a:t>
          </a:r>
        </a:p>
      </dsp:txBody>
      <dsp:txXfrm>
        <a:off x="31028" y="111930"/>
        <a:ext cx="4509944" cy="573546"/>
      </dsp:txXfrm>
    </dsp:sp>
    <dsp:sp modelId="{6EFC0C4B-AD64-4AF7-B241-9AA4DABB4713}">
      <dsp:nvSpPr>
        <dsp:cNvPr id="0" name=""/>
        <dsp:cNvSpPr/>
      </dsp:nvSpPr>
      <dsp:spPr>
        <a:xfrm>
          <a:off x="0" y="716505"/>
          <a:ext cx="4572000" cy="2649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5161" tIns="20320" rIns="113792" bIns="20320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"/>
          </a:pPr>
          <a:r>
            <a:rPr lang="en-US" sz="1600" b="1" kern="1200">
              <a:solidFill>
                <a:schemeClr val="tx1"/>
              </a:solidFill>
            </a:rPr>
            <a:t>481</a:t>
          </a:r>
        </a:p>
      </dsp:txBody>
      <dsp:txXfrm>
        <a:off x="0" y="716505"/>
        <a:ext cx="4572000" cy="264960"/>
      </dsp:txXfrm>
    </dsp:sp>
    <dsp:sp modelId="{6A171310-0A30-4514-A6B9-1CB3D7081343}">
      <dsp:nvSpPr>
        <dsp:cNvPr id="0" name=""/>
        <dsp:cNvSpPr/>
      </dsp:nvSpPr>
      <dsp:spPr>
        <a:xfrm>
          <a:off x="0" y="981465"/>
          <a:ext cx="4572000" cy="635602"/>
        </a:xfrm>
        <a:prstGeom prst="roundRect">
          <a:avLst/>
        </a:prstGeom>
        <a:solidFill>
          <a:schemeClr val="accent5">
            <a:hueOff val="-2252848"/>
            <a:satOff val="-5806"/>
            <a:lumOff val="-392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En que mes se divorcian mas personas?</a:t>
          </a:r>
        </a:p>
      </dsp:txBody>
      <dsp:txXfrm>
        <a:off x="31028" y="1012493"/>
        <a:ext cx="4509944" cy="573546"/>
      </dsp:txXfrm>
    </dsp:sp>
    <dsp:sp modelId="{DF92C5CC-B18C-4C65-A3A9-4054187C9389}">
      <dsp:nvSpPr>
        <dsp:cNvPr id="0" name=""/>
        <dsp:cNvSpPr/>
      </dsp:nvSpPr>
      <dsp:spPr>
        <a:xfrm>
          <a:off x="0" y="1617068"/>
          <a:ext cx="4572000" cy="2649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5161" tIns="20320" rIns="113792" bIns="20320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"/>
          </a:pPr>
          <a:r>
            <a:rPr lang="en-US" sz="1600" b="1" kern="1200">
              <a:solidFill>
                <a:schemeClr val="tx1"/>
              </a:solidFill>
            </a:rPr>
            <a:t>Febrero</a:t>
          </a:r>
          <a:endParaRPr lang="en-US" sz="1200" b="1" kern="1200">
            <a:solidFill>
              <a:schemeClr val="tx1"/>
            </a:solidFill>
          </a:endParaRPr>
        </a:p>
      </dsp:txBody>
      <dsp:txXfrm>
        <a:off x="0" y="1617068"/>
        <a:ext cx="4572000" cy="264960"/>
      </dsp:txXfrm>
    </dsp:sp>
    <dsp:sp modelId="{805306D9-CF46-43F1-89C7-BF7845559376}">
      <dsp:nvSpPr>
        <dsp:cNvPr id="0" name=""/>
        <dsp:cNvSpPr/>
      </dsp:nvSpPr>
      <dsp:spPr>
        <a:xfrm>
          <a:off x="0" y="1882028"/>
          <a:ext cx="4572000" cy="635602"/>
        </a:xfrm>
        <a:prstGeom prst="roundRect">
          <a:avLst/>
        </a:prstGeom>
        <a:solidFill>
          <a:schemeClr val="accent5">
            <a:hueOff val="-4505695"/>
            <a:satOff val="-11613"/>
            <a:lumOff val="-784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Las personas se divorcian mas en la tarde o en la mañana?</a:t>
          </a:r>
        </a:p>
      </dsp:txBody>
      <dsp:txXfrm>
        <a:off x="31028" y="1913056"/>
        <a:ext cx="4509944" cy="573546"/>
      </dsp:txXfrm>
    </dsp:sp>
    <dsp:sp modelId="{69CC3281-15E7-47AB-BC76-087813693954}">
      <dsp:nvSpPr>
        <dsp:cNvPr id="0" name=""/>
        <dsp:cNvSpPr/>
      </dsp:nvSpPr>
      <dsp:spPr>
        <a:xfrm>
          <a:off x="0" y="2517630"/>
          <a:ext cx="4572000" cy="2649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5161" tIns="20320" rIns="113792" bIns="20320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"/>
          </a:pPr>
          <a:r>
            <a:rPr lang="en-US" sz="1600" b="1" kern="1200">
              <a:solidFill>
                <a:schemeClr val="tx1"/>
              </a:solidFill>
            </a:rPr>
            <a:t>En la mañana</a:t>
          </a:r>
        </a:p>
      </dsp:txBody>
      <dsp:txXfrm>
        <a:off x="0" y="2517630"/>
        <a:ext cx="4572000" cy="264960"/>
      </dsp:txXfrm>
    </dsp:sp>
    <dsp:sp modelId="{D126770E-A37C-40BB-8C66-A0EF98701962}">
      <dsp:nvSpPr>
        <dsp:cNvPr id="0" name=""/>
        <dsp:cNvSpPr/>
      </dsp:nvSpPr>
      <dsp:spPr>
        <a:xfrm>
          <a:off x="0" y="2782590"/>
          <a:ext cx="4572000" cy="635602"/>
        </a:xfrm>
        <a:prstGeom prst="roundRect">
          <a:avLst/>
        </a:prstGeom>
        <a:solidFill>
          <a:schemeClr val="accent5">
            <a:hueOff val="-6758543"/>
            <a:satOff val="-17419"/>
            <a:lumOff val="-11765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A que hora se producen mas divorcios</a:t>
          </a:r>
        </a:p>
      </dsp:txBody>
      <dsp:txXfrm>
        <a:off x="31028" y="2813618"/>
        <a:ext cx="4509944" cy="573546"/>
      </dsp:txXfrm>
    </dsp:sp>
    <dsp:sp modelId="{41E41F98-6618-4680-933E-13D99D818514}">
      <dsp:nvSpPr>
        <dsp:cNvPr id="0" name=""/>
        <dsp:cNvSpPr/>
      </dsp:nvSpPr>
      <dsp:spPr>
        <a:xfrm>
          <a:off x="0" y="3418193"/>
          <a:ext cx="4572000" cy="2649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5161" tIns="20320" rIns="113792" bIns="20320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"/>
          </a:pPr>
          <a:r>
            <a:rPr lang="en-US" sz="1600" b="1" kern="1200">
              <a:solidFill>
                <a:schemeClr val="tx1"/>
              </a:solidFill>
            </a:rPr>
            <a:t>08:07 a.m.</a:t>
          </a:r>
        </a:p>
      </dsp:txBody>
      <dsp:txXfrm>
        <a:off x="0" y="3418193"/>
        <a:ext cx="4572000" cy="26496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List2">
  <dgm:title val=""/>
  <dgm:desc val=""/>
  <dgm:catLst>
    <dgm:cat type="list" pri="3000"/>
    <dgm:cat type="convert" pri="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2" srcId="1" destId="11" srcOrd="0" destOrd="0"/>
        <dgm:cxn modelId="23" srcId="2" destId="21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animLvl val="lvl"/>
      <dgm:resizeHandles val="exact"/>
    </dgm:varLst>
    <dgm:alg type="lin">
      <dgm:param type="linDir" val="fromT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parentText" refType="w"/>
      <dgm:constr type="h" for="ch" forName="parentText" refType="primFontSz" refFor="ch" refForName="parentText" fact="0.52"/>
      <dgm:constr type="w" for="ch" forName="childText" refType="w"/>
      <dgm:constr type="h" for="ch" forName="childText" refType="primFontSz" refFor="ch" refForName="parentText" fact="0.46"/>
      <dgm:constr type="h" for="ch" forName="parentText" op="equ"/>
      <dgm:constr type="primFontSz" for="ch" forName="parentText" op="equ" val="65"/>
      <dgm:constr type="primFontSz" for="ch" forName="childText" refType="primFontSz" refFor="ch" refForName="parentText" op="equ"/>
      <dgm:constr type="h" for="ch" forName="spacer" refType="primFontSz" refFor="ch" refForName="parentText" fact="0.08"/>
    </dgm:constrLst>
    <dgm:ruleLst>
      <dgm:rule type="primFontSz" for="ch" forName="parentText" val="5" fact="NaN" max="NaN"/>
    </dgm:ruleLst>
    <dgm:forEach name="Name0" axis="ch" ptType="node">
      <dgm:layoutNode name="parentText" styleLbl="node1">
        <dgm:varLst>
          <dgm:chMax val="0"/>
          <dgm:bulletEnabled val="1"/>
        </dgm:varLst>
        <dgm:alg type="tx">
          <dgm:param type="parTxLTRAlign" val="l"/>
          <dgm:param type="parTxRTLAlign" val="r"/>
        </dgm:alg>
        <dgm:shape xmlns:r="http://schemas.openxmlformats.org/officeDocument/2006/relationships" type="roundRect" r:blip="">
          <dgm:adjLst/>
        </dgm:shape>
        <dgm:presOf axis="self"/>
        <dgm:constrLst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h" val="INF" fact="NaN" max="NaN"/>
        </dgm:ruleLst>
      </dgm:layoutNode>
      <dgm:choose name="Name1">
        <dgm:if name="Name2" axis="ch" ptType="node" func="cnt" op="gte" val="1">
          <dgm:layoutNode name="childText" styleLbl="revTx">
            <dgm:varLst>
              <dgm:bulletEnabled val="1"/>
            </dgm:varLst>
            <dgm:alg type="tx">
              <dgm:param type="stBulletLvl" val="1"/>
              <dgm:param type="lnSpAfChP" val="20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tMarg" refType="primFontSz" fact="0.1"/>
              <dgm:constr type="bMarg" refType="primFontSz" fact="0.1"/>
              <dgm:constr type="lMarg" refType="w" fact="0.09"/>
            </dgm:constrLst>
            <dgm:ruleLst>
              <dgm:rule type="h" val="INF" fact="NaN" max="NaN"/>
            </dgm:ruleLst>
          </dgm:layoutNode>
        </dgm:if>
        <dgm:else name="Name3">
          <dgm:choose name="Name4">
            <dgm:if name="Name5" axis="par ch" ptType="doc node" func="cnt" op="gte" val="2">
              <dgm:forEach name="Name6" axis="followSib" ptType="sibTrans" cnt="1">
                <dgm:layoutNode name="spacer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</dgm:layoutNode>
              </dgm:forEach>
            </dgm:if>
            <dgm:else name="Name7"/>
          </dgm:choose>
        </dgm:else>
      </dgm:choos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vList2">
  <dgm:title val=""/>
  <dgm:desc val=""/>
  <dgm:catLst>
    <dgm:cat type="list" pri="3000"/>
    <dgm:cat type="convert" pri="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2" srcId="1" destId="11" srcOrd="0" destOrd="0"/>
        <dgm:cxn modelId="23" srcId="2" destId="21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animLvl val="lvl"/>
      <dgm:resizeHandles val="exact"/>
    </dgm:varLst>
    <dgm:alg type="lin">
      <dgm:param type="linDir" val="fromT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parentText" refType="w"/>
      <dgm:constr type="h" for="ch" forName="parentText" refType="primFontSz" refFor="ch" refForName="parentText" fact="0.52"/>
      <dgm:constr type="w" for="ch" forName="childText" refType="w"/>
      <dgm:constr type="h" for="ch" forName="childText" refType="primFontSz" refFor="ch" refForName="parentText" fact="0.46"/>
      <dgm:constr type="h" for="ch" forName="parentText" op="equ"/>
      <dgm:constr type="primFontSz" for="ch" forName="parentText" op="equ" val="65"/>
      <dgm:constr type="primFontSz" for="ch" forName="childText" refType="primFontSz" refFor="ch" refForName="parentText" op="equ"/>
      <dgm:constr type="h" for="ch" forName="spacer" refType="primFontSz" refFor="ch" refForName="parentText" fact="0.08"/>
    </dgm:constrLst>
    <dgm:ruleLst>
      <dgm:rule type="primFontSz" for="ch" forName="parentText" val="5" fact="NaN" max="NaN"/>
    </dgm:ruleLst>
    <dgm:forEach name="Name0" axis="ch" ptType="node">
      <dgm:layoutNode name="parentText" styleLbl="node1">
        <dgm:varLst>
          <dgm:chMax val="0"/>
          <dgm:bulletEnabled val="1"/>
        </dgm:varLst>
        <dgm:alg type="tx">
          <dgm:param type="parTxLTRAlign" val="l"/>
          <dgm:param type="parTxRTLAlign" val="r"/>
        </dgm:alg>
        <dgm:shape xmlns:r="http://schemas.openxmlformats.org/officeDocument/2006/relationships" type="roundRect" r:blip="">
          <dgm:adjLst/>
        </dgm:shape>
        <dgm:presOf axis="self"/>
        <dgm:constrLst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h" val="INF" fact="NaN" max="NaN"/>
        </dgm:ruleLst>
      </dgm:layoutNode>
      <dgm:choose name="Name1">
        <dgm:if name="Name2" axis="ch" ptType="node" func="cnt" op="gte" val="1">
          <dgm:layoutNode name="childText" styleLbl="revTx">
            <dgm:varLst>
              <dgm:bulletEnabled val="1"/>
            </dgm:varLst>
            <dgm:alg type="tx">
              <dgm:param type="stBulletLvl" val="1"/>
              <dgm:param type="lnSpAfChP" val="20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tMarg" refType="primFontSz" fact="0.1"/>
              <dgm:constr type="bMarg" refType="primFontSz" fact="0.1"/>
              <dgm:constr type="lMarg" refType="w" fact="0.09"/>
            </dgm:constrLst>
            <dgm:ruleLst>
              <dgm:rule type="h" val="INF" fact="NaN" max="NaN"/>
            </dgm:ruleLst>
          </dgm:layoutNode>
        </dgm:if>
        <dgm:else name="Name3">
          <dgm:choose name="Name4">
            <dgm:if name="Name5" axis="par ch" ptType="doc node" func="cnt" op="gte" val="2">
              <dgm:forEach name="Name6" axis="followSib" ptType="sibTrans" cnt="1">
                <dgm:layoutNode name="spacer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</dgm:layoutNode>
              </dgm:forEach>
            </dgm:if>
            <dgm:else name="Name7"/>
          </dgm:choose>
        </dgm:else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diagramDrawing" Target="../diagrams/drawing1.xml"/><Relationship Id="rId13" Type="http://schemas.microsoft.com/office/2007/relationships/diagramDrawing" Target="../diagrams/drawing2.xml"/><Relationship Id="rId3" Type="http://schemas.openxmlformats.org/officeDocument/2006/relationships/chart" Target="../charts/chart7.xml"/><Relationship Id="rId7" Type="http://schemas.openxmlformats.org/officeDocument/2006/relationships/diagramColors" Target="../diagrams/colors1.xml"/><Relationship Id="rId12" Type="http://schemas.openxmlformats.org/officeDocument/2006/relationships/diagramColors" Target="../diagrams/colors2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diagramQuickStyle" Target="../diagrams/quickStyle1.xml"/><Relationship Id="rId11" Type="http://schemas.openxmlformats.org/officeDocument/2006/relationships/diagramQuickStyle" Target="../diagrams/quickStyle2.xml"/><Relationship Id="rId5" Type="http://schemas.openxmlformats.org/officeDocument/2006/relationships/diagramLayout" Target="../diagrams/layout1.xml"/><Relationship Id="rId10" Type="http://schemas.openxmlformats.org/officeDocument/2006/relationships/diagramLayout" Target="../diagrams/layout2.xml"/><Relationship Id="rId4" Type="http://schemas.openxmlformats.org/officeDocument/2006/relationships/diagramData" Target="../diagrams/data1.xml"/><Relationship Id="rId9" Type="http://schemas.openxmlformats.org/officeDocument/2006/relationships/diagramData" Target="../diagrams/data2.xml"/><Relationship Id="rId1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9</xdr:row>
      <xdr:rowOff>138112</xdr:rowOff>
    </xdr:from>
    <xdr:to>
      <xdr:col>4</xdr:col>
      <xdr:colOff>209550</xdr:colOff>
      <xdr:row>24</xdr:row>
      <xdr:rowOff>23812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554EA0-CF00-4A3B-9F93-8BBE851FF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228600</xdr:colOff>
      <xdr:row>10</xdr:row>
      <xdr:rowOff>119062</xdr:rowOff>
    </xdr:from>
    <xdr:to>
      <xdr:col>8</xdr:col>
      <xdr:colOff>276225</xdr:colOff>
      <xdr:row>25</xdr:row>
      <xdr:rowOff>4762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FE7B20D-4E9E-4C91-8373-300A5D3F7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742950</xdr:colOff>
      <xdr:row>8</xdr:row>
      <xdr:rowOff>157162</xdr:rowOff>
    </xdr:from>
    <xdr:to>
      <xdr:col>13</xdr:col>
      <xdr:colOff>704850</xdr:colOff>
      <xdr:row>23</xdr:row>
      <xdr:rowOff>42862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E558395-3A02-4E52-9775-AE163D0FE8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676275</xdr:colOff>
      <xdr:row>25</xdr:row>
      <xdr:rowOff>109537</xdr:rowOff>
    </xdr:from>
    <xdr:to>
      <xdr:col>7</xdr:col>
      <xdr:colOff>990600</xdr:colOff>
      <xdr:row>39</xdr:row>
      <xdr:rowOff>185737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36EE8A1-054C-422C-9449-120556C7C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201704</xdr:colOff>
      <xdr:row>6</xdr:row>
      <xdr:rowOff>168088</xdr:rowOff>
    </xdr:from>
    <xdr:to>
      <xdr:col>12</xdr:col>
      <xdr:colOff>484909</xdr:colOff>
      <xdr:row>35</xdr:row>
      <xdr:rowOff>155864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55661E-AC93-4CBE-8B51-054F1D34DE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560293</xdr:colOff>
      <xdr:row>1</xdr:row>
      <xdr:rowOff>134016</xdr:rowOff>
    </xdr:from>
    <xdr:ext cx="6174442" cy="1344599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02B2CC3-7381-4BFB-800F-FC130A1599A0}"/>
            </a:ext>
          </a:extLst>
        </xdr:cNvPr>
        <xdr:cNvSpPr txBox="1"/>
      </xdr:nvSpPr>
      <xdr:spPr>
        <a:xfrm>
          <a:off x="5894293" y="324516"/>
          <a:ext cx="6174442" cy="134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4000" b="1" i="1">
              <a:solidFill>
                <a:schemeClr val="tx1"/>
              </a:solidFill>
            </a:rPr>
            <a:t>Dashboard divorcios en Argentina 2019</a:t>
          </a:r>
        </a:p>
      </xdr:txBody>
    </xdr:sp>
    <xdr:clientData/>
  </xdr:oneCellAnchor>
  <xdr:twoCellAnchor>
    <xdr:from>
      <xdr:col>1</xdr:col>
      <xdr:colOff>440085</xdr:colOff>
      <xdr:row>36</xdr:row>
      <xdr:rowOff>63159</xdr:rowOff>
    </xdr:from>
    <xdr:to>
      <xdr:col>8</xdr:col>
      <xdr:colOff>720233</xdr:colOff>
      <xdr:row>57</xdr:row>
      <xdr:rowOff>186424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4DF5713-1CF9-4C19-9CD2-255C33E00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636696</xdr:colOff>
      <xdr:row>10</xdr:row>
      <xdr:rowOff>177255</xdr:rowOff>
    </xdr:from>
    <xdr:to>
      <xdr:col>27</xdr:col>
      <xdr:colOff>103909</xdr:colOff>
      <xdr:row>30</xdr:row>
      <xdr:rowOff>173182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F4D45F8-318E-46A7-8C40-0AAC933313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10</xdr:col>
      <xdr:colOff>145677</xdr:colOff>
      <xdr:row>38</xdr:row>
      <xdr:rowOff>100853</xdr:rowOff>
    </xdr:from>
    <xdr:ext cx="184731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CF225373-80C8-4514-A492-F0B432ECC5A5}"/>
            </a:ext>
          </a:extLst>
        </xdr:cNvPr>
        <xdr:cNvSpPr txBox="1"/>
      </xdr:nvSpPr>
      <xdr:spPr>
        <a:xfrm>
          <a:off x="7765677" y="7339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12</xdr:col>
      <xdr:colOff>427351</xdr:colOff>
      <xdr:row>10</xdr:row>
      <xdr:rowOff>136610</xdr:rowOff>
    </xdr:from>
    <xdr:to>
      <xdr:col>18</xdr:col>
      <xdr:colOff>427351</xdr:colOff>
      <xdr:row>30</xdr:row>
      <xdr:rowOff>90666</xdr:rowOff>
    </xdr:to>
    <xdr:graphicFrame macro="">
      <xdr:nvGraphicFramePr>
        <xdr:cNvPr id="13" name="Diagrama 12">
          <a:extLst>
            <a:ext uri="{FF2B5EF4-FFF2-40B4-BE49-F238E27FC236}">
              <a16:creationId xmlns:a16="http://schemas.microsoft.com/office/drawing/2014/main" id="{3E50F6DB-7F48-46CB-915F-019B30E02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" r:lo="rId5" r:qs="rId6" r:cs="rId7"/>
        </a:graphicData>
      </a:graphic>
    </xdr:graphicFrame>
    <xdr:clientData/>
  </xdr:twoCellAnchor>
  <xdr:twoCellAnchor>
    <xdr:from>
      <xdr:col>12</xdr:col>
      <xdr:colOff>290334</xdr:colOff>
      <xdr:row>33</xdr:row>
      <xdr:rowOff>106966</xdr:rowOff>
    </xdr:from>
    <xdr:to>
      <xdr:col>18</xdr:col>
      <xdr:colOff>290334</xdr:colOff>
      <xdr:row>53</xdr:row>
      <xdr:rowOff>61022</xdr:rowOff>
    </xdr:to>
    <xdr:graphicFrame macro="">
      <xdr:nvGraphicFramePr>
        <xdr:cNvPr id="14" name="Diagrama 13">
          <a:extLst>
            <a:ext uri="{FF2B5EF4-FFF2-40B4-BE49-F238E27FC236}">
              <a16:creationId xmlns:a16="http://schemas.microsoft.com/office/drawing/2014/main" id="{0DCF1C46-0684-46F3-A657-6C0D2A0DF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9" r:lo="rId10" r:qs="rId11" r:cs="rId12"/>
        </a:graphicData>
      </a:graphic>
    </xdr:graphicFrame>
    <xdr:clientData/>
  </xdr:twoCellAnchor>
  <xdr:twoCellAnchor>
    <xdr:from>
      <xdr:col>19</xdr:col>
      <xdr:colOff>17319</xdr:colOff>
      <xdr:row>34</xdr:row>
      <xdr:rowOff>86590</xdr:rowOff>
    </xdr:from>
    <xdr:to>
      <xdr:col>25</xdr:col>
      <xdr:colOff>658091</xdr:colOff>
      <xdr:row>51</xdr:row>
      <xdr:rowOff>138545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60DDE99-358F-47DE-AA1F-ABC8B36EF4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/Entregas/Entrega%201/SetDatosJTorres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grito%20Pascuero/Desktop/All/ENTREGA%20FINAL%20DE%20EXCEL/Libro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PREGUNTAS1"/>
      <sheetName val="RESPUESTAS1"/>
      <sheetName val="Datos1"/>
      <sheetName val="SetDatosJTorresFinal"/>
      <sheetName val="Auxiliar"/>
      <sheetName val="PREGUNTAS"/>
      <sheetName val="RESPUESTAS"/>
    </sheetNames>
    <sheetDataSet>
      <sheetData sheetId="0"/>
      <sheetData sheetId="1"/>
      <sheetData sheetId="2">
        <row r="3">
          <cell r="D3">
            <v>1055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5"/>
      <sheetName val="Hoja3"/>
      <sheetName val="Datos"/>
      <sheetName val="RESPUESTAS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grito Pascuero" refreshedDate="44922.694686111114" createdVersion="7" refreshedVersion="7" minRefreshableVersion="3" recordCount="3" xr:uid="{37F1CAFC-E6D5-4CF2-BBF6-8C6BB0838430}">
  <cacheSource type="worksheet">
    <worksheetSource name="Tabla5"/>
  </cacheSource>
  <cacheFields count="3">
    <cacheField name="Sexo" numFmtId="0">
      <sharedItems count="3">
        <s v="Masculinos"/>
        <s v="Femeninos"/>
        <s v="Total"/>
      </sharedItems>
    </cacheField>
    <cacheField name="Casamientos" numFmtId="0">
      <sharedItems containsSemiMixedTypes="0" containsString="0" containsNumber="1" containsInteger="1" minValue="181" maxValue="481" count="3">
        <n v="300"/>
        <n v="181"/>
        <n v="481"/>
      </sharedItems>
    </cacheField>
    <cacheField name="Divorcios" numFmtId="0">
      <sharedItems containsSemiMixedTypes="0" containsString="0" containsNumber="1" containsInteger="1" minValue="18" maxValue="55" count="3">
        <n v="37"/>
        <n v="18"/>
        <n v="5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grito Pascuero" refreshedDate="44922.699887962961" createdVersion="7" refreshedVersion="7" minRefreshableVersion="3" recordCount="4" xr:uid="{7994861E-5178-43C6-ADB1-89D468F76AFF}">
  <cacheSource type="worksheet">
    <worksheetSource ref="C4:D8" sheet="datosTablas"/>
  </cacheSource>
  <cacheFields count="2">
    <cacheField name="Genero" numFmtId="0">
      <sharedItems count="4">
        <s v="Hombres "/>
        <s v="Mujeres"/>
        <s v="No se identifica"/>
        <s v="Total"/>
      </sharedItems>
    </cacheField>
    <cacheField name="Cantidad de divorcios por genero" numFmtId="0">
      <sharedItems containsSemiMixedTypes="0" containsString="0" containsNumber="1" containsInteger="1" minValue="1055" maxValue="48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grito Pascuero" refreshedDate="44922.700725347226" createdVersion="7" refreshedVersion="7" minRefreshableVersion="3" recordCount="2" xr:uid="{515007DC-EECD-4EB0-ABB5-2FD74564F1B1}">
  <cacheSource type="worksheet">
    <worksheetSource name="Tabla47"/>
  </cacheSource>
  <cacheFields count="2">
    <cacheField name="Horario" numFmtId="0">
      <sharedItems count="2">
        <s v="Tarde"/>
        <s v="Mañana"/>
      </sharedItems>
    </cacheField>
    <cacheField name="Divorcios" numFmtId="0">
      <sharedItems containsSemiMixedTypes="0" containsString="0" containsNumber="1" containsInteger="1" minValue="2272" maxValue="2491" count="2">
        <n v="2272"/>
        <n v="249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grito Pascuero" refreshedDate="44922.767682638892" createdVersion="7" refreshedVersion="7" minRefreshableVersion="3" recordCount="8" xr:uid="{9A8F18C2-A16B-4B69-9A07-B68E5BEE4DAC}">
  <cacheSource type="worksheet">
    <worksheetSource name="Tabla4"/>
  </cacheSource>
  <cacheFields count="2">
    <cacheField name="Preguntas" numFmtId="0">
      <sharedItems count="8">
        <s v="Todos los divoricios son entre personas de sexo opuesto?"/>
        <s v="Cuantos divorcios del mismo sexo hay?"/>
        <s v="Cuantas personas no declaran su identidad?"/>
        <s v="Con cuantos años de casado es mas probable que te divorcies?"/>
        <s v="Cuantas personas del mismo sexo se casan"/>
        <s v="En que mes se divorciaron mas personas?"/>
        <s v="Las personas se divorcian mas en la tarde o en la mañana?"/>
        <s v="A que hora se producen mas divorcios?"/>
      </sharedItems>
    </cacheField>
    <cacheField name="Respuestas" numFmtId="0">
      <sharedItems containsDate="1" containsMixedTypes="1" minDate="1899-12-31T00:21:04" maxDate="1899-12-30T08:07:17" count="8">
        <s v="No "/>
        <n v="55"/>
        <n v="1055"/>
        <n v="5"/>
        <n v="481"/>
        <s v="febrero"/>
        <s v="Mañana"/>
        <d v="1899-12-30T08:07: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grito Pascuero" refreshedDate="44925.755898495372" createdVersion="7" refreshedVersion="7" minRefreshableVersion="3" recordCount="2" xr:uid="{BDD6691C-1F8C-41FA-9F6E-57184C8B9C9F}">
  <cacheSource type="worksheet">
    <worksheetSource ref="C10:D12" sheet="datosTablas"/>
  </cacheSource>
  <cacheFields count="2">
    <cacheField name="Horario" numFmtId="0">
      <sharedItems count="2">
        <s v="Mañana"/>
        <s v="Tarde"/>
      </sharedItems>
    </cacheField>
    <cacheField name="Divorcios" numFmtId="0">
      <sharedItems containsSemiMixedTypes="0" containsString="0" containsNumber="1" containsInteger="1" minValue="2272" maxValue="24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  <x v="0"/>
  </r>
  <r>
    <x v="1"/>
    <x v="1"/>
    <x v="1"/>
  </r>
  <r>
    <x v="2"/>
    <x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1919"/>
  </r>
  <r>
    <x v="1"/>
    <n v="1867"/>
  </r>
  <r>
    <x v="2"/>
    <n v="1055"/>
  </r>
  <r>
    <x v="3"/>
    <n v="484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</r>
  <r>
    <x v="1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2272"/>
  </r>
  <r>
    <x v="1"/>
    <n v="24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4451C1-72DA-47B9-83CD-67F56B6FDDCB}" name="TablaDinámica5" cacheId="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C16:C33" firstHeaderRow="1" firstDataRow="1" firstDataCol="1"/>
  <pivotFields count="2">
    <pivotField axis="axisRow" showAll="0">
      <items count="9">
        <item x="7"/>
        <item x="3"/>
        <item x="4"/>
        <item x="2"/>
        <item x="1"/>
        <item x="5"/>
        <item x="6"/>
        <item x="0"/>
        <item t="default"/>
      </items>
    </pivotField>
    <pivotField axis="axisRow" showAll="0">
      <items count="9">
        <item x="3"/>
        <item x="1"/>
        <item x="4"/>
        <item x="2"/>
        <item x="5"/>
        <item x="6"/>
        <item x="0"/>
        <item x="7"/>
        <item t="default"/>
      </items>
    </pivotField>
  </pivotFields>
  <rowFields count="2">
    <field x="0"/>
    <field x="1"/>
  </rowFields>
  <rowItems count="17">
    <i>
      <x/>
    </i>
    <i r="1">
      <x v="7"/>
    </i>
    <i>
      <x v="1"/>
    </i>
    <i r="1">
      <x/>
    </i>
    <i>
      <x v="2"/>
    </i>
    <i r="1">
      <x v="2"/>
    </i>
    <i>
      <x v="3"/>
    </i>
    <i r="1">
      <x v="3"/>
    </i>
    <i>
      <x v="4"/>
    </i>
    <i r="1">
      <x v="1"/>
    </i>
    <i>
      <x v="5"/>
    </i>
    <i r="1">
      <x v="4"/>
    </i>
    <i>
      <x v="6"/>
    </i>
    <i r="1">
      <x v="5"/>
    </i>
    <i>
      <x v="7"/>
    </i>
    <i r="1"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F63652-5FF9-4385-A56B-477DC84DBE43}" name="TablaDinámica38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3">
  <location ref="I4:K8" firstHeaderRow="0" firstDataRow="1" firstDataCol="1"/>
  <pivotFields count="3">
    <pivotField axis="axisRow" showAll="0">
      <items count="4">
        <item x="1"/>
        <item x="0"/>
        <item x="2"/>
        <item t="default"/>
      </items>
    </pivotField>
    <pivotField dataField="1" showAll="0">
      <items count="4">
        <item x="1"/>
        <item x="0"/>
        <item x="2"/>
        <item t="default"/>
      </items>
    </pivotField>
    <pivotField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asamientos" fld="1" baseField="0" baseItem="0"/>
    <dataField name="Suma de Divorcios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7B494C-3EF0-40DE-B2B1-702DB87DAACD}" name="TablaDinámica2" cacheId="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4">
  <location ref="A28:B31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a de Divorcios" fld="1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3F4998-6CCA-43AB-A03E-2DA8C6B03EDF}" name="TablaDinámica3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6">
  <location ref="A3:C7" firstHeaderRow="0" firstDataRow="1" firstDataCol="1"/>
  <pivotFields count="3">
    <pivotField axis="axisRow" showAll="0">
      <items count="4">
        <item x="1"/>
        <item x="0"/>
        <item x="2"/>
        <item t="default"/>
      </items>
    </pivotField>
    <pivotField dataField="1" showAll="0">
      <items count="4">
        <item x="1"/>
        <item x="0"/>
        <item x="2"/>
        <item t="default"/>
      </items>
    </pivotField>
    <pivotField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asamientos" fld="1" baseField="0" baseItem="0"/>
    <dataField name="Suma de Divorcios" fld="2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5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5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5" format="9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87CFCA-80AA-4F31-83D2-2B2E2CEBFF70}" name="TablaDinámica40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7">
  <location ref="K3:L6" firstHeaderRow="1" firstDataRow="1" firstDataCol="1"/>
  <pivotFields count="2">
    <pivotField axis="axisRow" showAll="0">
      <items count="3">
        <item x="1"/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a de Divorcios" fld="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B458B9-C16B-4972-8D09-970D907A3D70}" name="TablaDinámica39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6">
  <location ref="G3:H7" firstHeaderRow="1" firstDataRow="1" firstDataCol="1"/>
  <pivotFields count="2">
    <pivotField axis="axisRow" showAll="0">
      <items count="5">
        <item x="0"/>
        <item x="1"/>
        <item x="2"/>
        <item h="1" x="3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Cantidad de divorcios por genero" fld="1" baseField="0" baseItem="0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2932B5-6739-4948-B0CE-2D3A52F96D5E}" name="Tabla2" displayName="Tabla2" ref="B2:G2494" totalsRowShown="0" headerRowDxfId="32" headerRowBorderDxfId="31" tableBorderDxfId="30">
  <autoFilter ref="B2:G2494" xr:uid="{361F2AF4-BACE-434F-B3EC-0F47C69C48F6}"/>
  <tableColumns count="6">
    <tableColumn id="1" xr3:uid="{16EBC573-A54F-4CF3-B581-2431734D54C7}" name="fecha_creacion_divorcio" dataDxfId="7"/>
    <tableColumn id="2" xr3:uid="{76AF85BC-731E-4F67-A924-84A9CD4534F1}" name="Hora" dataDxfId="29"/>
    <tableColumn id="3" xr3:uid="{556A4942-95D6-4081-9797-19C389E60DCF}" name="genero_1" dataDxfId="28"/>
    <tableColumn id="4" xr3:uid="{85E3D805-7469-4CF9-B4AF-D638CF6888B5}" name="genero_2" dataDxfId="27"/>
    <tableColumn id="5" xr3:uid="{B6532BC5-8B78-4585-9077-D34EAD591179}" name="fecha_matrimonio" dataDxfId="6"/>
    <tableColumn id="6" xr3:uid="{FBDD2DF6-6EF3-45C0-A859-1F1DEE044B92}" name="Hora_matrimonio " dataDxfId="2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AF9568-3EC0-4D56-A18E-D2A3AADE74FA}" name="Tabla4" displayName="Tabla4" ref="B2:C10" totalsRowShown="0" headerRowDxfId="25" dataDxfId="23" headerRowBorderDxfId="24" tableBorderDxfId="22" totalsRowBorderDxfId="21">
  <autoFilter ref="B2:C10" xr:uid="{2CAF9568-3EC0-4D56-A18E-D2A3AADE74FA}">
    <filterColumn colId="0" hiddenButton="1"/>
    <filterColumn colId="1" hiddenButton="1"/>
  </autoFilter>
  <tableColumns count="2">
    <tableColumn id="1" xr3:uid="{45CEA5FD-3C13-4F93-A6E1-B223D6328483}" name="Preguntas" dataDxfId="20"/>
    <tableColumn id="2" xr3:uid="{2DD2A859-2CB0-4E93-96E2-B6F1061E8619}" name="Respuestas" dataDxfId="19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8412F0-2D2C-4887-A62B-D54BCEDB4D18}" name="Tabla3" displayName="Tabla3" ref="B2:Q2503" totalsRowShown="0" headerRowDxfId="18">
  <autoFilter ref="B2:Q2503" xr:uid="{04D4393E-E038-46E5-B423-A5BC6DD44C77}"/>
  <tableColumns count="16">
    <tableColumn id="1" xr3:uid="{3EC77D47-C998-460E-82C4-D12CFD1B6CFC}" name="Cantidad de hombres divorciados " dataDxfId="3">
      <calculatedColumnFormula>COUNTIF(Tabla2[genero_1],"Masculino")</calculatedColumnFormula>
    </tableColumn>
    <tableColumn id="2" xr3:uid="{F396E4E9-6D26-47EB-8FFF-42DE39663274}" name="Cantidad de mujeres divorciadas " dataDxfId="4">
      <calculatedColumnFormula>COUNTIF(Tabla2[genero_2],"Femenino")</calculatedColumnFormula>
    </tableColumn>
    <tableColumn id="3" xr3:uid="{534C7B13-E422-47AB-9E7C-1AD372E2FF77}" name="cantidad de personas que no se identifican con ningun sexo " dataDxfId="5">
      <calculatedColumnFormula>COUNTIF(Tabla2[genero_2],"No declara")</calculatedColumnFormula>
    </tableColumn>
    <tableColumn id="4" xr3:uid="{FB69FA24-6A9E-4E4A-A003-F8E3296CDD9D}" name="Divorcios del mismo sexo"/>
    <tableColumn id="5" xr3:uid="{B601ABB4-D186-4AB3-A98A-9D3BE98093D8}" name="A que hora se producen mas divoricios?" dataDxfId="2">
      <calculatedColumnFormula>MODE(Tabla2[Hora])</calculatedColumnFormula>
    </tableColumn>
    <tableColumn id="7" xr3:uid="{CCC277BD-1E3D-4A4B-BD44-9A4075F73DEA}" name="Columna1" dataDxfId="0">
      <calculatedColumnFormula>IF([2]!Tabla2[genero_1]=[2]!Tabla2[genero_2],"iguales","heteros")</calculatedColumnFormula>
    </tableColumn>
    <tableColumn id="8" xr3:uid="{96012CED-5012-4EFC-B79D-17EB8220C309}" name="Cuantas personas del mismo sexo se casan ?" dataDxfId="1">
      <calculatedColumnFormula>COUNTIF(Tabla3[Columna1],"iguales")</calculatedColumnFormula>
    </tableColumn>
    <tableColumn id="9" xr3:uid="{5B894C3C-945B-4AE7-9F84-8EA0333838EB}" name="Columna2" dataDxfId="17">
      <calculatedColumnFormula>COUNTIF(Tabla3[Se divorcian mas en la mañana o en la tarde?],"&gt;12:00 am")</calculatedColumnFormula>
    </tableColumn>
    <tableColumn id="10" xr3:uid="{F572C7A8-E244-4749-AB63-68802B018FD1}" name="mañana" dataDxfId="16">
      <calculatedColumnFormula>COUNTIF(Tabla3[Se divorcian mas en la mañana o en la tarde?],"&gt;12:00 am")</calculatedColumnFormula>
    </tableColumn>
    <tableColumn id="11" xr3:uid="{2290176A-ABAE-4DA6-8371-2770D3A2C51C}" name="tarde" dataDxfId="15">
      <calculatedColumnFormula>COUNTIF(Tabla3[Se divorcian mas en la mañana o en la tarde?],"&lt;12:00 pm")</calculatedColumnFormula>
    </tableColumn>
    <tableColumn id="6" xr3:uid="{55D0263E-BC0F-4B13-A3D0-A264F6435635}" name="Se divorcian mas en la mañana o en la tarde?" dataDxfId="14">
      <calculatedColumnFormula>IF(Auxiliar1!$B$2&lt;[2]!Tabla2[Hora],Auxiliar1!B2,[2]!Tabla2[Hora])</calculatedColumnFormula>
    </tableColumn>
    <tableColumn id="12" xr3:uid="{C74E215F-700E-4AEB-A042-EAD8BFD60A61}" name="En que mes se divorcian mas personas" dataDxfId="13">
      <calculatedColumnFormula>+INDEX(Tabla3[Fecha en meses],MATCH(MAX(COUNTIF(Tabla3[Fecha en meses],Tabla3[Fecha en meses])),COUNTIF(Tabla3[Fecha en meses],Tabla3[Fecha en meses]),0))</calculatedColumnFormula>
    </tableColumn>
    <tableColumn id="13" xr3:uid="{A1DC9888-2B24-492F-B8DE-158DC15A6E43}" name="Fecha formato fecha" dataDxfId="12">
      <calculatedColumnFormula>TEXT([2]!Tabla2[fecha_creacion_divorcio],"dd/mm/yy")</calculatedColumnFormula>
    </tableColumn>
    <tableColumn id="14" xr3:uid="{C3121F4D-C438-4870-9603-52618B74001D}" name="Fecha en meses" dataDxfId="11">
      <calculatedColumnFormula>TEXT(Tabla3[Fecha formato fecha],"MMMM")</calculatedColumnFormula>
    </tableColumn>
    <tableColumn id="15" xr3:uid="{B1633DBE-E005-4BF4-99E4-6736BD4EEF29}" name="Tiempo casados en años" dataDxfId="10">
      <calculatedColumnFormula>INT(YEARFRAC([2]!Tabla2[[#This Row],[fecha_matrimonio]],[2]!Tabla2[[#This Row],[fecha_creacion_divorcio]],1))</calculatedColumnFormula>
    </tableColumn>
    <tableColumn id="16" xr3:uid="{0904BE79-AED5-4664-A191-D091B11A7519}" name="Cantidad de años de casados al divorciarse " dataDxfId="9">
      <calculatedColumnFormula>MODE(Tabla3[Tiempo casados en años])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8CA0CF-55AC-4463-82E2-2D0FE4DCE3FF}" name="Tabla5" displayName="Tabla5" ref="A1:C2" totalsRowShown="0">
  <autoFilter ref="A1:C2" xr:uid="{B38CA0CF-55AC-4463-82E2-2D0FE4DCE3FF}"/>
  <tableColumns count="3">
    <tableColumn id="1" xr3:uid="{A003E134-469D-42CC-8B33-C72105F62599}" name="Sexo"/>
    <tableColumn id="2" xr3:uid="{1271961A-1207-4980-9F74-9AA447CBAA97}" name="Casamientos"/>
    <tableColumn id="3" xr3:uid="{EB35737E-956D-4F55-B423-B82B458B7314}" name="Divorci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67FA77-1304-4D21-B2B2-B58104F95FE0}" name="Tabla47" displayName="Tabla47" ref="F4:G6" totalsRowShown="0">
  <autoFilter ref="F4:G6" xr:uid="{1A67FA77-1304-4D21-B2B2-B58104F95FE0}"/>
  <tableColumns count="2">
    <tableColumn id="1" xr3:uid="{D1CEC619-1F41-47D9-9E73-9DDBAF12EC29}" name="Horario"/>
    <tableColumn id="2" xr3:uid="{8FE6C8DA-A9AC-46B8-926F-5205C0AE93D8}" name="Divorcios" dataDxfId="8">
      <calculatedColumnFormula>COUNTIF(Tabla2[Hora],"&gt;12:00 pm")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68CF0B-BD7D-4760-BCA9-3A2A13607A2E}" name="Tabla6" displayName="Tabla6" ref="A1:C2" totalsRowShown="0">
  <autoFilter ref="A1:C2" xr:uid="{FF68CF0B-BD7D-4760-BCA9-3A2A13607A2E}"/>
  <tableColumns count="3">
    <tableColumn id="1" xr3:uid="{DD58E9A1-7FBD-4968-B016-08567AEF42DE}" name="Sexo"/>
    <tableColumn id="2" xr3:uid="{0D191F7C-99C3-47E4-80F9-19BAECB69734}" name="Casamientos"/>
    <tableColumn id="3" xr3:uid="{A3EA799C-BA71-480D-ABD6-CACF20AAA706}" name="Divorc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03E6-0E98-40E2-800F-F7BEB9A173E4}">
  <dimension ref="B2:G2494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27.7109375" style="16" bestFit="1" customWidth="1"/>
    <col min="3" max="3" width="25.7109375" style="15" customWidth="1"/>
    <col min="4" max="6" width="25.7109375" customWidth="1"/>
    <col min="7" max="7" width="21.85546875" customWidth="1"/>
  </cols>
  <sheetData>
    <row r="2" spans="2:7" ht="15.75" thickBot="1" x14ac:dyDescent="0.3">
      <c r="B2" s="24" t="s">
        <v>49</v>
      </c>
      <c r="C2" s="25" t="s">
        <v>50</v>
      </c>
      <c r="D2" s="26" t="s">
        <v>51</v>
      </c>
      <c r="E2" s="26" t="s">
        <v>52</v>
      </c>
      <c r="F2" s="27" t="s">
        <v>53</v>
      </c>
      <c r="G2" s="27" t="s">
        <v>54</v>
      </c>
    </row>
    <row r="3" spans="2:7" x14ac:dyDescent="0.25">
      <c r="B3" s="28">
        <v>43467</v>
      </c>
      <c r="C3" s="29">
        <v>0.5236574074074074</v>
      </c>
      <c r="D3" s="30" t="s">
        <v>55</v>
      </c>
      <c r="E3" s="30" t="s">
        <v>56</v>
      </c>
      <c r="F3" s="31">
        <v>37666</v>
      </c>
      <c r="G3" s="32">
        <v>0</v>
      </c>
    </row>
    <row r="4" spans="2:7" x14ac:dyDescent="0.25">
      <c r="B4" s="33">
        <v>43469</v>
      </c>
      <c r="C4" s="34">
        <v>0.30115740740740743</v>
      </c>
      <c r="D4" s="35" t="s">
        <v>55</v>
      </c>
      <c r="E4" s="35" t="s">
        <v>56</v>
      </c>
      <c r="F4" s="33">
        <v>41852</v>
      </c>
      <c r="G4" s="32">
        <v>0</v>
      </c>
    </row>
    <row r="5" spans="2:7" x14ac:dyDescent="0.25">
      <c r="B5" s="33">
        <v>43469</v>
      </c>
      <c r="C5" s="34">
        <v>0.30228009259259259</v>
      </c>
      <c r="D5" s="35" t="s">
        <v>55</v>
      </c>
      <c r="E5" s="35" t="s">
        <v>56</v>
      </c>
      <c r="F5" s="33">
        <v>35181</v>
      </c>
      <c r="G5" s="32">
        <v>0</v>
      </c>
    </row>
    <row r="6" spans="2:7" x14ac:dyDescent="0.25">
      <c r="B6" s="33">
        <v>43469</v>
      </c>
      <c r="C6" s="34">
        <v>0.30453703703703705</v>
      </c>
      <c r="D6" s="35" t="s">
        <v>55</v>
      </c>
      <c r="E6" s="35" t="s">
        <v>56</v>
      </c>
      <c r="F6" s="33">
        <v>36357</v>
      </c>
      <c r="G6" s="32">
        <v>0</v>
      </c>
    </row>
    <row r="7" spans="2:7" x14ac:dyDescent="0.25">
      <c r="B7" s="33">
        <v>43469</v>
      </c>
      <c r="C7" s="34">
        <v>0.30553240740740739</v>
      </c>
      <c r="D7" s="35" t="s">
        <v>55</v>
      </c>
      <c r="E7" s="35" t="s">
        <v>57</v>
      </c>
      <c r="F7" s="33">
        <v>34422</v>
      </c>
      <c r="G7" s="32">
        <v>0</v>
      </c>
    </row>
    <row r="8" spans="2:7" x14ac:dyDescent="0.25">
      <c r="B8" s="33">
        <v>43469</v>
      </c>
      <c r="C8" s="34">
        <v>0.30717592592592591</v>
      </c>
      <c r="D8" s="35" t="s">
        <v>55</v>
      </c>
      <c r="E8" s="35" t="s">
        <v>56</v>
      </c>
      <c r="F8" s="33">
        <v>41598</v>
      </c>
      <c r="G8" s="32">
        <v>0</v>
      </c>
    </row>
    <row r="9" spans="2:7" x14ac:dyDescent="0.25">
      <c r="B9" s="33">
        <v>43469</v>
      </c>
      <c r="C9" s="34">
        <v>0.30856481481481485</v>
      </c>
      <c r="D9" s="35" t="s">
        <v>55</v>
      </c>
      <c r="E9" s="35" t="s">
        <v>56</v>
      </c>
      <c r="F9" s="33">
        <v>42417</v>
      </c>
      <c r="G9" s="32">
        <v>0</v>
      </c>
    </row>
    <row r="10" spans="2:7" x14ac:dyDescent="0.25">
      <c r="B10" s="33">
        <v>43469</v>
      </c>
      <c r="C10" s="34">
        <v>0.31111111111111112</v>
      </c>
      <c r="D10" s="35" t="s">
        <v>55</v>
      </c>
      <c r="E10" s="35" t="s">
        <v>56</v>
      </c>
      <c r="F10" s="33">
        <v>38401</v>
      </c>
      <c r="G10" s="32">
        <v>0</v>
      </c>
    </row>
    <row r="11" spans="2:7" x14ac:dyDescent="0.25">
      <c r="B11" s="33">
        <v>43469</v>
      </c>
      <c r="C11" s="34">
        <v>0.31188657407407411</v>
      </c>
      <c r="D11" s="35" t="s">
        <v>55</v>
      </c>
      <c r="E11" s="35" t="s">
        <v>56</v>
      </c>
      <c r="F11" s="33">
        <v>35082</v>
      </c>
      <c r="G11" s="32">
        <v>0</v>
      </c>
    </row>
    <row r="12" spans="2:7" x14ac:dyDescent="0.25">
      <c r="B12" s="33">
        <v>43469</v>
      </c>
      <c r="C12" s="34">
        <v>0.31493055555555555</v>
      </c>
      <c r="D12" s="35" t="s">
        <v>55</v>
      </c>
      <c r="E12" s="35" t="s">
        <v>56</v>
      </c>
      <c r="F12" s="33">
        <v>36279</v>
      </c>
      <c r="G12" s="32">
        <v>0</v>
      </c>
    </row>
    <row r="13" spans="2:7" x14ac:dyDescent="0.25">
      <c r="B13" s="33">
        <v>43469</v>
      </c>
      <c r="C13" s="34">
        <v>0.38721064814814815</v>
      </c>
      <c r="D13" s="35" t="s">
        <v>55</v>
      </c>
      <c r="E13" s="35" t="s">
        <v>56</v>
      </c>
      <c r="F13" s="33">
        <v>38593</v>
      </c>
      <c r="G13" s="32">
        <v>0</v>
      </c>
    </row>
    <row r="14" spans="2:7" x14ac:dyDescent="0.25">
      <c r="B14" s="33">
        <v>43469</v>
      </c>
      <c r="C14" s="34">
        <v>0.39512731481481483</v>
      </c>
      <c r="D14" s="35" t="s">
        <v>57</v>
      </c>
      <c r="E14" s="35" t="s">
        <v>57</v>
      </c>
      <c r="F14" s="33">
        <v>34358</v>
      </c>
      <c r="G14" s="32">
        <v>0</v>
      </c>
    </row>
    <row r="15" spans="2:7" x14ac:dyDescent="0.25">
      <c r="B15" s="33">
        <v>43469</v>
      </c>
      <c r="C15" s="34">
        <v>0.40187499999999998</v>
      </c>
      <c r="D15" s="35" t="s">
        <v>55</v>
      </c>
      <c r="E15" s="35" t="s">
        <v>56</v>
      </c>
      <c r="F15" s="33">
        <v>29734</v>
      </c>
      <c r="G15" s="32">
        <v>0</v>
      </c>
    </row>
    <row r="16" spans="2:7" x14ac:dyDescent="0.25">
      <c r="B16" s="33">
        <v>43469</v>
      </c>
      <c r="C16" s="34">
        <v>0.40622685185185187</v>
      </c>
      <c r="D16" s="35" t="s">
        <v>55</v>
      </c>
      <c r="E16" s="35" t="s">
        <v>56</v>
      </c>
      <c r="F16" s="33">
        <v>30071</v>
      </c>
      <c r="G16" s="32">
        <v>0</v>
      </c>
    </row>
    <row r="17" spans="2:7" x14ac:dyDescent="0.25">
      <c r="B17" s="33">
        <v>43469</v>
      </c>
      <c r="C17" s="34">
        <v>0.41009259259259262</v>
      </c>
      <c r="D17" s="35" t="s">
        <v>55</v>
      </c>
      <c r="E17" s="35" t="s">
        <v>56</v>
      </c>
      <c r="F17" s="33">
        <v>36236</v>
      </c>
      <c r="G17" s="32">
        <v>0</v>
      </c>
    </row>
    <row r="18" spans="2:7" x14ac:dyDescent="0.25">
      <c r="B18" s="33">
        <v>43469</v>
      </c>
      <c r="C18" s="34">
        <v>0.41765046296296293</v>
      </c>
      <c r="D18" s="35" t="s">
        <v>55</v>
      </c>
      <c r="E18" s="35" t="s">
        <v>56</v>
      </c>
      <c r="F18" s="33">
        <v>36286</v>
      </c>
      <c r="G18" s="32">
        <v>0</v>
      </c>
    </row>
    <row r="19" spans="2:7" x14ac:dyDescent="0.25">
      <c r="B19" s="33">
        <v>43469</v>
      </c>
      <c r="C19" s="34">
        <v>0.4221064814814815</v>
      </c>
      <c r="D19" s="35" t="s">
        <v>57</v>
      </c>
      <c r="E19" s="35" t="s">
        <v>57</v>
      </c>
      <c r="F19" s="33">
        <v>33816</v>
      </c>
      <c r="G19" s="32">
        <v>0</v>
      </c>
    </row>
    <row r="20" spans="2:7" x14ac:dyDescent="0.25">
      <c r="B20" s="33">
        <v>43469</v>
      </c>
      <c r="C20" s="34">
        <v>0.43402777777777773</v>
      </c>
      <c r="D20" s="35" t="s">
        <v>55</v>
      </c>
      <c r="E20" s="35" t="s">
        <v>56</v>
      </c>
      <c r="F20" s="33">
        <v>23162</v>
      </c>
      <c r="G20" s="32">
        <v>0</v>
      </c>
    </row>
    <row r="21" spans="2:7" x14ac:dyDescent="0.25">
      <c r="B21" s="33">
        <v>43469</v>
      </c>
      <c r="C21" s="34">
        <v>0.44278935185185181</v>
      </c>
      <c r="D21" s="35" t="s">
        <v>55</v>
      </c>
      <c r="E21" s="35" t="s">
        <v>56</v>
      </c>
      <c r="F21" s="33">
        <v>37741</v>
      </c>
      <c r="G21" s="32">
        <v>0</v>
      </c>
    </row>
    <row r="22" spans="2:7" x14ac:dyDescent="0.25">
      <c r="B22" s="33">
        <v>43469</v>
      </c>
      <c r="C22" s="34">
        <v>0.44853009259259258</v>
      </c>
      <c r="D22" s="35" t="s">
        <v>55</v>
      </c>
      <c r="E22" s="35" t="s">
        <v>57</v>
      </c>
      <c r="F22" s="33">
        <v>31814</v>
      </c>
      <c r="G22" s="32">
        <v>0</v>
      </c>
    </row>
    <row r="23" spans="2:7" x14ac:dyDescent="0.25">
      <c r="B23" s="33">
        <v>43472</v>
      </c>
      <c r="C23" s="34">
        <v>0.29064814814814816</v>
      </c>
      <c r="D23" s="35" t="s">
        <v>55</v>
      </c>
      <c r="E23" s="35" t="s">
        <v>56</v>
      </c>
      <c r="F23" s="33">
        <v>39407</v>
      </c>
      <c r="G23" s="32">
        <v>0</v>
      </c>
    </row>
    <row r="24" spans="2:7" x14ac:dyDescent="0.25">
      <c r="B24" s="33">
        <v>43472</v>
      </c>
      <c r="C24" s="34">
        <v>0.29432870370370373</v>
      </c>
      <c r="D24" s="35" t="s">
        <v>55</v>
      </c>
      <c r="E24" s="35" t="s">
        <v>56</v>
      </c>
      <c r="F24" s="33">
        <v>26256</v>
      </c>
      <c r="G24" s="32">
        <v>0</v>
      </c>
    </row>
    <row r="25" spans="2:7" x14ac:dyDescent="0.25">
      <c r="B25" s="33">
        <v>43472</v>
      </c>
      <c r="C25" s="34">
        <v>0.30898148148148147</v>
      </c>
      <c r="D25" s="35" t="s">
        <v>55</v>
      </c>
      <c r="E25" s="35" t="s">
        <v>56</v>
      </c>
      <c r="F25" s="33">
        <v>37189</v>
      </c>
      <c r="G25" s="32">
        <v>0</v>
      </c>
    </row>
    <row r="26" spans="2:7" x14ac:dyDescent="0.25">
      <c r="B26" s="33">
        <v>43472</v>
      </c>
      <c r="C26" s="34">
        <v>0.32685185185185184</v>
      </c>
      <c r="D26" s="35" t="s">
        <v>57</v>
      </c>
      <c r="E26" s="35" t="s">
        <v>57</v>
      </c>
      <c r="F26" s="33">
        <v>32969</v>
      </c>
      <c r="G26" s="32">
        <v>0</v>
      </c>
    </row>
    <row r="27" spans="2:7" x14ac:dyDescent="0.25">
      <c r="B27" s="33">
        <v>43472</v>
      </c>
      <c r="C27" s="34">
        <v>0.33112268518518517</v>
      </c>
      <c r="D27" s="35" t="s">
        <v>55</v>
      </c>
      <c r="E27" s="35" t="s">
        <v>56</v>
      </c>
      <c r="F27" s="33">
        <v>36063</v>
      </c>
      <c r="G27" s="32">
        <v>0</v>
      </c>
    </row>
    <row r="28" spans="2:7" x14ac:dyDescent="0.25">
      <c r="B28" s="33">
        <v>43472</v>
      </c>
      <c r="C28" s="34">
        <v>0.33296296296296296</v>
      </c>
      <c r="D28" s="35" t="s">
        <v>55</v>
      </c>
      <c r="E28" s="35" t="s">
        <v>56</v>
      </c>
      <c r="F28" s="33">
        <v>40529</v>
      </c>
      <c r="G28" s="32">
        <v>0</v>
      </c>
    </row>
    <row r="29" spans="2:7" x14ac:dyDescent="0.25">
      <c r="B29" s="33">
        <v>43472</v>
      </c>
      <c r="C29" s="34">
        <v>0.33428240740740739</v>
      </c>
      <c r="D29" s="35" t="s">
        <v>55</v>
      </c>
      <c r="E29" s="35" t="s">
        <v>55</v>
      </c>
      <c r="F29" s="33">
        <v>42814</v>
      </c>
      <c r="G29" s="32">
        <v>0</v>
      </c>
    </row>
    <row r="30" spans="2:7" x14ac:dyDescent="0.25">
      <c r="B30" s="33">
        <v>43472</v>
      </c>
      <c r="C30" s="34">
        <v>0.33877314814814818</v>
      </c>
      <c r="D30" s="35" t="s">
        <v>55</v>
      </c>
      <c r="E30" s="35" t="s">
        <v>56</v>
      </c>
      <c r="F30" s="33">
        <v>41872</v>
      </c>
      <c r="G30" s="32">
        <v>0</v>
      </c>
    </row>
    <row r="31" spans="2:7" x14ac:dyDescent="0.25">
      <c r="B31" s="33">
        <v>43472</v>
      </c>
      <c r="C31" s="34">
        <v>0.33928240740740739</v>
      </c>
      <c r="D31" s="35" t="s">
        <v>57</v>
      </c>
      <c r="E31" s="35" t="s">
        <v>57</v>
      </c>
      <c r="F31" s="33">
        <v>31106</v>
      </c>
      <c r="G31" s="32">
        <v>0</v>
      </c>
    </row>
    <row r="32" spans="2:7" x14ac:dyDescent="0.25">
      <c r="B32" s="33">
        <v>43472</v>
      </c>
      <c r="C32" s="34">
        <v>0.34238425925925925</v>
      </c>
      <c r="D32" s="35" t="s">
        <v>57</v>
      </c>
      <c r="E32" s="35" t="s">
        <v>57</v>
      </c>
      <c r="F32" s="33">
        <v>32255</v>
      </c>
      <c r="G32" s="32">
        <v>0</v>
      </c>
    </row>
    <row r="33" spans="2:7" x14ac:dyDescent="0.25">
      <c r="B33" s="33">
        <v>43472</v>
      </c>
      <c r="C33" s="34">
        <v>0.34372685185185187</v>
      </c>
      <c r="D33" s="35" t="s">
        <v>55</v>
      </c>
      <c r="E33" s="35" t="s">
        <v>56</v>
      </c>
      <c r="F33" s="33">
        <v>39437</v>
      </c>
      <c r="G33" s="32">
        <v>0</v>
      </c>
    </row>
    <row r="34" spans="2:7" x14ac:dyDescent="0.25">
      <c r="B34" s="33">
        <v>43472</v>
      </c>
      <c r="C34" s="34">
        <v>0.34430555555555559</v>
      </c>
      <c r="D34" s="35" t="s">
        <v>55</v>
      </c>
      <c r="E34" s="35" t="s">
        <v>56</v>
      </c>
      <c r="F34" s="33">
        <v>37609</v>
      </c>
      <c r="G34" s="32">
        <v>0</v>
      </c>
    </row>
    <row r="35" spans="2:7" x14ac:dyDescent="0.25">
      <c r="B35" s="33">
        <v>43472</v>
      </c>
      <c r="C35" s="34">
        <v>0.34997685185185184</v>
      </c>
      <c r="D35" s="35" t="s">
        <v>57</v>
      </c>
      <c r="E35" s="35" t="s">
        <v>57</v>
      </c>
      <c r="F35" s="33">
        <v>32696</v>
      </c>
      <c r="G35" s="32">
        <v>0</v>
      </c>
    </row>
    <row r="36" spans="2:7" x14ac:dyDescent="0.25">
      <c r="B36" s="33">
        <v>43472</v>
      </c>
      <c r="C36" s="34">
        <v>0.35015046296296298</v>
      </c>
      <c r="D36" s="35" t="s">
        <v>55</v>
      </c>
      <c r="E36" s="35" t="s">
        <v>56</v>
      </c>
      <c r="F36" s="33">
        <v>29531</v>
      </c>
      <c r="G36" s="32">
        <v>0</v>
      </c>
    </row>
    <row r="37" spans="2:7" x14ac:dyDescent="0.25">
      <c r="B37" s="33">
        <v>43472</v>
      </c>
      <c r="C37" s="34">
        <v>0.35293981481481485</v>
      </c>
      <c r="D37" s="35" t="s">
        <v>56</v>
      </c>
      <c r="E37" s="35" t="s">
        <v>55</v>
      </c>
      <c r="F37" s="33">
        <v>41607</v>
      </c>
      <c r="G37" s="32">
        <v>0</v>
      </c>
    </row>
    <row r="38" spans="2:7" x14ac:dyDescent="0.25">
      <c r="B38" s="33">
        <v>43472</v>
      </c>
      <c r="C38" s="34">
        <v>0.38278935185185187</v>
      </c>
      <c r="D38" s="35" t="s">
        <v>57</v>
      </c>
      <c r="E38" s="35" t="s">
        <v>57</v>
      </c>
      <c r="F38" s="33">
        <v>35513</v>
      </c>
      <c r="G38" s="32">
        <v>0</v>
      </c>
    </row>
    <row r="39" spans="2:7" x14ac:dyDescent="0.25">
      <c r="B39" s="33">
        <v>43472</v>
      </c>
      <c r="C39" s="34">
        <v>0.38711805555555556</v>
      </c>
      <c r="D39" s="35" t="s">
        <v>55</v>
      </c>
      <c r="E39" s="35" t="s">
        <v>56</v>
      </c>
      <c r="F39" s="33">
        <v>34962</v>
      </c>
      <c r="G39" s="32">
        <v>0</v>
      </c>
    </row>
    <row r="40" spans="2:7" x14ac:dyDescent="0.25">
      <c r="B40" s="33">
        <v>43472</v>
      </c>
      <c r="C40" s="34">
        <v>0.38737268518518514</v>
      </c>
      <c r="D40" s="35" t="s">
        <v>56</v>
      </c>
      <c r="E40" s="35" t="s">
        <v>55</v>
      </c>
      <c r="F40" s="33">
        <v>24859</v>
      </c>
      <c r="G40" s="32">
        <v>0</v>
      </c>
    </row>
    <row r="41" spans="2:7" x14ac:dyDescent="0.25">
      <c r="B41" s="33">
        <v>43472</v>
      </c>
      <c r="C41" s="34">
        <v>0.3916203703703704</v>
      </c>
      <c r="D41" s="35" t="s">
        <v>57</v>
      </c>
      <c r="E41" s="35" t="s">
        <v>57</v>
      </c>
      <c r="F41" s="33">
        <v>31642</v>
      </c>
      <c r="G41" s="32">
        <v>0</v>
      </c>
    </row>
    <row r="42" spans="2:7" x14ac:dyDescent="0.25">
      <c r="B42" s="33">
        <v>43472</v>
      </c>
      <c r="C42" s="34">
        <v>0.39304398148148145</v>
      </c>
      <c r="D42" s="35" t="s">
        <v>55</v>
      </c>
      <c r="E42" s="35" t="s">
        <v>56</v>
      </c>
      <c r="F42" s="33">
        <v>37202</v>
      </c>
      <c r="G42" s="32">
        <v>0</v>
      </c>
    </row>
    <row r="43" spans="2:7" x14ac:dyDescent="0.25">
      <c r="B43" s="33">
        <v>43472</v>
      </c>
      <c r="C43" s="34">
        <v>0.39704861111111112</v>
      </c>
      <c r="D43" s="35" t="s">
        <v>57</v>
      </c>
      <c r="E43" s="35" t="s">
        <v>57</v>
      </c>
      <c r="F43" s="33">
        <v>33394</v>
      </c>
      <c r="G43" s="32">
        <v>0</v>
      </c>
    </row>
    <row r="44" spans="2:7" x14ac:dyDescent="0.25">
      <c r="B44" s="33">
        <v>43472</v>
      </c>
      <c r="C44" s="34">
        <v>0.40111111111111114</v>
      </c>
      <c r="D44" s="35" t="s">
        <v>55</v>
      </c>
      <c r="E44" s="35" t="s">
        <v>56</v>
      </c>
      <c r="F44" s="33">
        <v>34781</v>
      </c>
      <c r="G44" s="32">
        <v>0</v>
      </c>
    </row>
    <row r="45" spans="2:7" x14ac:dyDescent="0.25">
      <c r="B45" s="33">
        <v>43472</v>
      </c>
      <c r="C45" s="34">
        <v>0.4024537037037037</v>
      </c>
      <c r="D45" s="35" t="s">
        <v>57</v>
      </c>
      <c r="E45" s="35" t="s">
        <v>57</v>
      </c>
      <c r="F45" s="33">
        <v>33256</v>
      </c>
      <c r="G45" s="32">
        <v>0</v>
      </c>
    </row>
    <row r="46" spans="2:7" x14ac:dyDescent="0.25">
      <c r="B46" s="33">
        <v>43472</v>
      </c>
      <c r="C46" s="34">
        <v>0.40743055555555557</v>
      </c>
      <c r="D46" s="35" t="s">
        <v>55</v>
      </c>
      <c r="E46" s="35" t="s">
        <v>56</v>
      </c>
      <c r="F46" s="33">
        <v>37231</v>
      </c>
      <c r="G46" s="32">
        <v>0</v>
      </c>
    </row>
    <row r="47" spans="2:7" x14ac:dyDescent="0.25">
      <c r="B47" s="33">
        <v>43472</v>
      </c>
      <c r="C47" s="34">
        <v>0.40790509259259261</v>
      </c>
      <c r="D47" s="35" t="s">
        <v>55</v>
      </c>
      <c r="E47" s="35" t="s">
        <v>56</v>
      </c>
      <c r="F47" s="33">
        <v>42282</v>
      </c>
      <c r="G47" s="32">
        <v>0</v>
      </c>
    </row>
    <row r="48" spans="2:7" x14ac:dyDescent="0.25">
      <c r="B48" s="33">
        <v>43472</v>
      </c>
      <c r="C48" s="34">
        <v>0.41071759259259261</v>
      </c>
      <c r="D48" s="35" t="s">
        <v>57</v>
      </c>
      <c r="E48" s="35" t="s">
        <v>57</v>
      </c>
      <c r="F48" s="33">
        <v>30533</v>
      </c>
      <c r="G48" s="32">
        <v>0</v>
      </c>
    </row>
    <row r="49" spans="2:7" x14ac:dyDescent="0.25">
      <c r="B49" s="33">
        <v>43472</v>
      </c>
      <c r="C49" s="34">
        <v>0.41555555555555551</v>
      </c>
      <c r="D49" s="35" t="s">
        <v>55</v>
      </c>
      <c r="E49" s="35" t="s">
        <v>56</v>
      </c>
      <c r="F49" s="33">
        <v>36602</v>
      </c>
      <c r="G49" s="32">
        <v>0</v>
      </c>
    </row>
    <row r="50" spans="2:7" x14ac:dyDescent="0.25">
      <c r="B50" s="33">
        <v>43472</v>
      </c>
      <c r="C50" s="34">
        <v>0.42050925925925925</v>
      </c>
      <c r="D50" s="35" t="s">
        <v>55</v>
      </c>
      <c r="E50" s="35" t="s">
        <v>56</v>
      </c>
      <c r="F50" s="33">
        <v>25864</v>
      </c>
      <c r="G50" s="32">
        <v>0</v>
      </c>
    </row>
    <row r="51" spans="2:7" x14ac:dyDescent="0.25">
      <c r="B51" s="33">
        <v>43472</v>
      </c>
      <c r="C51" s="34">
        <v>0.4226273148148148</v>
      </c>
      <c r="D51" s="35" t="s">
        <v>55</v>
      </c>
      <c r="E51" s="35" t="s">
        <v>56</v>
      </c>
      <c r="F51" s="33">
        <v>39223</v>
      </c>
      <c r="G51" s="32">
        <v>0</v>
      </c>
    </row>
    <row r="52" spans="2:7" x14ac:dyDescent="0.25">
      <c r="B52" s="33">
        <v>43472</v>
      </c>
      <c r="C52" s="34">
        <v>0.42616898148148147</v>
      </c>
      <c r="D52" s="35" t="s">
        <v>55</v>
      </c>
      <c r="E52" s="35" t="s">
        <v>56</v>
      </c>
      <c r="F52" s="33">
        <v>21503</v>
      </c>
      <c r="G52" s="32">
        <v>0</v>
      </c>
    </row>
    <row r="53" spans="2:7" x14ac:dyDescent="0.25">
      <c r="B53" s="33">
        <v>43472</v>
      </c>
      <c r="C53" s="34">
        <v>0.43341435185185184</v>
      </c>
      <c r="D53" s="35" t="s">
        <v>57</v>
      </c>
      <c r="E53" s="35" t="s">
        <v>56</v>
      </c>
      <c r="F53" s="33">
        <v>35389</v>
      </c>
      <c r="G53" s="32">
        <v>0</v>
      </c>
    </row>
    <row r="54" spans="2:7" x14ac:dyDescent="0.25">
      <c r="B54" s="33">
        <v>43472</v>
      </c>
      <c r="C54" s="34">
        <v>0.44748842592592591</v>
      </c>
      <c r="D54" s="35" t="s">
        <v>57</v>
      </c>
      <c r="E54" s="35" t="s">
        <v>57</v>
      </c>
      <c r="F54" s="33">
        <v>31863</v>
      </c>
      <c r="G54" s="32">
        <v>0</v>
      </c>
    </row>
    <row r="55" spans="2:7" x14ac:dyDescent="0.25">
      <c r="B55" s="33">
        <v>43472</v>
      </c>
      <c r="C55" s="34">
        <v>0.4540393518518519</v>
      </c>
      <c r="D55" s="35" t="s">
        <v>55</v>
      </c>
      <c r="E55" s="35" t="s">
        <v>56</v>
      </c>
      <c r="F55" s="33">
        <v>39167</v>
      </c>
      <c r="G55" s="32">
        <v>0</v>
      </c>
    </row>
    <row r="56" spans="2:7" x14ac:dyDescent="0.25">
      <c r="B56" s="33">
        <v>43472</v>
      </c>
      <c r="C56" s="34">
        <v>0.46317129629629633</v>
      </c>
      <c r="D56" s="35" t="s">
        <v>57</v>
      </c>
      <c r="E56" s="35" t="s">
        <v>57</v>
      </c>
      <c r="F56" s="33">
        <v>30761</v>
      </c>
      <c r="G56" s="32">
        <v>0</v>
      </c>
    </row>
    <row r="57" spans="2:7" x14ac:dyDescent="0.25">
      <c r="B57" s="33">
        <v>43472</v>
      </c>
      <c r="C57" s="34">
        <v>0.471712962962963</v>
      </c>
      <c r="D57" s="35" t="s">
        <v>55</v>
      </c>
      <c r="E57" s="35" t="s">
        <v>56</v>
      </c>
      <c r="F57" s="33">
        <v>38317</v>
      </c>
      <c r="G57" s="32">
        <v>0</v>
      </c>
    </row>
    <row r="58" spans="2:7" x14ac:dyDescent="0.25">
      <c r="B58" s="33">
        <v>43472</v>
      </c>
      <c r="C58" s="34">
        <v>0.47589120370370369</v>
      </c>
      <c r="D58" s="35" t="s">
        <v>55</v>
      </c>
      <c r="E58" s="35" t="s">
        <v>56</v>
      </c>
      <c r="F58" s="33">
        <v>38058</v>
      </c>
      <c r="G58" s="32">
        <v>0</v>
      </c>
    </row>
    <row r="59" spans="2:7" x14ac:dyDescent="0.25">
      <c r="B59" s="33">
        <v>43472</v>
      </c>
      <c r="C59" s="34">
        <v>0.48013888888888889</v>
      </c>
      <c r="D59" s="35" t="s">
        <v>55</v>
      </c>
      <c r="E59" s="35" t="s">
        <v>56</v>
      </c>
      <c r="F59" s="33">
        <v>41201</v>
      </c>
      <c r="G59" s="32">
        <v>0</v>
      </c>
    </row>
    <row r="60" spans="2:7" x14ac:dyDescent="0.25">
      <c r="B60" s="33">
        <v>43472</v>
      </c>
      <c r="C60" s="34">
        <v>0.48604166666666665</v>
      </c>
      <c r="D60" s="35" t="s">
        <v>55</v>
      </c>
      <c r="E60" s="35" t="s">
        <v>56</v>
      </c>
      <c r="F60" s="33">
        <v>35684</v>
      </c>
      <c r="G60" s="32">
        <v>0</v>
      </c>
    </row>
    <row r="61" spans="2:7" x14ac:dyDescent="0.25">
      <c r="B61" s="33">
        <v>43472</v>
      </c>
      <c r="C61" s="34">
        <v>0.4914351851851852</v>
      </c>
      <c r="D61" s="35" t="s">
        <v>57</v>
      </c>
      <c r="E61" s="35" t="s">
        <v>57</v>
      </c>
      <c r="F61" s="33">
        <v>31666</v>
      </c>
      <c r="G61" s="32">
        <v>0</v>
      </c>
    </row>
    <row r="62" spans="2:7" x14ac:dyDescent="0.25">
      <c r="B62" s="33">
        <v>43472</v>
      </c>
      <c r="C62" s="34">
        <v>0.51465277777777774</v>
      </c>
      <c r="D62" s="35" t="s">
        <v>55</v>
      </c>
      <c r="E62" s="35" t="s">
        <v>56</v>
      </c>
      <c r="F62" s="33">
        <v>23827</v>
      </c>
      <c r="G62" s="32">
        <v>0</v>
      </c>
    </row>
    <row r="63" spans="2:7" x14ac:dyDescent="0.25">
      <c r="B63" s="33">
        <v>43472</v>
      </c>
      <c r="C63" s="34">
        <v>0.53384259259259259</v>
      </c>
      <c r="D63" s="35" t="s">
        <v>55</v>
      </c>
      <c r="E63" s="35" t="s">
        <v>56</v>
      </c>
      <c r="F63" s="33">
        <v>25734</v>
      </c>
      <c r="G63" s="32">
        <v>0</v>
      </c>
    </row>
    <row r="64" spans="2:7" x14ac:dyDescent="0.25">
      <c r="B64" s="33">
        <v>43473</v>
      </c>
      <c r="C64" s="34">
        <v>0.29041666666666666</v>
      </c>
      <c r="D64" s="35" t="s">
        <v>55</v>
      </c>
      <c r="E64" s="35" t="s">
        <v>56</v>
      </c>
      <c r="F64" s="33">
        <v>40438</v>
      </c>
      <c r="G64" s="32">
        <v>0</v>
      </c>
    </row>
    <row r="65" spans="2:7" x14ac:dyDescent="0.25">
      <c r="B65" s="33">
        <v>43473</v>
      </c>
      <c r="C65" s="34">
        <v>0.29390046296296296</v>
      </c>
      <c r="D65" s="35" t="s">
        <v>55</v>
      </c>
      <c r="E65" s="35" t="s">
        <v>56</v>
      </c>
      <c r="F65" s="33">
        <v>28844</v>
      </c>
      <c r="G65" s="32">
        <v>0</v>
      </c>
    </row>
    <row r="66" spans="2:7" x14ac:dyDescent="0.25">
      <c r="B66" s="33">
        <v>43473</v>
      </c>
      <c r="C66" s="34">
        <v>0.29912037037037037</v>
      </c>
      <c r="D66" s="35" t="s">
        <v>57</v>
      </c>
      <c r="E66" s="35" t="s">
        <v>57</v>
      </c>
      <c r="F66" s="33">
        <v>30910</v>
      </c>
      <c r="G66" s="32">
        <v>0</v>
      </c>
    </row>
    <row r="67" spans="2:7" x14ac:dyDescent="0.25">
      <c r="B67" s="33">
        <v>43473</v>
      </c>
      <c r="C67" s="34">
        <v>0.35796296296296298</v>
      </c>
      <c r="D67" s="35" t="s">
        <v>55</v>
      </c>
      <c r="E67" s="35" t="s">
        <v>56</v>
      </c>
      <c r="F67" s="33">
        <v>29941</v>
      </c>
      <c r="G67" s="32">
        <v>0</v>
      </c>
    </row>
    <row r="68" spans="2:7" x14ac:dyDescent="0.25">
      <c r="B68" s="33">
        <v>43473</v>
      </c>
      <c r="C68" s="34">
        <v>0.35847222222222225</v>
      </c>
      <c r="D68" s="35" t="s">
        <v>55</v>
      </c>
      <c r="E68" s="35" t="s">
        <v>56</v>
      </c>
      <c r="F68" s="33">
        <v>40961</v>
      </c>
      <c r="G68" s="32">
        <v>0</v>
      </c>
    </row>
    <row r="69" spans="2:7" x14ac:dyDescent="0.25">
      <c r="B69" s="33">
        <v>43473</v>
      </c>
      <c r="C69" s="34">
        <v>0.35874999999999996</v>
      </c>
      <c r="D69" s="35" t="s">
        <v>55</v>
      </c>
      <c r="E69" s="35" t="s">
        <v>56</v>
      </c>
      <c r="F69" s="33">
        <v>42415</v>
      </c>
      <c r="G69" s="32">
        <v>0</v>
      </c>
    </row>
    <row r="70" spans="2:7" x14ac:dyDescent="0.25">
      <c r="B70" s="33">
        <v>43473</v>
      </c>
      <c r="C70" s="34">
        <v>0.46909722222222222</v>
      </c>
      <c r="D70" s="35" t="s">
        <v>55</v>
      </c>
      <c r="E70" s="35" t="s">
        <v>56</v>
      </c>
      <c r="F70" s="33">
        <v>36147</v>
      </c>
      <c r="G70" s="32">
        <v>0</v>
      </c>
    </row>
    <row r="71" spans="2:7" x14ac:dyDescent="0.25">
      <c r="B71" s="33">
        <v>43474</v>
      </c>
      <c r="C71" s="34">
        <v>0.39318287037037036</v>
      </c>
      <c r="D71" s="35" t="s">
        <v>55</v>
      </c>
      <c r="E71" s="35" t="s">
        <v>56</v>
      </c>
      <c r="F71" s="33">
        <v>36131</v>
      </c>
      <c r="G71" s="32">
        <v>0</v>
      </c>
    </row>
    <row r="72" spans="2:7" x14ac:dyDescent="0.25">
      <c r="B72" s="33">
        <v>43474</v>
      </c>
      <c r="C72" s="34">
        <v>0.40806712962962965</v>
      </c>
      <c r="D72" s="35" t="s">
        <v>55</v>
      </c>
      <c r="E72" s="35" t="s">
        <v>57</v>
      </c>
      <c r="F72" s="33">
        <v>35636</v>
      </c>
      <c r="G72" s="32">
        <v>0</v>
      </c>
    </row>
    <row r="73" spans="2:7" x14ac:dyDescent="0.25">
      <c r="B73" s="33">
        <v>43474</v>
      </c>
      <c r="C73" s="34">
        <v>0.41811342592592587</v>
      </c>
      <c r="D73" s="35" t="s">
        <v>55</v>
      </c>
      <c r="E73" s="35" t="s">
        <v>56</v>
      </c>
      <c r="F73" s="33">
        <v>37274</v>
      </c>
      <c r="G73" s="32">
        <v>0</v>
      </c>
    </row>
    <row r="74" spans="2:7" x14ac:dyDescent="0.25">
      <c r="B74" s="33">
        <v>43474</v>
      </c>
      <c r="C74" s="34">
        <v>0.42699074074074073</v>
      </c>
      <c r="D74" s="35" t="s">
        <v>55</v>
      </c>
      <c r="E74" s="35" t="s">
        <v>56</v>
      </c>
      <c r="F74" s="33">
        <v>36582</v>
      </c>
      <c r="G74" s="32">
        <v>0</v>
      </c>
    </row>
    <row r="75" spans="2:7" x14ac:dyDescent="0.25">
      <c r="B75" s="33">
        <v>43474</v>
      </c>
      <c r="C75" s="34">
        <v>0.4288541666666667</v>
      </c>
      <c r="D75" s="35" t="s">
        <v>55</v>
      </c>
      <c r="E75" s="35" t="s">
        <v>56</v>
      </c>
      <c r="F75" s="33">
        <v>27459</v>
      </c>
      <c r="G75" s="32">
        <v>0</v>
      </c>
    </row>
    <row r="76" spans="2:7" x14ac:dyDescent="0.25">
      <c r="B76" s="33">
        <v>43474</v>
      </c>
      <c r="C76" s="34">
        <v>0.4440972222222222</v>
      </c>
      <c r="D76" s="35" t="s">
        <v>55</v>
      </c>
      <c r="E76" s="35" t="s">
        <v>56</v>
      </c>
      <c r="F76" s="33">
        <v>36187</v>
      </c>
      <c r="G76" s="32">
        <v>0</v>
      </c>
    </row>
    <row r="77" spans="2:7" x14ac:dyDescent="0.25">
      <c r="B77" s="33">
        <v>43474</v>
      </c>
      <c r="C77" s="34">
        <v>0.44912037037037034</v>
      </c>
      <c r="D77" s="35" t="s">
        <v>55</v>
      </c>
      <c r="E77" s="35" t="s">
        <v>56</v>
      </c>
      <c r="F77" s="33">
        <v>28552</v>
      </c>
      <c r="G77" s="32">
        <v>0</v>
      </c>
    </row>
    <row r="78" spans="2:7" x14ac:dyDescent="0.25">
      <c r="B78" s="33">
        <v>43474</v>
      </c>
      <c r="C78" s="34">
        <v>0.45548611111111109</v>
      </c>
      <c r="D78" s="35" t="s">
        <v>55</v>
      </c>
      <c r="E78" s="35" t="s">
        <v>57</v>
      </c>
      <c r="F78" s="33">
        <v>29784</v>
      </c>
      <c r="G78" s="32">
        <v>0</v>
      </c>
    </row>
    <row r="79" spans="2:7" x14ac:dyDescent="0.25">
      <c r="B79" s="33">
        <v>43474</v>
      </c>
      <c r="C79" s="34">
        <v>0.4656481481481482</v>
      </c>
      <c r="D79" s="35" t="s">
        <v>55</v>
      </c>
      <c r="E79" s="35" t="s">
        <v>56</v>
      </c>
      <c r="F79" s="33">
        <v>38876</v>
      </c>
      <c r="G79" s="32">
        <v>0</v>
      </c>
    </row>
    <row r="80" spans="2:7" x14ac:dyDescent="0.25">
      <c r="B80" s="33">
        <v>43474</v>
      </c>
      <c r="C80" s="34">
        <v>0.48225694444444445</v>
      </c>
      <c r="D80" s="35" t="s">
        <v>57</v>
      </c>
      <c r="E80" s="35" t="s">
        <v>57</v>
      </c>
      <c r="F80" s="33">
        <v>33189</v>
      </c>
      <c r="G80" s="32">
        <v>0</v>
      </c>
    </row>
    <row r="81" spans="2:7" x14ac:dyDescent="0.25">
      <c r="B81" s="33">
        <v>43474</v>
      </c>
      <c r="C81" s="34">
        <v>0.49030092592592589</v>
      </c>
      <c r="D81" s="35" t="s">
        <v>57</v>
      </c>
      <c r="E81" s="35" t="s">
        <v>57</v>
      </c>
      <c r="F81" s="33">
        <v>32575</v>
      </c>
      <c r="G81" s="32">
        <v>0</v>
      </c>
    </row>
    <row r="82" spans="2:7" x14ac:dyDescent="0.25">
      <c r="B82" s="33">
        <v>43474</v>
      </c>
      <c r="C82" s="34">
        <v>0.56128472222222225</v>
      </c>
      <c r="D82" s="35" t="s">
        <v>57</v>
      </c>
      <c r="E82" s="35" t="s">
        <v>57</v>
      </c>
      <c r="F82" s="33">
        <v>32757</v>
      </c>
      <c r="G82" s="32">
        <v>0</v>
      </c>
    </row>
    <row r="83" spans="2:7" x14ac:dyDescent="0.25">
      <c r="B83" s="33">
        <v>43475</v>
      </c>
      <c r="C83" s="34">
        <v>0.28084490740740742</v>
      </c>
      <c r="D83" s="35" t="s">
        <v>55</v>
      </c>
      <c r="E83" s="35" t="s">
        <v>56</v>
      </c>
      <c r="F83" s="33">
        <v>37406</v>
      </c>
      <c r="G83" s="32">
        <v>0</v>
      </c>
    </row>
    <row r="84" spans="2:7" x14ac:dyDescent="0.25">
      <c r="B84" s="33">
        <v>43475</v>
      </c>
      <c r="C84" s="34">
        <v>0.30518518518518517</v>
      </c>
      <c r="D84" s="35" t="s">
        <v>57</v>
      </c>
      <c r="E84" s="35" t="s">
        <v>57</v>
      </c>
      <c r="F84" s="33">
        <v>30735</v>
      </c>
      <c r="G84" s="32">
        <v>0</v>
      </c>
    </row>
    <row r="85" spans="2:7" x14ac:dyDescent="0.25">
      <c r="B85" s="33">
        <v>43475</v>
      </c>
      <c r="C85" s="34">
        <v>0.30618055555555557</v>
      </c>
      <c r="D85" s="35" t="s">
        <v>55</v>
      </c>
      <c r="E85" s="35" t="s">
        <v>56</v>
      </c>
      <c r="F85" s="33">
        <v>29847</v>
      </c>
      <c r="G85" s="32">
        <v>0</v>
      </c>
    </row>
    <row r="86" spans="2:7" x14ac:dyDescent="0.25">
      <c r="B86" s="33">
        <v>43476</v>
      </c>
      <c r="C86" s="34">
        <v>0.41873842592592592</v>
      </c>
      <c r="D86" s="35" t="s">
        <v>56</v>
      </c>
      <c r="E86" s="35" t="s">
        <v>56</v>
      </c>
      <c r="F86" s="33">
        <v>41404</v>
      </c>
      <c r="G86" s="32">
        <v>0</v>
      </c>
    </row>
    <row r="87" spans="2:7" x14ac:dyDescent="0.25">
      <c r="B87" s="33">
        <v>43476</v>
      </c>
      <c r="C87" s="34">
        <v>0.42853009259259256</v>
      </c>
      <c r="D87" s="35" t="s">
        <v>55</v>
      </c>
      <c r="E87" s="35" t="s">
        <v>56</v>
      </c>
      <c r="F87" s="33">
        <v>35741</v>
      </c>
      <c r="G87" s="32">
        <v>0</v>
      </c>
    </row>
    <row r="88" spans="2:7" x14ac:dyDescent="0.25">
      <c r="B88" s="33">
        <v>43476</v>
      </c>
      <c r="C88" s="34">
        <v>0.45606481481481481</v>
      </c>
      <c r="D88" s="35" t="s">
        <v>55</v>
      </c>
      <c r="E88" s="35" t="s">
        <v>56</v>
      </c>
      <c r="F88" s="33">
        <v>39409</v>
      </c>
      <c r="G88" s="32">
        <v>0</v>
      </c>
    </row>
    <row r="89" spans="2:7" x14ac:dyDescent="0.25">
      <c r="B89" s="33">
        <v>43479</v>
      </c>
      <c r="C89" s="34">
        <v>0.284212962962963</v>
      </c>
      <c r="D89" s="35" t="s">
        <v>55</v>
      </c>
      <c r="E89" s="35" t="s">
        <v>56</v>
      </c>
      <c r="F89" s="33">
        <v>41474</v>
      </c>
      <c r="G89" s="32">
        <v>0</v>
      </c>
    </row>
    <row r="90" spans="2:7" x14ac:dyDescent="0.25">
      <c r="B90" s="33">
        <v>43479</v>
      </c>
      <c r="C90" s="34">
        <v>0.28765046296296298</v>
      </c>
      <c r="D90" s="35" t="s">
        <v>55</v>
      </c>
      <c r="E90" s="35" t="s">
        <v>56</v>
      </c>
      <c r="F90" s="33">
        <v>34488</v>
      </c>
      <c r="G90" s="32">
        <v>0</v>
      </c>
    </row>
    <row r="91" spans="2:7" x14ac:dyDescent="0.25">
      <c r="B91" s="33">
        <v>43479</v>
      </c>
      <c r="C91" s="34">
        <v>0.29387731481481483</v>
      </c>
      <c r="D91" s="35" t="s">
        <v>55</v>
      </c>
      <c r="E91" s="35" t="s">
        <v>57</v>
      </c>
      <c r="F91" s="33">
        <v>35396</v>
      </c>
      <c r="G91" s="32">
        <v>0</v>
      </c>
    </row>
    <row r="92" spans="2:7" x14ac:dyDescent="0.25">
      <c r="B92" s="33">
        <v>43479</v>
      </c>
      <c r="C92" s="34">
        <v>0.29947916666666669</v>
      </c>
      <c r="D92" s="35" t="s">
        <v>55</v>
      </c>
      <c r="E92" s="35" t="s">
        <v>56</v>
      </c>
      <c r="F92" s="33">
        <v>25332</v>
      </c>
      <c r="G92" s="32">
        <v>0</v>
      </c>
    </row>
    <row r="93" spans="2:7" x14ac:dyDescent="0.25">
      <c r="B93" s="33">
        <v>43479</v>
      </c>
      <c r="C93" s="34">
        <v>0.3059837962962963</v>
      </c>
      <c r="D93" s="35" t="s">
        <v>55</v>
      </c>
      <c r="E93" s="35" t="s">
        <v>56</v>
      </c>
      <c r="F93" s="33">
        <v>36014</v>
      </c>
      <c r="G93" s="32">
        <v>0</v>
      </c>
    </row>
    <row r="94" spans="2:7" x14ac:dyDescent="0.25">
      <c r="B94" s="33">
        <v>43480</v>
      </c>
      <c r="C94" s="34">
        <v>0.52182870370370371</v>
      </c>
      <c r="D94" s="35" t="s">
        <v>55</v>
      </c>
      <c r="E94" s="35" t="s">
        <v>56</v>
      </c>
      <c r="F94" s="33">
        <v>42111</v>
      </c>
      <c r="G94" s="32">
        <v>0</v>
      </c>
    </row>
    <row r="95" spans="2:7" x14ac:dyDescent="0.25">
      <c r="B95" s="33">
        <v>43482</v>
      </c>
      <c r="C95" s="34">
        <v>0.45320601851851849</v>
      </c>
      <c r="D95" s="35" t="s">
        <v>55</v>
      </c>
      <c r="E95" s="35" t="s">
        <v>56</v>
      </c>
      <c r="F95" s="33">
        <v>30260</v>
      </c>
      <c r="G95" s="32">
        <v>0</v>
      </c>
    </row>
    <row r="96" spans="2:7" x14ac:dyDescent="0.25">
      <c r="B96" s="33">
        <v>43482</v>
      </c>
      <c r="C96" s="34">
        <v>0.45716435185185184</v>
      </c>
      <c r="D96" s="35" t="s">
        <v>55</v>
      </c>
      <c r="E96" s="35" t="s">
        <v>56</v>
      </c>
      <c r="F96" s="33">
        <v>35023</v>
      </c>
      <c r="G96" s="32">
        <v>0</v>
      </c>
    </row>
    <row r="97" spans="2:7" x14ac:dyDescent="0.25">
      <c r="B97" s="33">
        <v>43482</v>
      </c>
      <c r="C97" s="34">
        <v>0.46285879629629628</v>
      </c>
      <c r="D97" s="35" t="s">
        <v>55</v>
      </c>
      <c r="E97" s="35" t="s">
        <v>56</v>
      </c>
      <c r="F97" s="33">
        <v>37817</v>
      </c>
      <c r="G97" s="32">
        <v>0</v>
      </c>
    </row>
    <row r="98" spans="2:7" x14ac:dyDescent="0.25">
      <c r="B98" s="33">
        <v>43482</v>
      </c>
      <c r="C98" s="34">
        <v>0.46962962962962962</v>
      </c>
      <c r="D98" s="35" t="s">
        <v>57</v>
      </c>
      <c r="E98" s="35" t="s">
        <v>57</v>
      </c>
      <c r="F98" s="33">
        <v>39037</v>
      </c>
      <c r="G98" s="32">
        <v>0</v>
      </c>
    </row>
    <row r="99" spans="2:7" x14ac:dyDescent="0.25">
      <c r="B99" s="33">
        <v>43482</v>
      </c>
      <c r="C99" s="34">
        <v>0.47405092592592596</v>
      </c>
      <c r="D99" s="35" t="s">
        <v>55</v>
      </c>
      <c r="E99" s="35" t="s">
        <v>56</v>
      </c>
      <c r="F99" s="33">
        <v>39804</v>
      </c>
      <c r="G99" s="32">
        <v>0</v>
      </c>
    </row>
    <row r="100" spans="2:7" x14ac:dyDescent="0.25">
      <c r="B100" s="33">
        <v>43486</v>
      </c>
      <c r="C100" s="34">
        <v>0.29744212962962963</v>
      </c>
      <c r="D100" s="35" t="s">
        <v>55</v>
      </c>
      <c r="E100" s="35" t="s">
        <v>56</v>
      </c>
      <c r="F100" s="33">
        <v>40458</v>
      </c>
      <c r="G100" s="32">
        <v>0</v>
      </c>
    </row>
    <row r="101" spans="2:7" x14ac:dyDescent="0.25">
      <c r="B101" s="33">
        <v>43486</v>
      </c>
      <c r="C101" s="34">
        <v>0.3069675925925926</v>
      </c>
      <c r="D101" s="35" t="s">
        <v>55</v>
      </c>
      <c r="E101" s="35" t="s">
        <v>56</v>
      </c>
      <c r="F101" s="33">
        <v>38470</v>
      </c>
      <c r="G101" s="32">
        <v>0</v>
      </c>
    </row>
    <row r="102" spans="2:7" x14ac:dyDescent="0.25">
      <c r="B102" s="33">
        <v>43486</v>
      </c>
      <c r="C102" s="34">
        <v>0.30702546296296296</v>
      </c>
      <c r="D102" s="35" t="s">
        <v>57</v>
      </c>
      <c r="E102" s="35" t="s">
        <v>56</v>
      </c>
      <c r="F102" s="33">
        <v>31685</v>
      </c>
      <c r="G102" s="32">
        <v>0</v>
      </c>
    </row>
    <row r="103" spans="2:7" x14ac:dyDescent="0.25">
      <c r="B103" s="33">
        <v>43486</v>
      </c>
      <c r="C103" s="34">
        <v>0.31055555555555553</v>
      </c>
      <c r="D103" s="35" t="s">
        <v>55</v>
      </c>
      <c r="E103" s="35" t="s">
        <v>56</v>
      </c>
      <c r="F103" s="33">
        <v>41549</v>
      </c>
      <c r="G103" s="32">
        <v>0</v>
      </c>
    </row>
    <row r="104" spans="2:7" x14ac:dyDescent="0.25">
      <c r="B104" s="33">
        <v>43486</v>
      </c>
      <c r="C104" s="34">
        <v>0.31202546296296296</v>
      </c>
      <c r="D104" s="35" t="s">
        <v>55</v>
      </c>
      <c r="E104" s="35" t="s">
        <v>56</v>
      </c>
      <c r="F104" s="33">
        <v>36959</v>
      </c>
      <c r="G104" s="32">
        <v>0</v>
      </c>
    </row>
    <row r="105" spans="2:7" x14ac:dyDescent="0.25">
      <c r="B105" s="33">
        <v>43486</v>
      </c>
      <c r="C105" s="34">
        <v>0.3142361111111111</v>
      </c>
      <c r="D105" s="35" t="s">
        <v>55</v>
      </c>
      <c r="E105" s="35" t="s">
        <v>56</v>
      </c>
      <c r="F105" s="33">
        <v>27446</v>
      </c>
      <c r="G105" s="32">
        <v>0</v>
      </c>
    </row>
    <row r="106" spans="2:7" x14ac:dyDescent="0.25">
      <c r="B106" s="33">
        <v>43486</v>
      </c>
      <c r="C106" s="34">
        <v>0.31594907407407408</v>
      </c>
      <c r="D106" s="35" t="s">
        <v>55</v>
      </c>
      <c r="E106" s="35" t="s">
        <v>56</v>
      </c>
      <c r="F106" s="33">
        <v>39736</v>
      </c>
      <c r="G106" s="32">
        <v>0</v>
      </c>
    </row>
    <row r="107" spans="2:7" x14ac:dyDescent="0.25">
      <c r="B107" s="33">
        <v>43489</v>
      </c>
      <c r="C107" s="34">
        <v>0.52234953703703701</v>
      </c>
      <c r="D107" s="35" t="s">
        <v>55</v>
      </c>
      <c r="E107" s="35" t="s">
        <v>56</v>
      </c>
      <c r="F107" s="33">
        <v>29570</v>
      </c>
      <c r="G107" s="32">
        <v>0</v>
      </c>
    </row>
    <row r="108" spans="2:7" x14ac:dyDescent="0.25">
      <c r="B108" s="33">
        <v>43489</v>
      </c>
      <c r="C108" s="34">
        <v>0.52956018518518522</v>
      </c>
      <c r="D108" s="35" t="s">
        <v>55</v>
      </c>
      <c r="E108" s="35" t="s">
        <v>56</v>
      </c>
      <c r="F108" s="33">
        <v>28916</v>
      </c>
      <c r="G108" s="32">
        <v>0</v>
      </c>
    </row>
    <row r="109" spans="2:7" x14ac:dyDescent="0.25">
      <c r="B109" s="33">
        <v>43489</v>
      </c>
      <c r="C109" s="34">
        <v>0.53987268518518516</v>
      </c>
      <c r="D109" s="35" t="s">
        <v>55</v>
      </c>
      <c r="E109" s="35" t="s">
        <v>56</v>
      </c>
      <c r="F109" s="33">
        <v>39792</v>
      </c>
      <c r="G109" s="32">
        <v>0</v>
      </c>
    </row>
    <row r="110" spans="2:7" x14ac:dyDescent="0.25">
      <c r="B110" s="33">
        <v>43489</v>
      </c>
      <c r="C110" s="34">
        <v>0.5554513888888889</v>
      </c>
      <c r="D110" s="35" t="s">
        <v>55</v>
      </c>
      <c r="E110" s="35" t="s">
        <v>56</v>
      </c>
      <c r="F110" s="33">
        <v>36203</v>
      </c>
      <c r="G110" s="32">
        <v>0</v>
      </c>
    </row>
    <row r="111" spans="2:7" x14ac:dyDescent="0.25">
      <c r="B111" s="33">
        <v>43494</v>
      </c>
      <c r="C111" s="34">
        <v>0.30880787037037039</v>
      </c>
      <c r="D111" s="35" t="s">
        <v>55</v>
      </c>
      <c r="E111" s="35" t="s">
        <v>57</v>
      </c>
      <c r="F111" s="33">
        <v>41950</v>
      </c>
      <c r="G111" s="32">
        <v>0</v>
      </c>
    </row>
    <row r="112" spans="2:7" x14ac:dyDescent="0.25">
      <c r="B112" s="33">
        <v>43494</v>
      </c>
      <c r="C112" s="34">
        <v>0.3143171296296296</v>
      </c>
      <c r="D112" s="35" t="s">
        <v>55</v>
      </c>
      <c r="E112" s="35" t="s">
        <v>56</v>
      </c>
      <c r="F112" s="33">
        <v>38807</v>
      </c>
      <c r="G112" s="32">
        <v>0</v>
      </c>
    </row>
    <row r="113" spans="2:7" x14ac:dyDescent="0.25">
      <c r="B113" s="33">
        <v>43494</v>
      </c>
      <c r="C113" s="34">
        <v>0.32914351851851853</v>
      </c>
      <c r="D113" s="35" t="s">
        <v>55</v>
      </c>
      <c r="E113" s="35" t="s">
        <v>56</v>
      </c>
      <c r="F113" s="33">
        <v>38330</v>
      </c>
      <c r="G113" s="32">
        <v>0</v>
      </c>
    </row>
    <row r="114" spans="2:7" x14ac:dyDescent="0.25">
      <c r="B114" s="33">
        <v>43494</v>
      </c>
      <c r="C114" s="34">
        <v>0.33839120370370374</v>
      </c>
      <c r="D114" s="35" t="s">
        <v>55</v>
      </c>
      <c r="E114" s="35" t="s">
        <v>56</v>
      </c>
      <c r="F114" s="33">
        <v>42030</v>
      </c>
      <c r="G114" s="32">
        <v>0</v>
      </c>
    </row>
    <row r="115" spans="2:7" x14ac:dyDescent="0.25">
      <c r="B115" s="33">
        <v>43494</v>
      </c>
      <c r="C115" s="34">
        <v>0.34055555555555556</v>
      </c>
      <c r="D115" s="35" t="s">
        <v>55</v>
      </c>
      <c r="E115" s="35" t="s">
        <v>56</v>
      </c>
      <c r="F115" s="33">
        <v>37518</v>
      </c>
      <c r="G115" s="32">
        <v>0</v>
      </c>
    </row>
    <row r="116" spans="2:7" x14ac:dyDescent="0.25">
      <c r="B116" s="33">
        <v>43494</v>
      </c>
      <c r="C116" s="34">
        <v>0.42202546296296295</v>
      </c>
      <c r="D116" s="35" t="s">
        <v>55</v>
      </c>
      <c r="E116" s="35" t="s">
        <v>56</v>
      </c>
      <c r="F116" s="33">
        <v>42002</v>
      </c>
      <c r="G116" s="32">
        <v>0</v>
      </c>
    </row>
    <row r="117" spans="2:7" x14ac:dyDescent="0.25">
      <c r="B117" s="33">
        <v>43495</v>
      </c>
      <c r="C117" s="34">
        <v>0.41343749999999996</v>
      </c>
      <c r="D117" s="35" t="s">
        <v>55</v>
      </c>
      <c r="E117" s="35" t="s">
        <v>56</v>
      </c>
      <c r="F117" s="33">
        <v>41831</v>
      </c>
      <c r="G117" s="32">
        <v>0</v>
      </c>
    </row>
    <row r="118" spans="2:7" x14ac:dyDescent="0.25">
      <c r="B118" s="33">
        <v>43495</v>
      </c>
      <c r="C118" s="34">
        <v>0.41905092592592591</v>
      </c>
      <c r="D118" s="35" t="s">
        <v>55</v>
      </c>
      <c r="E118" s="35" t="s">
        <v>56</v>
      </c>
      <c r="F118" s="33">
        <v>37154</v>
      </c>
      <c r="G118" s="32">
        <v>0</v>
      </c>
    </row>
    <row r="119" spans="2:7" x14ac:dyDescent="0.25">
      <c r="B119" s="33">
        <v>43495</v>
      </c>
      <c r="C119" s="34">
        <v>0.42358796296296292</v>
      </c>
      <c r="D119" s="35" t="s">
        <v>55</v>
      </c>
      <c r="E119" s="35" t="s">
        <v>56</v>
      </c>
      <c r="F119" s="33">
        <v>42433</v>
      </c>
      <c r="G119" s="32">
        <v>0</v>
      </c>
    </row>
    <row r="120" spans="2:7" x14ac:dyDescent="0.25">
      <c r="B120" s="33">
        <v>43496</v>
      </c>
      <c r="C120" s="34">
        <v>0.42878472222222225</v>
      </c>
      <c r="D120" s="35" t="s">
        <v>57</v>
      </c>
      <c r="E120" s="35" t="s">
        <v>57</v>
      </c>
      <c r="F120" s="33">
        <v>30573</v>
      </c>
      <c r="G120" s="32">
        <v>0</v>
      </c>
    </row>
    <row r="121" spans="2:7" x14ac:dyDescent="0.25">
      <c r="B121" s="33">
        <v>43496</v>
      </c>
      <c r="C121" s="34">
        <v>0.43886574074074075</v>
      </c>
      <c r="D121" s="35" t="s">
        <v>55</v>
      </c>
      <c r="E121" s="35" t="s">
        <v>56</v>
      </c>
      <c r="F121" s="33">
        <v>41257</v>
      </c>
      <c r="G121" s="32">
        <v>0</v>
      </c>
    </row>
    <row r="122" spans="2:7" x14ac:dyDescent="0.25">
      <c r="B122" s="33">
        <v>43497</v>
      </c>
      <c r="C122" s="34">
        <v>0.5274537037037037</v>
      </c>
      <c r="D122" s="35" t="s">
        <v>57</v>
      </c>
      <c r="E122" s="35" t="s">
        <v>57</v>
      </c>
      <c r="F122" s="33">
        <v>30645</v>
      </c>
      <c r="G122" s="32">
        <v>0</v>
      </c>
    </row>
    <row r="123" spans="2:7" x14ac:dyDescent="0.25">
      <c r="B123" s="33">
        <v>43497</v>
      </c>
      <c r="C123" s="34">
        <v>0.54344907407407406</v>
      </c>
      <c r="D123" s="35" t="s">
        <v>55</v>
      </c>
      <c r="E123" s="35" t="s">
        <v>56</v>
      </c>
      <c r="F123" s="33">
        <v>28629</v>
      </c>
      <c r="G123" s="32">
        <v>0</v>
      </c>
    </row>
    <row r="124" spans="2:7" x14ac:dyDescent="0.25">
      <c r="B124" s="33">
        <v>43497</v>
      </c>
      <c r="C124" s="34">
        <v>0.54869212962962965</v>
      </c>
      <c r="D124" s="35" t="s">
        <v>57</v>
      </c>
      <c r="E124" s="35" t="s">
        <v>57</v>
      </c>
      <c r="F124" s="33">
        <v>31419</v>
      </c>
      <c r="G124" s="32">
        <v>0</v>
      </c>
    </row>
    <row r="125" spans="2:7" x14ac:dyDescent="0.25">
      <c r="B125" s="33">
        <v>43497</v>
      </c>
      <c r="C125" s="34">
        <v>0.55685185185185182</v>
      </c>
      <c r="D125" s="35" t="s">
        <v>55</v>
      </c>
      <c r="E125" s="35" t="s">
        <v>56</v>
      </c>
      <c r="F125" s="33">
        <v>36497</v>
      </c>
      <c r="G125" s="32">
        <v>0</v>
      </c>
    </row>
    <row r="126" spans="2:7" x14ac:dyDescent="0.25">
      <c r="B126" s="33">
        <v>43497</v>
      </c>
      <c r="C126" s="34">
        <v>0.57128472222222226</v>
      </c>
      <c r="D126" s="35" t="s">
        <v>57</v>
      </c>
      <c r="E126" s="35" t="s">
        <v>57</v>
      </c>
      <c r="F126" s="33">
        <v>34310</v>
      </c>
      <c r="G126" s="32">
        <v>0</v>
      </c>
    </row>
    <row r="127" spans="2:7" x14ac:dyDescent="0.25">
      <c r="B127" s="33">
        <v>43497</v>
      </c>
      <c r="C127" s="34">
        <v>0.57648148148148148</v>
      </c>
      <c r="D127" s="35" t="s">
        <v>55</v>
      </c>
      <c r="E127" s="35" t="s">
        <v>56</v>
      </c>
      <c r="F127" s="33">
        <v>40770</v>
      </c>
      <c r="G127" s="32">
        <v>0</v>
      </c>
    </row>
    <row r="128" spans="2:7" x14ac:dyDescent="0.25">
      <c r="B128" s="33">
        <v>43501</v>
      </c>
      <c r="C128" s="34">
        <v>0.38619212962962962</v>
      </c>
      <c r="D128" s="35" t="s">
        <v>55</v>
      </c>
      <c r="E128" s="35" t="s">
        <v>56</v>
      </c>
      <c r="F128" s="33">
        <v>35821</v>
      </c>
      <c r="G128" s="32">
        <v>0</v>
      </c>
    </row>
    <row r="129" spans="2:7" x14ac:dyDescent="0.25">
      <c r="B129" s="33">
        <v>43501</v>
      </c>
      <c r="C129" s="34">
        <v>0.39600694444444445</v>
      </c>
      <c r="D129" s="35" t="s">
        <v>55</v>
      </c>
      <c r="E129" s="35" t="s">
        <v>56</v>
      </c>
      <c r="F129" s="33">
        <v>36563</v>
      </c>
      <c r="G129" s="32">
        <v>0</v>
      </c>
    </row>
    <row r="130" spans="2:7" x14ac:dyDescent="0.25">
      <c r="B130" s="33">
        <v>43501</v>
      </c>
      <c r="C130" s="34">
        <v>0.40129629629629626</v>
      </c>
      <c r="D130" s="35" t="s">
        <v>55</v>
      </c>
      <c r="E130" s="35" t="s">
        <v>56</v>
      </c>
      <c r="F130" s="33">
        <v>41263</v>
      </c>
      <c r="G130" s="32">
        <v>0</v>
      </c>
    </row>
    <row r="131" spans="2:7" x14ac:dyDescent="0.25">
      <c r="B131" s="33">
        <v>43501</v>
      </c>
      <c r="C131" s="34">
        <v>0.40548611111111116</v>
      </c>
      <c r="D131" s="35" t="s">
        <v>55</v>
      </c>
      <c r="E131" s="35" t="s">
        <v>56</v>
      </c>
      <c r="F131" s="33">
        <v>41817</v>
      </c>
      <c r="G131" s="32">
        <v>0</v>
      </c>
    </row>
    <row r="132" spans="2:7" x14ac:dyDescent="0.25">
      <c r="B132" s="33">
        <v>43501</v>
      </c>
      <c r="C132" s="34">
        <v>0.40615740740740741</v>
      </c>
      <c r="D132" s="35" t="s">
        <v>57</v>
      </c>
      <c r="E132" s="35" t="s">
        <v>57</v>
      </c>
      <c r="F132" s="33">
        <v>32779</v>
      </c>
      <c r="G132" s="32">
        <v>0</v>
      </c>
    </row>
    <row r="133" spans="2:7" x14ac:dyDescent="0.25">
      <c r="B133" s="33">
        <v>43501</v>
      </c>
      <c r="C133" s="34">
        <v>0.40960648148148149</v>
      </c>
      <c r="D133" s="35" t="s">
        <v>55</v>
      </c>
      <c r="E133" s="35" t="s">
        <v>56</v>
      </c>
      <c r="F133" s="33">
        <v>35881</v>
      </c>
      <c r="G133" s="32">
        <v>0</v>
      </c>
    </row>
    <row r="134" spans="2:7" x14ac:dyDescent="0.25">
      <c r="B134" s="33">
        <v>43501</v>
      </c>
      <c r="C134" s="34">
        <v>0.41158564814814813</v>
      </c>
      <c r="D134" s="35" t="s">
        <v>55</v>
      </c>
      <c r="E134" s="35" t="s">
        <v>56</v>
      </c>
      <c r="F134" s="33">
        <v>36266</v>
      </c>
      <c r="G134" s="32">
        <v>0</v>
      </c>
    </row>
    <row r="135" spans="2:7" x14ac:dyDescent="0.25">
      <c r="B135" s="33">
        <v>43501</v>
      </c>
      <c r="C135" s="34">
        <v>0.41342592592592592</v>
      </c>
      <c r="D135" s="35" t="s">
        <v>55</v>
      </c>
      <c r="E135" s="35" t="s">
        <v>56</v>
      </c>
      <c r="F135" s="33">
        <v>40158</v>
      </c>
      <c r="G135" s="32">
        <v>0</v>
      </c>
    </row>
    <row r="136" spans="2:7" x14ac:dyDescent="0.25">
      <c r="B136" s="33">
        <v>43501</v>
      </c>
      <c r="C136" s="34">
        <v>0.41548611111111106</v>
      </c>
      <c r="D136" s="35" t="s">
        <v>55</v>
      </c>
      <c r="E136" s="35" t="s">
        <v>56</v>
      </c>
      <c r="F136" s="33">
        <v>35209</v>
      </c>
      <c r="G136" s="32">
        <v>0</v>
      </c>
    </row>
    <row r="137" spans="2:7" x14ac:dyDescent="0.25">
      <c r="B137" s="33">
        <v>43501</v>
      </c>
      <c r="C137" s="34">
        <v>0.49987268518518518</v>
      </c>
      <c r="D137" s="35" t="s">
        <v>55</v>
      </c>
      <c r="E137" s="35" t="s">
        <v>56</v>
      </c>
      <c r="F137" s="33">
        <v>34963</v>
      </c>
      <c r="G137" s="32">
        <v>0</v>
      </c>
    </row>
    <row r="138" spans="2:7" x14ac:dyDescent="0.25">
      <c r="B138" s="33">
        <v>43501</v>
      </c>
      <c r="C138" s="34">
        <v>0.50020833333333337</v>
      </c>
      <c r="D138" s="35" t="s">
        <v>55</v>
      </c>
      <c r="E138" s="35" t="s">
        <v>56</v>
      </c>
      <c r="F138" s="33">
        <v>41428</v>
      </c>
      <c r="G138" s="32">
        <v>0</v>
      </c>
    </row>
    <row r="139" spans="2:7" x14ac:dyDescent="0.25">
      <c r="B139" s="33">
        <v>43501</v>
      </c>
      <c r="C139" s="34">
        <v>0.5005208333333333</v>
      </c>
      <c r="D139" s="35" t="s">
        <v>55</v>
      </c>
      <c r="E139" s="35" t="s">
        <v>56</v>
      </c>
      <c r="F139" s="33">
        <v>40147</v>
      </c>
      <c r="G139" s="32">
        <v>0</v>
      </c>
    </row>
    <row r="140" spans="2:7" x14ac:dyDescent="0.25">
      <c r="B140" s="33">
        <v>43501</v>
      </c>
      <c r="C140" s="34">
        <v>0.50089120370370377</v>
      </c>
      <c r="D140" s="35" t="s">
        <v>55</v>
      </c>
      <c r="E140" s="35" t="s">
        <v>56</v>
      </c>
      <c r="F140" s="33">
        <v>36182</v>
      </c>
      <c r="G140" s="32">
        <v>0</v>
      </c>
    </row>
    <row r="141" spans="2:7" x14ac:dyDescent="0.25">
      <c r="B141" s="33">
        <v>43502</v>
      </c>
      <c r="C141" s="34">
        <v>0.30868055555555557</v>
      </c>
      <c r="D141" s="35" t="s">
        <v>55</v>
      </c>
      <c r="E141" s="35" t="s">
        <v>56</v>
      </c>
      <c r="F141" s="33">
        <v>39199</v>
      </c>
      <c r="G141" s="32">
        <v>0</v>
      </c>
    </row>
    <row r="142" spans="2:7" x14ac:dyDescent="0.25">
      <c r="B142" s="33">
        <v>43502</v>
      </c>
      <c r="C142" s="34">
        <v>0.31487268518518519</v>
      </c>
      <c r="D142" s="35" t="s">
        <v>55</v>
      </c>
      <c r="E142" s="35" t="s">
        <v>56</v>
      </c>
      <c r="F142" s="33">
        <v>40497</v>
      </c>
      <c r="G142" s="32">
        <v>0</v>
      </c>
    </row>
    <row r="143" spans="2:7" x14ac:dyDescent="0.25">
      <c r="B143" s="33">
        <v>43502</v>
      </c>
      <c r="C143" s="34">
        <v>0.31869212962962962</v>
      </c>
      <c r="D143" s="35" t="s">
        <v>55</v>
      </c>
      <c r="E143" s="35" t="s">
        <v>56</v>
      </c>
      <c r="F143" s="33">
        <v>42114</v>
      </c>
      <c r="G143" s="32">
        <v>0</v>
      </c>
    </row>
    <row r="144" spans="2:7" x14ac:dyDescent="0.25">
      <c r="B144" s="33">
        <v>43502</v>
      </c>
      <c r="C144" s="34">
        <v>0.32</v>
      </c>
      <c r="D144" s="35" t="s">
        <v>57</v>
      </c>
      <c r="E144" s="35" t="s">
        <v>57</v>
      </c>
      <c r="F144" s="33">
        <v>33031</v>
      </c>
      <c r="G144" s="32">
        <v>0</v>
      </c>
    </row>
    <row r="145" spans="2:7" x14ac:dyDescent="0.25">
      <c r="B145" s="33">
        <v>43502</v>
      </c>
      <c r="C145" s="34">
        <v>0.32284722222222223</v>
      </c>
      <c r="D145" s="35" t="s">
        <v>55</v>
      </c>
      <c r="E145" s="35" t="s">
        <v>56</v>
      </c>
      <c r="F145" s="33">
        <v>40130</v>
      </c>
      <c r="G145" s="32">
        <v>0</v>
      </c>
    </row>
    <row r="146" spans="2:7" x14ac:dyDescent="0.25">
      <c r="B146" s="33">
        <v>43502</v>
      </c>
      <c r="C146" s="34">
        <v>0.32420138888888889</v>
      </c>
      <c r="D146" s="35" t="s">
        <v>55</v>
      </c>
      <c r="E146" s="35" t="s">
        <v>56</v>
      </c>
      <c r="F146" s="33">
        <v>39367</v>
      </c>
      <c r="G146" s="32">
        <v>0</v>
      </c>
    </row>
    <row r="147" spans="2:7" x14ac:dyDescent="0.25">
      <c r="B147" s="33">
        <v>43502</v>
      </c>
      <c r="C147" s="34">
        <v>0.32685185185185184</v>
      </c>
      <c r="D147" s="35" t="s">
        <v>57</v>
      </c>
      <c r="E147" s="35" t="s">
        <v>57</v>
      </c>
      <c r="F147" s="33">
        <v>33585</v>
      </c>
      <c r="G147" s="32">
        <v>0</v>
      </c>
    </row>
    <row r="148" spans="2:7" x14ac:dyDescent="0.25">
      <c r="B148" s="33">
        <v>43502</v>
      </c>
      <c r="C148" s="34">
        <v>0.32810185185185187</v>
      </c>
      <c r="D148" s="35" t="s">
        <v>57</v>
      </c>
      <c r="E148" s="35" t="s">
        <v>56</v>
      </c>
      <c r="F148" s="33">
        <v>33661</v>
      </c>
      <c r="G148" s="32">
        <v>0</v>
      </c>
    </row>
    <row r="149" spans="2:7" x14ac:dyDescent="0.25">
      <c r="B149" s="33">
        <v>43502</v>
      </c>
      <c r="C149" s="34">
        <v>0.33166666666666667</v>
      </c>
      <c r="D149" s="35" t="s">
        <v>55</v>
      </c>
      <c r="E149" s="35" t="s">
        <v>56</v>
      </c>
      <c r="F149" s="33">
        <v>35132</v>
      </c>
      <c r="G149" s="32">
        <v>0</v>
      </c>
    </row>
    <row r="150" spans="2:7" x14ac:dyDescent="0.25">
      <c r="B150" s="33">
        <v>43502</v>
      </c>
      <c r="C150" s="34">
        <v>0.33170138888888889</v>
      </c>
      <c r="D150" s="35" t="s">
        <v>55</v>
      </c>
      <c r="E150" s="35" t="s">
        <v>56</v>
      </c>
      <c r="F150" s="33">
        <v>37133</v>
      </c>
      <c r="G150" s="32">
        <v>0</v>
      </c>
    </row>
    <row r="151" spans="2:7" x14ac:dyDescent="0.25">
      <c r="B151" s="33">
        <v>43502</v>
      </c>
      <c r="C151" s="34">
        <v>0.33655092592592589</v>
      </c>
      <c r="D151" s="35" t="s">
        <v>55</v>
      </c>
      <c r="E151" s="35" t="s">
        <v>56</v>
      </c>
      <c r="F151" s="33">
        <v>39904</v>
      </c>
      <c r="G151" s="32">
        <v>0</v>
      </c>
    </row>
    <row r="152" spans="2:7" x14ac:dyDescent="0.25">
      <c r="B152" s="33">
        <v>43502</v>
      </c>
      <c r="C152" s="34">
        <v>0.33815972222222218</v>
      </c>
      <c r="D152" s="35" t="s">
        <v>55</v>
      </c>
      <c r="E152" s="35" t="s">
        <v>56</v>
      </c>
      <c r="F152" s="33">
        <v>41893</v>
      </c>
      <c r="G152" s="32">
        <v>0</v>
      </c>
    </row>
    <row r="153" spans="2:7" x14ac:dyDescent="0.25">
      <c r="B153" s="33">
        <v>43502</v>
      </c>
      <c r="C153" s="34">
        <v>0.34046296296296297</v>
      </c>
      <c r="D153" s="35" t="s">
        <v>55</v>
      </c>
      <c r="E153" s="35" t="s">
        <v>56</v>
      </c>
      <c r="F153" s="33">
        <v>38693</v>
      </c>
      <c r="G153" s="32">
        <v>0</v>
      </c>
    </row>
    <row r="154" spans="2:7" x14ac:dyDescent="0.25">
      <c r="B154" s="33">
        <v>43502</v>
      </c>
      <c r="C154" s="34">
        <v>0.34106481481481482</v>
      </c>
      <c r="D154" s="35" t="s">
        <v>57</v>
      </c>
      <c r="E154" s="35" t="s">
        <v>57</v>
      </c>
      <c r="F154" s="33">
        <v>31750</v>
      </c>
      <c r="G154" s="32">
        <v>0</v>
      </c>
    </row>
    <row r="155" spans="2:7" x14ac:dyDescent="0.25">
      <c r="B155" s="33">
        <v>43502</v>
      </c>
      <c r="C155" s="34">
        <v>0.34590277777777773</v>
      </c>
      <c r="D155" s="35" t="s">
        <v>55</v>
      </c>
      <c r="E155" s="35" t="s">
        <v>55</v>
      </c>
      <c r="F155" s="33">
        <v>25815</v>
      </c>
      <c r="G155" s="32">
        <v>0</v>
      </c>
    </row>
    <row r="156" spans="2:7" x14ac:dyDescent="0.25">
      <c r="B156" s="33">
        <v>43502</v>
      </c>
      <c r="C156" s="34">
        <v>0.35160879629629632</v>
      </c>
      <c r="D156" s="35" t="s">
        <v>55</v>
      </c>
      <c r="E156" s="35" t="s">
        <v>56</v>
      </c>
      <c r="F156" s="33">
        <v>38510</v>
      </c>
      <c r="G156" s="32">
        <v>0</v>
      </c>
    </row>
    <row r="157" spans="2:7" x14ac:dyDescent="0.25">
      <c r="B157" s="33">
        <v>43502</v>
      </c>
      <c r="C157" s="34">
        <v>0.39343750000000005</v>
      </c>
      <c r="D157" s="35" t="s">
        <v>57</v>
      </c>
      <c r="E157" s="35" t="s">
        <v>57</v>
      </c>
      <c r="F157" s="33">
        <v>32981</v>
      </c>
      <c r="G157" s="32">
        <v>0</v>
      </c>
    </row>
    <row r="158" spans="2:7" x14ac:dyDescent="0.25">
      <c r="B158" s="33">
        <v>43502</v>
      </c>
      <c r="C158" s="34">
        <v>0.39968749999999997</v>
      </c>
      <c r="D158" s="35" t="s">
        <v>55</v>
      </c>
      <c r="E158" s="35" t="s">
        <v>56</v>
      </c>
      <c r="F158" s="33">
        <v>36112</v>
      </c>
      <c r="G158" s="32">
        <v>0</v>
      </c>
    </row>
    <row r="159" spans="2:7" x14ac:dyDescent="0.25">
      <c r="B159" s="33">
        <v>43502</v>
      </c>
      <c r="C159" s="34">
        <v>0.40675925925925926</v>
      </c>
      <c r="D159" s="35" t="s">
        <v>57</v>
      </c>
      <c r="E159" s="35" t="s">
        <v>56</v>
      </c>
      <c r="F159" s="33">
        <v>33947</v>
      </c>
      <c r="G159" s="32">
        <v>0</v>
      </c>
    </row>
    <row r="160" spans="2:7" x14ac:dyDescent="0.25">
      <c r="B160" s="33">
        <v>43502</v>
      </c>
      <c r="C160" s="34">
        <v>0.41076388888888887</v>
      </c>
      <c r="D160" s="35" t="s">
        <v>55</v>
      </c>
      <c r="E160" s="35" t="s">
        <v>56</v>
      </c>
      <c r="F160" s="33">
        <v>37854</v>
      </c>
      <c r="G160" s="32">
        <v>0</v>
      </c>
    </row>
    <row r="161" spans="2:7" x14ac:dyDescent="0.25">
      <c r="B161" s="33">
        <v>43502</v>
      </c>
      <c r="C161" s="34">
        <v>0.41305555555555556</v>
      </c>
      <c r="D161" s="35" t="s">
        <v>55</v>
      </c>
      <c r="E161" s="35" t="s">
        <v>56</v>
      </c>
      <c r="F161" s="33">
        <v>40004</v>
      </c>
      <c r="G161" s="32">
        <v>0</v>
      </c>
    </row>
    <row r="162" spans="2:7" x14ac:dyDescent="0.25">
      <c r="B162" s="33">
        <v>43502</v>
      </c>
      <c r="C162" s="34">
        <v>0.42163194444444446</v>
      </c>
      <c r="D162" s="35" t="s">
        <v>55</v>
      </c>
      <c r="E162" s="35" t="s">
        <v>56</v>
      </c>
      <c r="F162" s="33">
        <v>25878</v>
      </c>
      <c r="G162" s="32">
        <v>0</v>
      </c>
    </row>
    <row r="163" spans="2:7" x14ac:dyDescent="0.25">
      <c r="B163" s="33">
        <v>43502</v>
      </c>
      <c r="C163" s="34">
        <v>0.4226273148148148</v>
      </c>
      <c r="D163" s="35" t="s">
        <v>55</v>
      </c>
      <c r="E163" s="35" t="s">
        <v>56</v>
      </c>
      <c r="F163" s="33">
        <v>38981</v>
      </c>
      <c r="G163" s="32">
        <v>0</v>
      </c>
    </row>
    <row r="164" spans="2:7" x14ac:dyDescent="0.25">
      <c r="B164" s="33">
        <v>43502</v>
      </c>
      <c r="C164" s="34">
        <v>0.42553240740740739</v>
      </c>
      <c r="D164" s="35" t="s">
        <v>57</v>
      </c>
      <c r="E164" s="35" t="s">
        <v>57</v>
      </c>
      <c r="F164" s="33">
        <v>32484</v>
      </c>
      <c r="G164" s="32">
        <v>0</v>
      </c>
    </row>
    <row r="165" spans="2:7" x14ac:dyDescent="0.25">
      <c r="B165" s="33">
        <v>43502</v>
      </c>
      <c r="C165" s="34">
        <v>0.43024305555555559</v>
      </c>
      <c r="D165" s="35" t="s">
        <v>55</v>
      </c>
      <c r="E165" s="35" t="s">
        <v>56</v>
      </c>
      <c r="F165" s="33">
        <v>37631</v>
      </c>
      <c r="G165" s="32">
        <v>0</v>
      </c>
    </row>
    <row r="166" spans="2:7" x14ac:dyDescent="0.25">
      <c r="B166" s="33">
        <v>43502</v>
      </c>
      <c r="C166" s="34">
        <v>0.43122685185185183</v>
      </c>
      <c r="D166" s="35" t="s">
        <v>55</v>
      </c>
      <c r="E166" s="35" t="s">
        <v>56</v>
      </c>
      <c r="F166" s="33">
        <v>27775</v>
      </c>
      <c r="G166" s="32">
        <v>0</v>
      </c>
    </row>
    <row r="167" spans="2:7" x14ac:dyDescent="0.25">
      <c r="B167" s="33">
        <v>43502</v>
      </c>
      <c r="C167" s="34">
        <v>0.43446759259259254</v>
      </c>
      <c r="D167" s="35" t="s">
        <v>55</v>
      </c>
      <c r="E167" s="35" t="s">
        <v>56</v>
      </c>
      <c r="F167" s="33">
        <v>40765</v>
      </c>
      <c r="G167" s="32">
        <v>0</v>
      </c>
    </row>
    <row r="168" spans="2:7" x14ac:dyDescent="0.25">
      <c r="B168" s="33">
        <v>43502</v>
      </c>
      <c r="C168" s="34">
        <v>0.44200231481481483</v>
      </c>
      <c r="D168" s="35" t="s">
        <v>55</v>
      </c>
      <c r="E168" s="35" t="s">
        <v>56</v>
      </c>
      <c r="F168" s="33">
        <v>41313</v>
      </c>
      <c r="G168" s="32">
        <v>0</v>
      </c>
    </row>
    <row r="169" spans="2:7" x14ac:dyDescent="0.25">
      <c r="B169" s="33">
        <v>43502</v>
      </c>
      <c r="C169" s="34">
        <v>0.44430555555555556</v>
      </c>
      <c r="D169" s="35" t="s">
        <v>57</v>
      </c>
      <c r="E169" s="35" t="s">
        <v>57</v>
      </c>
      <c r="F169" s="33">
        <v>30785</v>
      </c>
      <c r="G169" s="32">
        <v>0</v>
      </c>
    </row>
    <row r="170" spans="2:7" x14ac:dyDescent="0.25">
      <c r="B170" s="33">
        <v>43502</v>
      </c>
      <c r="C170" s="34">
        <v>0.44601851851851854</v>
      </c>
      <c r="D170" s="35" t="s">
        <v>55</v>
      </c>
      <c r="E170" s="35" t="s">
        <v>56</v>
      </c>
      <c r="F170" s="33">
        <v>38310</v>
      </c>
      <c r="G170" s="32">
        <v>0</v>
      </c>
    </row>
    <row r="171" spans="2:7" x14ac:dyDescent="0.25">
      <c r="B171" s="33">
        <v>43502</v>
      </c>
      <c r="C171" s="34">
        <v>0.44946759259259261</v>
      </c>
      <c r="D171" s="35" t="s">
        <v>55</v>
      </c>
      <c r="E171" s="35" t="s">
        <v>56</v>
      </c>
      <c r="F171" s="33">
        <v>41169</v>
      </c>
      <c r="G171" s="32">
        <v>0</v>
      </c>
    </row>
    <row r="172" spans="2:7" x14ac:dyDescent="0.25">
      <c r="B172" s="33">
        <v>43502</v>
      </c>
      <c r="C172" s="34">
        <v>0.45177083333333329</v>
      </c>
      <c r="D172" s="35" t="s">
        <v>55</v>
      </c>
      <c r="E172" s="35" t="s">
        <v>56</v>
      </c>
      <c r="F172" s="33">
        <v>37168</v>
      </c>
      <c r="G172" s="32">
        <v>0</v>
      </c>
    </row>
    <row r="173" spans="2:7" x14ac:dyDescent="0.25">
      <c r="B173" s="33">
        <v>43502</v>
      </c>
      <c r="C173" s="34">
        <v>0.46162037037037035</v>
      </c>
      <c r="D173" s="35" t="s">
        <v>55</v>
      </c>
      <c r="E173" s="35" t="s">
        <v>56</v>
      </c>
      <c r="F173" s="33">
        <v>37680</v>
      </c>
      <c r="G173" s="32">
        <v>0</v>
      </c>
    </row>
    <row r="174" spans="2:7" x14ac:dyDescent="0.25">
      <c r="B174" s="33">
        <v>43503</v>
      </c>
      <c r="C174" s="34">
        <v>0.31262731481481482</v>
      </c>
      <c r="D174" s="35" t="s">
        <v>55</v>
      </c>
      <c r="E174" s="35" t="s">
        <v>56</v>
      </c>
      <c r="F174" s="33">
        <v>37596</v>
      </c>
      <c r="G174" s="32">
        <v>0</v>
      </c>
    </row>
    <row r="175" spans="2:7" x14ac:dyDescent="0.25">
      <c r="B175" s="33">
        <v>43503</v>
      </c>
      <c r="C175" s="34">
        <v>0.31597222222222221</v>
      </c>
      <c r="D175" s="35" t="s">
        <v>55</v>
      </c>
      <c r="E175" s="35" t="s">
        <v>56</v>
      </c>
      <c r="F175" s="33">
        <v>40246</v>
      </c>
      <c r="G175" s="32">
        <v>0</v>
      </c>
    </row>
    <row r="176" spans="2:7" x14ac:dyDescent="0.25">
      <c r="B176" s="33">
        <v>43503</v>
      </c>
      <c r="C176" s="34">
        <v>0.31748842592592591</v>
      </c>
      <c r="D176" s="35" t="s">
        <v>57</v>
      </c>
      <c r="E176" s="35" t="s">
        <v>57</v>
      </c>
      <c r="F176" s="33">
        <v>33774</v>
      </c>
      <c r="G176" s="32">
        <v>0</v>
      </c>
    </row>
    <row r="177" spans="2:7" x14ac:dyDescent="0.25">
      <c r="B177" s="33">
        <v>43503</v>
      </c>
      <c r="C177" s="34">
        <v>0.32081018518518517</v>
      </c>
      <c r="D177" s="35" t="s">
        <v>55</v>
      </c>
      <c r="E177" s="35" t="s">
        <v>56</v>
      </c>
      <c r="F177" s="33">
        <v>36673</v>
      </c>
      <c r="G177" s="32">
        <v>0</v>
      </c>
    </row>
    <row r="178" spans="2:7" x14ac:dyDescent="0.25">
      <c r="B178" s="33">
        <v>43503</v>
      </c>
      <c r="C178" s="34">
        <v>0.32094907407407408</v>
      </c>
      <c r="D178" s="35" t="s">
        <v>55</v>
      </c>
      <c r="E178" s="35" t="s">
        <v>57</v>
      </c>
      <c r="F178" s="33">
        <v>38310</v>
      </c>
      <c r="G178" s="32">
        <v>0</v>
      </c>
    </row>
    <row r="179" spans="2:7" x14ac:dyDescent="0.25">
      <c r="B179" s="33">
        <v>43503</v>
      </c>
      <c r="C179" s="34">
        <v>0.33509259259259255</v>
      </c>
      <c r="D179" s="35" t="s">
        <v>55</v>
      </c>
      <c r="E179" s="35" t="s">
        <v>56</v>
      </c>
      <c r="F179" s="33">
        <v>32997</v>
      </c>
      <c r="G179" s="32">
        <v>0</v>
      </c>
    </row>
    <row r="180" spans="2:7" x14ac:dyDescent="0.25">
      <c r="B180" s="33">
        <v>43503</v>
      </c>
      <c r="C180" s="34">
        <v>0.33835648148148145</v>
      </c>
      <c r="D180" s="35" t="s">
        <v>55</v>
      </c>
      <c r="E180" s="35" t="s">
        <v>57</v>
      </c>
      <c r="F180" s="33">
        <v>35192</v>
      </c>
      <c r="G180" s="32">
        <v>0</v>
      </c>
    </row>
    <row r="181" spans="2:7" x14ac:dyDescent="0.25">
      <c r="B181" s="33">
        <v>43503</v>
      </c>
      <c r="C181" s="34">
        <v>0.33931712962962962</v>
      </c>
      <c r="D181" s="35" t="s">
        <v>55</v>
      </c>
      <c r="E181" s="35" t="s">
        <v>56</v>
      </c>
      <c r="F181" s="33">
        <v>40186</v>
      </c>
      <c r="G181" s="32">
        <v>0</v>
      </c>
    </row>
    <row r="182" spans="2:7" x14ac:dyDescent="0.25">
      <c r="B182" s="33">
        <v>43503</v>
      </c>
      <c r="C182" s="34">
        <v>0.34190972222222221</v>
      </c>
      <c r="D182" s="35" t="s">
        <v>55</v>
      </c>
      <c r="E182" s="35" t="s">
        <v>56</v>
      </c>
      <c r="F182" s="33">
        <v>39787</v>
      </c>
      <c r="G182" s="32">
        <v>0</v>
      </c>
    </row>
    <row r="183" spans="2:7" x14ac:dyDescent="0.25">
      <c r="B183" s="33">
        <v>43503</v>
      </c>
      <c r="C183" s="34">
        <v>0.34528935185185183</v>
      </c>
      <c r="D183" s="35" t="s">
        <v>55</v>
      </c>
      <c r="E183" s="35" t="s">
        <v>56</v>
      </c>
      <c r="F183" s="33">
        <v>41779</v>
      </c>
      <c r="G183" s="32">
        <v>0</v>
      </c>
    </row>
    <row r="184" spans="2:7" x14ac:dyDescent="0.25">
      <c r="B184" s="33">
        <v>43503</v>
      </c>
      <c r="C184" s="34">
        <v>0.39690972222222221</v>
      </c>
      <c r="D184" s="35" t="s">
        <v>55</v>
      </c>
      <c r="E184" s="35" t="s">
        <v>56</v>
      </c>
      <c r="F184" s="33">
        <v>39155</v>
      </c>
      <c r="G184" s="32">
        <v>0</v>
      </c>
    </row>
    <row r="185" spans="2:7" x14ac:dyDescent="0.25">
      <c r="B185" s="33">
        <v>43503</v>
      </c>
      <c r="C185" s="34">
        <v>0.39986111111111106</v>
      </c>
      <c r="D185" s="35" t="s">
        <v>55</v>
      </c>
      <c r="E185" s="35" t="s">
        <v>56</v>
      </c>
      <c r="F185" s="33">
        <v>24667</v>
      </c>
      <c r="G185" s="32">
        <v>0</v>
      </c>
    </row>
    <row r="186" spans="2:7" x14ac:dyDescent="0.25">
      <c r="B186" s="33">
        <v>43503</v>
      </c>
      <c r="C186" s="34">
        <v>0.40516203703703701</v>
      </c>
      <c r="D186" s="35" t="s">
        <v>55</v>
      </c>
      <c r="E186" s="35" t="s">
        <v>56</v>
      </c>
      <c r="F186" s="33">
        <v>39637</v>
      </c>
      <c r="G186" s="32">
        <v>0</v>
      </c>
    </row>
    <row r="187" spans="2:7" x14ac:dyDescent="0.25">
      <c r="B187" s="33">
        <v>43503</v>
      </c>
      <c r="C187" s="34">
        <v>0.41072916666666665</v>
      </c>
      <c r="D187" s="35" t="s">
        <v>57</v>
      </c>
      <c r="E187" s="35" t="s">
        <v>56</v>
      </c>
      <c r="F187" s="33">
        <v>37953</v>
      </c>
      <c r="G187" s="32">
        <v>0</v>
      </c>
    </row>
    <row r="188" spans="2:7" x14ac:dyDescent="0.25">
      <c r="B188" s="33">
        <v>43503</v>
      </c>
      <c r="C188" s="34">
        <v>0.41197916666666662</v>
      </c>
      <c r="D188" s="35" t="s">
        <v>55</v>
      </c>
      <c r="E188" s="35" t="s">
        <v>56</v>
      </c>
      <c r="F188" s="33">
        <v>35655</v>
      </c>
      <c r="G188" s="32">
        <v>0</v>
      </c>
    </row>
    <row r="189" spans="2:7" x14ac:dyDescent="0.25">
      <c r="B189" s="33">
        <v>43503</v>
      </c>
      <c r="C189" s="34">
        <v>0.4169444444444444</v>
      </c>
      <c r="D189" s="35" t="s">
        <v>57</v>
      </c>
      <c r="E189" s="35" t="s">
        <v>57</v>
      </c>
      <c r="F189" s="33">
        <v>32274</v>
      </c>
      <c r="G189" s="32">
        <v>0</v>
      </c>
    </row>
    <row r="190" spans="2:7" x14ac:dyDescent="0.25">
      <c r="B190" s="33">
        <v>43503</v>
      </c>
      <c r="C190" s="34">
        <v>0.42206018518518523</v>
      </c>
      <c r="D190" s="35" t="s">
        <v>55</v>
      </c>
      <c r="E190" s="35" t="s">
        <v>56</v>
      </c>
      <c r="F190" s="33">
        <v>41015</v>
      </c>
      <c r="G190" s="32">
        <v>0</v>
      </c>
    </row>
    <row r="191" spans="2:7" x14ac:dyDescent="0.25">
      <c r="B191" s="33">
        <v>43503</v>
      </c>
      <c r="C191" s="34">
        <v>0.42326388888888888</v>
      </c>
      <c r="D191" s="35" t="s">
        <v>55</v>
      </c>
      <c r="E191" s="35" t="s">
        <v>56</v>
      </c>
      <c r="F191" s="33">
        <v>35656</v>
      </c>
      <c r="G191" s="32">
        <v>0</v>
      </c>
    </row>
    <row r="192" spans="2:7" x14ac:dyDescent="0.25">
      <c r="B192" s="33">
        <v>43503</v>
      </c>
      <c r="C192" s="34">
        <v>0.43406250000000002</v>
      </c>
      <c r="D192" s="35" t="s">
        <v>55</v>
      </c>
      <c r="E192" s="35" t="s">
        <v>56</v>
      </c>
      <c r="F192" s="33">
        <v>41617</v>
      </c>
      <c r="G192" s="32">
        <v>0</v>
      </c>
    </row>
    <row r="193" spans="2:7" x14ac:dyDescent="0.25">
      <c r="B193" s="33">
        <v>43503</v>
      </c>
      <c r="C193" s="34">
        <v>0.4390162037037037</v>
      </c>
      <c r="D193" s="35" t="s">
        <v>55</v>
      </c>
      <c r="E193" s="35" t="s">
        <v>56</v>
      </c>
      <c r="F193" s="33">
        <v>37148</v>
      </c>
      <c r="G193" s="32">
        <v>0</v>
      </c>
    </row>
    <row r="194" spans="2:7" x14ac:dyDescent="0.25">
      <c r="B194" s="33">
        <v>43503</v>
      </c>
      <c r="C194" s="34">
        <v>0.44034722222222222</v>
      </c>
      <c r="D194" s="35" t="s">
        <v>55</v>
      </c>
      <c r="E194" s="35" t="s">
        <v>56</v>
      </c>
      <c r="F194" s="33">
        <v>40630</v>
      </c>
      <c r="G194" s="32">
        <v>0</v>
      </c>
    </row>
    <row r="195" spans="2:7" x14ac:dyDescent="0.25">
      <c r="B195" s="33">
        <v>43503</v>
      </c>
      <c r="C195" s="34">
        <v>0.44457175925925929</v>
      </c>
      <c r="D195" s="35" t="s">
        <v>55</v>
      </c>
      <c r="E195" s="35" t="s">
        <v>56</v>
      </c>
      <c r="F195" s="33">
        <v>41408</v>
      </c>
      <c r="G195" s="32">
        <v>0</v>
      </c>
    </row>
    <row r="196" spans="2:7" x14ac:dyDescent="0.25">
      <c r="B196" s="33">
        <v>43503</v>
      </c>
      <c r="C196" s="34">
        <v>0.44869212962962962</v>
      </c>
      <c r="D196" s="35" t="s">
        <v>57</v>
      </c>
      <c r="E196" s="35" t="s">
        <v>57</v>
      </c>
      <c r="F196" s="33">
        <v>30764</v>
      </c>
      <c r="G196" s="32">
        <v>0</v>
      </c>
    </row>
    <row r="197" spans="2:7" x14ac:dyDescent="0.25">
      <c r="B197" s="33">
        <v>43503</v>
      </c>
      <c r="C197" s="34">
        <v>0.44905092592592594</v>
      </c>
      <c r="D197" s="35" t="s">
        <v>57</v>
      </c>
      <c r="E197" s="35" t="s">
        <v>57</v>
      </c>
      <c r="F197" s="33">
        <v>34348</v>
      </c>
      <c r="G197" s="32">
        <v>0</v>
      </c>
    </row>
    <row r="198" spans="2:7" x14ac:dyDescent="0.25">
      <c r="B198" s="33">
        <v>43503</v>
      </c>
      <c r="C198" s="34">
        <v>0.45369212962962963</v>
      </c>
      <c r="D198" s="35" t="s">
        <v>55</v>
      </c>
      <c r="E198" s="35" t="s">
        <v>56</v>
      </c>
      <c r="F198" s="33">
        <v>42604</v>
      </c>
      <c r="G198" s="32">
        <v>0</v>
      </c>
    </row>
    <row r="199" spans="2:7" x14ac:dyDescent="0.25">
      <c r="B199" s="33">
        <v>43503</v>
      </c>
      <c r="C199" s="34">
        <v>0.45887731481481481</v>
      </c>
      <c r="D199" s="35" t="s">
        <v>57</v>
      </c>
      <c r="E199" s="35" t="s">
        <v>56</v>
      </c>
      <c r="F199" s="33">
        <v>35494</v>
      </c>
      <c r="G199" s="32">
        <v>0</v>
      </c>
    </row>
    <row r="200" spans="2:7" x14ac:dyDescent="0.25">
      <c r="B200" s="33">
        <v>43503</v>
      </c>
      <c r="C200" s="34">
        <v>0.47342592592592592</v>
      </c>
      <c r="D200" s="35" t="s">
        <v>55</v>
      </c>
      <c r="E200" s="35" t="s">
        <v>56</v>
      </c>
      <c r="F200" s="33">
        <v>37088</v>
      </c>
      <c r="G200" s="32">
        <v>0</v>
      </c>
    </row>
    <row r="201" spans="2:7" x14ac:dyDescent="0.25">
      <c r="B201" s="33">
        <v>43503</v>
      </c>
      <c r="C201" s="34">
        <v>0.4853703703703704</v>
      </c>
      <c r="D201" s="35" t="s">
        <v>55</v>
      </c>
      <c r="E201" s="35" t="s">
        <v>56</v>
      </c>
      <c r="F201" s="33">
        <v>29483</v>
      </c>
      <c r="G201" s="32">
        <v>0</v>
      </c>
    </row>
    <row r="202" spans="2:7" x14ac:dyDescent="0.25">
      <c r="B202" s="33">
        <v>43503</v>
      </c>
      <c r="C202" s="34">
        <v>0.49630787037037033</v>
      </c>
      <c r="D202" s="35" t="s">
        <v>57</v>
      </c>
      <c r="E202" s="35" t="s">
        <v>57</v>
      </c>
      <c r="F202" s="33">
        <v>35538</v>
      </c>
      <c r="G202" s="32">
        <v>0</v>
      </c>
    </row>
    <row r="203" spans="2:7" x14ac:dyDescent="0.25">
      <c r="B203" s="33">
        <v>43503</v>
      </c>
      <c r="C203" s="34">
        <v>0.51288194444444446</v>
      </c>
      <c r="D203" s="35" t="s">
        <v>57</v>
      </c>
      <c r="E203" s="35" t="s">
        <v>57</v>
      </c>
      <c r="F203" s="33">
        <v>32794</v>
      </c>
      <c r="G203" s="32">
        <v>0</v>
      </c>
    </row>
    <row r="204" spans="2:7" x14ac:dyDescent="0.25">
      <c r="B204" s="33">
        <v>43503</v>
      </c>
      <c r="C204" s="34">
        <v>0.52686342592592594</v>
      </c>
      <c r="D204" s="35" t="s">
        <v>55</v>
      </c>
      <c r="E204" s="35" t="s">
        <v>56</v>
      </c>
      <c r="F204" s="33">
        <v>25521</v>
      </c>
      <c r="G204" s="32">
        <v>0</v>
      </c>
    </row>
    <row r="205" spans="2:7" x14ac:dyDescent="0.25">
      <c r="B205" s="33">
        <v>43504</v>
      </c>
      <c r="C205" s="34">
        <v>0.3888888888888889</v>
      </c>
      <c r="D205" s="35" t="s">
        <v>55</v>
      </c>
      <c r="E205" s="35" t="s">
        <v>56</v>
      </c>
      <c r="F205" s="33">
        <v>43115</v>
      </c>
      <c r="G205" s="32">
        <v>0</v>
      </c>
    </row>
    <row r="206" spans="2:7" x14ac:dyDescent="0.25">
      <c r="B206" s="33">
        <v>43504</v>
      </c>
      <c r="C206" s="34">
        <v>0.39428240740740739</v>
      </c>
      <c r="D206" s="35" t="s">
        <v>55</v>
      </c>
      <c r="E206" s="35" t="s">
        <v>56</v>
      </c>
      <c r="F206" s="33">
        <v>32869</v>
      </c>
      <c r="G206" s="32">
        <v>0</v>
      </c>
    </row>
    <row r="207" spans="2:7" x14ac:dyDescent="0.25">
      <c r="B207" s="33">
        <v>43504</v>
      </c>
      <c r="C207" s="34">
        <v>0.39581018518518518</v>
      </c>
      <c r="D207" s="35" t="s">
        <v>55</v>
      </c>
      <c r="E207" s="35" t="s">
        <v>56</v>
      </c>
      <c r="F207" s="33">
        <v>38596</v>
      </c>
      <c r="G207" s="32">
        <v>0</v>
      </c>
    </row>
    <row r="208" spans="2:7" x14ac:dyDescent="0.25">
      <c r="B208" s="33">
        <v>43504</v>
      </c>
      <c r="C208" s="34">
        <v>0.40107638888888886</v>
      </c>
      <c r="D208" s="35" t="s">
        <v>55</v>
      </c>
      <c r="E208" s="35" t="s">
        <v>56</v>
      </c>
      <c r="F208" s="33">
        <v>27502</v>
      </c>
      <c r="G208" s="32">
        <v>0</v>
      </c>
    </row>
    <row r="209" spans="2:7" x14ac:dyDescent="0.25">
      <c r="B209" s="33">
        <v>43504</v>
      </c>
      <c r="C209" s="34">
        <v>0.40210648148148148</v>
      </c>
      <c r="D209" s="35" t="s">
        <v>55</v>
      </c>
      <c r="E209" s="35" t="s">
        <v>56</v>
      </c>
      <c r="F209" s="33">
        <v>34165</v>
      </c>
      <c r="G209" s="32">
        <v>0</v>
      </c>
    </row>
    <row r="210" spans="2:7" x14ac:dyDescent="0.25">
      <c r="B210" s="33">
        <v>43504</v>
      </c>
      <c r="C210" s="34">
        <v>0.40516203703703701</v>
      </c>
      <c r="D210" s="35" t="s">
        <v>57</v>
      </c>
      <c r="E210" s="35" t="s">
        <v>56</v>
      </c>
      <c r="F210" s="33">
        <v>33305</v>
      </c>
      <c r="G210" s="32">
        <v>0</v>
      </c>
    </row>
    <row r="211" spans="2:7" x14ac:dyDescent="0.25">
      <c r="B211" s="33">
        <v>43504</v>
      </c>
      <c r="C211" s="34">
        <v>0.40611111111111109</v>
      </c>
      <c r="D211" s="35" t="s">
        <v>57</v>
      </c>
      <c r="E211" s="35" t="s">
        <v>57</v>
      </c>
      <c r="F211" s="33">
        <v>32240</v>
      </c>
      <c r="G211" s="32">
        <v>0</v>
      </c>
    </row>
    <row r="212" spans="2:7" x14ac:dyDescent="0.25">
      <c r="B212" s="33">
        <v>43504</v>
      </c>
      <c r="C212" s="34">
        <v>0.40817129629629628</v>
      </c>
      <c r="D212" s="35" t="s">
        <v>55</v>
      </c>
      <c r="E212" s="35" t="s">
        <v>57</v>
      </c>
      <c r="F212" s="33">
        <v>33459</v>
      </c>
      <c r="G212" s="32">
        <v>0</v>
      </c>
    </row>
    <row r="213" spans="2:7" x14ac:dyDescent="0.25">
      <c r="B213" s="33">
        <v>43504</v>
      </c>
      <c r="C213" s="34">
        <v>0.41184027777777782</v>
      </c>
      <c r="D213" s="35" t="s">
        <v>55</v>
      </c>
      <c r="E213" s="35" t="s">
        <v>56</v>
      </c>
      <c r="F213" s="33">
        <v>38722</v>
      </c>
      <c r="G213" s="32">
        <v>0</v>
      </c>
    </row>
    <row r="214" spans="2:7" x14ac:dyDescent="0.25">
      <c r="B214" s="33">
        <v>43504</v>
      </c>
      <c r="C214" s="34">
        <v>0.41612268518518519</v>
      </c>
      <c r="D214" s="35" t="s">
        <v>55</v>
      </c>
      <c r="E214" s="35" t="s">
        <v>56</v>
      </c>
      <c r="F214" s="33">
        <v>37511</v>
      </c>
      <c r="G214" s="32">
        <v>0</v>
      </c>
    </row>
    <row r="215" spans="2:7" x14ac:dyDescent="0.25">
      <c r="B215" s="33">
        <v>43504</v>
      </c>
      <c r="C215" s="34">
        <v>0.56800925925925927</v>
      </c>
      <c r="D215" s="35" t="s">
        <v>55</v>
      </c>
      <c r="E215" s="35" t="s">
        <v>56</v>
      </c>
      <c r="F215" s="33">
        <v>40347</v>
      </c>
      <c r="G215" s="32">
        <v>0</v>
      </c>
    </row>
    <row r="216" spans="2:7" x14ac:dyDescent="0.25">
      <c r="B216" s="33">
        <v>43504</v>
      </c>
      <c r="C216" s="34">
        <v>0.57351851851851854</v>
      </c>
      <c r="D216" s="35" t="s">
        <v>57</v>
      </c>
      <c r="E216" s="35" t="s">
        <v>57</v>
      </c>
      <c r="F216" s="33">
        <v>29930</v>
      </c>
      <c r="G216" s="32">
        <v>0</v>
      </c>
    </row>
    <row r="217" spans="2:7" x14ac:dyDescent="0.25">
      <c r="B217" s="33">
        <v>43504</v>
      </c>
      <c r="C217" s="34">
        <v>0.57903935185185185</v>
      </c>
      <c r="D217" s="35" t="s">
        <v>57</v>
      </c>
      <c r="E217" s="35" t="s">
        <v>57</v>
      </c>
      <c r="F217" s="33">
        <v>32087</v>
      </c>
      <c r="G217" s="32">
        <v>0</v>
      </c>
    </row>
    <row r="218" spans="2:7" x14ac:dyDescent="0.25">
      <c r="B218" s="33">
        <v>43504</v>
      </c>
      <c r="C218" s="34">
        <v>0.58685185185185185</v>
      </c>
      <c r="D218" s="35" t="s">
        <v>55</v>
      </c>
      <c r="E218" s="35" t="s">
        <v>57</v>
      </c>
      <c r="F218" s="33">
        <v>30700</v>
      </c>
      <c r="G218" s="32">
        <v>0</v>
      </c>
    </row>
    <row r="219" spans="2:7" x14ac:dyDescent="0.25">
      <c r="B219" s="33">
        <v>43504</v>
      </c>
      <c r="C219" s="34">
        <v>0.62260416666666674</v>
      </c>
      <c r="D219" s="35" t="s">
        <v>55</v>
      </c>
      <c r="E219" s="35" t="s">
        <v>56</v>
      </c>
      <c r="F219" s="33">
        <v>41191</v>
      </c>
      <c r="G219" s="32">
        <v>0</v>
      </c>
    </row>
    <row r="220" spans="2:7" x14ac:dyDescent="0.25">
      <c r="B220" s="33">
        <v>43504</v>
      </c>
      <c r="C220" s="34">
        <v>0.62313657407407408</v>
      </c>
      <c r="D220" s="35" t="s">
        <v>55</v>
      </c>
      <c r="E220" s="35" t="s">
        <v>56</v>
      </c>
      <c r="F220" s="33">
        <v>40032</v>
      </c>
      <c r="G220" s="32">
        <v>0</v>
      </c>
    </row>
    <row r="221" spans="2:7" x14ac:dyDescent="0.25">
      <c r="B221" s="33">
        <v>43504</v>
      </c>
      <c r="C221" s="34">
        <v>0.62365740740740738</v>
      </c>
      <c r="D221" s="35" t="s">
        <v>55</v>
      </c>
      <c r="E221" s="35" t="s">
        <v>56</v>
      </c>
      <c r="F221" s="33">
        <v>36313</v>
      </c>
      <c r="G221" s="32">
        <v>0</v>
      </c>
    </row>
    <row r="222" spans="2:7" x14ac:dyDescent="0.25">
      <c r="B222" s="33">
        <v>43504</v>
      </c>
      <c r="C222" s="34">
        <v>0.6242361111111111</v>
      </c>
      <c r="D222" s="35" t="s">
        <v>55</v>
      </c>
      <c r="E222" s="35" t="s">
        <v>56</v>
      </c>
      <c r="F222" s="33">
        <v>34284</v>
      </c>
      <c r="G222" s="32">
        <v>0</v>
      </c>
    </row>
    <row r="223" spans="2:7" x14ac:dyDescent="0.25">
      <c r="B223" s="33">
        <v>43504</v>
      </c>
      <c r="C223" s="34">
        <v>0.62513888888888891</v>
      </c>
      <c r="D223" s="35" t="s">
        <v>57</v>
      </c>
      <c r="E223" s="35" t="s">
        <v>57</v>
      </c>
      <c r="F223" s="33">
        <v>32664</v>
      </c>
      <c r="G223" s="32">
        <v>0</v>
      </c>
    </row>
    <row r="224" spans="2:7" x14ac:dyDescent="0.25">
      <c r="B224" s="33">
        <v>43504</v>
      </c>
      <c r="C224" s="34">
        <v>0.62732638888888892</v>
      </c>
      <c r="D224" s="35" t="s">
        <v>55</v>
      </c>
      <c r="E224" s="35" t="s">
        <v>56</v>
      </c>
      <c r="F224" s="33">
        <v>34943</v>
      </c>
      <c r="G224" s="32">
        <v>0</v>
      </c>
    </row>
    <row r="225" spans="2:7" x14ac:dyDescent="0.25">
      <c r="B225" s="33">
        <v>43507</v>
      </c>
      <c r="C225" s="34">
        <v>0.47300925925925924</v>
      </c>
      <c r="D225" s="35" t="s">
        <v>55</v>
      </c>
      <c r="E225" s="35" t="s">
        <v>55</v>
      </c>
      <c r="F225" s="33">
        <v>42445</v>
      </c>
      <c r="G225" s="32">
        <v>0</v>
      </c>
    </row>
    <row r="226" spans="2:7" x14ac:dyDescent="0.25">
      <c r="B226" s="33">
        <v>43508</v>
      </c>
      <c r="C226" s="34">
        <v>0.32541666666666669</v>
      </c>
      <c r="D226" s="35" t="s">
        <v>55</v>
      </c>
      <c r="E226" s="35" t="s">
        <v>56</v>
      </c>
      <c r="F226" s="33">
        <v>34446</v>
      </c>
      <c r="G226" s="32">
        <v>0</v>
      </c>
    </row>
    <row r="227" spans="2:7" x14ac:dyDescent="0.25">
      <c r="B227" s="33">
        <v>43508</v>
      </c>
      <c r="C227" s="34">
        <v>0.33421296296296293</v>
      </c>
      <c r="D227" s="35" t="s">
        <v>55</v>
      </c>
      <c r="E227" s="35" t="s">
        <v>56</v>
      </c>
      <c r="F227" s="33">
        <v>37230</v>
      </c>
      <c r="G227" s="32">
        <v>0</v>
      </c>
    </row>
    <row r="228" spans="2:7" x14ac:dyDescent="0.25">
      <c r="B228" s="33">
        <v>43508</v>
      </c>
      <c r="C228" s="34">
        <v>0.33682870370370371</v>
      </c>
      <c r="D228" s="35" t="s">
        <v>55</v>
      </c>
      <c r="E228" s="35" t="s">
        <v>56</v>
      </c>
      <c r="F228" s="33">
        <v>38330</v>
      </c>
      <c r="G228" s="32">
        <v>0</v>
      </c>
    </row>
    <row r="229" spans="2:7" x14ac:dyDescent="0.25">
      <c r="B229" s="33">
        <v>43508</v>
      </c>
      <c r="C229" s="34">
        <v>0.35488425925925932</v>
      </c>
      <c r="D229" s="35" t="s">
        <v>56</v>
      </c>
      <c r="E229" s="35" t="s">
        <v>55</v>
      </c>
      <c r="F229" s="33">
        <v>26018</v>
      </c>
      <c r="G229" s="32">
        <v>0</v>
      </c>
    </row>
    <row r="230" spans="2:7" x14ac:dyDescent="0.25">
      <c r="B230" s="33">
        <v>43508</v>
      </c>
      <c r="C230" s="34">
        <v>0.35520833333333335</v>
      </c>
      <c r="D230" s="35" t="s">
        <v>56</v>
      </c>
      <c r="E230" s="35" t="s">
        <v>55</v>
      </c>
      <c r="F230" s="33">
        <v>35589</v>
      </c>
      <c r="G230" s="32">
        <v>0</v>
      </c>
    </row>
    <row r="231" spans="2:7" x14ac:dyDescent="0.25">
      <c r="B231" s="33">
        <v>43508</v>
      </c>
      <c r="C231" s="34">
        <v>0.35923611111111109</v>
      </c>
      <c r="D231" s="35" t="s">
        <v>55</v>
      </c>
      <c r="E231" s="35" t="s">
        <v>56</v>
      </c>
      <c r="F231" s="33">
        <v>35335</v>
      </c>
      <c r="G231" s="32">
        <v>0</v>
      </c>
    </row>
    <row r="232" spans="2:7" x14ac:dyDescent="0.25">
      <c r="B232" s="33">
        <v>43508</v>
      </c>
      <c r="C232" s="34">
        <v>0.36278935185185185</v>
      </c>
      <c r="D232" s="35" t="s">
        <v>55</v>
      </c>
      <c r="E232" s="35" t="s">
        <v>56</v>
      </c>
      <c r="F232" s="33">
        <v>38359</v>
      </c>
      <c r="G232" s="32">
        <v>0</v>
      </c>
    </row>
    <row r="233" spans="2:7" x14ac:dyDescent="0.25">
      <c r="B233" s="33">
        <v>43508</v>
      </c>
      <c r="C233" s="34">
        <v>0.36379629629629634</v>
      </c>
      <c r="D233" s="35" t="s">
        <v>55</v>
      </c>
      <c r="E233" s="35" t="s">
        <v>56</v>
      </c>
      <c r="F233" s="33">
        <v>42090</v>
      </c>
      <c r="G233" s="32">
        <v>0</v>
      </c>
    </row>
    <row r="234" spans="2:7" x14ac:dyDescent="0.25">
      <c r="B234" s="33">
        <v>43508</v>
      </c>
      <c r="C234" s="34">
        <v>0.36611111111111111</v>
      </c>
      <c r="D234" s="35" t="s">
        <v>57</v>
      </c>
      <c r="E234" s="35" t="s">
        <v>57</v>
      </c>
      <c r="F234" s="33">
        <v>32451</v>
      </c>
      <c r="G234" s="32">
        <v>0</v>
      </c>
    </row>
    <row r="235" spans="2:7" x14ac:dyDescent="0.25">
      <c r="B235" s="33">
        <v>43508</v>
      </c>
      <c r="C235" s="34">
        <v>0.36912037037037032</v>
      </c>
      <c r="D235" s="35" t="s">
        <v>55</v>
      </c>
      <c r="E235" s="35" t="s">
        <v>56</v>
      </c>
      <c r="F235" s="33">
        <v>39344</v>
      </c>
      <c r="G235" s="32">
        <v>0</v>
      </c>
    </row>
    <row r="236" spans="2:7" x14ac:dyDescent="0.25">
      <c r="B236" s="33">
        <v>43508</v>
      </c>
      <c r="C236" s="34">
        <v>0.37432870370370369</v>
      </c>
      <c r="D236" s="35" t="s">
        <v>57</v>
      </c>
      <c r="E236" s="35" t="s">
        <v>57</v>
      </c>
      <c r="F236" s="33">
        <v>33578</v>
      </c>
      <c r="G236" s="32">
        <v>0</v>
      </c>
    </row>
    <row r="237" spans="2:7" x14ac:dyDescent="0.25">
      <c r="B237" s="33">
        <v>43508</v>
      </c>
      <c r="C237" s="34">
        <v>0.38995370370370369</v>
      </c>
      <c r="D237" s="35" t="s">
        <v>57</v>
      </c>
      <c r="E237" s="35" t="s">
        <v>56</v>
      </c>
      <c r="F237" s="33">
        <v>33948</v>
      </c>
      <c r="G237" s="32">
        <v>0</v>
      </c>
    </row>
    <row r="238" spans="2:7" x14ac:dyDescent="0.25">
      <c r="B238" s="33">
        <v>43508</v>
      </c>
      <c r="C238" s="34">
        <v>0.39298611111111109</v>
      </c>
      <c r="D238" s="35" t="s">
        <v>55</v>
      </c>
      <c r="E238" s="35" t="s">
        <v>56</v>
      </c>
      <c r="F238" s="33">
        <v>34262</v>
      </c>
      <c r="G238" s="32">
        <v>0</v>
      </c>
    </row>
    <row r="239" spans="2:7" x14ac:dyDescent="0.25">
      <c r="B239" s="33">
        <v>43508</v>
      </c>
      <c r="C239" s="34">
        <v>0.39322916666666669</v>
      </c>
      <c r="D239" s="35" t="s">
        <v>55</v>
      </c>
      <c r="E239" s="35" t="s">
        <v>56</v>
      </c>
      <c r="F239" s="33">
        <v>34908</v>
      </c>
      <c r="G239" s="32">
        <v>0</v>
      </c>
    </row>
    <row r="240" spans="2:7" x14ac:dyDescent="0.25">
      <c r="B240" s="33">
        <v>43508</v>
      </c>
      <c r="C240" s="34">
        <v>0.39591435185185181</v>
      </c>
      <c r="D240" s="35" t="s">
        <v>57</v>
      </c>
      <c r="E240" s="35" t="s">
        <v>56</v>
      </c>
      <c r="F240" s="33">
        <v>35194</v>
      </c>
      <c r="G240" s="32">
        <v>0</v>
      </c>
    </row>
    <row r="241" spans="2:7" x14ac:dyDescent="0.25">
      <c r="B241" s="33">
        <v>43508</v>
      </c>
      <c r="C241" s="34">
        <v>0.3961689814814815</v>
      </c>
      <c r="D241" s="35" t="s">
        <v>55</v>
      </c>
      <c r="E241" s="35" t="s">
        <v>56</v>
      </c>
      <c r="F241" s="33">
        <v>41340</v>
      </c>
      <c r="G241" s="32">
        <v>0</v>
      </c>
    </row>
    <row r="242" spans="2:7" x14ac:dyDescent="0.25">
      <c r="B242" s="33">
        <v>43508</v>
      </c>
      <c r="C242" s="34">
        <v>0.39988425925925924</v>
      </c>
      <c r="D242" s="35" t="s">
        <v>57</v>
      </c>
      <c r="E242" s="35" t="s">
        <v>57</v>
      </c>
      <c r="F242" s="33">
        <v>34540</v>
      </c>
      <c r="G242" s="32">
        <v>0</v>
      </c>
    </row>
    <row r="243" spans="2:7" x14ac:dyDescent="0.25">
      <c r="B243" s="33">
        <v>43508</v>
      </c>
      <c r="C243" s="34">
        <v>0.39999999999999997</v>
      </c>
      <c r="D243" s="35" t="s">
        <v>55</v>
      </c>
      <c r="E243" s="35" t="s">
        <v>56</v>
      </c>
      <c r="F243" s="33">
        <v>37820</v>
      </c>
      <c r="G243" s="32">
        <v>0</v>
      </c>
    </row>
    <row r="244" spans="2:7" x14ac:dyDescent="0.25">
      <c r="B244" s="33">
        <v>43508</v>
      </c>
      <c r="C244" s="34">
        <v>0.40216435185185184</v>
      </c>
      <c r="D244" s="35" t="s">
        <v>55</v>
      </c>
      <c r="E244" s="35" t="s">
        <v>56</v>
      </c>
      <c r="F244" s="33">
        <v>38492</v>
      </c>
      <c r="G244" s="32">
        <v>0</v>
      </c>
    </row>
    <row r="245" spans="2:7" x14ac:dyDescent="0.25">
      <c r="B245" s="33">
        <v>43508</v>
      </c>
      <c r="C245" s="34">
        <v>0.40319444444444441</v>
      </c>
      <c r="D245" s="35" t="s">
        <v>57</v>
      </c>
      <c r="E245" s="35" t="s">
        <v>57</v>
      </c>
      <c r="F245" s="33">
        <v>33088</v>
      </c>
      <c r="G245" s="32">
        <v>0</v>
      </c>
    </row>
    <row r="246" spans="2:7" x14ac:dyDescent="0.25">
      <c r="B246" s="33">
        <v>43508</v>
      </c>
      <c r="C246" s="34">
        <v>0.40825231481481478</v>
      </c>
      <c r="D246" s="35" t="s">
        <v>55</v>
      </c>
      <c r="E246" s="35" t="s">
        <v>56</v>
      </c>
      <c r="F246" s="33">
        <v>27850</v>
      </c>
      <c r="G246" s="32">
        <v>0</v>
      </c>
    </row>
    <row r="247" spans="2:7" x14ac:dyDescent="0.25">
      <c r="B247" s="33">
        <v>43509</v>
      </c>
      <c r="C247" s="34">
        <v>0.30662037037037038</v>
      </c>
      <c r="D247" s="35" t="s">
        <v>55</v>
      </c>
      <c r="E247" s="35" t="s">
        <v>56</v>
      </c>
      <c r="F247" s="33">
        <v>40150</v>
      </c>
      <c r="G247" s="32">
        <v>0</v>
      </c>
    </row>
    <row r="248" spans="2:7" x14ac:dyDescent="0.25">
      <c r="B248" s="33">
        <v>43509</v>
      </c>
      <c r="C248" s="34">
        <v>0.30880787037037039</v>
      </c>
      <c r="D248" s="35" t="s">
        <v>55</v>
      </c>
      <c r="E248" s="35" t="s">
        <v>56</v>
      </c>
      <c r="F248" s="33">
        <v>38359</v>
      </c>
      <c r="G248" s="32">
        <v>0</v>
      </c>
    </row>
    <row r="249" spans="2:7" x14ac:dyDescent="0.25">
      <c r="B249" s="33">
        <v>43509</v>
      </c>
      <c r="C249" s="34">
        <v>0.31194444444444441</v>
      </c>
      <c r="D249" s="35" t="s">
        <v>57</v>
      </c>
      <c r="E249" s="35" t="s">
        <v>57</v>
      </c>
      <c r="F249" s="33">
        <v>33627</v>
      </c>
      <c r="G249" s="32">
        <v>0</v>
      </c>
    </row>
    <row r="250" spans="2:7" x14ac:dyDescent="0.25">
      <c r="B250" s="33">
        <v>43509</v>
      </c>
      <c r="C250" s="34">
        <v>0.31314814814814812</v>
      </c>
      <c r="D250" s="35" t="s">
        <v>55</v>
      </c>
      <c r="E250" s="35" t="s">
        <v>56</v>
      </c>
      <c r="F250" s="33">
        <v>35293</v>
      </c>
      <c r="G250" s="32">
        <v>0</v>
      </c>
    </row>
    <row r="251" spans="2:7" x14ac:dyDescent="0.25">
      <c r="B251" s="33">
        <v>43509</v>
      </c>
      <c r="C251" s="34">
        <v>0.31422453703703707</v>
      </c>
      <c r="D251" s="35" t="s">
        <v>55</v>
      </c>
      <c r="E251" s="35" t="s">
        <v>56</v>
      </c>
      <c r="F251" s="33">
        <v>41880</v>
      </c>
      <c r="G251" s="32">
        <v>0</v>
      </c>
    </row>
    <row r="252" spans="2:7" x14ac:dyDescent="0.25">
      <c r="B252" s="33">
        <v>43509</v>
      </c>
      <c r="C252" s="34">
        <v>0.31607638888888889</v>
      </c>
      <c r="D252" s="35" t="s">
        <v>55</v>
      </c>
      <c r="E252" s="35" t="s">
        <v>56</v>
      </c>
      <c r="F252" s="33">
        <v>37942</v>
      </c>
      <c r="G252" s="32">
        <v>0</v>
      </c>
    </row>
    <row r="253" spans="2:7" x14ac:dyDescent="0.25">
      <c r="B253" s="33">
        <v>43509</v>
      </c>
      <c r="C253" s="34">
        <v>0.3172800925925926</v>
      </c>
      <c r="D253" s="35" t="s">
        <v>55</v>
      </c>
      <c r="E253" s="35" t="s">
        <v>56</v>
      </c>
      <c r="F253" s="33">
        <v>32912</v>
      </c>
      <c r="G253" s="32">
        <v>0</v>
      </c>
    </row>
    <row r="254" spans="2:7" x14ac:dyDescent="0.25">
      <c r="B254" s="33">
        <v>43509</v>
      </c>
      <c r="C254" s="34">
        <v>0.31895833333333334</v>
      </c>
      <c r="D254" s="35" t="s">
        <v>55</v>
      </c>
      <c r="E254" s="35" t="s">
        <v>56</v>
      </c>
      <c r="F254" s="33">
        <v>38771</v>
      </c>
      <c r="G254" s="32">
        <v>0</v>
      </c>
    </row>
    <row r="255" spans="2:7" x14ac:dyDescent="0.25">
      <c r="B255" s="33">
        <v>43509</v>
      </c>
      <c r="C255" s="34">
        <v>0.32079861111111113</v>
      </c>
      <c r="D255" s="35" t="s">
        <v>55</v>
      </c>
      <c r="E255" s="35" t="s">
        <v>56</v>
      </c>
      <c r="F255" s="33">
        <v>36980</v>
      </c>
      <c r="G255" s="32">
        <v>0</v>
      </c>
    </row>
    <row r="256" spans="2:7" x14ac:dyDescent="0.25">
      <c r="B256" s="33">
        <v>43509</v>
      </c>
      <c r="C256" s="34">
        <v>0.32144675925925925</v>
      </c>
      <c r="D256" s="35" t="s">
        <v>57</v>
      </c>
      <c r="E256" s="35" t="s">
        <v>57</v>
      </c>
      <c r="F256" s="33">
        <v>33009</v>
      </c>
      <c r="G256" s="32">
        <v>0</v>
      </c>
    </row>
    <row r="257" spans="2:7" x14ac:dyDescent="0.25">
      <c r="B257" s="33">
        <v>43509</v>
      </c>
      <c r="C257" s="34">
        <v>0.33478009259259256</v>
      </c>
      <c r="D257" s="35" t="s">
        <v>55</v>
      </c>
      <c r="E257" s="35" t="s">
        <v>56</v>
      </c>
      <c r="F257" s="33">
        <v>35901</v>
      </c>
      <c r="G257" s="32">
        <v>0</v>
      </c>
    </row>
    <row r="258" spans="2:7" x14ac:dyDescent="0.25">
      <c r="B258" s="33">
        <v>43509</v>
      </c>
      <c r="C258" s="34">
        <v>0.3411689814814815</v>
      </c>
      <c r="D258" s="35" t="s">
        <v>55</v>
      </c>
      <c r="E258" s="35" t="s">
        <v>56</v>
      </c>
      <c r="F258" s="33">
        <v>41961</v>
      </c>
      <c r="G258" s="32">
        <v>0</v>
      </c>
    </row>
    <row r="259" spans="2:7" x14ac:dyDescent="0.25">
      <c r="B259" s="33">
        <v>43509</v>
      </c>
      <c r="C259" s="34">
        <v>0.34577546296296297</v>
      </c>
      <c r="D259" s="35" t="s">
        <v>57</v>
      </c>
      <c r="E259" s="35" t="s">
        <v>56</v>
      </c>
      <c r="F259" s="33">
        <v>35363</v>
      </c>
      <c r="G259" s="32">
        <v>0</v>
      </c>
    </row>
    <row r="260" spans="2:7" x14ac:dyDescent="0.25">
      <c r="B260" s="33">
        <v>43509</v>
      </c>
      <c r="C260" s="34">
        <v>0.35039351851851852</v>
      </c>
      <c r="D260" s="35" t="s">
        <v>55</v>
      </c>
      <c r="E260" s="35" t="s">
        <v>56</v>
      </c>
      <c r="F260" s="33">
        <v>38324</v>
      </c>
      <c r="G260" s="32">
        <v>0</v>
      </c>
    </row>
    <row r="261" spans="2:7" x14ac:dyDescent="0.25">
      <c r="B261" s="33">
        <v>43509</v>
      </c>
      <c r="C261" s="34">
        <v>0.35685185185185181</v>
      </c>
      <c r="D261" s="35" t="s">
        <v>57</v>
      </c>
      <c r="E261" s="35" t="s">
        <v>57</v>
      </c>
      <c r="F261" s="33">
        <v>32997</v>
      </c>
      <c r="G261" s="32">
        <v>0</v>
      </c>
    </row>
    <row r="262" spans="2:7" x14ac:dyDescent="0.25">
      <c r="B262" s="33">
        <v>43509</v>
      </c>
      <c r="C262" s="34">
        <v>0.38593749999999999</v>
      </c>
      <c r="D262" s="35" t="s">
        <v>55</v>
      </c>
      <c r="E262" s="35" t="s">
        <v>57</v>
      </c>
      <c r="F262" s="33">
        <v>34305</v>
      </c>
      <c r="G262" s="32">
        <v>0</v>
      </c>
    </row>
    <row r="263" spans="2:7" x14ac:dyDescent="0.25">
      <c r="B263" s="33">
        <v>43509</v>
      </c>
      <c r="C263" s="34">
        <v>0.39206018518518521</v>
      </c>
      <c r="D263" s="35" t="s">
        <v>55</v>
      </c>
      <c r="E263" s="35" t="s">
        <v>56</v>
      </c>
      <c r="F263" s="33">
        <v>29649</v>
      </c>
      <c r="G263" s="32">
        <v>0</v>
      </c>
    </row>
    <row r="264" spans="2:7" x14ac:dyDescent="0.25">
      <c r="B264" s="33">
        <v>43509</v>
      </c>
      <c r="C264" s="34">
        <v>0.39326388888888886</v>
      </c>
      <c r="D264" s="35" t="s">
        <v>55</v>
      </c>
      <c r="E264" s="35" t="s">
        <v>56</v>
      </c>
      <c r="F264" s="33">
        <v>35668</v>
      </c>
      <c r="G264" s="32">
        <v>0</v>
      </c>
    </row>
    <row r="265" spans="2:7" x14ac:dyDescent="0.25">
      <c r="B265" s="33">
        <v>43509</v>
      </c>
      <c r="C265" s="34">
        <v>0.39741898148148147</v>
      </c>
      <c r="D265" s="35" t="s">
        <v>55</v>
      </c>
      <c r="E265" s="35" t="s">
        <v>56</v>
      </c>
      <c r="F265" s="33">
        <v>42284</v>
      </c>
      <c r="G265" s="32">
        <v>0</v>
      </c>
    </row>
    <row r="266" spans="2:7" x14ac:dyDescent="0.25">
      <c r="B266" s="33">
        <v>43509</v>
      </c>
      <c r="C266" s="34">
        <v>0.39891203703703698</v>
      </c>
      <c r="D266" s="35" t="s">
        <v>57</v>
      </c>
      <c r="E266" s="35" t="s">
        <v>57</v>
      </c>
      <c r="F266" s="33">
        <v>30965</v>
      </c>
      <c r="G266" s="32">
        <v>0</v>
      </c>
    </row>
    <row r="267" spans="2:7" x14ac:dyDescent="0.25">
      <c r="B267" s="33">
        <v>43509</v>
      </c>
      <c r="C267" s="34">
        <v>0.40539351851851851</v>
      </c>
      <c r="D267" s="35" t="s">
        <v>57</v>
      </c>
      <c r="E267" s="35" t="s">
        <v>57</v>
      </c>
      <c r="F267" s="33">
        <v>31422</v>
      </c>
      <c r="G267" s="32">
        <v>0</v>
      </c>
    </row>
    <row r="268" spans="2:7" x14ac:dyDescent="0.25">
      <c r="B268" s="33">
        <v>43509</v>
      </c>
      <c r="C268" s="34">
        <v>0.40641203703703704</v>
      </c>
      <c r="D268" s="35" t="s">
        <v>55</v>
      </c>
      <c r="E268" s="35" t="s">
        <v>56</v>
      </c>
      <c r="F268" s="33">
        <v>35992</v>
      </c>
      <c r="G268" s="32">
        <v>0</v>
      </c>
    </row>
    <row r="269" spans="2:7" x14ac:dyDescent="0.25">
      <c r="B269" s="33">
        <v>43509</v>
      </c>
      <c r="C269" s="34">
        <v>0.41532407407407407</v>
      </c>
      <c r="D269" s="35" t="s">
        <v>55</v>
      </c>
      <c r="E269" s="35" t="s">
        <v>56</v>
      </c>
      <c r="F269" s="33">
        <v>32870</v>
      </c>
      <c r="G269" s="32">
        <v>0</v>
      </c>
    </row>
    <row r="270" spans="2:7" x14ac:dyDescent="0.25">
      <c r="B270" s="33">
        <v>43509</v>
      </c>
      <c r="C270" s="34">
        <v>0.42105324074074074</v>
      </c>
      <c r="D270" s="35" t="s">
        <v>55</v>
      </c>
      <c r="E270" s="35" t="s">
        <v>56</v>
      </c>
      <c r="F270" s="33">
        <v>37295</v>
      </c>
      <c r="G270" s="32">
        <v>0</v>
      </c>
    </row>
    <row r="271" spans="2:7" x14ac:dyDescent="0.25">
      <c r="B271" s="33">
        <v>43509</v>
      </c>
      <c r="C271" s="34">
        <v>0.42344907407407412</v>
      </c>
      <c r="D271" s="35" t="s">
        <v>55</v>
      </c>
      <c r="E271" s="35" t="s">
        <v>56</v>
      </c>
      <c r="F271" s="33">
        <v>26624</v>
      </c>
      <c r="G271" s="32">
        <v>0</v>
      </c>
    </row>
    <row r="272" spans="2:7" x14ac:dyDescent="0.25">
      <c r="B272" s="33">
        <v>43509</v>
      </c>
      <c r="C272" s="34">
        <v>0.44052083333333331</v>
      </c>
      <c r="D272" s="35" t="s">
        <v>55</v>
      </c>
      <c r="E272" s="35" t="s">
        <v>56</v>
      </c>
      <c r="F272" s="33">
        <v>27467</v>
      </c>
      <c r="G272" s="32">
        <v>0</v>
      </c>
    </row>
    <row r="273" spans="2:7" x14ac:dyDescent="0.25">
      <c r="B273" s="33">
        <v>43510</v>
      </c>
      <c r="C273" s="34">
        <v>0.32583333333333336</v>
      </c>
      <c r="D273" s="35" t="s">
        <v>57</v>
      </c>
      <c r="E273" s="35" t="s">
        <v>57</v>
      </c>
      <c r="F273" s="33">
        <v>35774</v>
      </c>
      <c r="G273" s="32">
        <v>0</v>
      </c>
    </row>
    <row r="274" spans="2:7" x14ac:dyDescent="0.25">
      <c r="B274" s="33">
        <v>43510</v>
      </c>
      <c r="C274" s="34">
        <v>0.32927083333333335</v>
      </c>
      <c r="D274" s="35" t="s">
        <v>55</v>
      </c>
      <c r="E274" s="35" t="s">
        <v>56</v>
      </c>
      <c r="F274" s="33">
        <v>39183</v>
      </c>
      <c r="G274" s="32">
        <v>0</v>
      </c>
    </row>
    <row r="275" spans="2:7" x14ac:dyDescent="0.25">
      <c r="B275" s="33">
        <v>43510</v>
      </c>
      <c r="C275" s="34">
        <v>0.33376157407407409</v>
      </c>
      <c r="D275" s="35" t="s">
        <v>55</v>
      </c>
      <c r="E275" s="35" t="s">
        <v>56</v>
      </c>
      <c r="F275" s="33">
        <v>33550</v>
      </c>
      <c r="G275" s="32">
        <v>0</v>
      </c>
    </row>
    <row r="276" spans="2:7" x14ac:dyDescent="0.25">
      <c r="B276" s="33">
        <v>43510</v>
      </c>
      <c r="C276" s="34">
        <v>0.34635416666666669</v>
      </c>
      <c r="D276" s="35" t="s">
        <v>55</v>
      </c>
      <c r="E276" s="35" t="s">
        <v>56</v>
      </c>
      <c r="F276" s="33">
        <v>36406</v>
      </c>
      <c r="G276" s="32">
        <v>0</v>
      </c>
    </row>
    <row r="277" spans="2:7" x14ac:dyDescent="0.25">
      <c r="B277" s="33">
        <v>43510</v>
      </c>
      <c r="C277" s="34">
        <v>0.35120370370370368</v>
      </c>
      <c r="D277" s="35" t="s">
        <v>55</v>
      </c>
      <c r="E277" s="35" t="s">
        <v>56</v>
      </c>
      <c r="F277" s="33">
        <v>35040</v>
      </c>
      <c r="G277" s="32">
        <v>0</v>
      </c>
    </row>
    <row r="278" spans="2:7" x14ac:dyDescent="0.25">
      <c r="B278" s="33">
        <v>43510</v>
      </c>
      <c r="C278" s="34">
        <v>0.3777430555555556</v>
      </c>
      <c r="D278" s="35" t="s">
        <v>55</v>
      </c>
      <c r="E278" s="35" t="s">
        <v>56</v>
      </c>
      <c r="F278" s="33">
        <v>37022</v>
      </c>
      <c r="G278" s="32">
        <v>0</v>
      </c>
    </row>
    <row r="279" spans="2:7" x14ac:dyDescent="0.25">
      <c r="B279" s="33">
        <v>43510</v>
      </c>
      <c r="C279" s="34">
        <v>0.39456018518518521</v>
      </c>
      <c r="D279" s="35" t="s">
        <v>55</v>
      </c>
      <c r="E279" s="35" t="s">
        <v>56</v>
      </c>
      <c r="F279" s="33">
        <v>41466</v>
      </c>
      <c r="G279" s="32">
        <v>0</v>
      </c>
    </row>
    <row r="280" spans="2:7" x14ac:dyDescent="0.25">
      <c r="B280" s="33">
        <v>43510</v>
      </c>
      <c r="C280" s="34">
        <v>0.3949421296296296</v>
      </c>
      <c r="D280" s="35" t="s">
        <v>56</v>
      </c>
      <c r="E280" s="35" t="s">
        <v>55</v>
      </c>
      <c r="F280" s="33">
        <v>42338</v>
      </c>
      <c r="G280" s="32">
        <v>0</v>
      </c>
    </row>
    <row r="281" spans="2:7" x14ac:dyDescent="0.25">
      <c r="B281" s="33">
        <v>43510</v>
      </c>
      <c r="C281" s="34">
        <v>0.39811342592592597</v>
      </c>
      <c r="D281" s="35" t="s">
        <v>55</v>
      </c>
      <c r="E281" s="35" t="s">
        <v>56</v>
      </c>
      <c r="F281" s="33">
        <v>39085</v>
      </c>
      <c r="G281" s="32">
        <v>0</v>
      </c>
    </row>
    <row r="282" spans="2:7" x14ac:dyDescent="0.25">
      <c r="B282" s="33">
        <v>43510</v>
      </c>
      <c r="C282" s="34">
        <v>0.39871527777777777</v>
      </c>
      <c r="D282" s="35" t="s">
        <v>55</v>
      </c>
      <c r="E282" s="35" t="s">
        <v>56</v>
      </c>
      <c r="F282" s="33">
        <v>38772</v>
      </c>
      <c r="G282" s="32">
        <v>0</v>
      </c>
    </row>
    <row r="283" spans="2:7" x14ac:dyDescent="0.25">
      <c r="B283" s="33">
        <v>43510</v>
      </c>
      <c r="C283" s="34">
        <v>0.4021527777777778</v>
      </c>
      <c r="D283" s="35" t="s">
        <v>55</v>
      </c>
      <c r="E283" s="35" t="s">
        <v>56</v>
      </c>
      <c r="F283" s="33">
        <v>37966</v>
      </c>
      <c r="G283" s="32">
        <v>0</v>
      </c>
    </row>
    <row r="284" spans="2:7" x14ac:dyDescent="0.25">
      <c r="B284" s="33">
        <v>43510</v>
      </c>
      <c r="C284" s="34">
        <v>0.40593750000000001</v>
      </c>
      <c r="D284" s="35" t="s">
        <v>55</v>
      </c>
      <c r="E284" s="35" t="s">
        <v>56</v>
      </c>
      <c r="F284" s="33">
        <v>39811</v>
      </c>
      <c r="G284" s="32">
        <v>0</v>
      </c>
    </row>
    <row r="285" spans="2:7" x14ac:dyDescent="0.25">
      <c r="B285" s="33">
        <v>43510</v>
      </c>
      <c r="C285" s="34">
        <v>0.4095717592592592</v>
      </c>
      <c r="D285" s="35" t="s">
        <v>55</v>
      </c>
      <c r="E285" s="35" t="s">
        <v>56</v>
      </c>
      <c r="F285" s="33">
        <v>36482</v>
      </c>
      <c r="G285" s="32">
        <v>0</v>
      </c>
    </row>
    <row r="286" spans="2:7" x14ac:dyDescent="0.25">
      <c r="B286" s="33">
        <v>43510</v>
      </c>
      <c r="C286" s="34">
        <v>0.41100694444444441</v>
      </c>
      <c r="D286" s="35" t="s">
        <v>55</v>
      </c>
      <c r="E286" s="35" t="s">
        <v>56</v>
      </c>
      <c r="F286" s="33">
        <v>37218</v>
      </c>
      <c r="G286" s="32">
        <v>0</v>
      </c>
    </row>
    <row r="287" spans="2:7" x14ac:dyDescent="0.25">
      <c r="B287" s="33">
        <v>43510</v>
      </c>
      <c r="C287" s="34">
        <v>0.41190972222222227</v>
      </c>
      <c r="D287" s="35" t="s">
        <v>55</v>
      </c>
      <c r="E287" s="35" t="s">
        <v>56</v>
      </c>
      <c r="F287" s="33">
        <v>39484</v>
      </c>
      <c r="G287" s="32">
        <v>0</v>
      </c>
    </row>
    <row r="288" spans="2:7" x14ac:dyDescent="0.25">
      <c r="B288" s="33">
        <v>43510</v>
      </c>
      <c r="C288" s="34">
        <v>0.41348379629629628</v>
      </c>
      <c r="D288" s="35" t="s">
        <v>55</v>
      </c>
      <c r="E288" s="35" t="s">
        <v>56</v>
      </c>
      <c r="F288" s="33">
        <v>39189</v>
      </c>
      <c r="G288" s="32">
        <v>0</v>
      </c>
    </row>
    <row r="289" spans="2:7" x14ac:dyDescent="0.25">
      <c r="B289" s="33">
        <v>43510</v>
      </c>
      <c r="C289" s="34">
        <v>0.41649305555555555</v>
      </c>
      <c r="D289" s="35" t="s">
        <v>55</v>
      </c>
      <c r="E289" s="35" t="s">
        <v>56</v>
      </c>
      <c r="F289" s="33">
        <v>36242</v>
      </c>
      <c r="G289" s="32">
        <v>0</v>
      </c>
    </row>
    <row r="290" spans="2:7" x14ac:dyDescent="0.25">
      <c r="B290" s="33">
        <v>43510</v>
      </c>
      <c r="C290" s="34">
        <v>0.42115740740740742</v>
      </c>
      <c r="D290" s="35" t="s">
        <v>55</v>
      </c>
      <c r="E290" s="35" t="s">
        <v>56</v>
      </c>
      <c r="F290" s="33">
        <v>37302</v>
      </c>
      <c r="G290" s="32">
        <v>0</v>
      </c>
    </row>
    <row r="291" spans="2:7" x14ac:dyDescent="0.25">
      <c r="B291" s="33">
        <v>43510</v>
      </c>
      <c r="C291" s="34">
        <v>0.42440972222222223</v>
      </c>
      <c r="D291" s="35" t="s">
        <v>57</v>
      </c>
      <c r="E291" s="35" t="s">
        <v>57</v>
      </c>
      <c r="F291" s="33">
        <v>31201</v>
      </c>
      <c r="G291" s="32">
        <v>0</v>
      </c>
    </row>
    <row r="292" spans="2:7" x14ac:dyDescent="0.25">
      <c r="B292" s="33">
        <v>43510</v>
      </c>
      <c r="C292" s="34">
        <v>0.42834490740740744</v>
      </c>
      <c r="D292" s="35" t="s">
        <v>55</v>
      </c>
      <c r="E292" s="35" t="s">
        <v>56</v>
      </c>
      <c r="F292" s="33">
        <v>35902</v>
      </c>
      <c r="G292" s="32">
        <v>0</v>
      </c>
    </row>
    <row r="293" spans="2:7" x14ac:dyDescent="0.25">
      <c r="B293" s="33">
        <v>43510</v>
      </c>
      <c r="C293" s="34">
        <v>0.43153935185185183</v>
      </c>
      <c r="D293" s="35" t="s">
        <v>57</v>
      </c>
      <c r="E293" s="35" t="s">
        <v>57</v>
      </c>
      <c r="F293" s="33">
        <v>32198</v>
      </c>
      <c r="G293" s="32">
        <v>0</v>
      </c>
    </row>
    <row r="294" spans="2:7" x14ac:dyDescent="0.25">
      <c r="B294" s="33">
        <v>43510</v>
      </c>
      <c r="C294" s="34">
        <v>0.43543981481481481</v>
      </c>
      <c r="D294" s="35" t="s">
        <v>55</v>
      </c>
      <c r="E294" s="35" t="s">
        <v>56</v>
      </c>
      <c r="F294" s="33">
        <v>30664</v>
      </c>
      <c r="G294" s="32">
        <v>0</v>
      </c>
    </row>
    <row r="295" spans="2:7" x14ac:dyDescent="0.25">
      <c r="B295" s="33">
        <v>43510</v>
      </c>
      <c r="C295" s="34">
        <v>0.43687499999999996</v>
      </c>
      <c r="D295" s="35" t="s">
        <v>55</v>
      </c>
      <c r="E295" s="35" t="s">
        <v>56</v>
      </c>
      <c r="F295" s="33">
        <v>37007</v>
      </c>
      <c r="G295" s="32">
        <v>0</v>
      </c>
    </row>
    <row r="296" spans="2:7" x14ac:dyDescent="0.25">
      <c r="B296" s="33">
        <v>43510</v>
      </c>
      <c r="C296" s="34">
        <v>0.44642361111111112</v>
      </c>
      <c r="D296" s="35" t="s">
        <v>57</v>
      </c>
      <c r="E296" s="35" t="s">
        <v>56</v>
      </c>
      <c r="F296" s="33">
        <v>34985</v>
      </c>
      <c r="G296" s="32">
        <v>0</v>
      </c>
    </row>
    <row r="297" spans="2:7" x14ac:dyDescent="0.25">
      <c r="B297" s="33">
        <v>43510</v>
      </c>
      <c r="C297" s="34">
        <v>0.50716435185185182</v>
      </c>
      <c r="D297" s="35" t="s">
        <v>57</v>
      </c>
      <c r="E297" s="35" t="s">
        <v>57</v>
      </c>
      <c r="F297" s="33">
        <v>33431</v>
      </c>
      <c r="G297" s="32">
        <v>0</v>
      </c>
    </row>
    <row r="298" spans="2:7" x14ac:dyDescent="0.25">
      <c r="B298" s="33">
        <v>43511</v>
      </c>
      <c r="C298" s="34">
        <v>0.32710648148148147</v>
      </c>
      <c r="D298" s="35" t="s">
        <v>55</v>
      </c>
      <c r="E298" s="35" t="s">
        <v>56</v>
      </c>
      <c r="F298" s="33">
        <v>36133</v>
      </c>
      <c r="G298" s="32">
        <v>0</v>
      </c>
    </row>
    <row r="299" spans="2:7" x14ac:dyDescent="0.25">
      <c r="B299" s="33">
        <v>43511</v>
      </c>
      <c r="C299" s="34">
        <v>0.33179398148148148</v>
      </c>
      <c r="D299" s="35" t="s">
        <v>55</v>
      </c>
      <c r="E299" s="35" t="s">
        <v>56</v>
      </c>
      <c r="F299" s="33">
        <v>41795</v>
      </c>
      <c r="G299" s="32">
        <v>0</v>
      </c>
    </row>
    <row r="300" spans="2:7" x14ac:dyDescent="0.25">
      <c r="B300" s="33">
        <v>43511</v>
      </c>
      <c r="C300" s="34">
        <v>0.33877314814814818</v>
      </c>
      <c r="D300" s="35" t="s">
        <v>55</v>
      </c>
      <c r="E300" s="35" t="s">
        <v>56</v>
      </c>
      <c r="F300" s="33">
        <v>39162</v>
      </c>
      <c r="G300" s="32">
        <v>0</v>
      </c>
    </row>
    <row r="301" spans="2:7" x14ac:dyDescent="0.25">
      <c r="B301" s="33">
        <v>43511</v>
      </c>
      <c r="C301" s="34">
        <v>0.3460300925925926</v>
      </c>
      <c r="D301" s="35" t="s">
        <v>55</v>
      </c>
      <c r="E301" s="35" t="s">
        <v>56</v>
      </c>
      <c r="F301" s="33">
        <v>34012</v>
      </c>
      <c r="G301" s="32">
        <v>0</v>
      </c>
    </row>
    <row r="302" spans="2:7" x14ac:dyDescent="0.25">
      <c r="B302" s="33">
        <v>43511</v>
      </c>
      <c r="C302" s="34">
        <v>0.36085648148148147</v>
      </c>
      <c r="D302" s="35" t="s">
        <v>56</v>
      </c>
      <c r="E302" s="35" t="s">
        <v>56</v>
      </c>
      <c r="F302" s="33">
        <v>42354</v>
      </c>
      <c r="G302" s="32">
        <v>0</v>
      </c>
    </row>
    <row r="303" spans="2:7" x14ac:dyDescent="0.25">
      <c r="B303" s="33">
        <v>43511</v>
      </c>
      <c r="C303" s="34">
        <v>0.36768518518518517</v>
      </c>
      <c r="D303" s="35" t="s">
        <v>55</v>
      </c>
      <c r="E303" s="35" t="s">
        <v>57</v>
      </c>
      <c r="F303" s="33">
        <v>34773</v>
      </c>
      <c r="G303" s="32">
        <v>0</v>
      </c>
    </row>
    <row r="304" spans="2:7" x14ac:dyDescent="0.25">
      <c r="B304" s="33">
        <v>43511</v>
      </c>
      <c r="C304" s="34">
        <v>0.3752199074074074</v>
      </c>
      <c r="D304" s="35" t="s">
        <v>55</v>
      </c>
      <c r="E304" s="35" t="s">
        <v>56</v>
      </c>
      <c r="F304" s="33">
        <v>37981</v>
      </c>
      <c r="G304" s="32">
        <v>0</v>
      </c>
    </row>
    <row r="305" spans="2:7" x14ac:dyDescent="0.25">
      <c r="B305" s="33">
        <v>43511</v>
      </c>
      <c r="C305" s="34">
        <v>0.38082175925925926</v>
      </c>
      <c r="D305" s="35" t="s">
        <v>55</v>
      </c>
      <c r="E305" s="35" t="s">
        <v>57</v>
      </c>
      <c r="F305" s="33">
        <v>41614</v>
      </c>
      <c r="G305" s="32">
        <v>0</v>
      </c>
    </row>
    <row r="306" spans="2:7" x14ac:dyDescent="0.25">
      <c r="B306" s="33">
        <v>43511</v>
      </c>
      <c r="C306" s="34">
        <v>0.38158564814814816</v>
      </c>
      <c r="D306" s="35" t="s">
        <v>55</v>
      </c>
      <c r="E306" s="35" t="s">
        <v>57</v>
      </c>
      <c r="F306" s="33">
        <v>35006</v>
      </c>
      <c r="G306" s="32">
        <v>0</v>
      </c>
    </row>
    <row r="307" spans="2:7" x14ac:dyDescent="0.25">
      <c r="B307" s="33">
        <v>43511</v>
      </c>
      <c r="C307" s="34">
        <v>0.38185185185185189</v>
      </c>
      <c r="D307" s="35" t="s">
        <v>55</v>
      </c>
      <c r="E307" s="35" t="s">
        <v>56</v>
      </c>
      <c r="F307" s="33">
        <v>33920</v>
      </c>
      <c r="G307" s="32">
        <v>0</v>
      </c>
    </row>
    <row r="308" spans="2:7" x14ac:dyDescent="0.25">
      <c r="B308" s="33">
        <v>43511</v>
      </c>
      <c r="C308" s="34">
        <v>0.38413194444444443</v>
      </c>
      <c r="D308" s="35" t="s">
        <v>55</v>
      </c>
      <c r="E308" s="35" t="s">
        <v>56</v>
      </c>
      <c r="F308" s="33">
        <v>36343</v>
      </c>
      <c r="G308" s="32">
        <v>0</v>
      </c>
    </row>
    <row r="309" spans="2:7" x14ac:dyDescent="0.25">
      <c r="B309" s="33">
        <v>43511</v>
      </c>
      <c r="C309" s="34">
        <v>0.38496527777777773</v>
      </c>
      <c r="D309" s="35" t="s">
        <v>57</v>
      </c>
      <c r="E309" s="35" t="s">
        <v>56</v>
      </c>
      <c r="F309" s="33">
        <v>33221</v>
      </c>
      <c r="G309" s="32">
        <v>0</v>
      </c>
    </row>
    <row r="310" spans="2:7" x14ac:dyDescent="0.25">
      <c r="B310" s="33">
        <v>43511</v>
      </c>
      <c r="C310" s="34">
        <v>0.38538194444444446</v>
      </c>
      <c r="D310" s="35" t="s">
        <v>56</v>
      </c>
      <c r="E310" s="35" t="s">
        <v>55</v>
      </c>
      <c r="F310" s="33">
        <v>42360</v>
      </c>
      <c r="G310" s="32">
        <v>0</v>
      </c>
    </row>
    <row r="311" spans="2:7" x14ac:dyDescent="0.25">
      <c r="B311" s="33">
        <v>43511</v>
      </c>
      <c r="C311" s="34">
        <v>0.38803240740740735</v>
      </c>
      <c r="D311" s="35" t="s">
        <v>55</v>
      </c>
      <c r="E311" s="35" t="s">
        <v>56</v>
      </c>
      <c r="F311" s="33">
        <v>36168</v>
      </c>
      <c r="G311" s="32">
        <v>0</v>
      </c>
    </row>
    <row r="312" spans="2:7" x14ac:dyDescent="0.25">
      <c r="B312" s="33">
        <v>43511</v>
      </c>
      <c r="C312" s="34">
        <v>0.38825231481481487</v>
      </c>
      <c r="D312" s="35" t="s">
        <v>55</v>
      </c>
      <c r="E312" s="35" t="s">
        <v>56</v>
      </c>
      <c r="F312" s="33">
        <v>38044</v>
      </c>
      <c r="G312" s="32">
        <v>0</v>
      </c>
    </row>
    <row r="313" spans="2:7" x14ac:dyDescent="0.25">
      <c r="B313" s="33">
        <v>43511</v>
      </c>
      <c r="C313" s="34">
        <v>0.38894675925925926</v>
      </c>
      <c r="D313" s="35" t="s">
        <v>57</v>
      </c>
      <c r="E313" s="35" t="s">
        <v>57</v>
      </c>
      <c r="F313" s="33">
        <v>32141</v>
      </c>
      <c r="G313" s="32">
        <v>0</v>
      </c>
    </row>
    <row r="314" spans="2:7" x14ac:dyDescent="0.25">
      <c r="B314" s="33">
        <v>43511</v>
      </c>
      <c r="C314" s="34">
        <v>0.39053240740740741</v>
      </c>
      <c r="D314" s="35" t="s">
        <v>57</v>
      </c>
      <c r="E314" s="35" t="s">
        <v>57</v>
      </c>
      <c r="F314" s="33">
        <v>35013</v>
      </c>
      <c r="G314" s="32">
        <v>0</v>
      </c>
    </row>
    <row r="315" spans="2:7" x14ac:dyDescent="0.25">
      <c r="B315" s="33">
        <v>43511</v>
      </c>
      <c r="C315" s="34">
        <v>0.39233796296296292</v>
      </c>
      <c r="D315" s="35" t="s">
        <v>55</v>
      </c>
      <c r="E315" s="35" t="s">
        <v>55</v>
      </c>
      <c r="F315" s="33">
        <v>41172</v>
      </c>
      <c r="G315" s="32">
        <v>0</v>
      </c>
    </row>
    <row r="316" spans="2:7" x14ac:dyDescent="0.25">
      <c r="B316" s="33">
        <v>43511</v>
      </c>
      <c r="C316" s="34">
        <v>0.4158101851851852</v>
      </c>
      <c r="D316" s="35" t="s">
        <v>55</v>
      </c>
      <c r="E316" s="35" t="s">
        <v>56</v>
      </c>
      <c r="F316" s="33">
        <v>38309</v>
      </c>
      <c r="G316" s="32">
        <v>0</v>
      </c>
    </row>
    <row r="317" spans="2:7" x14ac:dyDescent="0.25">
      <c r="B317" s="33">
        <v>43511</v>
      </c>
      <c r="C317" s="34">
        <v>0.42799768518518522</v>
      </c>
      <c r="D317" s="35" t="s">
        <v>57</v>
      </c>
      <c r="E317" s="35" t="s">
        <v>57</v>
      </c>
      <c r="F317" s="33">
        <v>35045</v>
      </c>
      <c r="G317" s="32">
        <v>0</v>
      </c>
    </row>
    <row r="318" spans="2:7" x14ac:dyDescent="0.25">
      <c r="B318" s="33">
        <v>43511</v>
      </c>
      <c r="C318" s="34">
        <v>0.43778935185185186</v>
      </c>
      <c r="D318" s="35" t="s">
        <v>55</v>
      </c>
      <c r="E318" s="35" t="s">
        <v>56</v>
      </c>
      <c r="F318" s="33">
        <v>30062</v>
      </c>
      <c r="G318" s="32">
        <v>0</v>
      </c>
    </row>
    <row r="319" spans="2:7" x14ac:dyDescent="0.25">
      <c r="B319" s="33">
        <v>43511</v>
      </c>
      <c r="C319" s="34">
        <v>0.44133101851851847</v>
      </c>
      <c r="D319" s="35" t="s">
        <v>55</v>
      </c>
      <c r="E319" s="35" t="s">
        <v>56</v>
      </c>
      <c r="F319" s="33">
        <v>39352</v>
      </c>
      <c r="G319" s="32">
        <v>0</v>
      </c>
    </row>
    <row r="320" spans="2:7" x14ac:dyDescent="0.25">
      <c r="B320" s="33">
        <v>43511</v>
      </c>
      <c r="C320" s="34">
        <v>0.4450115740740741</v>
      </c>
      <c r="D320" s="35" t="s">
        <v>55</v>
      </c>
      <c r="E320" s="35" t="s">
        <v>56</v>
      </c>
      <c r="F320" s="33">
        <v>38421</v>
      </c>
      <c r="G320" s="32">
        <v>0</v>
      </c>
    </row>
    <row r="321" spans="2:7" x14ac:dyDescent="0.25">
      <c r="B321" s="33">
        <v>43511</v>
      </c>
      <c r="C321" s="34">
        <v>0.49898148148148147</v>
      </c>
      <c r="D321" s="35" t="s">
        <v>55</v>
      </c>
      <c r="E321" s="35" t="s">
        <v>56</v>
      </c>
      <c r="F321" s="33">
        <v>30155</v>
      </c>
      <c r="G321" s="32">
        <v>0</v>
      </c>
    </row>
    <row r="322" spans="2:7" x14ac:dyDescent="0.25">
      <c r="B322" s="33">
        <v>43514</v>
      </c>
      <c r="C322" s="34">
        <v>0.30840277777777775</v>
      </c>
      <c r="D322" s="35" t="s">
        <v>55</v>
      </c>
      <c r="E322" s="35" t="s">
        <v>56</v>
      </c>
      <c r="F322" s="33">
        <v>37644</v>
      </c>
      <c r="G322" s="32">
        <v>0</v>
      </c>
    </row>
    <row r="323" spans="2:7" x14ac:dyDescent="0.25">
      <c r="B323" s="33">
        <v>43514</v>
      </c>
      <c r="C323" s="34">
        <v>0.31197916666666664</v>
      </c>
      <c r="D323" s="35" t="s">
        <v>55</v>
      </c>
      <c r="E323" s="35" t="s">
        <v>56</v>
      </c>
      <c r="F323" s="33">
        <v>36028</v>
      </c>
      <c r="G323" s="32">
        <v>0</v>
      </c>
    </row>
    <row r="324" spans="2:7" x14ac:dyDescent="0.25">
      <c r="B324" s="33">
        <v>43514</v>
      </c>
      <c r="C324" s="34">
        <v>0.31394675925925924</v>
      </c>
      <c r="D324" s="35" t="s">
        <v>55</v>
      </c>
      <c r="E324" s="35" t="s">
        <v>56</v>
      </c>
      <c r="F324" s="33">
        <v>41015</v>
      </c>
      <c r="G324" s="32">
        <v>0</v>
      </c>
    </row>
    <row r="325" spans="2:7" x14ac:dyDescent="0.25">
      <c r="B325" s="33">
        <v>43514</v>
      </c>
      <c r="C325" s="34">
        <v>0.31563657407407408</v>
      </c>
      <c r="D325" s="35" t="s">
        <v>55</v>
      </c>
      <c r="E325" s="35" t="s">
        <v>56</v>
      </c>
      <c r="F325" s="33">
        <v>38819</v>
      </c>
      <c r="G325" s="32">
        <v>0</v>
      </c>
    </row>
    <row r="326" spans="2:7" x14ac:dyDescent="0.25">
      <c r="B326" s="33">
        <v>43514</v>
      </c>
      <c r="C326" s="34">
        <v>0.31721064814814814</v>
      </c>
      <c r="D326" s="35" t="s">
        <v>55</v>
      </c>
      <c r="E326" s="35" t="s">
        <v>56</v>
      </c>
      <c r="F326" s="33">
        <v>39512</v>
      </c>
      <c r="G326" s="32">
        <v>0</v>
      </c>
    </row>
    <row r="327" spans="2:7" x14ac:dyDescent="0.25">
      <c r="B327" s="33">
        <v>43514</v>
      </c>
      <c r="C327" s="34">
        <v>0.31924768518518515</v>
      </c>
      <c r="D327" s="35" t="s">
        <v>55</v>
      </c>
      <c r="E327" s="35" t="s">
        <v>56</v>
      </c>
      <c r="F327" s="33">
        <v>37930</v>
      </c>
      <c r="G327" s="32">
        <v>0</v>
      </c>
    </row>
    <row r="328" spans="2:7" x14ac:dyDescent="0.25">
      <c r="B328" s="33">
        <v>43514</v>
      </c>
      <c r="C328" s="34">
        <v>0.32023148148148145</v>
      </c>
      <c r="D328" s="35" t="s">
        <v>55</v>
      </c>
      <c r="E328" s="35" t="s">
        <v>56</v>
      </c>
      <c r="F328" s="33">
        <v>40001</v>
      </c>
      <c r="G328" s="32">
        <v>0</v>
      </c>
    </row>
    <row r="329" spans="2:7" x14ac:dyDescent="0.25">
      <c r="B329" s="33">
        <v>43514</v>
      </c>
      <c r="C329" s="34">
        <v>0.32335648148148149</v>
      </c>
      <c r="D329" s="35" t="s">
        <v>55</v>
      </c>
      <c r="E329" s="35" t="s">
        <v>55</v>
      </c>
      <c r="F329" s="33">
        <v>42788</v>
      </c>
      <c r="G329" s="32">
        <v>0</v>
      </c>
    </row>
    <row r="330" spans="2:7" x14ac:dyDescent="0.25">
      <c r="B330" s="33">
        <v>43514</v>
      </c>
      <c r="C330" s="34">
        <v>0.32754629629629628</v>
      </c>
      <c r="D330" s="35" t="s">
        <v>55</v>
      </c>
      <c r="E330" s="35" t="s">
        <v>56</v>
      </c>
      <c r="F330" s="33">
        <v>37406</v>
      </c>
      <c r="G330" s="32">
        <v>0</v>
      </c>
    </row>
    <row r="331" spans="2:7" x14ac:dyDescent="0.25">
      <c r="B331" s="33">
        <v>43514</v>
      </c>
      <c r="C331" s="34">
        <v>0.36790509259259258</v>
      </c>
      <c r="D331" s="35" t="s">
        <v>55</v>
      </c>
      <c r="E331" s="35" t="s">
        <v>56</v>
      </c>
      <c r="F331" s="33">
        <v>37666</v>
      </c>
      <c r="G331" s="32">
        <v>0</v>
      </c>
    </row>
    <row r="332" spans="2:7" x14ac:dyDescent="0.25">
      <c r="B332" s="33">
        <v>43514</v>
      </c>
      <c r="C332" s="34">
        <v>0.37021990740740746</v>
      </c>
      <c r="D332" s="35" t="s">
        <v>55</v>
      </c>
      <c r="E332" s="35" t="s">
        <v>56</v>
      </c>
      <c r="F332" s="33">
        <v>41586</v>
      </c>
      <c r="G332" s="32">
        <v>0</v>
      </c>
    </row>
    <row r="333" spans="2:7" x14ac:dyDescent="0.25">
      <c r="B333" s="33">
        <v>43514</v>
      </c>
      <c r="C333" s="34">
        <v>0.37258101851851855</v>
      </c>
      <c r="D333" s="35" t="s">
        <v>55</v>
      </c>
      <c r="E333" s="35" t="s">
        <v>56</v>
      </c>
      <c r="F333" s="33">
        <v>42282</v>
      </c>
      <c r="G333" s="32">
        <v>0</v>
      </c>
    </row>
    <row r="334" spans="2:7" x14ac:dyDescent="0.25">
      <c r="B334" s="33">
        <v>43514</v>
      </c>
      <c r="C334" s="34">
        <v>0.37549768518518517</v>
      </c>
      <c r="D334" s="35" t="s">
        <v>55</v>
      </c>
      <c r="E334" s="35" t="s">
        <v>56</v>
      </c>
      <c r="F334" s="33">
        <v>30238</v>
      </c>
      <c r="G334" s="32">
        <v>0</v>
      </c>
    </row>
    <row r="335" spans="2:7" x14ac:dyDescent="0.25">
      <c r="B335" s="33">
        <v>43514</v>
      </c>
      <c r="C335" s="34">
        <v>0.37844907407407408</v>
      </c>
      <c r="D335" s="35" t="s">
        <v>55</v>
      </c>
      <c r="E335" s="35" t="s">
        <v>56</v>
      </c>
      <c r="F335" s="33">
        <v>41416</v>
      </c>
      <c r="G335" s="32">
        <v>0</v>
      </c>
    </row>
    <row r="336" spans="2:7" x14ac:dyDescent="0.25">
      <c r="B336" s="33">
        <v>43514</v>
      </c>
      <c r="C336" s="34">
        <v>0.4133680555555555</v>
      </c>
      <c r="D336" s="35" t="s">
        <v>55</v>
      </c>
      <c r="E336" s="35" t="s">
        <v>56</v>
      </c>
      <c r="F336" s="33">
        <v>29978</v>
      </c>
      <c r="G336" s="32">
        <v>0</v>
      </c>
    </row>
    <row r="337" spans="2:7" x14ac:dyDescent="0.25">
      <c r="B337" s="33">
        <v>43514</v>
      </c>
      <c r="C337" s="34">
        <v>0.41840277777777773</v>
      </c>
      <c r="D337" s="35" t="s">
        <v>55</v>
      </c>
      <c r="E337" s="35" t="s">
        <v>56</v>
      </c>
      <c r="F337" s="33">
        <v>42507</v>
      </c>
      <c r="G337" s="32">
        <v>0</v>
      </c>
    </row>
    <row r="338" spans="2:7" x14ac:dyDescent="0.25">
      <c r="B338" s="33">
        <v>43514</v>
      </c>
      <c r="C338" s="34">
        <v>0.42425925925925928</v>
      </c>
      <c r="D338" s="35" t="s">
        <v>55</v>
      </c>
      <c r="E338" s="35" t="s">
        <v>56</v>
      </c>
      <c r="F338" s="33">
        <v>29312</v>
      </c>
      <c r="G338" s="32">
        <v>0</v>
      </c>
    </row>
    <row r="339" spans="2:7" x14ac:dyDescent="0.25">
      <c r="B339" s="33">
        <v>43514</v>
      </c>
      <c r="C339" s="34">
        <v>0.42903935185185182</v>
      </c>
      <c r="D339" s="35" t="s">
        <v>55</v>
      </c>
      <c r="E339" s="35" t="s">
        <v>56</v>
      </c>
      <c r="F339" s="33">
        <v>39150</v>
      </c>
      <c r="G339" s="32">
        <v>0</v>
      </c>
    </row>
    <row r="340" spans="2:7" x14ac:dyDescent="0.25">
      <c r="B340" s="33">
        <v>43514</v>
      </c>
      <c r="C340" s="34">
        <v>0.43813657407407408</v>
      </c>
      <c r="D340" s="35" t="s">
        <v>55</v>
      </c>
      <c r="E340" s="35" t="s">
        <v>57</v>
      </c>
      <c r="F340" s="33">
        <v>32856</v>
      </c>
      <c r="G340" s="32">
        <v>0</v>
      </c>
    </row>
    <row r="341" spans="2:7" x14ac:dyDescent="0.25">
      <c r="B341" s="33">
        <v>43514</v>
      </c>
      <c r="C341" s="34">
        <v>0.56796296296296289</v>
      </c>
      <c r="D341" s="35" t="s">
        <v>57</v>
      </c>
      <c r="E341" s="35" t="s">
        <v>57</v>
      </c>
      <c r="F341" s="33">
        <v>32198</v>
      </c>
      <c r="G341" s="32">
        <v>0</v>
      </c>
    </row>
    <row r="342" spans="2:7" x14ac:dyDescent="0.25">
      <c r="B342" s="33">
        <v>43514</v>
      </c>
      <c r="C342" s="34">
        <v>0.56839120370370366</v>
      </c>
      <c r="D342" s="35" t="s">
        <v>55</v>
      </c>
      <c r="E342" s="35" t="s">
        <v>56</v>
      </c>
      <c r="F342" s="33">
        <v>37456</v>
      </c>
      <c r="G342" s="32">
        <v>0</v>
      </c>
    </row>
    <row r="343" spans="2:7" x14ac:dyDescent="0.25">
      <c r="B343" s="33">
        <v>43514</v>
      </c>
      <c r="C343" s="34">
        <v>0.56900462962962961</v>
      </c>
      <c r="D343" s="35" t="s">
        <v>55</v>
      </c>
      <c r="E343" s="35" t="s">
        <v>56</v>
      </c>
      <c r="F343" s="33">
        <v>39836</v>
      </c>
      <c r="G343" s="32">
        <v>0</v>
      </c>
    </row>
    <row r="344" spans="2:7" x14ac:dyDescent="0.25">
      <c r="B344" s="33">
        <v>43514</v>
      </c>
      <c r="C344" s="34">
        <v>0.56943287037037038</v>
      </c>
      <c r="D344" s="35" t="s">
        <v>57</v>
      </c>
      <c r="E344" s="35" t="s">
        <v>57</v>
      </c>
      <c r="F344" s="33">
        <v>34543</v>
      </c>
      <c r="G344" s="32">
        <v>0</v>
      </c>
    </row>
    <row r="345" spans="2:7" x14ac:dyDescent="0.25">
      <c r="B345" s="33">
        <v>43514</v>
      </c>
      <c r="C345" s="34">
        <v>0.56981481481481489</v>
      </c>
      <c r="D345" s="35" t="s">
        <v>55</v>
      </c>
      <c r="E345" s="35" t="s">
        <v>56</v>
      </c>
      <c r="F345" s="33">
        <v>34236</v>
      </c>
      <c r="G345" s="32">
        <v>0</v>
      </c>
    </row>
    <row r="346" spans="2:7" x14ac:dyDescent="0.25">
      <c r="B346" s="33">
        <v>43515</v>
      </c>
      <c r="C346" s="34">
        <v>0.31121527777777774</v>
      </c>
      <c r="D346" s="35" t="s">
        <v>55</v>
      </c>
      <c r="E346" s="35" t="s">
        <v>56</v>
      </c>
      <c r="F346" s="33">
        <v>38309</v>
      </c>
      <c r="G346" s="32">
        <v>0</v>
      </c>
    </row>
    <row r="347" spans="2:7" x14ac:dyDescent="0.25">
      <c r="B347" s="33">
        <v>43515</v>
      </c>
      <c r="C347" s="34">
        <v>0.31464120370370369</v>
      </c>
      <c r="D347" s="35" t="s">
        <v>55</v>
      </c>
      <c r="E347" s="35" t="s">
        <v>56</v>
      </c>
      <c r="F347" s="33">
        <v>39710</v>
      </c>
      <c r="G347" s="32">
        <v>0</v>
      </c>
    </row>
    <row r="348" spans="2:7" x14ac:dyDescent="0.25">
      <c r="B348" s="33">
        <v>43515</v>
      </c>
      <c r="C348" s="34">
        <v>0.31766203703703705</v>
      </c>
      <c r="D348" s="35" t="s">
        <v>55</v>
      </c>
      <c r="E348" s="35" t="s">
        <v>56</v>
      </c>
      <c r="F348" s="33">
        <v>41243</v>
      </c>
      <c r="G348" s="32">
        <v>0</v>
      </c>
    </row>
    <row r="349" spans="2:7" x14ac:dyDescent="0.25">
      <c r="B349" s="33">
        <v>43515</v>
      </c>
      <c r="C349" s="34">
        <v>0.31812499999999999</v>
      </c>
      <c r="D349" s="35" t="s">
        <v>57</v>
      </c>
      <c r="E349" s="35" t="s">
        <v>57</v>
      </c>
      <c r="F349" s="33">
        <v>34649</v>
      </c>
      <c r="G349" s="32">
        <v>0</v>
      </c>
    </row>
    <row r="350" spans="2:7" x14ac:dyDescent="0.25">
      <c r="B350" s="33">
        <v>43515</v>
      </c>
      <c r="C350" s="34">
        <v>0.32219907407407405</v>
      </c>
      <c r="D350" s="35" t="s">
        <v>55</v>
      </c>
      <c r="E350" s="35" t="s">
        <v>56</v>
      </c>
      <c r="F350" s="33">
        <v>38567</v>
      </c>
      <c r="G350" s="32">
        <v>0</v>
      </c>
    </row>
    <row r="351" spans="2:7" x14ac:dyDescent="0.25">
      <c r="B351" s="33">
        <v>43515</v>
      </c>
      <c r="C351" s="34">
        <v>0.32457175925925924</v>
      </c>
      <c r="D351" s="35" t="s">
        <v>55</v>
      </c>
      <c r="E351" s="35" t="s">
        <v>56</v>
      </c>
      <c r="F351" s="33">
        <v>43054</v>
      </c>
      <c r="G351" s="32">
        <v>0</v>
      </c>
    </row>
    <row r="352" spans="2:7" x14ac:dyDescent="0.25">
      <c r="B352" s="33">
        <v>43515</v>
      </c>
      <c r="C352" s="34">
        <v>0.32678240740740744</v>
      </c>
      <c r="D352" s="35" t="s">
        <v>55</v>
      </c>
      <c r="E352" s="35" t="s">
        <v>56</v>
      </c>
      <c r="F352" s="33">
        <v>38211</v>
      </c>
      <c r="G352" s="32">
        <v>0</v>
      </c>
    </row>
    <row r="353" spans="2:7" x14ac:dyDescent="0.25">
      <c r="B353" s="33">
        <v>43515</v>
      </c>
      <c r="C353" s="34">
        <v>0.33081018518518518</v>
      </c>
      <c r="D353" s="35" t="s">
        <v>55</v>
      </c>
      <c r="E353" s="35" t="s">
        <v>56</v>
      </c>
      <c r="F353" s="33">
        <v>40494</v>
      </c>
      <c r="G353" s="32">
        <v>0</v>
      </c>
    </row>
    <row r="354" spans="2:7" x14ac:dyDescent="0.25">
      <c r="B354" s="33">
        <v>43515</v>
      </c>
      <c r="C354" s="34">
        <v>0.3354050925925926</v>
      </c>
      <c r="D354" s="35" t="s">
        <v>56</v>
      </c>
      <c r="E354" s="35" t="s">
        <v>55</v>
      </c>
      <c r="F354" s="33">
        <v>41360</v>
      </c>
      <c r="G354" s="32">
        <v>0</v>
      </c>
    </row>
    <row r="355" spans="2:7" x14ac:dyDescent="0.25">
      <c r="B355" s="33">
        <v>43515</v>
      </c>
      <c r="C355" s="34">
        <v>0.3369907407407407</v>
      </c>
      <c r="D355" s="35" t="s">
        <v>55</v>
      </c>
      <c r="E355" s="35" t="s">
        <v>57</v>
      </c>
      <c r="F355" s="33">
        <v>35060</v>
      </c>
      <c r="G355" s="32">
        <v>0</v>
      </c>
    </row>
    <row r="356" spans="2:7" x14ac:dyDescent="0.25">
      <c r="B356" s="33">
        <v>43515</v>
      </c>
      <c r="C356" s="34">
        <v>0.33711805555555557</v>
      </c>
      <c r="D356" s="35" t="s">
        <v>55</v>
      </c>
      <c r="E356" s="35" t="s">
        <v>56</v>
      </c>
      <c r="F356" s="33">
        <v>36658</v>
      </c>
      <c r="G356" s="32">
        <v>0</v>
      </c>
    </row>
    <row r="357" spans="2:7" x14ac:dyDescent="0.25">
      <c r="B357" s="33">
        <v>43515</v>
      </c>
      <c r="C357" s="34">
        <v>0.34216435185185184</v>
      </c>
      <c r="D357" s="35" t="s">
        <v>55</v>
      </c>
      <c r="E357" s="35" t="s">
        <v>56</v>
      </c>
      <c r="F357" s="33">
        <v>35930</v>
      </c>
      <c r="G357" s="32">
        <v>0</v>
      </c>
    </row>
    <row r="358" spans="2:7" x14ac:dyDescent="0.25">
      <c r="B358" s="33">
        <v>43515</v>
      </c>
      <c r="C358" s="34">
        <v>0.35240740740740745</v>
      </c>
      <c r="D358" s="35" t="s">
        <v>55</v>
      </c>
      <c r="E358" s="35" t="s">
        <v>56</v>
      </c>
      <c r="F358" s="33">
        <v>26697</v>
      </c>
      <c r="G358" s="32">
        <v>0</v>
      </c>
    </row>
    <row r="359" spans="2:7" x14ac:dyDescent="0.25">
      <c r="B359" s="33">
        <v>43515</v>
      </c>
      <c r="C359" s="34">
        <v>0.35840277777777779</v>
      </c>
      <c r="D359" s="35" t="s">
        <v>55</v>
      </c>
      <c r="E359" s="35" t="s">
        <v>56</v>
      </c>
      <c r="F359" s="33">
        <v>36329</v>
      </c>
      <c r="G359" s="32">
        <v>0</v>
      </c>
    </row>
    <row r="360" spans="2:7" x14ac:dyDescent="0.25">
      <c r="B360" s="33">
        <v>43515</v>
      </c>
      <c r="C360" s="34">
        <v>0.40072916666666664</v>
      </c>
      <c r="D360" s="35" t="s">
        <v>55</v>
      </c>
      <c r="E360" s="35" t="s">
        <v>56</v>
      </c>
      <c r="F360" s="33">
        <v>38138</v>
      </c>
      <c r="G360" s="32">
        <v>0</v>
      </c>
    </row>
    <row r="361" spans="2:7" x14ac:dyDescent="0.25">
      <c r="B361" s="33">
        <v>43515</v>
      </c>
      <c r="C361" s="34">
        <v>0.40122685185185186</v>
      </c>
      <c r="D361" s="35" t="s">
        <v>55</v>
      </c>
      <c r="E361" s="35" t="s">
        <v>56</v>
      </c>
      <c r="F361" s="33">
        <v>34780</v>
      </c>
      <c r="G361" s="32">
        <v>0</v>
      </c>
    </row>
    <row r="362" spans="2:7" x14ac:dyDescent="0.25">
      <c r="B362" s="33">
        <v>43515</v>
      </c>
      <c r="C362" s="34">
        <v>0.40359953703703705</v>
      </c>
      <c r="D362" s="35" t="s">
        <v>57</v>
      </c>
      <c r="E362" s="35" t="s">
        <v>57</v>
      </c>
      <c r="F362" s="33">
        <v>40232</v>
      </c>
      <c r="G362" s="32">
        <v>0</v>
      </c>
    </row>
    <row r="363" spans="2:7" x14ac:dyDescent="0.25">
      <c r="B363" s="33">
        <v>43515</v>
      </c>
      <c r="C363" s="34">
        <v>0.40570601851851856</v>
      </c>
      <c r="D363" s="35" t="s">
        <v>57</v>
      </c>
      <c r="E363" s="35" t="s">
        <v>57</v>
      </c>
      <c r="F363" s="33">
        <v>31317</v>
      </c>
      <c r="G363" s="32">
        <v>0</v>
      </c>
    </row>
    <row r="364" spans="2:7" x14ac:dyDescent="0.25">
      <c r="B364" s="33">
        <v>43515</v>
      </c>
      <c r="C364" s="34">
        <v>0.40675925925925926</v>
      </c>
      <c r="D364" s="35" t="s">
        <v>55</v>
      </c>
      <c r="E364" s="35" t="s">
        <v>56</v>
      </c>
      <c r="F364" s="33">
        <v>41578</v>
      </c>
      <c r="G364" s="32">
        <v>0</v>
      </c>
    </row>
    <row r="365" spans="2:7" x14ac:dyDescent="0.25">
      <c r="B365" s="33">
        <v>43515</v>
      </c>
      <c r="C365" s="34">
        <v>0.40934027777777776</v>
      </c>
      <c r="D365" s="35" t="s">
        <v>57</v>
      </c>
      <c r="E365" s="35" t="s">
        <v>57</v>
      </c>
      <c r="F365" s="33">
        <v>31639</v>
      </c>
      <c r="G365" s="32">
        <v>0</v>
      </c>
    </row>
    <row r="366" spans="2:7" x14ac:dyDescent="0.25">
      <c r="B366" s="33">
        <v>43515</v>
      </c>
      <c r="C366" s="34">
        <v>0.41393518518518518</v>
      </c>
      <c r="D366" s="35" t="s">
        <v>55</v>
      </c>
      <c r="E366" s="35" t="s">
        <v>56</v>
      </c>
      <c r="F366" s="33">
        <v>29104</v>
      </c>
      <c r="G366" s="32">
        <v>0</v>
      </c>
    </row>
    <row r="367" spans="2:7" x14ac:dyDescent="0.25">
      <c r="B367" s="33">
        <v>43515</v>
      </c>
      <c r="C367" s="34">
        <v>0.41771990740740739</v>
      </c>
      <c r="D367" s="35" t="s">
        <v>57</v>
      </c>
      <c r="E367" s="35" t="s">
        <v>57</v>
      </c>
      <c r="F367" s="33">
        <v>35377</v>
      </c>
      <c r="G367" s="32">
        <v>0</v>
      </c>
    </row>
    <row r="368" spans="2:7" x14ac:dyDescent="0.25">
      <c r="B368" s="33">
        <v>43515</v>
      </c>
      <c r="C368" s="34">
        <v>0.42328703703703702</v>
      </c>
      <c r="D368" s="35" t="s">
        <v>55</v>
      </c>
      <c r="E368" s="35" t="s">
        <v>56</v>
      </c>
      <c r="F368" s="33">
        <v>37862</v>
      </c>
      <c r="G368" s="32">
        <v>0</v>
      </c>
    </row>
    <row r="369" spans="2:7" x14ac:dyDescent="0.25">
      <c r="B369" s="33">
        <v>43516</v>
      </c>
      <c r="C369" s="34">
        <v>0.3134837962962963</v>
      </c>
      <c r="D369" s="35" t="s">
        <v>55</v>
      </c>
      <c r="E369" s="35" t="s">
        <v>55</v>
      </c>
      <c r="F369" s="33">
        <v>41848</v>
      </c>
      <c r="G369" s="32">
        <v>0</v>
      </c>
    </row>
    <row r="370" spans="2:7" x14ac:dyDescent="0.25">
      <c r="B370" s="33">
        <v>43516</v>
      </c>
      <c r="C370" s="34">
        <v>0.32078703703703704</v>
      </c>
      <c r="D370" s="35" t="s">
        <v>55</v>
      </c>
      <c r="E370" s="35" t="s">
        <v>56</v>
      </c>
      <c r="F370" s="33">
        <v>40753</v>
      </c>
      <c r="G370" s="32">
        <v>0</v>
      </c>
    </row>
    <row r="371" spans="2:7" x14ac:dyDescent="0.25">
      <c r="B371" s="33">
        <v>43516</v>
      </c>
      <c r="C371" s="34">
        <v>0.32256944444444446</v>
      </c>
      <c r="D371" s="35" t="s">
        <v>55</v>
      </c>
      <c r="E371" s="35" t="s">
        <v>56</v>
      </c>
      <c r="F371" s="33">
        <v>36166</v>
      </c>
      <c r="G371" s="32">
        <v>0</v>
      </c>
    </row>
    <row r="372" spans="2:7" x14ac:dyDescent="0.25">
      <c r="B372" s="33">
        <v>43516</v>
      </c>
      <c r="C372" s="34">
        <v>0.32717592592592593</v>
      </c>
      <c r="D372" s="35" t="s">
        <v>55</v>
      </c>
      <c r="E372" s="35" t="s">
        <v>56</v>
      </c>
      <c r="F372" s="33">
        <v>33221</v>
      </c>
      <c r="G372" s="32">
        <v>0</v>
      </c>
    </row>
    <row r="373" spans="2:7" x14ac:dyDescent="0.25">
      <c r="B373" s="33">
        <v>43516</v>
      </c>
      <c r="C373" s="34">
        <v>0.3304050925925926</v>
      </c>
      <c r="D373" s="35" t="s">
        <v>55</v>
      </c>
      <c r="E373" s="35" t="s">
        <v>56</v>
      </c>
      <c r="F373" s="33">
        <v>40702</v>
      </c>
      <c r="G373" s="32">
        <v>0</v>
      </c>
    </row>
    <row r="374" spans="2:7" x14ac:dyDescent="0.25">
      <c r="B374" s="33">
        <v>43516</v>
      </c>
      <c r="C374" s="34">
        <v>0.33265046296296297</v>
      </c>
      <c r="D374" s="35" t="s">
        <v>55</v>
      </c>
      <c r="E374" s="35" t="s">
        <v>56</v>
      </c>
      <c r="F374" s="33">
        <v>35285</v>
      </c>
      <c r="G374" s="32">
        <v>0</v>
      </c>
    </row>
    <row r="375" spans="2:7" x14ac:dyDescent="0.25">
      <c r="B375" s="33">
        <v>43516</v>
      </c>
      <c r="C375" s="34">
        <v>0.33483796296296298</v>
      </c>
      <c r="D375" s="35" t="s">
        <v>55</v>
      </c>
      <c r="E375" s="35" t="s">
        <v>56</v>
      </c>
      <c r="F375" s="33">
        <v>41038</v>
      </c>
      <c r="G375" s="32">
        <v>0</v>
      </c>
    </row>
    <row r="376" spans="2:7" x14ac:dyDescent="0.25">
      <c r="B376" s="33">
        <v>43516</v>
      </c>
      <c r="C376" s="34">
        <v>0.33682870370370371</v>
      </c>
      <c r="D376" s="35" t="s">
        <v>55</v>
      </c>
      <c r="E376" s="35" t="s">
        <v>56</v>
      </c>
      <c r="F376" s="33">
        <v>38723</v>
      </c>
      <c r="G376" s="32">
        <v>0</v>
      </c>
    </row>
    <row r="377" spans="2:7" x14ac:dyDescent="0.25">
      <c r="B377" s="33">
        <v>43516</v>
      </c>
      <c r="C377" s="34">
        <v>0.33855324074074072</v>
      </c>
      <c r="D377" s="35" t="s">
        <v>55</v>
      </c>
      <c r="E377" s="35" t="s">
        <v>56</v>
      </c>
      <c r="F377" s="33">
        <v>36138</v>
      </c>
      <c r="G377" s="32">
        <v>0</v>
      </c>
    </row>
    <row r="378" spans="2:7" x14ac:dyDescent="0.25">
      <c r="B378" s="33">
        <v>43516</v>
      </c>
      <c r="C378" s="34">
        <v>0.34063657407407405</v>
      </c>
      <c r="D378" s="35" t="s">
        <v>55</v>
      </c>
      <c r="E378" s="35" t="s">
        <v>57</v>
      </c>
      <c r="F378" s="33">
        <v>32996</v>
      </c>
      <c r="G378" s="32">
        <v>0</v>
      </c>
    </row>
    <row r="379" spans="2:7" x14ac:dyDescent="0.25">
      <c r="B379" s="33">
        <v>43516</v>
      </c>
      <c r="C379" s="34">
        <v>0.34483796296296299</v>
      </c>
      <c r="D379" s="35" t="s">
        <v>55</v>
      </c>
      <c r="E379" s="35" t="s">
        <v>56</v>
      </c>
      <c r="F379" s="33">
        <v>40305</v>
      </c>
      <c r="G379" s="32">
        <v>0</v>
      </c>
    </row>
    <row r="380" spans="2:7" x14ac:dyDescent="0.25">
      <c r="B380" s="33">
        <v>43516</v>
      </c>
      <c r="C380" s="34">
        <v>0.34675925925925927</v>
      </c>
      <c r="D380" s="35" t="s">
        <v>55</v>
      </c>
      <c r="E380" s="35" t="s">
        <v>56</v>
      </c>
      <c r="F380" s="33">
        <v>35769</v>
      </c>
      <c r="G380" s="32">
        <v>0</v>
      </c>
    </row>
    <row r="381" spans="2:7" x14ac:dyDescent="0.25">
      <c r="B381" s="33">
        <v>43516</v>
      </c>
      <c r="C381" s="34">
        <v>0.34915509259259259</v>
      </c>
      <c r="D381" s="35" t="s">
        <v>55</v>
      </c>
      <c r="E381" s="35" t="s">
        <v>56</v>
      </c>
      <c r="F381" s="33">
        <v>39058</v>
      </c>
      <c r="G381" s="32">
        <v>0</v>
      </c>
    </row>
    <row r="382" spans="2:7" x14ac:dyDescent="0.25">
      <c r="B382" s="33">
        <v>43516</v>
      </c>
      <c r="C382" s="34">
        <v>0.35040509259259256</v>
      </c>
      <c r="D382" s="35" t="s">
        <v>55</v>
      </c>
      <c r="E382" s="35" t="s">
        <v>56</v>
      </c>
      <c r="F382" s="33">
        <v>41712</v>
      </c>
      <c r="G382" s="32">
        <v>0</v>
      </c>
    </row>
    <row r="383" spans="2:7" x14ac:dyDescent="0.25">
      <c r="B383" s="33">
        <v>43516</v>
      </c>
      <c r="C383" s="34">
        <v>0.35155092592592596</v>
      </c>
      <c r="D383" s="35" t="s">
        <v>57</v>
      </c>
      <c r="E383" s="35" t="s">
        <v>57</v>
      </c>
      <c r="F383" s="33">
        <v>30655</v>
      </c>
      <c r="G383" s="32">
        <v>0</v>
      </c>
    </row>
    <row r="384" spans="2:7" x14ac:dyDescent="0.25">
      <c r="B384" s="33">
        <v>43516</v>
      </c>
      <c r="C384" s="34">
        <v>0.3576388888888889</v>
      </c>
      <c r="D384" s="35" t="s">
        <v>57</v>
      </c>
      <c r="E384" s="35" t="s">
        <v>57</v>
      </c>
      <c r="F384" s="33">
        <v>32220</v>
      </c>
      <c r="G384" s="32">
        <v>0</v>
      </c>
    </row>
    <row r="385" spans="2:7" x14ac:dyDescent="0.25">
      <c r="B385" s="33">
        <v>43516</v>
      </c>
      <c r="C385" s="34">
        <v>0.3628587962962963</v>
      </c>
      <c r="D385" s="35" t="s">
        <v>55</v>
      </c>
      <c r="E385" s="35" t="s">
        <v>56</v>
      </c>
      <c r="F385" s="33">
        <v>34901</v>
      </c>
      <c r="G385" s="32">
        <v>0</v>
      </c>
    </row>
    <row r="386" spans="2:7" x14ac:dyDescent="0.25">
      <c r="B386" s="33">
        <v>43516</v>
      </c>
      <c r="C386" s="34">
        <v>0.36648148148148146</v>
      </c>
      <c r="D386" s="35" t="s">
        <v>55</v>
      </c>
      <c r="E386" s="35" t="s">
        <v>56</v>
      </c>
      <c r="F386" s="33">
        <v>39757</v>
      </c>
      <c r="G386" s="32">
        <v>0</v>
      </c>
    </row>
    <row r="387" spans="2:7" x14ac:dyDescent="0.25">
      <c r="B387" s="33">
        <v>43516</v>
      </c>
      <c r="C387" s="34">
        <v>0.37103009259259262</v>
      </c>
      <c r="D387" s="35" t="s">
        <v>55</v>
      </c>
      <c r="E387" s="35" t="s">
        <v>56</v>
      </c>
      <c r="F387" s="33">
        <v>37196</v>
      </c>
      <c r="G387" s="32">
        <v>0</v>
      </c>
    </row>
    <row r="388" spans="2:7" x14ac:dyDescent="0.25">
      <c r="B388" s="33">
        <v>43516</v>
      </c>
      <c r="C388" s="34">
        <v>0.37775462962962963</v>
      </c>
      <c r="D388" s="35" t="s">
        <v>55</v>
      </c>
      <c r="E388" s="35" t="s">
        <v>57</v>
      </c>
      <c r="F388" s="33">
        <v>32080</v>
      </c>
      <c r="G388" s="32">
        <v>0</v>
      </c>
    </row>
    <row r="389" spans="2:7" x14ac:dyDescent="0.25">
      <c r="B389" s="33">
        <v>43516</v>
      </c>
      <c r="C389" s="34">
        <v>0.39793981481481483</v>
      </c>
      <c r="D389" s="35" t="s">
        <v>55</v>
      </c>
      <c r="E389" s="35" t="s">
        <v>56</v>
      </c>
      <c r="F389" s="33">
        <v>27600</v>
      </c>
      <c r="G389" s="32">
        <v>0</v>
      </c>
    </row>
    <row r="390" spans="2:7" x14ac:dyDescent="0.25">
      <c r="B390" s="33">
        <v>43516</v>
      </c>
      <c r="C390" s="34">
        <v>0.39853009259259259</v>
      </c>
      <c r="D390" s="35" t="s">
        <v>57</v>
      </c>
      <c r="E390" s="35" t="s">
        <v>57</v>
      </c>
      <c r="F390" s="33">
        <v>32139</v>
      </c>
      <c r="G390" s="32">
        <v>0</v>
      </c>
    </row>
    <row r="391" spans="2:7" x14ac:dyDescent="0.25">
      <c r="B391" s="33">
        <v>43516</v>
      </c>
      <c r="C391" s="34">
        <v>0.4065509259259259</v>
      </c>
      <c r="D391" s="35" t="s">
        <v>55</v>
      </c>
      <c r="E391" s="35" t="s">
        <v>56</v>
      </c>
      <c r="F391" s="33">
        <v>23204</v>
      </c>
      <c r="G391" s="32">
        <v>0</v>
      </c>
    </row>
    <row r="392" spans="2:7" x14ac:dyDescent="0.25">
      <c r="B392" s="33">
        <v>43516</v>
      </c>
      <c r="C392" s="34">
        <v>0.41064814814814815</v>
      </c>
      <c r="D392" s="35" t="s">
        <v>55</v>
      </c>
      <c r="E392" s="35" t="s">
        <v>56</v>
      </c>
      <c r="F392" s="33">
        <v>28005</v>
      </c>
      <c r="G392" s="32">
        <v>0</v>
      </c>
    </row>
    <row r="393" spans="2:7" x14ac:dyDescent="0.25">
      <c r="B393" s="33">
        <v>43516</v>
      </c>
      <c r="C393" s="34">
        <v>0.41149305555555554</v>
      </c>
      <c r="D393" s="35" t="s">
        <v>55</v>
      </c>
      <c r="E393" s="35" t="s">
        <v>57</v>
      </c>
      <c r="F393" s="33">
        <v>32913</v>
      </c>
      <c r="G393" s="32">
        <v>0</v>
      </c>
    </row>
    <row r="394" spans="2:7" x14ac:dyDescent="0.25">
      <c r="B394" s="33">
        <v>43516</v>
      </c>
      <c r="C394" s="34">
        <v>0.4249768518518518</v>
      </c>
      <c r="D394" s="35" t="s">
        <v>55</v>
      </c>
      <c r="E394" s="35" t="s">
        <v>56</v>
      </c>
      <c r="F394" s="33">
        <v>34788</v>
      </c>
      <c r="G394" s="32">
        <v>0</v>
      </c>
    </row>
    <row r="395" spans="2:7" x14ac:dyDescent="0.25">
      <c r="B395" s="33">
        <v>43516</v>
      </c>
      <c r="C395" s="34">
        <v>0.42609953703703707</v>
      </c>
      <c r="D395" s="35" t="s">
        <v>55</v>
      </c>
      <c r="E395" s="35" t="s">
        <v>56</v>
      </c>
      <c r="F395" s="33">
        <v>27654</v>
      </c>
      <c r="G395" s="32">
        <v>0</v>
      </c>
    </row>
    <row r="396" spans="2:7" x14ac:dyDescent="0.25">
      <c r="B396" s="33">
        <v>43516</v>
      </c>
      <c r="C396" s="34">
        <v>0.42843750000000003</v>
      </c>
      <c r="D396" s="35" t="s">
        <v>56</v>
      </c>
      <c r="E396" s="35" t="s">
        <v>56</v>
      </c>
      <c r="F396" s="33">
        <v>41036</v>
      </c>
      <c r="G396" s="32">
        <v>0</v>
      </c>
    </row>
    <row r="397" spans="2:7" x14ac:dyDescent="0.25">
      <c r="B397" s="33">
        <v>43516</v>
      </c>
      <c r="C397" s="34">
        <v>0.43229166666666669</v>
      </c>
      <c r="D397" s="35" t="s">
        <v>57</v>
      </c>
      <c r="E397" s="35" t="s">
        <v>56</v>
      </c>
      <c r="F397" s="33">
        <v>34103</v>
      </c>
      <c r="G397" s="32">
        <v>0</v>
      </c>
    </row>
    <row r="398" spans="2:7" x14ac:dyDescent="0.25">
      <c r="B398" s="33">
        <v>43516</v>
      </c>
      <c r="C398" s="34">
        <v>0.43320601851851853</v>
      </c>
      <c r="D398" s="35" t="s">
        <v>55</v>
      </c>
      <c r="E398" s="35" t="s">
        <v>56</v>
      </c>
      <c r="F398" s="33">
        <v>36595</v>
      </c>
      <c r="G398" s="32">
        <v>0</v>
      </c>
    </row>
    <row r="399" spans="2:7" x14ac:dyDescent="0.25">
      <c r="B399" s="33">
        <v>43516</v>
      </c>
      <c r="C399" s="34">
        <v>0.43925925925925924</v>
      </c>
      <c r="D399" s="35" t="s">
        <v>55</v>
      </c>
      <c r="E399" s="35" t="s">
        <v>56</v>
      </c>
      <c r="F399" s="33">
        <v>37906</v>
      </c>
      <c r="G399" s="32">
        <v>0</v>
      </c>
    </row>
    <row r="400" spans="2:7" x14ac:dyDescent="0.25">
      <c r="B400" s="33">
        <v>43516</v>
      </c>
      <c r="C400" s="34">
        <v>0.44325231481481481</v>
      </c>
      <c r="D400" s="35" t="s">
        <v>55</v>
      </c>
      <c r="E400" s="35" t="s">
        <v>56</v>
      </c>
      <c r="F400" s="33">
        <v>35320</v>
      </c>
      <c r="G400" s="32">
        <v>0</v>
      </c>
    </row>
    <row r="401" spans="2:7" x14ac:dyDescent="0.25">
      <c r="B401" s="33">
        <v>43516</v>
      </c>
      <c r="C401" s="34">
        <v>0.44364583333333335</v>
      </c>
      <c r="D401" s="35" t="s">
        <v>55</v>
      </c>
      <c r="E401" s="35" t="s">
        <v>56</v>
      </c>
      <c r="F401" s="33">
        <v>41656</v>
      </c>
      <c r="G401" s="32">
        <v>0</v>
      </c>
    </row>
    <row r="402" spans="2:7" x14ac:dyDescent="0.25">
      <c r="B402" s="33">
        <v>43516</v>
      </c>
      <c r="C402" s="34">
        <v>0.44700231481481478</v>
      </c>
      <c r="D402" s="35" t="s">
        <v>57</v>
      </c>
      <c r="E402" s="35" t="s">
        <v>56</v>
      </c>
      <c r="F402" s="33">
        <v>34173</v>
      </c>
      <c r="G402" s="32">
        <v>0</v>
      </c>
    </row>
    <row r="403" spans="2:7" x14ac:dyDescent="0.25">
      <c r="B403" s="33">
        <v>43516</v>
      </c>
      <c r="C403" s="34">
        <v>0.45247685185185182</v>
      </c>
      <c r="D403" s="35" t="s">
        <v>57</v>
      </c>
      <c r="E403" s="35" t="s">
        <v>57</v>
      </c>
      <c r="F403" s="33">
        <v>33241</v>
      </c>
      <c r="G403" s="32">
        <v>0</v>
      </c>
    </row>
    <row r="404" spans="2:7" x14ac:dyDescent="0.25">
      <c r="B404" s="33">
        <v>43516</v>
      </c>
      <c r="C404" s="34">
        <v>0.45751157407407406</v>
      </c>
      <c r="D404" s="35" t="s">
        <v>55</v>
      </c>
      <c r="E404" s="35" t="s">
        <v>56</v>
      </c>
      <c r="F404" s="33">
        <v>38112</v>
      </c>
      <c r="G404" s="32">
        <v>0</v>
      </c>
    </row>
    <row r="405" spans="2:7" x14ac:dyDescent="0.25">
      <c r="B405" s="31">
        <v>43467</v>
      </c>
      <c r="C405" s="29">
        <v>0.52366898148148155</v>
      </c>
      <c r="D405" s="30" t="s">
        <v>55</v>
      </c>
      <c r="E405" s="30" t="s">
        <v>56</v>
      </c>
      <c r="F405" s="31">
        <v>37666</v>
      </c>
      <c r="G405" s="32">
        <v>1.1574074074074073E-5</v>
      </c>
    </row>
    <row r="406" spans="2:7" x14ac:dyDescent="0.25">
      <c r="B406" s="33">
        <v>43469</v>
      </c>
      <c r="C406" s="34">
        <v>0.30116898148148147</v>
      </c>
      <c r="D406" s="35" t="s">
        <v>55</v>
      </c>
      <c r="E406" s="35" t="s">
        <v>56</v>
      </c>
      <c r="F406" s="33">
        <v>41852</v>
      </c>
      <c r="G406" s="32">
        <v>1.1574074074074073E-5</v>
      </c>
    </row>
    <row r="407" spans="2:7" x14ac:dyDescent="0.25">
      <c r="B407" s="33">
        <v>43469</v>
      </c>
      <c r="C407" s="34">
        <v>0.30229166666666668</v>
      </c>
      <c r="D407" s="35" t="s">
        <v>55</v>
      </c>
      <c r="E407" s="35" t="s">
        <v>56</v>
      </c>
      <c r="F407" s="33">
        <v>35181</v>
      </c>
      <c r="G407" s="32">
        <v>1.1574074074074073E-5</v>
      </c>
    </row>
    <row r="408" spans="2:7" x14ac:dyDescent="0.25">
      <c r="B408" s="33">
        <v>43469</v>
      </c>
      <c r="C408" s="34">
        <v>0.30454861111111114</v>
      </c>
      <c r="D408" s="35" t="s">
        <v>55</v>
      </c>
      <c r="E408" s="35" t="s">
        <v>56</v>
      </c>
      <c r="F408" s="33">
        <v>36357</v>
      </c>
      <c r="G408" s="32">
        <v>1.1574074074074073E-5</v>
      </c>
    </row>
    <row r="409" spans="2:7" x14ac:dyDescent="0.25">
      <c r="B409" s="33">
        <v>43469</v>
      </c>
      <c r="C409" s="34">
        <v>0.30554398148148149</v>
      </c>
      <c r="D409" s="35" t="s">
        <v>55</v>
      </c>
      <c r="E409" s="35" t="s">
        <v>57</v>
      </c>
      <c r="F409" s="33">
        <v>34422</v>
      </c>
      <c r="G409" s="32">
        <v>1.1574074074074073E-5</v>
      </c>
    </row>
    <row r="410" spans="2:7" x14ac:dyDescent="0.25">
      <c r="B410" s="33">
        <v>43469</v>
      </c>
      <c r="C410" s="34">
        <v>0.3071875</v>
      </c>
      <c r="D410" s="35" t="s">
        <v>55</v>
      </c>
      <c r="E410" s="35" t="s">
        <v>56</v>
      </c>
      <c r="F410" s="33">
        <v>41598</v>
      </c>
      <c r="G410" s="32">
        <v>1.1574074074074073E-5</v>
      </c>
    </row>
    <row r="411" spans="2:7" x14ac:dyDescent="0.25">
      <c r="B411" s="33">
        <v>43469</v>
      </c>
      <c r="C411" s="34">
        <v>0.30857638888888889</v>
      </c>
      <c r="D411" s="35" t="s">
        <v>55</v>
      </c>
      <c r="E411" s="35" t="s">
        <v>56</v>
      </c>
      <c r="F411" s="33">
        <v>42417</v>
      </c>
      <c r="G411" s="32">
        <v>1.1574074074074073E-5</v>
      </c>
    </row>
    <row r="412" spans="2:7" x14ac:dyDescent="0.25">
      <c r="B412" s="33">
        <v>43469</v>
      </c>
      <c r="C412" s="34">
        <v>0.31112268518518521</v>
      </c>
      <c r="D412" s="35" t="s">
        <v>55</v>
      </c>
      <c r="E412" s="35" t="s">
        <v>56</v>
      </c>
      <c r="F412" s="33">
        <v>38401</v>
      </c>
      <c r="G412" s="32">
        <v>1.1574074074074073E-5</v>
      </c>
    </row>
    <row r="413" spans="2:7" x14ac:dyDescent="0.25">
      <c r="B413" s="33">
        <v>43469</v>
      </c>
      <c r="C413" s="34">
        <v>0.31189814814814815</v>
      </c>
      <c r="D413" s="35" t="s">
        <v>55</v>
      </c>
      <c r="E413" s="35" t="s">
        <v>56</v>
      </c>
      <c r="F413" s="33">
        <v>35082</v>
      </c>
      <c r="G413" s="32">
        <v>1.1574074074074073E-5</v>
      </c>
    </row>
    <row r="414" spans="2:7" x14ac:dyDescent="0.25">
      <c r="B414" s="33">
        <v>43469</v>
      </c>
      <c r="C414" s="34">
        <v>0.31494212962962964</v>
      </c>
      <c r="D414" s="35" t="s">
        <v>55</v>
      </c>
      <c r="E414" s="35" t="s">
        <v>56</v>
      </c>
      <c r="F414" s="33">
        <v>36279</v>
      </c>
      <c r="G414" s="32">
        <v>1.1574074074074073E-5</v>
      </c>
    </row>
    <row r="415" spans="2:7" x14ac:dyDescent="0.25">
      <c r="B415" s="33">
        <v>43469</v>
      </c>
      <c r="C415" s="34">
        <v>0.38722222222222219</v>
      </c>
      <c r="D415" s="35" t="s">
        <v>55</v>
      </c>
      <c r="E415" s="35" t="s">
        <v>56</v>
      </c>
      <c r="F415" s="33">
        <v>38593</v>
      </c>
      <c r="G415" s="32">
        <v>1.1574074074074073E-5</v>
      </c>
    </row>
    <row r="416" spans="2:7" x14ac:dyDescent="0.25">
      <c r="B416" s="33">
        <v>43469</v>
      </c>
      <c r="C416" s="34">
        <v>0.39513888888888887</v>
      </c>
      <c r="D416" s="35" t="s">
        <v>57</v>
      </c>
      <c r="E416" s="35" t="s">
        <v>57</v>
      </c>
      <c r="F416" s="33">
        <v>34358</v>
      </c>
      <c r="G416" s="32">
        <v>1.1574074074074073E-5</v>
      </c>
    </row>
    <row r="417" spans="2:7" x14ac:dyDescent="0.25">
      <c r="B417" s="33">
        <v>43469</v>
      </c>
      <c r="C417" s="34">
        <v>0.40188657407407408</v>
      </c>
      <c r="D417" s="35" t="s">
        <v>55</v>
      </c>
      <c r="E417" s="35" t="s">
        <v>56</v>
      </c>
      <c r="F417" s="33">
        <v>29734</v>
      </c>
      <c r="G417" s="32">
        <v>1.1574074074074073E-5</v>
      </c>
    </row>
    <row r="418" spans="2:7" x14ac:dyDescent="0.25">
      <c r="B418" s="33">
        <v>43469</v>
      </c>
      <c r="C418" s="34">
        <v>0.40623842592592596</v>
      </c>
      <c r="D418" s="35" t="s">
        <v>55</v>
      </c>
      <c r="E418" s="35" t="s">
        <v>56</v>
      </c>
      <c r="F418" s="33">
        <v>30071</v>
      </c>
      <c r="G418" s="32">
        <v>1.1574074074074073E-5</v>
      </c>
    </row>
    <row r="419" spans="2:7" x14ac:dyDescent="0.25">
      <c r="B419" s="33">
        <v>43469</v>
      </c>
      <c r="C419" s="34">
        <v>0.41010416666666666</v>
      </c>
      <c r="D419" s="35" t="s">
        <v>55</v>
      </c>
      <c r="E419" s="35" t="s">
        <v>56</v>
      </c>
      <c r="F419" s="33">
        <v>36236</v>
      </c>
      <c r="G419" s="32">
        <v>1.1574074074074073E-5</v>
      </c>
    </row>
    <row r="420" spans="2:7" x14ac:dyDescent="0.25">
      <c r="B420" s="33">
        <v>43469</v>
      </c>
      <c r="C420" s="34">
        <v>0.41766203703703703</v>
      </c>
      <c r="D420" s="35" t="s">
        <v>55</v>
      </c>
      <c r="E420" s="35" t="s">
        <v>56</v>
      </c>
      <c r="F420" s="33">
        <v>36286</v>
      </c>
      <c r="G420" s="32">
        <v>1.1574074074074073E-5</v>
      </c>
    </row>
    <row r="421" spans="2:7" x14ac:dyDescent="0.25">
      <c r="B421" s="33">
        <v>43469</v>
      </c>
      <c r="C421" s="34">
        <v>0.42211805555555554</v>
      </c>
      <c r="D421" s="35" t="s">
        <v>57</v>
      </c>
      <c r="E421" s="35" t="s">
        <v>57</v>
      </c>
      <c r="F421" s="33">
        <v>33816</v>
      </c>
      <c r="G421" s="32">
        <v>1.1574074074074073E-5</v>
      </c>
    </row>
    <row r="422" spans="2:7" x14ac:dyDescent="0.25">
      <c r="B422" s="33">
        <v>43469</v>
      </c>
      <c r="C422" s="34">
        <v>0.43403935185185188</v>
      </c>
      <c r="D422" s="35" t="s">
        <v>55</v>
      </c>
      <c r="E422" s="35" t="s">
        <v>56</v>
      </c>
      <c r="F422" s="33">
        <v>23162</v>
      </c>
      <c r="G422" s="32">
        <v>1.1574074074074073E-5</v>
      </c>
    </row>
    <row r="423" spans="2:7" x14ac:dyDescent="0.25">
      <c r="B423" s="33">
        <v>43469</v>
      </c>
      <c r="C423" s="34">
        <v>0.44280092592592596</v>
      </c>
      <c r="D423" s="35" t="s">
        <v>55</v>
      </c>
      <c r="E423" s="35" t="s">
        <v>56</v>
      </c>
      <c r="F423" s="33">
        <v>37741</v>
      </c>
      <c r="G423" s="32">
        <v>1.1574074074074073E-5</v>
      </c>
    </row>
    <row r="424" spans="2:7" x14ac:dyDescent="0.25">
      <c r="B424" s="33">
        <v>43469</v>
      </c>
      <c r="C424" s="34">
        <v>0.44854166666666667</v>
      </c>
      <c r="D424" s="35" t="s">
        <v>55</v>
      </c>
      <c r="E424" s="35" t="s">
        <v>57</v>
      </c>
      <c r="F424" s="33">
        <v>31814</v>
      </c>
      <c r="G424" s="32">
        <v>1.1574074074074073E-5</v>
      </c>
    </row>
    <row r="425" spans="2:7" x14ac:dyDescent="0.25">
      <c r="B425" s="33">
        <v>43472</v>
      </c>
      <c r="C425" s="34">
        <v>0.29065972222222219</v>
      </c>
      <c r="D425" s="35" t="s">
        <v>55</v>
      </c>
      <c r="E425" s="35" t="s">
        <v>56</v>
      </c>
      <c r="F425" s="33">
        <v>39407</v>
      </c>
      <c r="G425" s="32">
        <v>1.1574074074074073E-5</v>
      </c>
    </row>
    <row r="426" spans="2:7" x14ac:dyDescent="0.25">
      <c r="B426" s="33">
        <v>43472</v>
      </c>
      <c r="C426" s="34">
        <v>0.29434027777777777</v>
      </c>
      <c r="D426" s="35" t="s">
        <v>55</v>
      </c>
      <c r="E426" s="35" t="s">
        <v>56</v>
      </c>
      <c r="F426" s="33">
        <v>26256</v>
      </c>
      <c r="G426" s="32">
        <v>1.1574074074074073E-5</v>
      </c>
    </row>
    <row r="427" spans="2:7" x14ac:dyDescent="0.25">
      <c r="B427" s="33">
        <v>43472</v>
      </c>
      <c r="C427" s="34">
        <v>0.30899305555555556</v>
      </c>
      <c r="D427" s="35" t="s">
        <v>55</v>
      </c>
      <c r="E427" s="35" t="s">
        <v>56</v>
      </c>
      <c r="F427" s="33">
        <v>37189</v>
      </c>
      <c r="G427" s="32">
        <v>1.1574074074074073E-5</v>
      </c>
    </row>
    <row r="428" spans="2:7" x14ac:dyDescent="0.25">
      <c r="B428" s="33">
        <v>43472</v>
      </c>
      <c r="C428" s="34">
        <v>0.32686342592592593</v>
      </c>
      <c r="D428" s="35" t="s">
        <v>57</v>
      </c>
      <c r="E428" s="35" t="s">
        <v>57</v>
      </c>
      <c r="F428" s="33">
        <v>32969</v>
      </c>
      <c r="G428" s="32">
        <v>1.1574074074074073E-5</v>
      </c>
    </row>
    <row r="429" spans="2:7" x14ac:dyDescent="0.25">
      <c r="B429" s="33">
        <v>43472</v>
      </c>
      <c r="C429" s="34">
        <v>0.33113425925925927</v>
      </c>
      <c r="D429" s="35" t="s">
        <v>55</v>
      </c>
      <c r="E429" s="35" t="s">
        <v>56</v>
      </c>
      <c r="F429" s="33">
        <v>36063</v>
      </c>
      <c r="G429" s="32">
        <v>1.1574074074074073E-5</v>
      </c>
    </row>
    <row r="430" spans="2:7" x14ac:dyDescent="0.25">
      <c r="B430" s="33">
        <v>43472</v>
      </c>
      <c r="C430" s="34">
        <v>0.332974537037037</v>
      </c>
      <c r="D430" s="35" t="s">
        <v>55</v>
      </c>
      <c r="E430" s="35" t="s">
        <v>56</v>
      </c>
      <c r="F430" s="33">
        <v>40529</v>
      </c>
      <c r="G430" s="32">
        <v>1.1574074074074073E-5</v>
      </c>
    </row>
    <row r="431" spans="2:7" x14ac:dyDescent="0.25">
      <c r="B431" s="33">
        <v>43472</v>
      </c>
      <c r="C431" s="34">
        <v>0.33429398148148143</v>
      </c>
      <c r="D431" s="35" t="s">
        <v>55</v>
      </c>
      <c r="E431" s="35" t="s">
        <v>55</v>
      </c>
      <c r="F431" s="33">
        <v>42814</v>
      </c>
      <c r="G431" s="32">
        <v>1.1574074074074073E-5</v>
      </c>
    </row>
    <row r="432" spans="2:7" x14ac:dyDescent="0.25">
      <c r="B432" s="33">
        <v>43472</v>
      </c>
      <c r="C432" s="34">
        <v>0.33878472222222222</v>
      </c>
      <c r="D432" s="35" t="s">
        <v>55</v>
      </c>
      <c r="E432" s="35" t="s">
        <v>56</v>
      </c>
      <c r="F432" s="33">
        <v>41872</v>
      </c>
      <c r="G432" s="32">
        <v>1.1574074074074073E-5</v>
      </c>
    </row>
    <row r="433" spans="2:7" x14ac:dyDescent="0.25">
      <c r="B433" s="33">
        <v>43472</v>
      </c>
      <c r="C433" s="34">
        <v>0.33929398148148149</v>
      </c>
      <c r="D433" s="35" t="s">
        <v>57</v>
      </c>
      <c r="E433" s="35" t="s">
        <v>57</v>
      </c>
      <c r="F433" s="33">
        <v>31106</v>
      </c>
      <c r="G433" s="32">
        <v>1.1574074074074073E-5</v>
      </c>
    </row>
    <row r="434" spans="2:7" x14ac:dyDescent="0.25">
      <c r="B434" s="33">
        <v>43472</v>
      </c>
      <c r="C434" s="34">
        <v>0.34239583333333329</v>
      </c>
      <c r="D434" s="35" t="s">
        <v>57</v>
      </c>
      <c r="E434" s="35" t="s">
        <v>57</v>
      </c>
      <c r="F434" s="33">
        <v>32255</v>
      </c>
      <c r="G434" s="32">
        <v>1.1574074074074073E-5</v>
      </c>
    </row>
    <row r="435" spans="2:7" x14ac:dyDescent="0.25">
      <c r="B435" s="33">
        <v>43472</v>
      </c>
      <c r="C435" s="34">
        <v>0.34373842592592596</v>
      </c>
      <c r="D435" s="35" t="s">
        <v>55</v>
      </c>
      <c r="E435" s="35" t="s">
        <v>56</v>
      </c>
      <c r="F435" s="33">
        <v>39437</v>
      </c>
      <c r="G435" s="32">
        <v>1.1574074074074073E-5</v>
      </c>
    </row>
    <row r="436" spans="2:7" x14ac:dyDescent="0.25">
      <c r="B436" s="33">
        <v>43472</v>
      </c>
      <c r="C436" s="34">
        <v>0.34431712962962963</v>
      </c>
      <c r="D436" s="35" t="s">
        <v>55</v>
      </c>
      <c r="E436" s="35" t="s">
        <v>56</v>
      </c>
      <c r="F436" s="33">
        <v>37609</v>
      </c>
      <c r="G436" s="32">
        <v>1.1574074074074073E-5</v>
      </c>
    </row>
    <row r="437" spans="2:7" x14ac:dyDescent="0.25">
      <c r="B437" s="33">
        <v>43472</v>
      </c>
      <c r="C437" s="34">
        <v>0.34998842592592588</v>
      </c>
      <c r="D437" s="35" t="s">
        <v>57</v>
      </c>
      <c r="E437" s="35" t="s">
        <v>57</v>
      </c>
      <c r="F437" s="33">
        <v>32696</v>
      </c>
      <c r="G437" s="32">
        <v>1.1574074074074073E-5</v>
      </c>
    </row>
    <row r="438" spans="2:7" x14ac:dyDescent="0.25">
      <c r="B438" s="33">
        <v>43472</v>
      </c>
      <c r="C438" s="34">
        <v>0.35016203703703702</v>
      </c>
      <c r="D438" s="35" t="s">
        <v>55</v>
      </c>
      <c r="E438" s="35" t="s">
        <v>56</v>
      </c>
      <c r="F438" s="33">
        <v>29531</v>
      </c>
      <c r="G438" s="32">
        <v>1.1574074074074073E-5</v>
      </c>
    </row>
    <row r="439" spans="2:7" x14ac:dyDescent="0.25">
      <c r="B439" s="33">
        <v>43472</v>
      </c>
      <c r="C439" s="34">
        <v>0.35295138888888888</v>
      </c>
      <c r="D439" s="35" t="s">
        <v>56</v>
      </c>
      <c r="E439" s="35" t="s">
        <v>55</v>
      </c>
      <c r="F439" s="33">
        <v>41607</v>
      </c>
      <c r="G439" s="32">
        <v>1.1574074074074073E-5</v>
      </c>
    </row>
    <row r="440" spans="2:7" x14ac:dyDescent="0.25">
      <c r="B440" s="33">
        <v>43472</v>
      </c>
      <c r="C440" s="34">
        <v>0.38280092592592596</v>
      </c>
      <c r="D440" s="35" t="s">
        <v>57</v>
      </c>
      <c r="E440" s="35" t="s">
        <v>57</v>
      </c>
      <c r="F440" s="33">
        <v>35513</v>
      </c>
      <c r="G440" s="32">
        <v>1.1574074074074073E-5</v>
      </c>
    </row>
    <row r="441" spans="2:7" x14ac:dyDescent="0.25">
      <c r="B441" s="33">
        <v>43472</v>
      </c>
      <c r="C441" s="34">
        <v>0.38762731481481483</v>
      </c>
      <c r="D441" s="35" t="s">
        <v>55</v>
      </c>
      <c r="E441" s="35" t="s">
        <v>56</v>
      </c>
      <c r="F441" s="33">
        <v>34962</v>
      </c>
      <c r="G441" s="32">
        <v>1.1574074074074073E-5</v>
      </c>
    </row>
    <row r="442" spans="2:7" x14ac:dyDescent="0.25">
      <c r="B442" s="33">
        <v>43472</v>
      </c>
      <c r="C442" s="34">
        <v>0.3878819444444444</v>
      </c>
      <c r="D442" s="35" t="s">
        <v>56</v>
      </c>
      <c r="E442" s="35" t="s">
        <v>55</v>
      </c>
      <c r="F442" s="33">
        <v>24859</v>
      </c>
      <c r="G442" s="32">
        <v>1.1574074074074073E-5</v>
      </c>
    </row>
    <row r="443" spans="2:7" x14ac:dyDescent="0.25">
      <c r="B443" s="33">
        <v>43472</v>
      </c>
      <c r="C443" s="34">
        <v>0.39163194444444444</v>
      </c>
      <c r="D443" s="35" t="s">
        <v>57</v>
      </c>
      <c r="E443" s="35" t="s">
        <v>57</v>
      </c>
      <c r="F443" s="33">
        <v>31642</v>
      </c>
      <c r="G443" s="32">
        <v>1.1574074074074073E-5</v>
      </c>
    </row>
    <row r="444" spans="2:7" x14ac:dyDescent="0.25">
      <c r="B444" s="33">
        <v>43472</v>
      </c>
      <c r="C444" s="34">
        <v>0.39305555555555555</v>
      </c>
      <c r="D444" s="35" t="s">
        <v>55</v>
      </c>
      <c r="E444" s="35" t="s">
        <v>56</v>
      </c>
      <c r="F444" s="33">
        <v>37202</v>
      </c>
      <c r="G444" s="32">
        <v>1.1574074074074073E-5</v>
      </c>
    </row>
    <row r="445" spans="2:7" x14ac:dyDescent="0.25">
      <c r="B445" s="33">
        <v>43472</v>
      </c>
      <c r="C445" s="34">
        <v>0.39706018518518515</v>
      </c>
      <c r="D445" s="35" t="s">
        <v>57</v>
      </c>
      <c r="E445" s="35" t="s">
        <v>57</v>
      </c>
      <c r="F445" s="33">
        <v>33394</v>
      </c>
      <c r="G445" s="32">
        <v>1.1574074074074073E-5</v>
      </c>
    </row>
    <row r="446" spans="2:7" x14ac:dyDescent="0.25">
      <c r="B446" s="33">
        <v>43472</v>
      </c>
      <c r="C446" s="34">
        <v>0.40112268518518518</v>
      </c>
      <c r="D446" s="35" t="s">
        <v>55</v>
      </c>
      <c r="E446" s="35" t="s">
        <v>56</v>
      </c>
      <c r="F446" s="33">
        <v>34781</v>
      </c>
      <c r="G446" s="32">
        <v>1.1574074074074073E-5</v>
      </c>
    </row>
    <row r="447" spans="2:7" x14ac:dyDescent="0.25">
      <c r="B447" s="33">
        <v>43472</v>
      </c>
      <c r="C447" s="34">
        <v>0.40246527777777774</v>
      </c>
      <c r="D447" s="35" t="s">
        <v>57</v>
      </c>
      <c r="E447" s="35" t="s">
        <v>57</v>
      </c>
      <c r="F447" s="33">
        <v>33256</v>
      </c>
      <c r="G447" s="32">
        <v>1.1574074074074073E-5</v>
      </c>
    </row>
    <row r="448" spans="2:7" x14ac:dyDescent="0.25">
      <c r="B448" s="33">
        <v>43472</v>
      </c>
      <c r="C448" s="34">
        <v>0.40744212962962961</v>
      </c>
      <c r="D448" s="35" t="s">
        <v>55</v>
      </c>
      <c r="E448" s="35" t="s">
        <v>56</v>
      </c>
      <c r="F448" s="33">
        <v>37231</v>
      </c>
      <c r="G448" s="32">
        <v>1.1574074074074073E-5</v>
      </c>
    </row>
    <row r="449" spans="2:7" x14ac:dyDescent="0.25">
      <c r="B449" s="33">
        <v>43472</v>
      </c>
      <c r="C449" s="34">
        <v>0.40791666666666665</v>
      </c>
      <c r="D449" s="35" t="s">
        <v>55</v>
      </c>
      <c r="E449" s="35" t="s">
        <v>56</v>
      </c>
      <c r="F449" s="33">
        <v>42282</v>
      </c>
      <c r="G449" s="32">
        <v>1.1574074074074073E-5</v>
      </c>
    </row>
    <row r="450" spans="2:7" x14ac:dyDescent="0.25">
      <c r="B450" s="33">
        <v>43472</v>
      </c>
      <c r="C450" s="34">
        <v>0.41072916666666665</v>
      </c>
      <c r="D450" s="35" t="s">
        <v>57</v>
      </c>
      <c r="E450" s="35" t="s">
        <v>57</v>
      </c>
      <c r="F450" s="33">
        <v>30533</v>
      </c>
      <c r="G450" s="32">
        <v>1.1574074074074073E-5</v>
      </c>
    </row>
    <row r="451" spans="2:7" x14ac:dyDescent="0.25">
      <c r="B451" s="33">
        <v>43472</v>
      </c>
      <c r="C451" s="34">
        <v>0.41556712962962966</v>
      </c>
      <c r="D451" s="35" t="s">
        <v>55</v>
      </c>
      <c r="E451" s="35" t="s">
        <v>56</v>
      </c>
      <c r="F451" s="33">
        <v>36602</v>
      </c>
      <c r="G451" s="32">
        <v>1.1574074074074073E-5</v>
      </c>
    </row>
    <row r="452" spans="2:7" x14ac:dyDescent="0.25">
      <c r="B452" s="33">
        <v>43472</v>
      </c>
      <c r="C452" s="34">
        <v>0.42052083333333329</v>
      </c>
      <c r="D452" s="35" t="s">
        <v>55</v>
      </c>
      <c r="E452" s="35" t="s">
        <v>56</v>
      </c>
      <c r="F452" s="33">
        <v>25864</v>
      </c>
      <c r="G452" s="32">
        <v>1.1574074074074073E-5</v>
      </c>
    </row>
    <row r="453" spans="2:7" x14ac:dyDescent="0.25">
      <c r="B453" s="33">
        <v>43472</v>
      </c>
      <c r="C453" s="34">
        <v>0.42263888888888884</v>
      </c>
      <c r="D453" s="35" t="s">
        <v>55</v>
      </c>
      <c r="E453" s="35" t="s">
        <v>56</v>
      </c>
      <c r="F453" s="33">
        <v>39223</v>
      </c>
      <c r="G453" s="32">
        <v>1.1574074074074073E-5</v>
      </c>
    </row>
    <row r="454" spans="2:7" x14ac:dyDescent="0.25">
      <c r="B454" s="33">
        <v>43472</v>
      </c>
      <c r="C454" s="34">
        <v>0.42618055555555556</v>
      </c>
      <c r="D454" s="35" t="s">
        <v>55</v>
      </c>
      <c r="E454" s="35" t="s">
        <v>56</v>
      </c>
      <c r="F454" s="33">
        <v>21503</v>
      </c>
      <c r="G454" s="32">
        <v>1.1574074074074073E-5</v>
      </c>
    </row>
    <row r="455" spans="2:7" x14ac:dyDescent="0.25">
      <c r="B455" s="33">
        <v>43472</v>
      </c>
      <c r="C455" s="34">
        <v>0.43342592592592594</v>
      </c>
      <c r="D455" s="35" t="s">
        <v>57</v>
      </c>
      <c r="E455" s="35" t="s">
        <v>56</v>
      </c>
      <c r="F455" s="33">
        <v>35389</v>
      </c>
      <c r="G455" s="32">
        <v>1.1574074074074073E-5</v>
      </c>
    </row>
    <row r="456" spans="2:7" x14ac:dyDescent="0.25">
      <c r="B456" s="33">
        <v>43472</v>
      </c>
      <c r="C456" s="34">
        <v>0.44750000000000001</v>
      </c>
      <c r="D456" s="35" t="s">
        <v>57</v>
      </c>
      <c r="E456" s="35" t="s">
        <v>57</v>
      </c>
      <c r="F456" s="33">
        <v>31863</v>
      </c>
      <c r="G456" s="32">
        <v>1.1574074074074073E-5</v>
      </c>
    </row>
    <row r="457" spans="2:7" x14ac:dyDescent="0.25">
      <c r="B457" s="33">
        <v>43472</v>
      </c>
      <c r="C457" s="34">
        <v>0.45405092592592594</v>
      </c>
      <c r="D457" s="35" t="s">
        <v>55</v>
      </c>
      <c r="E457" s="35" t="s">
        <v>56</v>
      </c>
      <c r="F457" s="33">
        <v>39167</v>
      </c>
      <c r="G457" s="32">
        <v>1.1574074074074073E-5</v>
      </c>
    </row>
    <row r="458" spans="2:7" x14ac:dyDescent="0.25">
      <c r="B458" s="33">
        <v>43472</v>
      </c>
      <c r="C458" s="34">
        <v>0.46318287037037037</v>
      </c>
      <c r="D458" s="35" t="s">
        <v>57</v>
      </c>
      <c r="E458" s="35" t="s">
        <v>57</v>
      </c>
      <c r="F458" s="33">
        <v>30761</v>
      </c>
      <c r="G458" s="32">
        <v>1.1574074074074073E-5</v>
      </c>
    </row>
    <row r="459" spans="2:7" x14ac:dyDescent="0.25">
      <c r="B459" s="33">
        <v>43472</v>
      </c>
      <c r="C459" s="34">
        <v>0.47172453703703704</v>
      </c>
      <c r="D459" s="35" t="s">
        <v>55</v>
      </c>
      <c r="E459" s="35" t="s">
        <v>56</v>
      </c>
      <c r="F459" s="33">
        <v>38317</v>
      </c>
      <c r="G459" s="32">
        <v>1.1574074074074073E-5</v>
      </c>
    </row>
    <row r="460" spans="2:7" x14ac:dyDescent="0.25">
      <c r="B460" s="33">
        <v>43472</v>
      </c>
      <c r="C460" s="34">
        <v>0.47590277777777779</v>
      </c>
      <c r="D460" s="35" t="s">
        <v>55</v>
      </c>
      <c r="E460" s="35" t="s">
        <v>56</v>
      </c>
      <c r="F460" s="33">
        <v>38058</v>
      </c>
      <c r="G460" s="32">
        <v>1.1574074074074073E-5</v>
      </c>
    </row>
    <row r="461" spans="2:7" x14ac:dyDescent="0.25">
      <c r="B461" s="33">
        <v>43472</v>
      </c>
      <c r="C461" s="34">
        <v>0.48015046296296293</v>
      </c>
      <c r="D461" s="35" t="s">
        <v>55</v>
      </c>
      <c r="E461" s="35" t="s">
        <v>56</v>
      </c>
      <c r="F461" s="33">
        <v>41201</v>
      </c>
      <c r="G461" s="32">
        <v>1.1574074074074073E-5</v>
      </c>
    </row>
    <row r="462" spans="2:7" x14ac:dyDescent="0.25">
      <c r="B462" s="33">
        <v>43472</v>
      </c>
      <c r="C462" s="34">
        <v>0.48605324074074074</v>
      </c>
      <c r="D462" s="35" t="s">
        <v>55</v>
      </c>
      <c r="E462" s="35" t="s">
        <v>56</v>
      </c>
      <c r="F462" s="33">
        <v>35684</v>
      </c>
      <c r="G462" s="32">
        <v>1.1574074074074073E-5</v>
      </c>
    </row>
    <row r="463" spans="2:7" x14ac:dyDescent="0.25">
      <c r="B463" s="33">
        <v>43472</v>
      </c>
      <c r="C463" s="34">
        <v>0.49144675925925929</v>
      </c>
      <c r="D463" s="35" t="s">
        <v>57</v>
      </c>
      <c r="E463" s="35" t="s">
        <v>57</v>
      </c>
      <c r="F463" s="33">
        <v>31666</v>
      </c>
      <c r="G463" s="32">
        <v>1.1574074074074073E-5</v>
      </c>
    </row>
    <row r="464" spans="2:7" x14ac:dyDescent="0.25">
      <c r="B464" s="33">
        <v>43472</v>
      </c>
      <c r="C464" s="34">
        <v>0.51466435185185189</v>
      </c>
      <c r="D464" s="35" t="s">
        <v>55</v>
      </c>
      <c r="E464" s="35" t="s">
        <v>56</v>
      </c>
      <c r="F464" s="33">
        <v>23827</v>
      </c>
      <c r="G464" s="32">
        <v>1.1574074074074073E-5</v>
      </c>
    </row>
    <row r="465" spans="2:7" x14ac:dyDescent="0.25">
      <c r="B465" s="33">
        <v>43472</v>
      </c>
      <c r="C465" s="34">
        <v>0.53385416666666663</v>
      </c>
      <c r="D465" s="35" t="s">
        <v>55</v>
      </c>
      <c r="E465" s="35" t="s">
        <v>56</v>
      </c>
      <c r="F465" s="33">
        <v>25734</v>
      </c>
      <c r="G465" s="32">
        <v>1.1574074074074073E-5</v>
      </c>
    </row>
    <row r="466" spans="2:7" x14ac:dyDescent="0.25">
      <c r="B466" s="33">
        <v>43473</v>
      </c>
      <c r="C466" s="34">
        <v>0.29042824074074075</v>
      </c>
      <c r="D466" s="35" t="s">
        <v>55</v>
      </c>
      <c r="E466" s="35" t="s">
        <v>56</v>
      </c>
      <c r="F466" s="33">
        <v>40438</v>
      </c>
      <c r="G466" s="32">
        <v>1.1574074074074073E-5</v>
      </c>
    </row>
    <row r="467" spans="2:7" x14ac:dyDescent="0.25">
      <c r="B467" s="33">
        <v>43473</v>
      </c>
      <c r="C467" s="34">
        <v>0.29391203703703705</v>
      </c>
      <c r="D467" s="35" t="s">
        <v>55</v>
      </c>
      <c r="E467" s="35" t="s">
        <v>56</v>
      </c>
      <c r="F467" s="33">
        <v>28844</v>
      </c>
      <c r="G467" s="32">
        <v>1.1574074074074073E-5</v>
      </c>
    </row>
    <row r="468" spans="2:7" x14ac:dyDescent="0.25">
      <c r="B468" s="33">
        <v>43473</v>
      </c>
      <c r="C468" s="34">
        <v>0.29913194444444441</v>
      </c>
      <c r="D468" s="35" t="s">
        <v>57</v>
      </c>
      <c r="E468" s="35" t="s">
        <v>57</v>
      </c>
      <c r="F468" s="33">
        <v>30910</v>
      </c>
      <c r="G468" s="32">
        <v>1.1574074074074073E-5</v>
      </c>
    </row>
    <row r="469" spans="2:7" x14ac:dyDescent="0.25">
      <c r="B469" s="33">
        <v>43473</v>
      </c>
      <c r="C469" s="34">
        <v>0.35797453703703702</v>
      </c>
      <c r="D469" s="35" t="s">
        <v>55</v>
      </c>
      <c r="E469" s="35" t="s">
        <v>56</v>
      </c>
      <c r="F469" s="33">
        <v>29941</v>
      </c>
      <c r="G469" s="32">
        <v>1.1574074074074073E-5</v>
      </c>
    </row>
    <row r="470" spans="2:7" x14ac:dyDescent="0.25">
      <c r="B470" s="33">
        <v>43473</v>
      </c>
      <c r="C470" s="34">
        <v>0.35902777777777778</v>
      </c>
      <c r="D470" s="35" t="s">
        <v>55</v>
      </c>
      <c r="E470" s="35" t="s">
        <v>56</v>
      </c>
      <c r="F470" s="33">
        <v>40961</v>
      </c>
      <c r="G470" s="32">
        <v>1.1574074074074073E-5</v>
      </c>
    </row>
    <row r="471" spans="2:7" x14ac:dyDescent="0.25">
      <c r="B471" s="33">
        <v>43473</v>
      </c>
      <c r="C471" s="34">
        <v>0.35930555555555554</v>
      </c>
      <c r="D471" s="35" t="s">
        <v>55</v>
      </c>
      <c r="E471" s="35" t="s">
        <v>56</v>
      </c>
      <c r="F471" s="33">
        <v>42415</v>
      </c>
      <c r="G471" s="32">
        <v>1.1574074074074073E-5</v>
      </c>
    </row>
    <row r="472" spans="2:7" x14ac:dyDescent="0.25">
      <c r="B472" s="33">
        <v>43473</v>
      </c>
      <c r="C472" s="34">
        <v>0.46910879629629632</v>
      </c>
      <c r="D472" s="35" t="s">
        <v>55</v>
      </c>
      <c r="E472" s="35" t="s">
        <v>56</v>
      </c>
      <c r="F472" s="33">
        <v>36147</v>
      </c>
      <c r="G472" s="32">
        <v>1.1574074074074073E-5</v>
      </c>
    </row>
    <row r="473" spans="2:7" x14ac:dyDescent="0.25">
      <c r="B473" s="33">
        <v>43474</v>
      </c>
      <c r="C473" s="34">
        <v>0.39319444444444446</v>
      </c>
      <c r="D473" s="35" t="s">
        <v>55</v>
      </c>
      <c r="E473" s="35" t="s">
        <v>56</v>
      </c>
      <c r="F473" s="33">
        <v>36131</v>
      </c>
      <c r="G473" s="32">
        <v>1.1574074074074073E-5</v>
      </c>
    </row>
    <row r="474" spans="2:7" x14ac:dyDescent="0.25">
      <c r="B474" s="33">
        <v>43474</v>
      </c>
      <c r="C474" s="34">
        <v>0.40807870370370369</v>
      </c>
      <c r="D474" s="35" t="s">
        <v>55</v>
      </c>
      <c r="E474" s="35" t="s">
        <v>57</v>
      </c>
      <c r="F474" s="33">
        <v>35636</v>
      </c>
      <c r="G474" s="32">
        <v>1.1574074074074073E-5</v>
      </c>
    </row>
    <row r="475" spans="2:7" x14ac:dyDescent="0.25">
      <c r="B475" s="33">
        <v>43474</v>
      </c>
      <c r="C475" s="34">
        <v>0.41812500000000002</v>
      </c>
      <c r="D475" s="35" t="s">
        <v>55</v>
      </c>
      <c r="E475" s="35" t="s">
        <v>56</v>
      </c>
      <c r="F475" s="33">
        <v>37274</v>
      </c>
      <c r="G475" s="32">
        <v>1.1574074074074073E-5</v>
      </c>
    </row>
    <row r="476" spans="2:7" x14ac:dyDescent="0.25">
      <c r="B476" s="33">
        <v>43474</v>
      </c>
      <c r="C476" s="34">
        <v>0.42700231481481482</v>
      </c>
      <c r="D476" s="35" t="s">
        <v>55</v>
      </c>
      <c r="E476" s="35" t="s">
        <v>56</v>
      </c>
      <c r="F476" s="33">
        <v>36582</v>
      </c>
      <c r="G476" s="32">
        <v>1.1574074074074073E-5</v>
      </c>
    </row>
    <row r="477" spans="2:7" x14ac:dyDescent="0.25">
      <c r="B477" s="33">
        <v>43474</v>
      </c>
      <c r="C477" s="34">
        <v>0.42886574074074074</v>
      </c>
      <c r="D477" s="35" t="s">
        <v>55</v>
      </c>
      <c r="E477" s="35" t="s">
        <v>56</v>
      </c>
      <c r="F477" s="33">
        <v>27459</v>
      </c>
      <c r="G477" s="32">
        <v>1.1574074074074073E-5</v>
      </c>
    </row>
    <row r="478" spans="2:7" x14ac:dyDescent="0.25">
      <c r="B478" s="33">
        <v>43474</v>
      </c>
      <c r="C478" s="34">
        <v>0.44410879629629635</v>
      </c>
      <c r="D478" s="35" t="s">
        <v>55</v>
      </c>
      <c r="E478" s="35" t="s">
        <v>56</v>
      </c>
      <c r="F478" s="33">
        <v>36187</v>
      </c>
      <c r="G478" s="32">
        <v>1.1574074074074073E-5</v>
      </c>
    </row>
    <row r="479" spans="2:7" x14ac:dyDescent="0.25">
      <c r="B479" s="33">
        <v>43474</v>
      </c>
      <c r="C479" s="34">
        <v>0.44913194444444443</v>
      </c>
      <c r="D479" s="35" t="s">
        <v>55</v>
      </c>
      <c r="E479" s="35" t="s">
        <v>56</v>
      </c>
      <c r="F479" s="33">
        <v>28552</v>
      </c>
      <c r="G479" s="32">
        <v>1.1574074074074073E-5</v>
      </c>
    </row>
    <row r="480" spans="2:7" x14ac:dyDescent="0.25">
      <c r="B480" s="33">
        <v>43474</v>
      </c>
      <c r="C480" s="34">
        <v>0.45549768518518513</v>
      </c>
      <c r="D480" s="35" t="s">
        <v>55</v>
      </c>
      <c r="E480" s="35" t="s">
        <v>57</v>
      </c>
      <c r="F480" s="33">
        <v>29784</v>
      </c>
      <c r="G480" s="32">
        <v>1.1574074074074073E-5</v>
      </c>
    </row>
    <row r="481" spans="2:7" x14ac:dyDescent="0.25">
      <c r="B481" s="33">
        <v>43474</v>
      </c>
      <c r="C481" s="34">
        <v>0.46565972222222224</v>
      </c>
      <c r="D481" s="35" t="s">
        <v>55</v>
      </c>
      <c r="E481" s="35" t="s">
        <v>56</v>
      </c>
      <c r="F481" s="33">
        <v>38876</v>
      </c>
      <c r="G481" s="32">
        <v>1.1574074074074073E-5</v>
      </c>
    </row>
    <row r="482" spans="2:7" x14ac:dyDescent="0.25">
      <c r="B482" s="33">
        <v>43474</v>
      </c>
      <c r="C482" s="34">
        <v>0.48226851851851849</v>
      </c>
      <c r="D482" s="35" t="s">
        <v>57</v>
      </c>
      <c r="E482" s="35" t="s">
        <v>57</v>
      </c>
      <c r="F482" s="33">
        <v>33189</v>
      </c>
      <c r="G482" s="32">
        <v>1.1574074074074073E-5</v>
      </c>
    </row>
    <row r="483" spans="2:7" x14ac:dyDescent="0.25">
      <c r="B483" s="33">
        <v>43474</v>
      </c>
      <c r="C483" s="34">
        <v>0.49031249999999998</v>
      </c>
      <c r="D483" s="35" t="s">
        <v>57</v>
      </c>
      <c r="E483" s="35" t="s">
        <v>57</v>
      </c>
      <c r="F483" s="33">
        <v>32575</v>
      </c>
      <c r="G483" s="32">
        <v>1.1574074074074073E-5</v>
      </c>
    </row>
    <row r="484" spans="2:7" x14ac:dyDescent="0.25">
      <c r="B484" s="33">
        <v>43474</v>
      </c>
      <c r="C484" s="34">
        <v>0.56129629629629629</v>
      </c>
      <c r="D484" s="35" t="s">
        <v>57</v>
      </c>
      <c r="E484" s="35" t="s">
        <v>57</v>
      </c>
      <c r="F484" s="33">
        <v>32757</v>
      </c>
      <c r="G484" s="32">
        <v>1.1574074074074073E-5</v>
      </c>
    </row>
    <row r="485" spans="2:7" x14ac:dyDescent="0.25">
      <c r="B485" s="33">
        <v>43475</v>
      </c>
      <c r="C485" s="34">
        <v>0.28085648148148151</v>
      </c>
      <c r="D485" s="35" t="s">
        <v>55</v>
      </c>
      <c r="E485" s="35" t="s">
        <v>56</v>
      </c>
      <c r="F485" s="33">
        <v>37406</v>
      </c>
      <c r="G485" s="32">
        <v>1.1574074074074073E-5</v>
      </c>
    </row>
    <row r="486" spans="2:7" x14ac:dyDescent="0.25">
      <c r="B486" s="33">
        <v>43475</v>
      </c>
      <c r="C486" s="34">
        <v>0.30519675925925926</v>
      </c>
      <c r="D486" s="35" t="s">
        <v>57</v>
      </c>
      <c r="E486" s="35" t="s">
        <v>57</v>
      </c>
      <c r="F486" s="33">
        <v>30735</v>
      </c>
      <c r="G486" s="32">
        <v>1.1574074074074073E-5</v>
      </c>
    </row>
    <row r="487" spans="2:7" x14ac:dyDescent="0.25">
      <c r="B487" s="33">
        <v>43475</v>
      </c>
      <c r="C487" s="34">
        <v>0.30619212962962966</v>
      </c>
      <c r="D487" s="35" t="s">
        <v>55</v>
      </c>
      <c r="E487" s="35" t="s">
        <v>56</v>
      </c>
      <c r="F487" s="33">
        <v>29847</v>
      </c>
      <c r="G487" s="32">
        <v>1.1574074074074073E-5</v>
      </c>
    </row>
    <row r="488" spans="2:7" x14ac:dyDescent="0.25">
      <c r="B488" s="33">
        <v>43476</v>
      </c>
      <c r="C488" s="34">
        <v>0.41875000000000001</v>
      </c>
      <c r="D488" s="35" t="s">
        <v>56</v>
      </c>
      <c r="E488" s="35" t="s">
        <v>56</v>
      </c>
      <c r="F488" s="33">
        <v>41404</v>
      </c>
      <c r="G488" s="32">
        <v>1.1574074074074073E-5</v>
      </c>
    </row>
    <row r="489" spans="2:7" x14ac:dyDescent="0.25">
      <c r="B489" s="33">
        <v>43476</v>
      </c>
      <c r="C489" s="34">
        <v>0.42854166666666665</v>
      </c>
      <c r="D489" s="35" t="s">
        <v>55</v>
      </c>
      <c r="E489" s="35" t="s">
        <v>56</v>
      </c>
      <c r="F489" s="33">
        <v>35741</v>
      </c>
      <c r="G489" s="32">
        <v>1.1574074074074073E-5</v>
      </c>
    </row>
    <row r="490" spans="2:7" x14ac:dyDescent="0.25">
      <c r="B490" s="33">
        <v>43476</v>
      </c>
      <c r="C490" s="34">
        <v>0.45607638888888885</v>
      </c>
      <c r="D490" s="35" t="s">
        <v>55</v>
      </c>
      <c r="E490" s="35" t="s">
        <v>56</v>
      </c>
      <c r="F490" s="33">
        <v>39409</v>
      </c>
      <c r="G490" s="32">
        <v>1.1574074074074073E-5</v>
      </c>
    </row>
    <row r="491" spans="2:7" x14ac:dyDescent="0.25">
      <c r="B491" s="33">
        <v>43479</v>
      </c>
      <c r="C491" s="34">
        <v>0.28422453703703704</v>
      </c>
      <c r="D491" s="35" t="s">
        <v>55</v>
      </c>
      <c r="E491" s="35" t="s">
        <v>56</v>
      </c>
      <c r="F491" s="33">
        <v>41474</v>
      </c>
      <c r="G491" s="32">
        <v>1.1574074074074073E-5</v>
      </c>
    </row>
    <row r="492" spans="2:7" x14ac:dyDescent="0.25">
      <c r="B492" s="33">
        <v>43479</v>
      </c>
      <c r="C492" s="34">
        <v>0.28766203703703702</v>
      </c>
      <c r="D492" s="35" t="s">
        <v>55</v>
      </c>
      <c r="E492" s="35" t="s">
        <v>56</v>
      </c>
      <c r="F492" s="33">
        <v>34488</v>
      </c>
      <c r="G492" s="32">
        <v>1.1574074074074073E-5</v>
      </c>
    </row>
    <row r="493" spans="2:7" x14ac:dyDescent="0.25">
      <c r="B493" s="33">
        <v>43479</v>
      </c>
      <c r="C493" s="34">
        <v>0.29388888888888892</v>
      </c>
      <c r="D493" s="35" t="s">
        <v>55</v>
      </c>
      <c r="E493" s="35" t="s">
        <v>57</v>
      </c>
      <c r="F493" s="33">
        <v>35396</v>
      </c>
      <c r="G493" s="32">
        <v>1.1574074074074073E-5</v>
      </c>
    </row>
    <row r="494" spans="2:7" x14ac:dyDescent="0.25">
      <c r="B494" s="33">
        <v>43479</v>
      </c>
      <c r="C494" s="34">
        <v>0.29949074074074072</v>
      </c>
      <c r="D494" s="35" t="s">
        <v>55</v>
      </c>
      <c r="E494" s="35" t="s">
        <v>56</v>
      </c>
      <c r="F494" s="33">
        <v>25332</v>
      </c>
      <c r="G494" s="32">
        <v>1.1574074074074073E-5</v>
      </c>
    </row>
    <row r="495" spans="2:7" x14ac:dyDescent="0.25">
      <c r="B495" s="33">
        <v>43479</v>
      </c>
      <c r="C495" s="34">
        <v>0.30599537037037033</v>
      </c>
      <c r="D495" s="35" t="s">
        <v>55</v>
      </c>
      <c r="E495" s="35" t="s">
        <v>56</v>
      </c>
      <c r="F495" s="33">
        <v>36014</v>
      </c>
      <c r="G495" s="32">
        <v>1.1574074074074073E-5</v>
      </c>
    </row>
    <row r="496" spans="2:7" x14ac:dyDescent="0.25">
      <c r="B496" s="33">
        <v>43480</v>
      </c>
      <c r="C496" s="34">
        <v>0.52184027777777775</v>
      </c>
      <c r="D496" s="35" t="s">
        <v>55</v>
      </c>
      <c r="E496" s="35" t="s">
        <v>56</v>
      </c>
      <c r="F496" s="33">
        <v>42111</v>
      </c>
      <c r="G496" s="32">
        <v>1.1574074074074073E-5</v>
      </c>
    </row>
    <row r="497" spans="2:7" x14ac:dyDescent="0.25">
      <c r="B497" s="33">
        <v>43482</v>
      </c>
      <c r="C497" s="34">
        <v>0.45321759259259259</v>
      </c>
      <c r="D497" s="35" t="s">
        <v>55</v>
      </c>
      <c r="E497" s="35" t="s">
        <v>56</v>
      </c>
      <c r="F497" s="33">
        <v>30260</v>
      </c>
      <c r="G497" s="32">
        <v>1.1574074074074073E-5</v>
      </c>
    </row>
    <row r="498" spans="2:7" x14ac:dyDescent="0.25">
      <c r="B498" s="33">
        <v>43482</v>
      </c>
      <c r="C498" s="34">
        <v>0.45717592592592587</v>
      </c>
      <c r="D498" s="35" t="s">
        <v>55</v>
      </c>
      <c r="E498" s="35" t="s">
        <v>56</v>
      </c>
      <c r="F498" s="33">
        <v>35023</v>
      </c>
      <c r="G498" s="32">
        <v>1.1574074074074073E-5</v>
      </c>
    </row>
    <row r="499" spans="2:7" x14ac:dyDescent="0.25">
      <c r="B499" s="33">
        <v>43482</v>
      </c>
      <c r="C499" s="34">
        <v>0.46287037037037032</v>
      </c>
      <c r="D499" s="35" t="s">
        <v>55</v>
      </c>
      <c r="E499" s="35" t="s">
        <v>56</v>
      </c>
      <c r="F499" s="33">
        <v>37817</v>
      </c>
      <c r="G499" s="32">
        <v>1.1574074074074073E-5</v>
      </c>
    </row>
    <row r="500" spans="2:7" x14ac:dyDescent="0.25">
      <c r="B500" s="33">
        <v>43482</v>
      </c>
      <c r="C500" s="34">
        <v>0.46964120370370371</v>
      </c>
      <c r="D500" s="35" t="s">
        <v>57</v>
      </c>
      <c r="E500" s="35" t="s">
        <v>57</v>
      </c>
      <c r="F500" s="33">
        <v>39037</v>
      </c>
      <c r="G500" s="32">
        <v>1.1574074074074073E-5</v>
      </c>
    </row>
    <row r="501" spans="2:7" x14ac:dyDescent="0.25">
      <c r="B501" s="33">
        <v>43482</v>
      </c>
      <c r="C501" s="34">
        <v>0.4740625</v>
      </c>
      <c r="D501" s="35" t="s">
        <v>55</v>
      </c>
      <c r="E501" s="35" t="s">
        <v>56</v>
      </c>
      <c r="F501" s="33">
        <v>39804</v>
      </c>
      <c r="G501" s="32">
        <v>1.1574074074074073E-5</v>
      </c>
    </row>
    <row r="502" spans="2:7" x14ac:dyDescent="0.25">
      <c r="B502" s="33">
        <v>43486</v>
      </c>
      <c r="C502" s="34">
        <v>0.29745370370370372</v>
      </c>
      <c r="D502" s="35" t="s">
        <v>55</v>
      </c>
      <c r="E502" s="35" t="s">
        <v>56</v>
      </c>
      <c r="F502" s="33">
        <v>40458</v>
      </c>
      <c r="G502" s="32">
        <v>1.1574074074074073E-5</v>
      </c>
    </row>
    <row r="503" spans="2:7" x14ac:dyDescent="0.25">
      <c r="B503" s="33">
        <v>43486</v>
      </c>
      <c r="C503" s="34">
        <v>0.30708333333333332</v>
      </c>
      <c r="D503" s="35" t="s">
        <v>55</v>
      </c>
      <c r="E503" s="35" t="s">
        <v>56</v>
      </c>
      <c r="F503" s="33">
        <v>38470</v>
      </c>
      <c r="G503" s="32">
        <v>1.1574074074074073E-5</v>
      </c>
    </row>
    <row r="504" spans="2:7" x14ac:dyDescent="0.25">
      <c r="B504" s="33">
        <v>43486</v>
      </c>
      <c r="C504" s="34">
        <v>0.30714120370370374</v>
      </c>
      <c r="D504" s="35" t="s">
        <v>57</v>
      </c>
      <c r="E504" s="35" t="s">
        <v>56</v>
      </c>
      <c r="F504" s="33">
        <v>31685</v>
      </c>
      <c r="G504" s="32">
        <v>1.1574074074074073E-5</v>
      </c>
    </row>
    <row r="505" spans="2:7" x14ac:dyDescent="0.25">
      <c r="B505" s="33">
        <v>43486</v>
      </c>
      <c r="C505" s="34">
        <v>0.31056712962962962</v>
      </c>
      <c r="D505" s="35" t="s">
        <v>55</v>
      </c>
      <c r="E505" s="35" t="s">
        <v>56</v>
      </c>
      <c r="F505" s="33">
        <v>41549</v>
      </c>
      <c r="G505" s="32">
        <v>1.1574074074074073E-5</v>
      </c>
    </row>
    <row r="506" spans="2:7" x14ac:dyDescent="0.25">
      <c r="B506" s="33">
        <v>43486</v>
      </c>
      <c r="C506" s="34">
        <v>0.31203703703703706</v>
      </c>
      <c r="D506" s="35" t="s">
        <v>55</v>
      </c>
      <c r="E506" s="35" t="s">
        <v>56</v>
      </c>
      <c r="F506" s="33">
        <v>36959</v>
      </c>
      <c r="G506" s="32">
        <v>1.1574074074074073E-5</v>
      </c>
    </row>
    <row r="507" spans="2:7" x14ac:dyDescent="0.25">
      <c r="B507" s="33">
        <v>43486</v>
      </c>
      <c r="C507" s="34">
        <v>0.3142476851851852</v>
      </c>
      <c r="D507" s="35" t="s">
        <v>55</v>
      </c>
      <c r="E507" s="35" t="s">
        <v>56</v>
      </c>
      <c r="F507" s="33">
        <v>27446</v>
      </c>
      <c r="G507" s="32">
        <v>1.1574074074074073E-5</v>
      </c>
    </row>
    <row r="508" spans="2:7" x14ac:dyDescent="0.25">
      <c r="B508" s="33">
        <v>43486</v>
      </c>
      <c r="C508" s="34">
        <v>0.31596064814814812</v>
      </c>
      <c r="D508" s="35" t="s">
        <v>55</v>
      </c>
      <c r="E508" s="35" t="s">
        <v>56</v>
      </c>
      <c r="F508" s="33">
        <v>39736</v>
      </c>
      <c r="G508" s="32">
        <v>1.1574074074074073E-5</v>
      </c>
    </row>
    <row r="509" spans="2:7" x14ac:dyDescent="0.25">
      <c r="B509" s="33">
        <v>43489</v>
      </c>
      <c r="C509" s="34">
        <v>0.52236111111111116</v>
      </c>
      <c r="D509" s="35" t="s">
        <v>55</v>
      </c>
      <c r="E509" s="35" t="s">
        <v>56</v>
      </c>
      <c r="F509" s="33">
        <v>29570</v>
      </c>
      <c r="G509" s="32">
        <v>1.1574074074074073E-5</v>
      </c>
    </row>
    <row r="510" spans="2:7" x14ac:dyDescent="0.25">
      <c r="B510" s="33">
        <v>43489</v>
      </c>
      <c r="C510" s="34">
        <v>0.52957175925925926</v>
      </c>
      <c r="D510" s="35" t="s">
        <v>55</v>
      </c>
      <c r="E510" s="35" t="s">
        <v>56</v>
      </c>
      <c r="F510" s="33">
        <v>28916</v>
      </c>
      <c r="G510" s="32">
        <v>1.1574074074074073E-5</v>
      </c>
    </row>
    <row r="511" spans="2:7" x14ac:dyDescent="0.25">
      <c r="B511" s="33">
        <v>43489</v>
      </c>
      <c r="C511" s="34">
        <v>0.53988425925925931</v>
      </c>
      <c r="D511" s="35" t="s">
        <v>55</v>
      </c>
      <c r="E511" s="35" t="s">
        <v>56</v>
      </c>
      <c r="F511" s="33">
        <v>39792</v>
      </c>
      <c r="G511" s="32">
        <v>1.1574074074074073E-5</v>
      </c>
    </row>
    <row r="512" spans="2:7" x14ac:dyDescent="0.25">
      <c r="B512" s="33">
        <v>43489</v>
      </c>
      <c r="C512" s="34">
        <v>0.55546296296296294</v>
      </c>
      <c r="D512" s="35" t="s">
        <v>55</v>
      </c>
      <c r="E512" s="35" t="s">
        <v>56</v>
      </c>
      <c r="F512" s="33">
        <v>36203</v>
      </c>
      <c r="G512" s="32">
        <v>1.1574074074074073E-5</v>
      </c>
    </row>
    <row r="513" spans="2:7" x14ac:dyDescent="0.25">
      <c r="B513" s="33">
        <v>43494</v>
      </c>
      <c r="C513" s="34">
        <v>0.30881944444444448</v>
      </c>
      <c r="D513" s="35" t="s">
        <v>55</v>
      </c>
      <c r="E513" s="35" t="s">
        <v>57</v>
      </c>
      <c r="F513" s="33">
        <v>41950</v>
      </c>
      <c r="G513" s="32">
        <v>1.1574074074074073E-5</v>
      </c>
    </row>
    <row r="514" spans="2:7" x14ac:dyDescent="0.25">
      <c r="B514" s="33">
        <v>43494</v>
      </c>
      <c r="C514" s="34">
        <v>0.31432870370370369</v>
      </c>
      <c r="D514" s="35" t="s">
        <v>55</v>
      </c>
      <c r="E514" s="35" t="s">
        <v>56</v>
      </c>
      <c r="F514" s="33">
        <v>38807</v>
      </c>
      <c r="G514" s="32">
        <v>1.1574074074074073E-5</v>
      </c>
    </row>
    <row r="515" spans="2:7" x14ac:dyDescent="0.25">
      <c r="B515" s="33">
        <v>43494</v>
      </c>
      <c r="C515" s="34">
        <v>0.32915509259259262</v>
      </c>
      <c r="D515" s="35" t="s">
        <v>55</v>
      </c>
      <c r="E515" s="35" t="s">
        <v>56</v>
      </c>
      <c r="F515" s="33">
        <v>38330</v>
      </c>
      <c r="G515" s="32">
        <v>1.1574074074074073E-5</v>
      </c>
    </row>
    <row r="516" spans="2:7" x14ac:dyDescent="0.25">
      <c r="B516" s="33">
        <v>43494</v>
      </c>
      <c r="C516" s="34">
        <v>0.33840277777777777</v>
      </c>
      <c r="D516" s="35" t="s">
        <v>55</v>
      </c>
      <c r="E516" s="35" t="s">
        <v>56</v>
      </c>
      <c r="F516" s="33">
        <v>42030</v>
      </c>
      <c r="G516" s="32">
        <v>1.1574074074074073E-5</v>
      </c>
    </row>
    <row r="517" spans="2:7" x14ac:dyDescent="0.25">
      <c r="B517" s="33">
        <v>43494</v>
      </c>
      <c r="C517" s="34">
        <v>0.34056712962962959</v>
      </c>
      <c r="D517" s="35" t="s">
        <v>55</v>
      </c>
      <c r="E517" s="35" t="s">
        <v>56</v>
      </c>
      <c r="F517" s="33">
        <v>37518</v>
      </c>
      <c r="G517" s="32">
        <v>1.1574074074074073E-5</v>
      </c>
    </row>
    <row r="518" spans="2:7" x14ac:dyDescent="0.25">
      <c r="B518" s="33">
        <v>43494</v>
      </c>
      <c r="C518" s="34">
        <v>0.42203703703703704</v>
      </c>
      <c r="D518" s="35" t="s">
        <v>55</v>
      </c>
      <c r="E518" s="35" t="s">
        <v>56</v>
      </c>
      <c r="F518" s="33">
        <v>42002</v>
      </c>
      <c r="G518" s="32">
        <v>1.1574074074074073E-5</v>
      </c>
    </row>
    <row r="519" spans="2:7" x14ac:dyDescent="0.25">
      <c r="B519" s="33">
        <v>43495</v>
      </c>
      <c r="C519" s="34">
        <v>0.41344907407407411</v>
      </c>
      <c r="D519" s="35" t="s">
        <v>55</v>
      </c>
      <c r="E519" s="35" t="s">
        <v>56</v>
      </c>
      <c r="F519" s="33">
        <v>41831</v>
      </c>
      <c r="G519" s="32">
        <v>1.1574074074074073E-5</v>
      </c>
    </row>
    <row r="520" spans="2:7" x14ac:dyDescent="0.25">
      <c r="B520" s="33">
        <v>43495</v>
      </c>
      <c r="C520" s="34">
        <v>0.41906249999999995</v>
      </c>
      <c r="D520" s="35" t="s">
        <v>55</v>
      </c>
      <c r="E520" s="35" t="s">
        <v>56</v>
      </c>
      <c r="F520" s="33">
        <v>37154</v>
      </c>
      <c r="G520" s="32">
        <v>1.1574074074074073E-5</v>
      </c>
    </row>
    <row r="521" spans="2:7" x14ac:dyDescent="0.25">
      <c r="B521" s="33">
        <v>43495</v>
      </c>
      <c r="C521" s="34">
        <v>0.42359953703703707</v>
      </c>
      <c r="D521" s="35" t="s">
        <v>55</v>
      </c>
      <c r="E521" s="35" t="s">
        <v>56</v>
      </c>
      <c r="F521" s="33">
        <v>42433</v>
      </c>
      <c r="G521" s="32">
        <v>1.1574074074074073E-5</v>
      </c>
    </row>
    <row r="522" spans="2:7" x14ac:dyDescent="0.25">
      <c r="B522" s="33">
        <v>43496</v>
      </c>
      <c r="C522" s="34">
        <v>0.42879629629629629</v>
      </c>
      <c r="D522" s="35" t="s">
        <v>57</v>
      </c>
      <c r="E522" s="35" t="s">
        <v>57</v>
      </c>
      <c r="F522" s="33">
        <v>30573</v>
      </c>
      <c r="G522" s="32">
        <v>1.1574074074074073E-5</v>
      </c>
    </row>
    <row r="523" spans="2:7" x14ac:dyDescent="0.25">
      <c r="B523" s="33">
        <v>43496</v>
      </c>
      <c r="C523" s="34">
        <v>0.43887731481481485</v>
      </c>
      <c r="D523" s="35" t="s">
        <v>55</v>
      </c>
      <c r="E523" s="35" t="s">
        <v>56</v>
      </c>
      <c r="F523" s="33">
        <v>41257</v>
      </c>
      <c r="G523" s="32">
        <v>1.1574074074074073E-5</v>
      </c>
    </row>
    <row r="524" spans="2:7" x14ac:dyDescent="0.25">
      <c r="B524" s="33">
        <v>43497</v>
      </c>
      <c r="C524" s="34">
        <v>0.52746527777777774</v>
      </c>
      <c r="D524" s="35" t="s">
        <v>57</v>
      </c>
      <c r="E524" s="35" t="s">
        <v>57</v>
      </c>
      <c r="F524" s="33">
        <v>30645</v>
      </c>
      <c r="G524" s="32">
        <v>1.1574074074074073E-5</v>
      </c>
    </row>
    <row r="525" spans="2:7" x14ac:dyDescent="0.25">
      <c r="B525" s="33">
        <v>43497</v>
      </c>
      <c r="C525" s="34">
        <v>0.54346064814814821</v>
      </c>
      <c r="D525" s="35" t="s">
        <v>55</v>
      </c>
      <c r="E525" s="35" t="s">
        <v>56</v>
      </c>
      <c r="F525" s="33">
        <v>28629</v>
      </c>
      <c r="G525" s="32">
        <v>1.1574074074074073E-5</v>
      </c>
    </row>
    <row r="526" spans="2:7" x14ac:dyDescent="0.25">
      <c r="B526" s="33">
        <v>43497</v>
      </c>
      <c r="C526" s="34">
        <v>0.54870370370370369</v>
      </c>
      <c r="D526" s="35" t="s">
        <v>57</v>
      </c>
      <c r="E526" s="35" t="s">
        <v>57</v>
      </c>
      <c r="F526" s="33">
        <v>31419</v>
      </c>
      <c r="G526" s="32">
        <v>1.1574074074074073E-5</v>
      </c>
    </row>
    <row r="527" spans="2:7" x14ac:dyDescent="0.25">
      <c r="B527" s="33">
        <v>43497</v>
      </c>
      <c r="C527" s="34">
        <v>0.55686342592592586</v>
      </c>
      <c r="D527" s="35" t="s">
        <v>55</v>
      </c>
      <c r="E527" s="35" t="s">
        <v>56</v>
      </c>
      <c r="F527" s="33">
        <v>36497</v>
      </c>
      <c r="G527" s="32">
        <v>1.1574074074074073E-5</v>
      </c>
    </row>
    <row r="528" spans="2:7" x14ac:dyDescent="0.25">
      <c r="B528" s="33">
        <v>43497</v>
      </c>
      <c r="C528" s="34">
        <v>0.5712962962962963</v>
      </c>
      <c r="D528" s="35" t="s">
        <v>57</v>
      </c>
      <c r="E528" s="35" t="s">
        <v>57</v>
      </c>
      <c r="F528" s="33">
        <v>34310</v>
      </c>
      <c r="G528" s="32">
        <v>1.1574074074074073E-5</v>
      </c>
    </row>
    <row r="529" spans="2:7" x14ac:dyDescent="0.25">
      <c r="B529" s="33">
        <v>43497</v>
      </c>
      <c r="C529" s="34">
        <v>0.57649305555555552</v>
      </c>
      <c r="D529" s="35" t="s">
        <v>55</v>
      </c>
      <c r="E529" s="35" t="s">
        <v>56</v>
      </c>
      <c r="F529" s="33">
        <v>40770</v>
      </c>
      <c r="G529" s="32">
        <v>1.1574074074074073E-5</v>
      </c>
    </row>
    <row r="530" spans="2:7" x14ac:dyDescent="0.25">
      <c r="B530" s="33">
        <v>43501</v>
      </c>
      <c r="C530" s="34">
        <v>0.38620370370370366</v>
      </c>
      <c r="D530" s="35" t="s">
        <v>55</v>
      </c>
      <c r="E530" s="35" t="s">
        <v>56</v>
      </c>
      <c r="F530" s="33">
        <v>35821</v>
      </c>
      <c r="G530" s="32">
        <v>1.1574074074074073E-5</v>
      </c>
    </row>
    <row r="531" spans="2:7" x14ac:dyDescent="0.25">
      <c r="B531" s="33">
        <v>43501</v>
      </c>
      <c r="C531" s="34">
        <v>0.39601851851851855</v>
      </c>
      <c r="D531" s="35" t="s">
        <v>55</v>
      </c>
      <c r="E531" s="35" t="s">
        <v>56</v>
      </c>
      <c r="F531" s="33">
        <v>36563</v>
      </c>
      <c r="G531" s="32">
        <v>1.1574074074074073E-5</v>
      </c>
    </row>
    <row r="532" spans="2:7" x14ac:dyDescent="0.25">
      <c r="B532" s="33">
        <v>43501</v>
      </c>
      <c r="C532" s="34">
        <v>0.40130787037037036</v>
      </c>
      <c r="D532" s="35" t="s">
        <v>55</v>
      </c>
      <c r="E532" s="35" t="s">
        <v>56</v>
      </c>
      <c r="F532" s="33">
        <v>41263</v>
      </c>
      <c r="G532" s="32">
        <v>1.1574074074074073E-5</v>
      </c>
    </row>
    <row r="533" spans="2:7" x14ac:dyDescent="0.25">
      <c r="B533" s="33">
        <v>43501</v>
      </c>
      <c r="C533" s="34">
        <v>0.4054976851851852</v>
      </c>
      <c r="D533" s="35" t="s">
        <v>55</v>
      </c>
      <c r="E533" s="35" t="s">
        <v>56</v>
      </c>
      <c r="F533" s="33">
        <v>41817</v>
      </c>
      <c r="G533" s="32">
        <v>1.1574074074074073E-5</v>
      </c>
    </row>
    <row r="534" spans="2:7" x14ac:dyDescent="0.25">
      <c r="B534" s="33">
        <v>43501</v>
      </c>
      <c r="C534" s="34">
        <v>0.40616898148148151</v>
      </c>
      <c r="D534" s="35" t="s">
        <v>57</v>
      </c>
      <c r="E534" s="35" t="s">
        <v>57</v>
      </c>
      <c r="F534" s="33">
        <v>32779</v>
      </c>
      <c r="G534" s="32">
        <v>1.1574074074074073E-5</v>
      </c>
    </row>
    <row r="535" spans="2:7" x14ac:dyDescent="0.25">
      <c r="B535" s="33">
        <v>43501</v>
      </c>
      <c r="C535" s="34">
        <v>0.40961805555555553</v>
      </c>
      <c r="D535" s="35" t="s">
        <v>55</v>
      </c>
      <c r="E535" s="35" t="s">
        <v>56</v>
      </c>
      <c r="F535" s="33">
        <v>35881</v>
      </c>
      <c r="G535" s="32">
        <v>1.1574074074074073E-5</v>
      </c>
    </row>
    <row r="536" spans="2:7" x14ac:dyDescent="0.25">
      <c r="B536" s="33">
        <v>43501</v>
      </c>
      <c r="C536" s="34">
        <v>0.41159722222222223</v>
      </c>
      <c r="D536" s="35" t="s">
        <v>55</v>
      </c>
      <c r="E536" s="35" t="s">
        <v>56</v>
      </c>
      <c r="F536" s="33">
        <v>36266</v>
      </c>
      <c r="G536" s="32">
        <v>1.1574074074074073E-5</v>
      </c>
    </row>
    <row r="537" spans="2:7" x14ac:dyDescent="0.25">
      <c r="B537" s="33">
        <v>43501</v>
      </c>
      <c r="C537" s="34">
        <v>0.41343749999999996</v>
      </c>
      <c r="D537" s="35" t="s">
        <v>55</v>
      </c>
      <c r="E537" s="35" t="s">
        <v>56</v>
      </c>
      <c r="F537" s="33">
        <v>40158</v>
      </c>
      <c r="G537" s="32">
        <v>1.1574074074074073E-5</v>
      </c>
    </row>
    <row r="538" spans="2:7" x14ac:dyDescent="0.25">
      <c r="B538" s="33">
        <v>43501</v>
      </c>
      <c r="C538" s="34">
        <v>0.41549768518518521</v>
      </c>
      <c r="D538" s="35" t="s">
        <v>55</v>
      </c>
      <c r="E538" s="35" t="s">
        <v>56</v>
      </c>
      <c r="F538" s="33">
        <v>35209</v>
      </c>
      <c r="G538" s="32">
        <v>1.1574074074074073E-5</v>
      </c>
    </row>
    <row r="539" spans="2:7" x14ac:dyDescent="0.25">
      <c r="B539" s="33">
        <v>43501</v>
      </c>
      <c r="C539" s="34">
        <v>0.49988425925925922</v>
      </c>
      <c r="D539" s="35" t="s">
        <v>55</v>
      </c>
      <c r="E539" s="35" t="s">
        <v>56</v>
      </c>
      <c r="F539" s="33">
        <v>34963</v>
      </c>
      <c r="G539" s="32">
        <v>1.1574074074074073E-5</v>
      </c>
    </row>
    <row r="540" spans="2:7" x14ac:dyDescent="0.25">
      <c r="B540" s="33">
        <v>43501</v>
      </c>
      <c r="C540" s="34">
        <v>0.50083333333333335</v>
      </c>
      <c r="D540" s="35" t="s">
        <v>55</v>
      </c>
      <c r="E540" s="35" t="s">
        <v>56</v>
      </c>
      <c r="F540" s="33">
        <v>41428</v>
      </c>
      <c r="G540" s="32">
        <v>1.1574074074074073E-5</v>
      </c>
    </row>
    <row r="541" spans="2:7" x14ac:dyDescent="0.25">
      <c r="B541" s="33">
        <v>43501</v>
      </c>
      <c r="C541" s="34">
        <v>0.50114583333333329</v>
      </c>
      <c r="D541" s="35" t="s">
        <v>55</v>
      </c>
      <c r="E541" s="35" t="s">
        <v>56</v>
      </c>
      <c r="F541" s="33">
        <v>40147</v>
      </c>
      <c r="G541" s="32">
        <v>1.1574074074074073E-5</v>
      </c>
    </row>
    <row r="542" spans="2:7" x14ac:dyDescent="0.25">
      <c r="B542" s="33">
        <v>43501</v>
      </c>
      <c r="C542" s="34">
        <v>0.50090277777777781</v>
      </c>
      <c r="D542" s="35" t="s">
        <v>55</v>
      </c>
      <c r="E542" s="35" t="s">
        <v>56</v>
      </c>
      <c r="F542" s="33">
        <v>36182</v>
      </c>
      <c r="G542" s="32">
        <v>1.1574074074074073E-5</v>
      </c>
    </row>
    <row r="543" spans="2:7" x14ac:dyDescent="0.25">
      <c r="B543" s="33">
        <v>43502</v>
      </c>
      <c r="C543" s="34">
        <v>0.30869212962962961</v>
      </c>
      <c r="D543" s="35" t="s">
        <v>55</v>
      </c>
      <c r="E543" s="35" t="s">
        <v>56</v>
      </c>
      <c r="F543" s="33">
        <v>39199</v>
      </c>
      <c r="G543" s="32">
        <v>1.1574074074074073E-5</v>
      </c>
    </row>
    <row r="544" spans="2:7" x14ac:dyDescent="0.25">
      <c r="B544" s="33">
        <v>43502</v>
      </c>
      <c r="C544" s="34">
        <v>0.31488425925925928</v>
      </c>
      <c r="D544" s="35" t="s">
        <v>55</v>
      </c>
      <c r="E544" s="35" t="s">
        <v>56</v>
      </c>
      <c r="F544" s="33">
        <v>40497</v>
      </c>
      <c r="G544" s="32">
        <v>1.1574074074074073E-5</v>
      </c>
    </row>
    <row r="545" spans="2:7" x14ac:dyDescent="0.25">
      <c r="B545" s="33">
        <v>43502</v>
      </c>
      <c r="C545" s="34">
        <v>0.31870370370370371</v>
      </c>
      <c r="D545" s="35" t="s">
        <v>55</v>
      </c>
      <c r="E545" s="35" t="s">
        <v>56</v>
      </c>
      <c r="F545" s="33">
        <v>42114</v>
      </c>
      <c r="G545" s="32">
        <v>1.1574074074074073E-5</v>
      </c>
    </row>
    <row r="546" spans="2:7" x14ac:dyDescent="0.25">
      <c r="B546" s="33">
        <v>43502</v>
      </c>
      <c r="C546" s="34">
        <v>0.32001157407407405</v>
      </c>
      <c r="D546" s="35" t="s">
        <v>57</v>
      </c>
      <c r="E546" s="35" t="s">
        <v>57</v>
      </c>
      <c r="F546" s="33">
        <v>33031</v>
      </c>
      <c r="G546" s="32">
        <v>1.1574074074074073E-5</v>
      </c>
    </row>
    <row r="547" spans="2:7" x14ac:dyDescent="0.25">
      <c r="B547" s="33">
        <v>43502</v>
      </c>
      <c r="C547" s="34">
        <v>0.32285879629629627</v>
      </c>
      <c r="D547" s="35" t="s">
        <v>55</v>
      </c>
      <c r="E547" s="35" t="s">
        <v>56</v>
      </c>
      <c r="F547" s="33">
        <v>40130</v>
      </c>
      <c r="G547" s="32">
        <v>1.1574074074074073E-5</v>
      </c>
    </row>
    <row r="548" spans="2:7" x14ac:dyDescent="0.25">
      <c r="B548" s="33">
        <v>43502</v>
      </c>
      <c r="C548" s="34">
        <v>0.32421296296296293</v>
      </c>
      <c r="D548" s="35" t="s">
        <v>55</v>
      </c>
      <c r="E548" s="35" t="s">
        <v>56</v>
      </c>
      <c r="F548" s="33">
        <v>39367</v>
      </c>
      <c r="G548" s="32">
        <v>1.1574074074074073E-5</v>
      </c>
    </row>
    <row r="549" spans="2:7" x14ac:dyDescent="0.25">
      <c r="B549" s="33">
        <v>43502</v>
      </c>
      <c r="C549" s="34">
        <v>0.32686342592592593</v>
      </c>
      <c r="D549" s="35" t="s">
        <v>57</v>
      </c>
      <c r="E549" s="35" t="s">
        <v>57</v>
      </c>
      <c r="F549" s="33">
        <v>33585</v>
      </c>
      <c r="G549" s="32">
        <v>1.1574074074074073E-5</v>
      </c>
    </row>
    <row r="550" spans="2:7" x14ac:dyDescent="0.25">
      <c r="B550" s="33">
        <v>43502</v>
      </c>
      <c r="C550" s="34">
        <v>0.32811342592592591</v>
      </c>
      <c r="D550" s="35" t="s">
        <v>57</v>
      </c>
      <c r="E550" s="35" t="s">
        <v>56</v>
      </c>
      <c r="F550" s="33">
        <v>33661</v>
      </c>
      <c r="G550" s="32">
        <v>1.1574074074074073E-5</v>
      </c>
    </row>
    <row r="551" spans="2:7" x14ac:dyDescent="0.25">
      <c r="B551" s="33">
        <v>43502</v>
      </c>
      <c r="C551" s="34">
        <v>0.33173611111111112</v>
      </c>
      <c r="D551" s="35" t="s">
        <v>55</v>
      </c>
      <c r="E551" s="35" t="s">
        <v>56</v>
      </c>
      <c r="F551" s="33">
        <v>35132</v>
      </c>
      <c r="G551" s="32">
        <v>1.1574074074074073E-5</v>
      </c>
    </row>
    <row r="552" spans="2:7" x14ac:dyDescent="0.25">
      <c r="B552" s="33">
        <v>43502</v>
      </c>
      <c r="C552" s="34">
        <v>0.33177083333333335</v>
      </c>
      <c r="D552" s="35" t="s">
        <v>55</v>
      </c>
      <c r="E552" s="35" t="s">
        <v>56</v>
      </c>
      <c r="F552" s="33">
        <v>37133</v>
      </c>
      <c r="G552" s="32">
        <v>1.1574074074074073E-5</v>
      </c>
    </row>
    <row r="553" spans="2:7" x14ac:dyDescent="0.25">
      <c r="B553" s="33">
        <v>43502</v>
      </c>
      <c r="C553" s="34">
        <v>0.33656250000000004</v>
      </c>
      <c r="D553" s="35" t="s">
        <v>55</v>
      </c>
      <c r="E553" s="35" t="s">
        <v>56</v>
      </c>
      <c r="F553" s="33">
        <v>39904</v>
      </c>
      <c r="G553" s="32">
        <v>1.1574074074074073E-5</v>
      </c>
    </row>
    <row r="554" spans="2:7" x14ac:dyDescent="0.25">
      <c r="B554" s="33">
        <v>43502</v>
      </c>
      <c r="C554" s="34">
        <v>0.33817129629629633</v>
      </c>
      <c r="D554" s="35" t="s">
        <v>55</v>
      </c>
      <c r="E554" s="35" t="s">
        <v>56</v>
      </c>
      <c r="F554" s="33">
        <v>41893</v>
      </c>
      <c r="G554" s="32">
        <v>1.1574074074074073E-5</v>
      </c>
    </row>
    <row r="555" spans="2:7" x14ac:dyDescent="0.25">
      <c r="B555" s="33">
        <v>43502</v>
      </c>
      <c r="C555" s="34">
        <v>0.34047453703703701</v>
      </c>
      <c r="D555" s="35" t="s">
        <v>55</v>
      </c>
      <c r="E555" s="35" t="s">
        <v>56</v>
      </c>
      <c r="F555" s="33">
        <v>38693</v>
      </c>
      <c r="G555" s="32">
        <v>1.1574074074074073E-5</v>
      </c>
    </row>
    <row r="556" spans="2:7" x14ac:dyDescent="0.25">
      <c r="B556" s="33">
        <v>43502</v>
      </c>
      <c r="C556" s="34">
        <v>0.34107638888888886</v>
      </c>
      <c r="D556" s="35" t="s">
        <v>57</v>
      </c>
      <c r="E556" s="35" t="s">
        <v>57</v>
      </c>
      <c r="F556" s="33">
        <v>31750</v>
      </c>
      <c r="G556" s="32">
        <v>1.1574074074074073E-5</v>
      </c>
    </row>
    <row r="557" spans="2:7" x14ac:dyDescent="0.25">
      <c r="B557" s="33">
        <v>43502</v>
      </c>
      <c r="C557" s="34">
        <v>0.34591435185185188</v>
      </c>
      <c r="D557" s="35" t="s">
        <v>55</v>
      </c>
      <c r="E557" s="35" t="s">
        <v>55</v>
      </c>
      <c r="F557" s="33">
        <v>25815</v>
      </c>
      <c r="G557" s="32">
        <v>1.1574074074074073E-5</v>
      </c>
    </row>
    <row r="558" spans="2:7" x14ac:dyDescent="0.25">
      <c r="B558" s="33">
        <v>43502</v>
      </c>
      <c r="C558" s="34">
        <v>0.35162037037037036</v>
      </c>
      <c r="D558" s="35" t="s">
        <v>55</v>
      </c>
      <c r="E558" s="35" t="s">
        <v>56</v>
      </c>
      <c r="F558" s="33">
        <v>38510</v>
      </c>
      <c r="G558" s="32">
        <v>1.1574074074074073E-5</v>
      </c>
    </row>
    <row r="559" spans="2:7" x14ac:dyDescent="0.25">
      <c r="B559" s="33">
        <v>43502</v>
      </c>
      <c r="C559" s="34">
        <v>0.39344907407407409</v>
      </c>
      <c r="D559" s="35" t="s">
        <v>57</v>
      </c>
      <c r="E559" s="35" t="s">
        <v>57</v>
      </c>
      <c r="F559" s="33">
        <v>32981</v>
      </c>
      <c r="G559" s="32">
        <v>1.1574074074074073E-5</v>
      </c>
    </row>
    <row r="560" spans="2:7" x14ac:dyDescent="0.25">
      <c r="B560" s="33">
        <v>43502</v>
      </c>
      <c r="C560" s="34">
        <v>0.39969907407407407</v>
      </c>
      <c r="D560" s="35" t="s">
        <v>55</v>
      </c>
      <c r="E560" s="35" t="s">
        <v>56</v>
      </c>
      <c r="F560" s="33">
        <v>36112</v>
      </c>
      <c r="G560" s="32">
        <v>1.1574074074074073E-5</v>
      </c>
    </row>
    <row r="561" spans="2:7" x14ac:dyDescent="0.25">
      <c r="B561" s="33">
        <v>43502</v>
      </c>
      <c r="C561" s="34">
        <v>0.4067708333333333</v>
      </c>
      <c r="D561" s="35" t="s">
        <v>57</v>
      </c>
      <c r="E561" s="35" t="s">
        <v>56</v>
      </c>
      <c r="F561" s="33">
        <v>33947</v>
      </c>
      <c r="G561" s="32">
        <v>1.1574074074074073E-5</v>
      </c>
    </row>
    <row r="562" spans="2:7" x14ac:dyDescent="0.25">
      <c r="B562" s="33">
        <v>43502</v>
      </c>
      <c r="C562" s="34">
        <v>0.41077546296296297</v>
      </c>
      <c r="D562" s="35" t="s">
        <v>55</v>
      </c>
      <c r="E562" s="35" t="s">
        <v>56</v>
      </c>
      <c r="F562" s="33">
        <v>37854</v>
      </c>
      <c r="G562" s="32">
        <v>1.1574074074074073E-5</v>
      </c>
    </row>
    <row r="563" spans="2:7" x14ac:dyDescent="0.25">
      <c r="B563" s="33">
        <v>43502</v>
      </c>
      <c r="C563" s="34">
        <v>0.4130671296296296</v>
      </c>
      <c r="D563" s="35" t="s">
        <v>55</v>
      </c>
      <c r="E563" s="35" t="s">
        <v>56</v>
      </c>
      <c r="F563" s="33">
        <v>40004</v>
      </c>
      <c r="G563" s="32">
        <v>1.1574074074074073E-5</v>
      </c>
    </row>
    <row r="564" spans="2:7" x14ac:dyDescent="0.25">
      <c r="B564" s="33">
        <v>43502</v>
      </c>
      <c r="C564" s="34">
        <v>0.4216435185185185</v>
      </c>
      <c r="D564" s="35" t="s">
        <v>55</v>
      </c>
      <c r="E564" s="35" t="s">
        <v>56</v>
      </c>
      <c r="F564" s="33">
        <v>25878</v>
      </c>
      <c r="G564" s="32">
        <v>1.1574074074074073E-5</v>
      </c>
    </row>
    <row r="565" spans="2:7" x14ac:dyDescent="0.25">
      <c r="B565" s="33">
        <v>43502</v>
      </c>
      <c r="C565" s="34">
        <v>0.42263888888888884</v>
      </c>
      <c r="D565" s="35" t="s">
        <v>55</v>
      </c>
      <c r="E565" s="35" t="s">
        <v>56</v>
      </c>
      <c r="F565" s="33">
        <v>38981</v>
      </c>
      <c r="G565" s="32">
        <v>1.1574074074074073E-5</v>
      </c>
    </row>
    <row r="566" spans="2:7" x14ac:dyDescent="0.25">
      <c r="B566" s="33">
        <v>43502</v>
      </c>
      <c r="C566" s="34">
        <v>0.42554398148148148</v>
      </c>
      <c r="D566" s="35" t="s">
        <v>57</v>
      </c>
      <c r="E566" s="35" t="s">
        <v>57</v>
      </c>
      <c r="F566" s="33">
        <v>32484</v>
      </c>
      <c r="G566" s="32">
        <v>1.1574074074074073E-5</v>
      </c>
    </row>
    <row r="567" spans="2:7" x14ac:dyDescent="0.25">
      <c r="B567" s="33">
        <v>43502</v>
      </c>
      <c r="C567" s="34">
        <v>0.43025462962962963</v>
      </c>
      <c r="D567" s="35" t="s">
        <v>55</v>
      </c>
      <c r="E567" s="35" t="s">
        <v>56</v>
      </c>
      <c r="F567" s="33">
        <v>37631</v>
      </c>
      <c r="G567" s="32">
        <v>1.1574074074074073E-5</v>
      </c>
    </row>
    <row r="568" spans="2:7" x14ac:dyDescent="0.25">
      <c r="B568" s="33">
        <v>43502</v>
      </c>
      <c r="C568" s="34">
        <v>0.43123842592592593</v>
      </c>
      <c r="D568" s="35" t="s">
        <v>55</v>
      </c>
      <c r="E568" s="35" t="s">
        <v>56</v>
      </c>
      <c r="F568" s="33">
        <v>27775</v>
      </c>
      <c r="G568" s="32">
        <v>1.1574074074074073E-5</v>
      </c>
    </row>
    <row r="569" spans="2:7" x14ac:dyDescent="0.25">
      <c r="B569" s="33">
        <v>43502</v>
      </c>
      <c r="C569" s="34">
        <v>0.43447916666666669</v>
      </c>
      <c r="D569" s="35" t="s">
        <v>55</v>
      </c>
      <c r="E569" s="35" t="s">
        <v>56</v>
      </c>
      <c r="F569" s="33">
        <v>40765</v>
      </c>
      <c r="G569" s="32">
        <v>1.1574074074074073E-5</v>
      </c>
    </row>
    <row r="570" spans="2:7" x14ac:dyDescent="0.25">
      <c r="B570" s="33">
        <v>43502</v>
      </c>
      <c r="C570" s="34">
        <v>0.44201388888888887</v>
      </c>
      <c r="D570" s="35" t="s">
        <v>55</v>
      </c>
      <c r="E570" s="35" t="s">
        <v>56</v>
      </c>
      <c r="F570" s="33">
        <v>41313</v>
      </c>
      <c r="G570" s="32">
        <v>1.1574074074074073E-5</v>
      </c>
    </row>
    <row r="571" spans="2:7" x14ac:dyDescent="0.25">
      <c r="B571" s="33">
        <v>43502</v>
      </c>
      <c r="C571" s="34">
        <v>0.4443171296296296</v>
      </c>
      <c r="D571" s="35" t="s">
        <v>57</v>
      </c>
      <c r="E571" s="35" t="s">
        <v>57</v>
      </c>
      <c r="F571" s="33">
        <v>30785</v>
      </c>
      <c r="G571" s="32">
        <v>1.1574074074074073E-5</v>
      </c>
    </row>
    <row r="572" spans="2:7" x14ac:dyDescent="0.25">
      <c r="B572" s="33">
        <v>43502</v>
      </c>
      <c r="C572" s="34">
        <v>0.44603009259259258</v>
      </c>
      <c r="D572" s="35" t="s">
        <v>55</v>
      </c>
      <c r="E572" s="35" t="s">
        <v>56</v>
      </c>
      <c r="F572" s="33">
        <v>38310</v>
      </c>
      <c r="G572" s="32">
        <v>1.1574074074074073E-5</v>
      </c>
    </row>
    <row r="573" spans="2:7" x14ac:dyDescent="0.25">
      <c r="B573" s="33">
        <v>43502</v>
      </c>
      <c r="C573" s="34">
        <v>0.44947916666666665</v>
      </c>
      <c r="D573" s="35" t="s">
        <v>55</v>
      </c>
      <c r="E573" s="35" t="s">
        <v>56</v>
      </c>
      <c r="F573" s="33">
        <v>41169</v>
      </c>
      <c r="G573" s="32">
        <v>1.1574074074074073E-5</v>
      </c>
    </row>
    <row r="574" spans="2:7" x14ac:dyDescent="0.25">
      <c r="B574" s="33">
        <v>43502</v>
      </c>
      <c r="C574" s="34">
        <v>0.45178240740740744</v>
      </c>
      <c r="D574" s="35" t="s">
        <v>55</v>
      </c>
      <c r="E574" s="35" t="s">
        <v>56</v>
      </c>
      <c r="F574" s="33">
        <v>37168</v>
      </c>
      <c r="G574" s="32">
        <v>1.1574074074074073E-5</v>
      </c>
    </row>
    <row r="575" spans="2:7" x14ac:dyDescent="0.25">
      <c r="B575" s="33">
        <v>43502</v>
      </c>
      <c r="C575" s="34">
        <v>0.4616319444444445</v>
      </c>
      <c r="D575" s="35" t="s">
        <v>55</v>
      </c>
      <c r="E575" s="35" t="s">
        <v>56</v>
      </c>
      <c r="F575" s="33">
        <v>37680</v>
      </c>
      <c r="G575" s="32">
        <v>1.1574074074074073E-5</v>
      </c>
    </row>
    <row r="576" spans="2:7" x14ac:dyDescent="0.25">
      <c r="B576" s="33">
        <v>43503</v>
      </c>
      <c r="C576" s="34">
        <v>0.31263888888888886</v>
      </c>
      <c r="D576" s="35" t="s">
        <v>55</v>
      </c>
      <c r="E576" s="35" t="s">
        <v>56</v>
      </c>
      <c r="F576" s="33">
        <v>37596</v>
      </c>
      <c r="G576" s="32">
        <v>1.1574074074074073E-5</v>
      </c>
    </row>
    <row r="577" spans="2:7" x14ac:dyDescent="0.25">
      <c r="B577" s="33">
        <v>43503</v>
      </c>
      <c r="C577" s="34">
        <v>0.3159837962962963</v>
      </c>
      <c r="D577" s="35" t="s">
        <v>55</v>
      </c>
      <c r="E577" s="35" t="s">
        <v>56</v>
      </c>
      <c r="F577" s="33">
        <v>40246</v>
      </c>
      <c r="G577" s="32">
        <v>1.1574074074074073E-5</v>
      </c>
    </row>
    <row r="578" spans="2:7" x14ac:dyDescent="0.25">
      <c r="B578" s="33">
        <v>43503</v>
      </c>
      <c r="C578" s="34">
        <v>0.3175</v>
      </c>
      <c r="D578" s="35" t="s">
        <v>57</v>
      </c>
      <c r="E578" s="35" t="s">
        <v>57</v>
      </c>
      <c r="F578" s="33">
        <v>33774</v>
      </c>
      <c r="G578" s="32">
        <v>1.1574074074074073E-5</v>
      </c>
    </row>
    <row r="579" spans="2:7" x14ac:dyDescent="0.25">
      <c r="B579" s="33">
        <v>43503</v>
      </c>
      <c r="C579" s="34">
        <v>0.32082175925925926</v>
      </c>
      <c r="D579" s="35" t="s">
        <v>55</v>
      </c>
      <c r="E579" s="35" t="s">
        <v>56</v>
      </c>
      <c r="F579" s="33">
        <v>36673</v>
      </c>
      <c r="G579" s="32">
        <v>1.1574074074074073E-5</v>
      </c>
    </row>
    <row r="580" spans="2:7" x14ac:dyDescent="0.25">
      <c r="B580" s="33">
        <v>43503</v>
      </c>
      <c r="C580" s="34">
        <v>0.32096064814814812</v>
      </c>
      <c r="D580" s="35" t="s">
        <v>55</v>
      </c>
      <c r="E580" s="35" t="s">
        <v>57</v>
      </c>
      <c r="F580" s="33">
        <v>38310</v>
      </c>
      <c r="G580" s="32">
        <v>1.1574074074074073E-5</v>
      </c>
    </row>
    <row r="581" spans="2:7" x14ac:dyDescent="0.25">
      <c r="B581" s="33">
        <v>43503</v>
      </c>
      <c r="C581" s="34">
        <v>0.3351041666666667</v>
      </c>
      <c r="D581" s="35" t="s">
        <v>55</v>
      </c>
      <c r="E581" s="35" t="s">
        <v>56</v>
      </c>
      <c r="F581" s="33">
        <v>32997</v>
      </c>
      <c r="G581" s="32">
        <v>1.1574074074074073E-5</v>
      </c>
    </row>
    <row r="582" spans="2:7" x14ac:dyDescent="0.25">
      <c r="B582" s="33">
        <v>43503</v>
      </c>
      <c r="C582" s="34">
        <v>0.33836805555555555</v>
      </c>
      <c r="D582" s="35" t="s">
        <v>55</v>
      </c>
      <c r="E582" s="35" t="s">
        <v>57</v>
      </c>
      <c r="F582" s="33">
        <v>35192</v>
      </c>
      <c r="G582" s="32">
        <v>1.1574074074074073E-5</v>
      </c>
    </row>
    <row r="583" spans="2:7" x14ac:dyDescent="0.25">
      <c r="B583" s="33">
        <v>43503</v>
      </c>
      <c r="C583" s="34">
        <v>0.33932870370370366</v>
      </c>
      <c r="D583" s="35" t="s">
        <v>55</v>
      </c>
      <c r="E583" s="35" t="s">
        <v>56</v>
      </c>
      <c r="F583" s="33">
        <v>40186</v>
      </c>
      <c r="G583" s="32">
        <v>1.1574074074074073E-5</v>
      </c>
    </row>
    <row r="584" spans="2:7" x14ac:dyDescent="0.25">
      <c r="B584" s="33">
        <v>43503</v>
      </c>
      <c r="C584" s="34">
        <v>0.34192129629629631</v>
      </c>
      <c r="D584" s="35" t="s">
        <v>55</v>
      </c>
      <c r="E584" s="35" t="s">
        <v>56</v>
      </c>
      <c r="F584" s="33">
        <v>39787</v>
      </c>
      <c r="G584" s="32">
        <v>1.1574074074074073E-5</v>
      </c>
    </row>
    <row r="585" spans="2:7" x14ac:dyDescent="0.25">
      <c r="B585" s="33">
        <v>43503</v>
      </c>
      <c r="C585" s="34">
        <v>0.34530092592592593</v>
      </c>
      <c r="D585" s="35" t="s">
        <v>55</v>
      </c>
      <c r="E585" s="35" t="s">
        <v>56</v>
      </c>
      <c r="F585" s="33">
        <v>41779</v>
      </c>
      <c r="G585" s="32">
        <v>1.1574074074074073E-5</v>
      </c>
    </row>
    <row r="586" spans="2:7" x14ac:dyDescent="0.25">
      <c r="B586" s="33">
        <v>43503</v>
      </c>
      <c r="C586" s="34">
        <v>0.3969212962962963</v>
      </c>
      <c r="D586" s="35" t="s">
        <v>55</v>
      </c>
      <c r="E586" s="35" t="s">
        <v>56</v>
      </c>
      <c r="F586" s="33">
        <v>39155</v>
      </c>
      <c r="G586" s="32">
        <v>1.1574074074074073E-5</v>
      </c>
    </row>
    <row r="587" spans="2:7" x14ac:dyDescent="0.25">
      <c r="B587" s="33">
        <v>43503</v>
      </c>
      <c r="C587" s="34">
        <v>0.39987268518518521</v>
      </c>
      <c r="D587" s="35" t="s">
        <v>55</v>
      </c>
      <c r="E587" s="35" t="s">
        <v>56</v>
      </c>
      <c r="F587" s="33">
        <v>24667</v>
      </c>
      <c r="G587" s="32">
        <v>1.1574074074074073E-5</v>
      </c>
    </row>
    <row r="588" spans="2:7" x14ac:dyDescent="0.25">
      <c r="B588" s="33">
        <v>43503</v>
      </c>
      <c r="C588" s="34">
        <v>0.40517361111111111</v>
      </c>
      <c r="D588" s="35" t="s">
        <v>55</v>
      </c>
      <c r="E588" s="35" t="s">
        <v>56</v>
      </c>
      <c r="F588" s="33">
        <v>39637</v>
      </c>
      <c r="G588" s="32">
        <v>1.1574074074074073E-5</v>
      </c>
    </row>
    <row r="589" spans="2:7" x14ac:dyDescent="0.25">
      <c r="B589" s="33">
        <v>43503</v>
      </c>
      <c r="C589" s="34">
        <v>0.4107407407407408</v>
      </c>
      <c r="D589" s="35" t="s">
        <v>57</v>
      </c>
      <c r="E589" s="35" t="s">
        <v>56</v>
      </c>
      <c r="F589" s="33">
        <v>37953</v>
      </c>
      <c r="G589" s="32">
        <v>1.1574074074074073E-5</v>
      </c>
    </row>
    <row r="590" spans="2:7" x14ac:dyDescent="0.25">
      <c r="B590" s="33">
        <v>43503</v>
      </c>
      <c r="C590" s="34">
        <v>0.41199074074074077</v>
      </c>
      <c r="D590" s="35" t="s">
        <v>55</v>
      </c>
      <c r="E590" s="35" t="s">
        <v>56</v>
      </c>
      <c r="F590" s="33">
        <v>35655</v>
      </c>
      <c r="G590" s="32">
        <v>1.1574074074074073E-5</v>
      </c>
    </row>
    <row r="591" spans="2:7" x14ac:dyDescent="0.25">
      <c r="B591" s="33">
        <v>43503</v>
      </c>
      <c r="C591" s="34">
        <v>0.41695601851851855</v>
      </c>
      <c r="D591" s="35" t="s">
        <v>57</v>
      </c>
      <c r="E591" s="35" t="s">
        <v>57</v>
      </c>
      <c r="F591" s="33">
        <v>32274</v>
      </c>
      <c r="G591" s="32">
        <v>1.1574074074074073E-5</v>
      </c>
    </row>
    <row r="592" spans="2:7" x14ac:dyDescent="0.25">
      <c r="B592" s="33">
        <v>43503</v>
      </c>
      <c r="C592" s="34">
        <v>0.42207175925925927</v>
      </c>
      <c r="D592" s="35" t="s">
        <v>55</v>
      </c>
      <c r="E592" s="35" t="s">
        <v>56</v>
      </c>
      <c r="F592" s="33">
        <v>41015</v>
      </c>
      <c r="G592" s="32">
        <v>1.1574074074074073E-5</v>
      </c>
    </row>
    <row r="593" spans="2:7" x14ac:dyDescent="0.25">
      <c r="B593" s="33">
        <v>43503</v>
      </c>
      <c r="C593" s="34">
        <v>0.42327546296296298</v>
      </c>
      <c r="D593" s="35" t="s">
        <v>55</v>
      </c>
      <c r="E593" s="35" t="s">
        <v>56</v>
      </c>
      <c r="F593" s="33">
        <v>35656</v>
      </c>
      <c r="G593" s="32">
        <v>1.1574074074074073E-5</v>
      </c>
    </row>
    <row r="594" spans="2:7" x14ac:dyDescent="0.25">
      <c r="B594" s="33">
        <v>43503</v>
      </c>
      <c r="C594" s="34">
        <v>0.43407407407407406</v>
      </c>
      <c r="D594" s="35" t="s">
        <v>55</v>
      </c>
      <c r="E594" s="35" t="s">
        <v>56</v>
      </c>
      <c r="F594" s="33">
        <v>41617</v>
      </c>
      <c r="G594" s="32">
        <v>1.1574074074074073E-5</v>
      </c>
    </row>
    <row r="595" spans="2:7" x14ac:dyDescent="0.25">
      <c r="B595" s="33">
        <v>43503</v>
      </c>
      <c r="C595" s="34">
        <v>0.43902777777777779</v>
      </c>
      <c r="D595" s="35" t="s">
        <v>55</v>
      </c>
      <c r="E595" s="35" t="s">
        <v>56</v>
      </c>
      <c r="F595" s="33">
        <v>37148</v>
      </c>
      <c r="G595" s="32">
        <v>1.1574074074074073E-5</v>
      </c>
    </row>
    <row r="596" spans="2:7" x14ac:dyDescent="0.25">
      <c r="B596" s="33">
        <v>43503</v>
      </c>
      <c r="C596" s="34">
        <v>0.44035879629629626</v>
      </c>
      <c r="D596" s="35" t="s">
        <v>55</v>
      </c>
      <c r="E596" s="35" t="s">
        <v>56</v>
      </c>
      <c r="F596" s="33">
        <v>40630</v>
      </c>
      <c r="G596" s="32">
        <v>1.1574074074074073E-5</v>
      </c>
    </row>
    <row r="597" spans="2:7" x14ac:dyDescent="0.25">
      <c r="B597" s="33">
        <v>43503</v>
      </c>
      <c r="C597" s="34">
        <v>0.44458333333333333</v>
      </c>
      <c r="D597" s="35" t="s">
        <v>55</v>
      </c>
      <c r="E597" s="35" t="s">
        <v>56</v>
      </c>
      <c r="F597" s="33">
        <v>41408</v>
      </c>
      <c r="G597" s="32">
        <v>1.1574074074074073E-5</v>
      </c>
    </row>
    <row r="598" spans="2:7" x14ac:dyDescent="0.25">
      <c r="B598" s="33">
        <v>43503</v>
      </c>
      <c r="C598" s="34">
        <v>0.4494097222222222</v>
      </c>
      <c r="D598" s="35" t="s">
        <v>57</v>
      </c>
      <c r="E598" s="35" t="s">
        <v>57</v>
      </c>
      <c r="F598" s="33">
        <v>30764</v>
      </c>
      <c r="G598" s="32">
        <v>1.1574074074074073E-5</v>
      </c>
    </row>
    <row r="599" spans="2:7" x14ac:dyDescent="0.25">
      <c r="B599" s="33">
        <v>43503</v>
      </c>
      <c r="C599" s="34">
        <v>0.44976851851851851</v>
      </c>
      <c r="D599" s="35" t="s">
        <v>57</v>
      </c>
      <c r="E599" s="35" t="s">
        <v>57</v>
      </c>
      <c r="F599" s="33">
        <v>34348</v>
      </c>
      <c r="G599" s="32">
        <v>1.1574074074074073E-5</v>
      </c>
    </row>
    <row r="600" spans="2:7" x14ac:dyDescent="0.25">
      <c r="B600" s="33">
        <v>43503</v>
      </c>
      <c r="C600" s="34">
        <v>0.45370370370370372</v>
      </c>
      <c r="D600" s="35" t="s">
        <v>55</v>
      </c>
      <c r="E600" s="35" t="s">
        <v>56</v>
      </c>
      <c r="F600" s="33">
        <v>42604</v>
      </c>
      <c r="G600" s="32">
        <v>1.1574074074074073E-5</v>
      </c>
    </row>
    <row r="601" spans="2:7" x14ac:dyDescent="0.25">
      <c r="B601" s="33">
        <v>43503</v>
      </c>
      <c r="C601" s="34">
        <v>0.4588888888888889</v>
      </c>
      <c r="D601" s="35" t="s">
        <v>57</v>
      </c>
      <c r="E601" s="35" t="s">
        <v>56</v>
      </c>
      <c r="F601" s="33">
        <v>35494</v>
      </c>
      <c r="G601" s="32">
        <v>1.1574074074074073E-5</v>
      </c>
    </row>
    <row r="602" spans="2:7" x14ac:dyDescent="0.25">
      <c r="B602" s="33">
        <v>43503</v>
      </c>
      <c r="C602" s="34">
        <v>0.47343750000000001</v>
      </c>
      <c r="D602" s="35" t="s">
        <v>55</v>
      </c>
      <c r="E602" s="35" t="s">
        <v>56</v>
      </c>
      <c r="F602" s="33">
        <v>37088</v>
      </c>
      <c r="G602" s="32">
        <v>1.1574074074074073E-5</v>
      </c>
    </row>
    <row r="603" spans="2:7" x14ac:dyDescent="0.25">
      <c r="B603" s="33">
        <v>43503</v>
      </c>
      <c r="C603" s="34">
        <v>0.48538194444444444</v>
      </c>
      <c r="D603" s="35" t="s">
        <v>55</v>
      </c>
      <c r="E603" s="35" t="s">
        <v>56</v>
      </c>
      <c r="F603" s="33">
        <v>29483</v>
      </c>
      <c r="G603" s="32">
        <v>1.1574074074074073E-5</v>
      </c>
    </row>
    <row r="604" spans="2:7" x14ac:dyDescent="0.25">
      <c r="B604" s="33">
        <v>43503</v>
      </c>
      <c r="C604" s="34">
        <v>0.49631944444444448</v>
      </c>
      <c r="D604" s="35" t="s">
        <v>57</v>
      </c>
      <c r="E604" s="35" t="s">
        <v>57</v>
      </c>
      <c r="F604" s="33">
        <v>35538</v>
      </c>
      <c r="G604" s="32">
        <v>1.1574074074074073E-5</v>
      </c>
    </row>
    <row r="605" spans="2:7" x14ac:dyDescent="0.25">
      <c r="B605" s="33">
        <v>43503</v>
      </c>
      <c r="C605" s="34">
        <v>0.5128935185185185</v>
      </c>
      <c r="D605" s="35" t="s">
        <v>57</v>
      </c>
      <c r="E605" s="35" t="s">
        <v>57</v>
      </c>
      <c r="F605" s="33">
        <v>32794</v>
      </c>
      <c r="G605" s="32">
        <v>1.1574074074074073E-5</v>
      </c>
    </row>
    <row r="606" spans="2:7" x14ac:dyDescent="0.25">
      <c r="B606" s="33">
        <v>43503</v>
      </c>
      <c r="C606" s="34">
        <v>0.52687499999999998</v>
      </c>
      <c r="D606" s="35" t="s">
        <v>55</v>
      </c>
      <c r="E606" s="35" t="s">
        <v>56</v>
      </c>
      <c r="F606" s="33">
        <v>25521</v>
      </c>
      <c r="G606" s="32">
        <v>1.1574074074074073E-5</v>
      </c>
    </row>
    <row r="607" spans="2:7" x14ac:dyDescent="0.25">
      <c r="B607" s="33">
        <v>43504</v>
      </c>
      <c r="C607" s="34">
        <v>0.38890046296296293</v>
      </c>
      <c r="D607" s="35" t="s">
        <v>55</v>
      </c>
      <c r="E607" s="35" t="s">
        <v>56</v>
      </c>
      <c r="F607" s="33">
        <v>43115</v>
      </c>
      <c r="G607" s="32">
        <v>1.1574074074074073E-5</v>
      </c>
    </row>
    <row r="608" spans="2:7" x14ac:dyDescent="0.25">
      <c r="B608" s="33">
        <v>43504</v>
      </c>
      <c r="C608" s="34">
        <v>0.39429398148148148</v>
      </c>
      <c r="D608" s="35" t="s">
        <v>55</v>
      </c>
      <c r="E608" s="35" t="s">
        <v>56</v>
      </c>
      <c r="F608" s="33">
        <v>32869</v>
      </c>
      <c r="G608" s="32">
        <v>1.1574074074074073E-5</v>
      </c>
    </row>
    <row r="609" spans="2:7" x14ac:dyDescent="0.25">
      <c r="B609" s="33">
        <v>43504</v>
      </c>
      <c r="C609" s="34">
        <v>0.39582175925925928</v>
      </c>
      <c r="D609" s="35" t="s">
        <v>55</v>
      </c>
      <c r="E609" s="35" t="s">
        <v>56</v>
      </c>
      <c r="F609" s="33">
        <v>38596</v>
      </c>
      <c r="G609" s="32">
        <v>1.1574074074074073E-5</v>
      </c>
    </row>
    <row r="610" spans="2:7" x14ac:dyDescent="0.25">
      <c r="B610" s="33">
        <v>43504</v>
      </c>
      <c r="C610" s="34">
        <v>0.40108796296296295</v>
      </c>
      <c r="D610" s="35" t="s">
        <v>55</v>
      </c>
      <c r="E610" s="35" t="s">
        <v>56</v>
      </c>
      <c r="F610" s="33">
        <v>27502</v>
      </c>
      <c r="G610" s="32">
        <v>1.1574074074074073E-5</v>
      </c>
    </row>
    <row r="611" spans="2:7" x14ac:dyDescent="0.25">
      <c r="B611" s="33">
        <v>43504</v>
      </c>
      <c r="C611" s="34">
        <v>0.40211805555555552</v>
      </c>
      <c r="D611" s="35" t="s">
        <v>55</v>
      </c>
      <c r="E611" s="35" t="s">
        <v>56</v>
      </c>
      <c r="F611" s="33">
        <v>34165</v>
      </c>
      <c r="G611" s="32">
        <v>1.1574074074074073E-5</v>
      </c>
    </row>
    <row r="612" spans="2:7" x14ac:dyDescent="0.25">
      <c r="B612" s="33">
        <v>43504</v>
      </c>
      <c r="C612" s="34">
        <v>0.40517361111111111</v>
      </c>
      <c r="D612" s="35" t="s">
        <v>57</v>
      </c>
      <c r="E612" s="35" t="s">
        <v>56</v>
      </c>
      <c r="F612" s="33">
        <v>33305</v>
      </c>
      <c r="G612" s="32">
        <v>1.1574074074074073E-5</v>
      </c>
    </row>
    <row r="613" spans="2:7" x14ac:dyDescent="0.25">
      <c r="B613" s="33">
        <v>43504</v>
      </c>
      <c r="C613" s="34">
        <v>0.40612268518518518</v>
      </c>
      <c r="D613" s="35" t="s">
        <v>57</v>
      </c>
      <c r="E613" s="35" t="s">
        <v>57</v>
      </c>
      <c r="F613" s="33">
        <v>32240</v>
      </c>
      <c r="G613" s="32">
        <v>1.1574074074074073E-5</v>
      </c>
    </row>
    <row r="614" spans="2:7" x14ac:dyDescent="0.25">
      <c r="B614" s="33">
        <v>43504</v>
      </c>
      <c r="C614" s="34">
        <v>0.40818287037037032</v>
      </c>
      <c r="D614" s="35" t="s">
        <v>55</v>
      </c>
      <c r="E614" s="35" t="s">
        <v>57</v>
      </c>
      <c r="F614" s="33">
        <v>33459</v>
      </c>
      <c r="G614" s="32">
        <v>1.1574074074074073E-5</v>
      </c>
    </row>
    <row r="615" spans="2:7" x14ac:dyDescent="0.25">
      <c r="B615" s="33">
        <v>43504</v>
      </c>
      <c r="C615" s="34">
        <v>0.41185185185185186</v>
      </c>
      <c r="D615" s="35" t="s">
        <v>55</v>
      </c>
      <c r="E615" s="35" t="s">
        <v>56</v>
      </c>
      <c r="F615" s="33">
        <v>38722</v>
      </c>
      <c r="G615" s="32">
        <v>1.1574074074074073E-5</v>
      </c>
    </row>
    <row r="616" spans="2:7" x14ac:dyDescent="0.25">
      <c r="B616" s="33">
        <v>43504</v>
      </c>
      <c r="C616" s="34">
        <v>0.41613425925925923</v>
      </c>
      <c r="D616" s="35" t="s">
        <v>55</v>
      </c>
      <c r="E616" s="35" t="s">
        <v>56</v>
      </c>
      <c r="F616" s="33">
        <v>37511</v>
      </c>
      <c r="G616" s="32">
        <v>1.1574074074074073E-5</v>
      </c>
    </row>
    <row r="617" spans="2:7" x14ac:dyDescent="0.25">
      <c r="B617" s="33">
        <v>43504</v>
      </c>
      <c r="C617" s="34">
        <v>0.56802083333333331</v>
      </c>
      <c r="D617" s="35" t="s">
        <v>55</v>
      </c>
      <c r="E617" s="35" t="s">
        <v>56</v>
      </c>
      <c r="F617" s="33">
        <v>40347</v>
      </c>
      <c r="G617" s="32">
        <v>1.1574074074074073E-5</v>
      </c>
    </row>
    <row r="618" spans="2:7" x14ac:dyDescent="0.25">
      <c r="B618" s="33">
        <v>43504</v>
      </c>
      <c r="C618" s="34">
        <v>0.57353009259259258</v>
      </c>
      <c r="D618" s="35" t="s">
        <v>57</v>
      </c>
      <c r="E618" s="35" t="s">
        <v>57</v>
      </c>
      <c r="F618" s="33">
        <v>29930</v>
      </c>
      <c r="G618" s="32">
        <v>1.1574074074074073E-5</v>
      </c>
    </row>
    <row r="619" spans="2:7" x14ac:dyDescent="0.25">
      <c r="B619" s="33">
        <v>43504</v>
      </c>
      <c r="C619" s="34">
        <v>0.57905092592592589</v>
      </c>
      <c r="D619" s="35" t="s">
        <v>57</v>
      </c>
      <c r="E619" s="35" t="s">
        <v>57</v>
      </c>
      <c r="F619" s="33">
        <v>32087</v>
      </c>
      <c r="G619" s="32">
        <v>1.1574074074074073E-5</v>
      </c>
    </row>
    <row r="620" spans="2:7" x14ac:dyDescent="0.25">
      <c r="B620" s="33">
        <v>43504</v>
      </c>
      <c r="C620" s="34">
        <v>0.58686342592592589</v>
      </c>
      <c r="D620" s="35" t="s">
        <v>55</v>
      </c>
      <c r="E620" s="35" t="s">
        <v>57</v>
      </c>
      <c r="F620" s="33">
        <v>30700</v>
      </c>
      <c r="G620" s="32">
        <v>1.1574074074074073E-5</v>
      </c>
    </row>
    <row r="621" spans="2:7" x14ac:dyDescent="0.25">
      <c r="B621" s="33">
        <v>43504</v>
      </c>
      <c r="C621" s="34">
        <v>0.62261574074074078</v>
      </c>
      <c r="D621" s="35" t="s">
        <v>55</v>
      </c>
      <c r="E621" s="35" t="s">
        <v>56</v>
      </c>
      <c r="F621" s="33">
        <v>41191</v>
      </c>
      <c r="G621" s="32">
        <v>1.1574074074074073E-5</v>
      </c>
    </row>
    <row r="622" spans="2:7" x14ac:dyDescent="0.25">
      <c r="B622" s="33">
        <v>43504</v>
      </c>
      <c r="C622" s="34">
        <v>0.62314814814814812</v>
      </c>
      <c r="D622" s="35" t="s">
        <v>55</v>
      </c>
      <c r="E622" s="35" t="s">
        <v>56</v>
      </c>
      <c r="F622" s="33">
        <v>40032</v>
      </c>
      <c r="G622" s="32">
        <v>1.1574074074074073E-5</v>
      </c>
    </row>
    <row r="623" spans="2:7" x14ac:dyDescent="0.25">
      <c r="B623" s="33">
        <v>43504</v>
      </c>
      <c r="C623" s="34">
        <v>0.62481481481481482</v>
      </c>
      <c r="D623" s="35" t="s">
        <v>55</v>
      </c>
      <c r="E623" s="35" t="s">
        <v>56</v>
      </c>
      <c r="F623" s="33">
        <v>36313</v>
      </c>
      <c r="G623" s="32">
        <v>1.1574074074074073E-5</v>
      </c>
    </row>
    <row r="624" spans="2:7" x14ac:dyDescent="0.25">
      <c r="B624" s="33">
        <v>43504</v>
      </c>
      <c r="C624" s="34">
        <v>0.62539351851851854</v>
      </c>
      <c r="D624" s="35" t="s">
        <v>55</v>
      </c>
      <c r="E624" s="35" t="s">
        <v>56</v>
      </c>
      <c r="F624" s="33">
        <v>34284</v>
      </c>
      <c r="G624" s="32">
        <v>1.1574074074074073E-5</v>
      </c>
    </row>
    <row r="625" spans="2:7" x14ac:dyDescent="0.25">
      <c r="B625" s="33">
        <v>43504</v>
      </c>
      <c r="C625" s="34">
        <v>0.62515046296296295</v>
      </c>
      <c r="D625" s="35" t="s">
        <v>57</v>
      </c>
      <c r="E625" s="35" t="s">
        <v>57</v>
      </c>
      <c r="F625" s="33">
        <v>32664</v>
      </c>
      <c r="G625" s="32">
        <v>1.1574074074074073E-5</v>
      </c>
    </row>
    <row r="626" spans="2:7" x14ac:dyDescent="0.25">
      <c r="B626" s="33">
        <v>43504</v>
      </c>
      <c r="C626" s="34">
        <v>0.62733796296296296</v>
      </c>
      <c r="D626" s="35" t="s">
        <v>55</v>
      </c>
      <c r="E626" s="35" t="s">
        <v>56</v>
      </c>
      <c r="F626" s="33">
        <v>34943</v>
      </c>
      <c r="G626" s="32">
        <v>1.1574074074074073E-5</v>
      </c>
    </row>
    <row r="627" spans="2:7" x14ac:dyDescent="0.25">
      <c r="B627" s="33">
        <v>43507</v>
      </c>
      <c r="C627" s="34">
        <v>0.47302083333333328</v>
      </c>
      <c r="D627" s="35" t="s">
        <v>55</v>
      </c>
      <c r="E627" s="35" t="s">
        <v>55</v>
      </c>
      <c r="F627" s="33">
        <v>42445</v>
      </c>
      <c r="G627" s="32">
        <v>1.1574074074074073E-5</v>
      </c>
    </row>
    <row r="628" spans="2:7" x14ac:dyDescent="0.25">
      <c r="B628" s="33">
        <v>43508</v>
      </c>
      <c r="C628" s="34">
        <v>0.32542824074074073</v>
      </c>
      <c r="D628" s="35" t="s">
        <v>55</v>
      </c>
      <c r="E628" s="35" t="s">
        <v>56</v>
      </c>
      <c r="F628" s="33">
        <v>34446</v>
      </c>
      <c r="G628" s="32">
        <v>1.1574074074074073E-5</v>
      </c>
    </row>
    <row r="629" spans="2:7" x14ac:dyDescent="0.25">
      <c r="B629" s="33">
        <v>43508</v>
      </c>
      <c r="C629" s="34">
        <v>0.33422453703703708</v>
      </c>
      <c r="D629" s="35" t="s">
        <v>55</v>
      </c>
      <c r="E629" s="35" t="s">
        <v>56</v>
      </c>
      <c r="F629" s="33">
        <v>37230</v>
      </c>
      <c r="G629" s="32">
        <v>1.1574074074074073E-5</v>
      </c>
    </row>
    <row r="630" spans="2:7" x14ac:dyDescent="0.25">
      <c r="B630" s="33">
        <v>43508</v>
      </c>
      <c r="C630" s="34">
        <v>0.33684027777777775</v>
      </c>
      <c r="D630" s="35" t="s">
        <v>55</v>
      </c>
      <c r="E630" s="35" t="s">
        <v>56</v>
      </c>
      <c r="F630" s="33">
        <v>38330</v>
      </c>
      <c r="G630" s="32">
        <v>1.1574074074074073E-5</v>
      </c>
    </row>
    <row r="631" spans="2:7" x14ac:dyDescent="0.25">
      <c r="B631" s="33">
        <v>43508</v>
      </c>
      <c r="C631" s="34">
        <v>0.35553240740740738</v>
      </c>
      <c r="D631" s="35" t="s">
        <v>56</v>
      </c>
      <c r="E631" s="35" t="s">
        <v>55</v>
      </c>
      <c r="F631" s="33">
        <v>26018</v>
      </c>
      <c r="G631" s="32">
        <v>1.1574074074074073E-5</v>
      </c>
    </row>
    <row r="632" spans="2:7" x14ac:dyDescent="0.25">
      <c r="B632" s="33">
        <v>43508</v>
      </c>
      <c r="C632" s="34">
        <v>0.35585648148148147</v>
      </c>
      <c r="D632" s="35" t="s">
        <v>56</v>
      </c>
      <c r="E632" s="35" t="s">
        <v>55</v>
      </c>
      <c r="F632" s="33">
        <v>35589</v>
      </c>
      <c r="G632" s="32">
        <v>1.1574074074074073E-5</v>
      </c>
    </row>
    <row r="633" spans="2:7" x14ac:dyDescent="0.25">
      <c r="B633" s="33">
        <v>43508</v>
      </c>
      <c r="C633" s="34">
        <v>0.35924768518518518</v>
      </c>
      <c r="D633" s="35" t="s">
        <v>55</v>
      </c>
      <c r="E633" s="35" t="s">
        <v>56</v>
      </c>
      <c r="F633" s="33">
        <v>35335</v>
      </c>
      <c r="G633" s="32">
        <v>1.1574074074074073E-5</v>
      </c>
    </row>
    <row r="634" spans="2:7" x14ac:dyDescent="0.25">
      <c r="B634" s="33">
        <v>43508</v>
      </c>
      <c r="C634" s="34">
        <v>0.36280092592592594</v>
      </c>
      <c r="D634" s="35" t="s">
        <v>55</v>
      </c>
      <c r="E634" s="35" t="s">
        <v>56</v>
      </c>
      <c r="F634" s="33">
        <v>38359</v>
      </c>
      <c r="G634" s="32">
        <v>1.1574074074074073E-5</v>
      </c>
    </row>
    <row r="635" spans="2:7" x14ac:dyDescent="0.25">
      <c r="B635" s="33">
        <v>43508</v>
      </c>
      <c r="C635" s="34">
        <v>0.36380787037037038</v>
      </c>
      <c r="D635" s="35" t="s">
        <v>55</v>
      </c>
      <c r="E635" s="35" t="s">
        <v>56</v>
      </c>
      <c r="F635" s="33">
        <v>42090</v>
      </c>
      <c r="G635" s="32">
        <v>1.1574074074074073E-5</v>
      </c>
    </row>
    <row r="636" spans="2:7" x14ac:dyDescent="0.25">
      <c r="B636" s="33">
        <v>43508</v>
      </c>
      <c r="C636" s="34">
        <v>0.36612268518518515</v>
      </c>
      <c r="D636" s="35" t="s">
        <v>57</v>
      </c>
      <c r="E636" s="35" t="s">
        <v>57</v>
      </c>
      <c r="F636" s="33">
        <v>32451</v>
      </c>
      <c r="G636" s="32">
        <v>1.1574074074074073E-5</v>
      </c>
    </row>
    <row r="637" spans="2:7" x14ac:dyDescent="0.25">
      <c r="B637" s="33">
        <v>43508</v>
      </c>
      <c r="C637" s="34">
        <v>0.36913194444444447</v>
      </c>
      <c r="D637" s="35" t="s">
        <v>55</v>
      </c>
      <c r="E637" s="35" t="s">
        <v>56</v>
      </c>
      <c r="F637" s="33">
        <v>39344</v>
      </c>
      <c r="G637" s="32">
        <v>1.1574074074074073E-5</v>
      </c>
    </row>
    <row r="638" spans="2:7" x14ac:dyDescent="0.25">
      <c r="B638" s="33">
        <v>43508</v>
      </c>
      <c r="C638" s="34">
        <v>0.37434027777777779</v>
      </c>
      <c r="D638" s="35" t="s">
        <v>57</v>
      </c>
      <c r="E638" s="35" t="s">
        <v>57</v>
      </c>
      <c r="F638" s="33">
        <v>33578</v>
      </c>
      <c r="G638" s="32">
        <v>1.1574074074074073E-5</v>
      </c>
    </row>
    <row r="639" spans="2:7" x14ac:dyDescent="0.25">
      <c r="B639" s="33">
        <v>43508</v>
      </c>
      <c r="C639" s="34">
        <v>0.38996527777777779</v>
      </c>
      <c r="D639" s="35" t="s">
        <v>57</v>
      </c>
      <c r="E639" s="35" t="s">
        <v>56</v>
      </c>
      <c r="F639" s="33">
        <v>33948</v>
      </c>
      <c r="G639" s="32">
        <v>1.1574074074074073E-5</v>
      </c>
    </row>
    <row r="640" spans="2:7" x14ac:dyDescent="0.25">
      <c r="B640" s="33">
        <v>43508</v>
      </c>
      <c r="C640" s="34">
        <v>0.39299768518518513</v>
      </c>
      <c r="D640" s="35" t="s">
        <v>55</v>
      </c>
      <c r="E640" s="35" t="s">
        <v>56</v>
      </c>
      <c r="F640" s="33">
        <v>34262</v>
      </c>
      <c r="G640" s="32">
        <v>1.1574074074074073E-5</v>
      </c>
    </row>
    <row r="641" spans="2:7" x14ac:dyDescent="0.25">
      <c r="B641" s="33">
        <v>43508</v>
      </c>
      <c r="C641" s="34">
        <v>0.39324074074074072</v>
      </c>
      <c r="D641" s="35" t="s">
        <v>55</v>
      </c>
      <c r="E641" s="35" t="s">
        <v>56</v>
      </c>
      <c r="F641" s="33">
        <v>34908</v>
      </c>
      <c r="G641" s="32">
        <v>1.1574074074074073E-5</v>
      </c>
    </row>
    <row r="642" spans="2:7" x14ac:dyDescent="0.25">
      <c r="B642" s="33">
        <v>43508</v>
      </c>
      <c r="C642" s="34">
        <v>0.39642361111111107</v>
      </c>
      <c r="D642" s="35" t="s">
        <v>57</v>
      </c>
      <c r="E642" s="35" t="s">
        <v>56</v>
      </c>
      <c r="F642" s="33">
        <v>35194</v>
      </c>
      <c r="G642" s="32">
        <v>1.1574074074074073E-5</v>
      </c>
    </row>
    <row r="643" spans="2:7" x14ac:dyDescent="0.25">
      <c r="B643" s="33">
        <v>43508</v>
      </c>
      <c r="C643" s="34">
        <v>0.39667824074074076</v>
      </c>
      <c r="D643" s="35" t="s">
        <v>55</v>
      </c>
      <c r="E643" s="35" t="s">
        <v>56</v>
      </c>
      <c r="F643" s="33">
        <v>41340</v>
      </c>
      <c r="G643" s="32">
        <v>1.1574074074074073E-5</v>
      </c>
    </row>
    <row r="644" spans="2:7" x14ac:dyDescent="0.25">
      <c r="B644" s="33">
        <v>43508</v>
      </c>
      <c r="C644" s="34">
        <v>0.39989583333333334</v>
      </c>
      <c r="D644" s="35" t="s">
        <v>57</v>
      </c>
      <c r="E644" s="35" t="s">
        <v>57</v>
      </c>
      <c r="F644" s="33">
        <v>34540</v>
      </c>
      <c r="G644" s="32">
        <v>1.1574074074074073E-5</v>
      </c>
    </row>
    <row r="645" spans="2:7" x14ac:dyDescent="0.25">
      <c r="B645" s="33">
        <v>43508</v>
      </c>
      <c r="C645" s="34">
        <v>0.40001157407407412</v>
      </c>
      <c r="D645" s="35" t="s">
        <v>55</v>
      </c>
      <c r="E645" s="35" t="s">
        <v>56</v>
      </c>
      <c r="F645" s="33">
        <v>37820</v>
      </c>
      <c r="G645" s="32">
        <v>1.1574074074074073E-5</v>
      </c>
    </row>
    <row r="646" spans="2:7" x14ac:dyDescent="0.25">
      <c r="B646" s="33">
        <v>43508</v>
      </c>
      <c r="C646" s="34">
        <v>0.40217592592592594</v>
      </c>
      <c r="D646" s="35" t="s">
        <v>55</v>
      </c>
      <c r="E646" s="35" t="s">
        <v>56</v>
      </c>
      <c r="F646" s="33">
        <v>38492</v>
      </c>
      <c r="G646" s="32">
        <v>1.1574074074074073E-5</v>
      </c>
    </row>
    <row r="647" spans="2:7" x14ac:dyDescent="0.25">
      <c r="B647" s="33">
        <v>43508</v>
      </c>
      <c r="C647" s="34">
        <v>0.40320601851851851</v>
      </c>
      <c r="D647" s="35" t="s">
        <v>57</v>
      </c>
      <c r="E647" s="35" t="s">
        <v>57</v>
      </c>
      <c r="F647" s="33">
        <v>33088</v>
      </c>
      <c r="G647" s="32">
        <v>1.1574074074074073E-5</v>
      </c>
    </row>
    <row r="648" spans="2:7" x14ac:dyDescent="0.25">
      <c r="B648" s="33">
        <v>43508</v>
      </c>
      <c r="C648" s="34">
        <v>0.40826388888888893</v>
      </c>
      <c r="D648" s="35" t="s">
        <v>55</v>
      </c>
      <c r="E648" s="35" t="s">
        <v>56</v>
      </c>
      <c r="F648" s="33">
        <v>27850</v>
      </c>
      <c r="G648" s="32">
        <v>1.1574074074074073E-5</v>
      </c>
    </row>
    <row r="649" spans="2:7" x14ac:dyDescent="0.25">
      <c r="B649" s="33">
        <v>43509</v>
      </c>
      <c r="C649" s="34">
        <v>0.30663194444444447</v>
      </c>
      <c r="D649" s="35" t="s">
        <v>55</v>
      </c>
      <c r="E649" s="35" t="s">
        <v>56</v>
      </c>
      <c r="F649" s="33">
        <v>40150</v>
      </c>
      <c r="G649" s="32">
        <v>1.1574074074074073E-5</v>
      </c>
    </row>
    <row r="650" spans="2:7" x14ac:dyDescent="0.25">
      <c r="B650" s="33">
        <v>43509</v>
      </c>
      <c r="C650" s="34">
        <v>0.30881944444444448</v>
      </c>
      <c r="D650" s="35" t="s">
        <v>55</v>
      </c>
      <c r="E650" s="35" t="s">
        <v>56</v>
      </c>
      <c r="F650" s="33">
        <v>38359</v>
      </c>
      <c r="G650" s="32">
        <v>1.1574074074074073E-5</v>
      </c>
    </row>
    <row r="651" spans="2:7" x14ac:dyDescent="0.25">
      <c r="B651" s="33">
        <v>43509</v>
      </c>
      <c r="C651" s="34">
        <v>0.31195601851851851</v>
      </c>
      <c r="D651" s="35" t="s">
        <v>57</v>
      </c>
      <c r="E651" s="35" t="s">
        <v>57</v>
      </c>
      <c r="F651" s="33">
        <v>33627</v>
      </c>
      <c r="G651" s="32">
        <v>1.1574074074074073E-5</v>
      </c>
    </row>
    <row r="652" spans="2:7" x14ac:dyDescent="0.25">
      <c r="B652" s="33">
        <v>43509</v>
      </c>
      <c r="C652" s="34">
        <v>0.31315972222222221</v>
      </c>
      <c r="D652" s="35" t="s">
        <v>55</v>
      </c>
      <c r="E652" s="35" t="s">
        <v>56</v>
      </c>
      <c r="F652" s="33">
        <v>35293</v>
      </c>
      <c r="G652" s="32">
        <v>1.1574074074074073E-5</v>
      </c>
    </row>
    <row r="653" spans="2:7" x14ac:dyDescent="0.25">
      <c r="B653" s="33">
        <v>43509</v>
      </c>
      <c r="C653" s="34">
        <v>0.3142361111111111</v>
      </c>
      <c r="D653" s="35" t="s">
        <v>55</v>
      </c>
      <c r="E653" s="35" t="s">
        <v>56</v>
      </c>
      <c r="F653" s="33">
        <v>41880</v>
      </c>
      <c r="G653" s="32">
        <v>1.1574074074074073E-5</v>
      </c>
    </row>
    <row r="654" spans="2:7" x14ac:dyDescent="0.25">
      <c r="B654" s="33">
        <v>43509</v>
      </c>
      <c r="C654" s="34">
        <v>0.31608796296296299</v>
      </c>
      <c r="D654" s="35" t="s">
        <v>55</v>
      </c>
      <c r="E654" s="35" t="s">
        <v>56</v>
      </c>
      <c r="F654" s="33">
        <v>37942</v>
      </c>
      <c r="G654" s="32">
        <v>1.1574074074074073E-5</v>
      </c>
    </row>
    <row r="655" spans="2:7" x14ac:dyDescent="0.25">
      <c r="B655" s="33">
        <v>43509</v>
      </c>
      <c r="C655" s="34">
        <v>0.31729166666666669</v>
      </c>
      <c r="D655" s="35" t="s">
        <v>55</v>
      </c>
      <c r="E655" s="35" t="s">
        <v>56</v>
      </c>
      <c r="F655" s="33">
        <v>32912</v>
      </c>
      <c r="G655" s="32">
        <v>1.1574074074074073E-5</v>
      </c>
    </row>
    <row r="656" spans="2:7" x14ac:dyDescent="0.25">
      <c r="B656" s="33">
        <v>43509</v>
      </c>
      <c r="C656" s="34">
        <v>0.31896990740740744</v>
      </c>
      <c r="D656" s="35" t="s">
        <v>55</v>
      </c>
      <c r="E656" s="35" t="s">
        <v>56</v>
      </c>
      <c r="F656" s="33">
        <v>38771</v>
      </c>
      <c r="G656" s="32">
        <v>1.1574074074074073E-5</v>
      </c>
    </row>
    <row r="657" spans="2:7" x14ac:dyDescent="0.25">
      <c r="B657" s="33">
        <v>43509</v>
      </c>
      <c r="C657" s="34">
        <v>0.32081018518518517</v>
      </c>
      <c r="D657" s="35" t="s">
        <v>55</v>
      </c>
      <c r="E657" s="35" t="s">
        <v>56</v>
      </c>
      <c r="F657" s="33">
        <v>36980</v>
      </c>
      <c r="G657" s="32">
        <v>1.1574074074074073E-5</v>
      </c>
    </row>
    <row r="658" spans="2:7" x14ac:dyDescent="0.25">
      <c r="B658" s="33">
        <v>43509</v>
      </c>
      <c r="C658" s="34">
        <v>0.32145833333333335</v>
      </c>
      <c r="D658" s="35" t="s">
        <v>57</v>
      </c>
      <c r="E658" s="35" t="s">
        <v>57</v>
      </c>
      <c r="F658" s="33">
        <v>33009</v>
      </c>
      <c r="G658" s="32">
        <v>1.1574074074074073E-5</v>
      </c>
    </row>
    <row r="659" spans="2:7" x14ac:dyDescent="0.25">
      <c r="B659" s="33">
        <v>43509</v>
      </c>
      <c r="C659" s="34">
        <v>0.33479166666666665</v>
      </c>
      <c r="D659" s="35" t="s">
        <v>55</v>
      </c>
      <c r="E659" s="35" t="s">
        <v>56</v>
      </c>
      <c r="F659" s="33">
        <v>35901</v>
      </c>
      <c r="G659" s="32">
        <v>1.1574074074074073E-5</v>
      </c>
    </row>
    <row r="660" spans="2:7" x14ac:dyDescent="0.25">
      <c r="B660" s="33">
        <v>43509</v>
      </c>
      <c r="C660" s="34">
        <v>0.34118055555555554</v>
      </c>
      <c r="D660" s="35" t="s">
        <v>55</v>
      </c>
      <c r="E660" s="35" t="s">
        <v>56</v>
      </c>
      <c r="F660" s="33">
        <v>41961</v>
      </c>
      <c r="G660" s="32">
        <v>1.1574074074074073E-5</v>
      </c>
    </row>
    <row r="661" spans="2:7" x14ac:dyDescent="0.25">
      <c r="B661" s="33">
        <v>43509</v>
      </c>
      <c r="C661" s="34">
        <v>0.34578703703703706</v>
      </c>
      <c r="D661" s="35" t="s">
        <v>57</v>
      </c>
      <c r="E661" s="35" t="s">
        <v>56</v>
      </c>
      <c r="F661" s="33">
        <v>35363</v>
      </c>
      <c r="G661" s="32">
        <v>1.1574074074074073E-5</v>
      </c>
    </row>
    <row r="662" spans="2:7" x14ac:dyDescent="0.25">
      <c r="B662" s="33">
        <v>43509</v>
      </c>
      <c r="C662" s="34">
        <v>0.35040509259259256</v>
      </c>
      <c r="D662" s="35" t="s">
        <v>55</v>
      </c>
      <c r="E662" s="35" t="s">
        <v>56</v>
      </c>
      <c r="F662" s="33">
        <v>38324</v>
      </c>
      <c r="G662" s="32">
        <v>1.1574074074074073E-5</v>
      </c>
    </row>
    <row r="663" spans="2:7" x14ac:dyDescent="0.25">
      <c r="B663" s="33">
        <v>43509</v>
      </c>
      <c r="C663" s="34">
        <v>0.35686342592592596</v>
      </c>
      <c r="D663" s="35" t="s">
        <v>57</v>
      </c>
      <c r="E663" s="35" t="s">
        <v>57</v>
      </c>
      <c r="F663" s="33">
        <v>32997</v>
      </c>
      <c r="G663" s="32">
        <v>1.1574074074074073E-5</v>
      </c>
    </row>
    <row r="664" spans="2:7" x14ac:dyDescent="0.25">
      <c r="B664" s="33">
        <v>43509</v>
      </c>
      <c r="C664" s="34">
        <v>0.38594907407407408</v>
      </c>
      <c r="D664" s="35" t="s">
        <v>55</v>
      </c>
      <c r="E664" s="35" t="s">
        <v>57</v>
      </c>
      <c r="F664" s="33">
        <v>34305</v>
      </c>
      <c r="G664" s="32">
        <v>1.1574074074074073E-5</v>
      </c>
    </row>
    <row r="665" spans="2:7" x14ac:dyDescent="0.25">
      <c r="B665" s="33">
        <v>43509</v>
      </c>
      <c r="C665" s="34">
        <v>0.39207175925925924</v>
      </c>
      <c r="D665" s="35" t="s">
        <v>55</v>
      </c>
      <c r="E665" s="35" t="s">
        <v>56</v>
      </c>
      <c r="F665" s="33">
        <v>29649</v>
      </c>
      <c r="G665" s="32">
        <v>1.1574074074074073E-5</v>
      </c>
    </row>
    <row r="666" spans="2:7" x14ac:dyDescent="0.25">
      <c r="B666" s="33">
        <v>43509</v>
      </c>
      <c r="C666" s="34">
        <v>0.39327546296296295</v>
      </c>
      <c r="D666" s="35" t="s">
        <v>55</v>
      </c>
      <c r="E666" s="35" t="s">
        <v>56</v>
      </c>
      <c r="F666" s="33">
        <v>35668</v>
      </c>
      <c r="G666" s="32">
        <v>1.1574074074074073E-5</v>
      </c>
    </row>
    <row r="667" spans="2:7" x14ac:dyDescent="0.25">
      <c r="B667" s="33">
        <v>43509</v>
      </c>
      <c r="C667" s="34">
        <v>0.39743055555555556</v>
      </c>
      <c r="D667" s="35" t="s">
        <v>55</v>
      </c>
      <c r="E667" s="35" t="s">
        <v>56</v>
      </c>
      <c r="F667" s="33">
        <v>42284</v>
      </c>
      <c r="G667" s="32">
        <v>1.1574074074074073E-5</v>
      </c>
    </row>
    <row r="668" spans="2:7" x14ac:dyDescent="0.25">
      <c r="B668" s="33">
        <v>43509</v>
      </c>
      <c r="C668" s="34">
        <v>0.39892361111111113</v>
      </c>
      <c r="D668" s="35" t="s">
        <v>57</v>
      </c>
      <c r="E668" s="35" t="s">
        <v>57</v>
      </c>
      <c r="F668" s="33">
        <v>30965</v>
      </c>
      <c r="G668" s="32">
        <v>1.1574074074074073E-5</v>
      </c>
    </row>
    <row r="669" spans="2:7" x14ac:dyDescent="0.25">
      <c r="B669" s="33">
        <v>43509</v>
      </c>
      <c r="C669" s="34">
        <v>0.40540509259259255</v>
      </c>
      <c r="D669" s="35" t="s">
        <v>57</v>
      </c>
      <c r="E669" s="35" t="s">
        <v>57</v>
      </c>
      <c r="F669" s="33">
        <v>31422</v>
      </c>
      <c r="G669" s="32">
        <v>1.1574074074074073E-5</v>
      </c>
    </row>
    <row r="670" spans="2:7" x14ac:dyDescent="0.25">
      <c r="B670" s="33">
        <v>43509</v>
      </c>
      <c r="C670" s="34">
        <v>0.40642361111111108</v>
      </c>
      <c r="D670" s="35" t="s">
        <v>55</v>
      </c>
      <c r="E670" s="35" t="s">
        <v>56</v>
      </c>
      <c r="F670" s="33">
        <v>35992</v>
      </c>
      <c r="G670" s="32">
        <v>1.1574074074074073E-5</v>
      </c>
    </row>
    <row r="671" spans="2:7" x14ac:dyDescent="0.25">
      <c r="B671" s="33">
        <v>43509</v>
      </c>
      <c r="C671" s="34">
        <v>0.41533564814814811</v>
      </c>
      <c r="D671" s="35" t="s">
        <v>55</v>
      </c>
      <c r="E671" s="35" t="s">
        <v>56</v>
      </c>
      <c r="F671" s="33">
        <v>32870</v>
      </c>
      <c r="G671" s="32">
        <v>1.1574074074074073E-5</v>
      </c>
    </row>
    <row r="672" spans="2:7" x14ac:dyDescent="0.25">
      <c r="B672" s="33">
        <v>43509</v>
      </c>
      <c r="C672" s="34">
        <v>0.42106481481481484</v>
      </c>
      <c r="D672" s="35" t="s">
        <v>55</v>
      </c>
      <c r="E672" s="35" t="s">
        <v>56</v>
      </c>
      <c r="F672" s="33">
        <v>37295</v>
      </c>
      <c r="G672" s="32">
        <v>1.1574074074074073E-5</v>
      </c>
    </row>
    <row r="673" spans="2:7" x14ac:dyDescent="0.25">
      <c r="B673" s="33">
        <v>43509</v>
      </c>
      <c r="C673" s="34">
        <v>0.42346064814814816</v>
      </c>
      <c r="D673" s="35" t="s">
        <v>55</v>
      </c>
      <c r="E673" s="35" t="s">
        <v>56</v>
      </c>
      <c r="F673" s="33">
        <v>26624</v>
      </c>
      <c r="G673" s="32">
        <v>1.1574074074074073E-5</v>
      </c>
    </row>
    <row r="674" spans="2:7" x14ac:dyDescent="0.25">
      <c r="B674" s="33">
        <v>43509</v>
      </c>
      <c r="C674" s="34">
        <v>0.44053240740740746</v>
      </c>
      <c r="D674" s="35" t="s">
        <v>55</v>
      </c>
      <c r="E674" s="35" t="s">
        <v>56</v>
      </c>
      <c r="F674" s="33">
        <v>27467</v>
      </c>
      <c r="G674" s="32">
        <v>1.1574074074074073E-5</v>
      </c>
    </row>
    <row r="675" spans="2:7" x14ac:dyDescent="0.25">
      <c r="B675" s="33">
        <v>43510</v>
      </c>
      <c r="C675" s="34">
        <v>0.3258449074074074</v>
      </c>
      <c r="D675" s="35" t="s">
        <v>57</v>
      </c>
      <c r="E675" s="35" t="s">
        <v>57</v>
      </c>
      <c r="F675" s="33">
        <v>35774</v>
      </c>
      <c r="G675" s="32">
        <v>1.1574074074074073E-5</v>
      </c>
    </row>
    <row r="676" spans="2:7" x14ac:dyDescent="0.25">
      <c r="B676" s="33">
        <v>43510</v>
      </c>
      <c r="C676" s="34">
        <v>0.32928240740740738</v>
      </c>
      <c r="D676" s="35" t="s">
        <v>55</v>
      </c>
      <c r="E676" s="35" t="s">
        <v>56</v>
      </c>
      <c r="F676" s="33">
        <v>39183</v>
      </c>
      <c r="G676" s="32">
        <v>1.1574074074074073E-5</v>
      </c>
    </row>
    <row r="677" spans="2:7" x14ac:dyDescent="0.25">
      <c r="B677" s="33">
        <v>43510</v>
      </c>
      <c r="C677" s="34">
        <v>0.33377314814814812</v>
      </c>
      <c r="D677" s="35" t="s">
        <v>55</v>
      </c>
      <c r="E677" s="35" t="s">
        <v>56</v>
      </c>
      <c r="F677" s="33">
        <v>33550</v>
      </c>
      <c r="G677" s="32">
        <v>1.1574074074074073E-5</v>
      </c>
    </row>
    <row r="678" spans="2:7" x14ac:dyDescent="0.25">
      <c r="B678" s="33">
        <v>43510</v>
      </c>
      <c r="C678" s="34">
        <v>0.34636574074074072</v>
      </c>
      <c r="D678" s="35" t="s">
        <v>55</v>
      </c>
      <c r="E678" s="35" t="s">
        <v>56</v>
      </c>
      <c r="F678" s="33">
        <v>36406</v>
      </c>
      <c r="G678" s="32">
        <v>1.1574074074074073E-5</v>
      </c>
    </row>
    <row r="679" spans="2:7" x14ac:dyDescent="0.25">
      <c r="B679" s="33">
        <v>43510</v>
      </c>
      <c r="C679" s="34">
        <v>0.35121527777777778</v>
      </c>
      <c r="D679" s="35" t="s">
        <v>55</v>
      </c>
      <c r="E679" s="35" t="s">
        <v>56</v>
      </c>
      <c r="F679" s="33">
        <v>35040</v>
      </c>
      <c r="G679" s="32">
        <v>1.1574074074074073E-5</v>
      </c>
    </row>
    <row r="680" spans="2:7" x14ac:dyDescent="0.25">
      <c r="B680" s="33">
        <v>43510</v>
      </c>
      <c r="C680" s="34">
        <v>0.37775462962962963</v>
      </c>
      <c r="D680" s="35" t="s">
        <v>55</v>
      </c>
      <c r="E680" s="35" t="s">
        <v>56</v>
      </c>
      <c r="F680" s="33">
        <v>37022</v>
      </c>
      <c r="G680" s="32">
        <v>1.1574074074074073E-5</v>
      </c>
    </row>
    <row r="681" spans="2:7" x14ac:dyDescent="0.25">
      <c r="B681" s="33">
        <v>43510</v>
      </c>
      <c r="C681" s="34">
        <v>0.39532407407407405</v>
      </c>
      <c r="D681" s="35" t="s">
        <v>55</v>
      </c>
      <c r="E681" s="35" t="s">
        <v>56</v>
      </c>
      <c r="F681" s="33">
        <v>41466</v>
      </c>
      <c r="G681" s="32">
        <v>1.1574074074074073E-5</v>
      </c>
    </row>
    <row r="682" spans="2:7" x14ac:dyDescent="0.25">
      <c r="B682" s="33">
        <v>43510</v>
      </c>
      <c r="C682" s="34">
        <v>0.39570601851851855</v>
      </c>
      <c r="D682" s="35" t="s">
        <v>56</v>
      </c>
      <c r="E682" s="35" t="s">
        <v>55</v>
      </c>
      <c r="F682" s="33">
        <v>42338</v>
      </c>
      <c r="G682" s="32">
        <v>1.1574074074074073E-5</v>
      </c>
    </row>
    <row r="683" spans="2:7" x14ac:dyDescent="0.25">
      <c r="B683" s="33">
        <v>43510</v>
      </c>
      <c r="C683" s="34">
        <v>0.39812500000000001</v>
      </c>
      <c r="D683" s="35" t="s">
        <v>55</v>
      </c>
      <c r="E683" s="35" t="s">
        <v>56</v>
      </c>
      <c r="F683" s="33">
        <v>39085</v>
      </c>
      <c r="G683" s="32">
        <v>1.1574074074074073E-5</v>
      </c>
    </row>
    <row r="684" spans="2:7" x14ac:dyDescent="0.25">
      <c r="B684" s="33">
        <v>43510</v>
      </c>
      <c r="C684" s="34">
        <v>0.39872685185185186</v>
      </c>
      <c r="D684" s="35" t="s">
        <v>55</v>
      </c>
      <c r="E684" s="35" t="s">
        <v>56</v>
      </c>
      <c r="F684" s="33">
        <v>38772</v>
      </c>
      <c r="G684" s="32">
        <v>1.1574074074074073E-5</v>
      </c>
    </row>
    <row r="685" spans="2:7" x14ac:dyDescent="0.25">
      <c r="B685" s="33">
        <v>43510</v>
      </c>
      <c r="C685" s="34">
        <v>0.40216435185185184</v>
      </c>
      <c r="D685" s="35" t="s">
        <v>55</v>
      </c>
      <c r="E685" s="35" t="s">
        <v>56</v>
      </c>
      <c r="F685" s="33">
        <v>37966</v>
      </c>
      <c r="G685" s="32">
        <v>1.1574074074074073E-5</v>
      </c>
    </row>
    <row r="686" spans="2:7" x14ac:dyDescent="0.25">
      <c r="B686" s="33">
        <v>43510</v>
      </c>
      <c r="C686" s="34">
        <v>0.4059490740740741</v>
      </c>
      <c r="D686" s="35" t="s">
        <v>55</v>
      </c>
      <c r="E686" s="35" t="s">
        <v>56</v>
      </c>
      <c r="F686" s="33">
        <v>39811</v>
      </c>
      <c r="G686" s="32">
        <v>1.1574074074074073E-5</v>
      </c>
    </row>
    <row r="687" spans="2:7" x14ac:dyDescent="0.25">
      <c r="B687" s="33">
        <v>43510</v>
      </c>
      <c r="C687" s="34">
        <v>0.40958333333333335</v>
      </c>
      <c r="D687" s="35" t="s">
        <v>55</v>
      </c>
      <c r="E687" s="35" t="s">
        <v>56</v>
      </c>
      <c r="F687" s="33">
        <v>36482</v>
      </c>
      <c r="G687" s="32">
        <v>1.1574074074074073E-5</v>
      </c>
    </row>
    <row r="688" spans="2:7" x14ac:dyDescent="0.25">
      <c r="B688" s="33">
        <v>43510</v>
      </c>
      <c r="C688" s="34">
        <v>0.41101851851851851</v>
      </c>
      <c r="D688" s="35" t="s">
        <v>55</v>
      </c>
      <c r="E688" s="35" t="s">
        <v>56</v>
      </c>
      <c r="F688" s="33">
        <v>37218</v>
      </c>
      <c r="G688" s="32">
        <v>1.1574074074074073E-5</v>
      </c>
    </row>
    <row r="689" spans="2:7" x14ac:dyDescent="0.25">
      <c r="B689" s="33">
        <v>43510</v>
      </c>
      <c r="C689" s="34">
        <v>0.41192129629629631</v>
      </c>
      <c r="D689" s="35" t="s">
        <v>55</v>
      </c>
      <c r="E689" s="35" t="s">
        <v>56</v>
      </c>
      <c r="F689" s="33">
        <v>39484</v>
      </c>
      <c r="G689" s="32">
        <v>1.1574074074074073E-5</v>
      </c>
    </row>
    <row r="690" spans="2:7" x14ac:dyDescent="0.25">
      <c r="B690" s="33">
        <v>43510</v>
      </c>
      <c r="C690" s="34">
        <v>0.41349537037037037</v>
      </c>
      <c r="D690" s="35" t="s">
        <v>55</v>
      </c>
      <c r="E690" s="35" t="s">
        <v>56</v>
      </c>
      <c r="F690" s="33">
        <v>39189</v>
      </c>
      <c r="G690" s="32">
        <v>1.1574074074074073E-5</v>
      </c>
    </row>
    <row r="691" spans="2:7" x14ac:dyDescent="0.25">
      <c r="B691" s="33">
        <v>43510</v>
      </c>
      <c r="C691" s="34">
        <v>0.41650462962962959</v>
      </c>
      <c r="D691" s="35" t="s">
        <v>55</v>
      </c>
      <c r="E691" s="35" t="s">
        <v>56</v>
      </c>
      <c r="F691" s="33">
        <v>36242</v>
      </c>
      <c r="G691" s="32">
        <v>1.1574074074074073E-5</v>
      </c>
    </row>
    <row r="692" spans="2:7" x14ac:dyDescent="0.25">
      <c r="B692" s="33">
        <v>43510</v>
      </c>
      <c r="C692" s="34">
        <v>0.42116898148148146</v>
      </c>
      <c r="D692" s="35" t="s">
        <v>55</v>
      </c>
      <c r="E692" s="35" t="s">
        <v>56</v>
      </c>
      <c r="F692" s="33">
        <v>37302</v>
      </c>
      <c r="G692" s="32">
        <v>1.1574074074074073E-5</v>
      </c>
    </row>
    <row r="693" spans="2:7" x14ac:dyDescent="0.25">
      <c r="B693" s="33">
        <v>43510</v>
      </c>
      <c r="C693" s="34">
        <v>0.42442129629629632</v>
      </c>
      <c r="D693" s="35" t="s">
        <v>57</v>
      </c>
      <c r="E693" s="35" t="s">
        <v>57</v>
      </c>
      <c r="F693" s="33">
        <v>31201</v>
      </c>
      <c r="G693" s="32">
        <v>1.1574074074074073E-5</v>
      </c>
    </row>
    <row r="694" spans="2:7" x14ac:dyDescent="0.25">
      <c r="B694" s="33">
        <v>43510</v>
      </c>
      <c r="C694" s="34">
        <v>0.42835648148148148</v>
      </c>
      <c r="D694" s="35" t="s">
        <v>55</v>
      </c>
      <c r="E694" s="35" t="s">
        <v>56</v>
      </c>
      <c r="F694" s="33">
        <v>35902</v>
      </c>
      <c r="G694" s="32">
        <v>1.1574074074074073E-5</v>
      </c>
    </row>
    <row r="695" spans="2:7" x14ac:dyDescent="0.25">
      <c r="B695" s="33">
        <v>43510</v>
      </c>
      <c r="C695" s="34">
        <v>0.43155092592592598</v>
      </c>
      <c r="D695" s="35" t="s">
        <v>57</v>
      </c>
      <c r="E695" s="35" t="s">
        <v>57</v>
      </c>
      <c r="F695" s="33">
        <v>32198</v>
      </c>
      <c r="G695" s="32">
        <v>1.1574074074074073E-5</v>
      </c>
    </row>
    <row r="696" spans="2:7" x14ac:dyDescent="0.25">
      <c r="B696" s="33">
        <v>43510</v>
      </c>
      <c r="C696" s="34">
        <v>0.4354513888888889</v>
      </c>
      <c r="D696" s="35" t="s">
        <v>55</v>
      </c>
      <c r="E696" s="35" t="s">
        <v>56</v>
      </c>
      <c r="F696" s="33">
        <v>30664</v>
      </c>
      <c r="G696" s="32">
        <v>1.1574074074074073E-5</v>
      </c>
    </row>
    <row r="697" spans="2:7" x14ac:dyDescent="0.25">
      <c r="B697" s="33">
        <v>43510</v>
      </c>
      <c r="C697" s="34">
        <v>0.43688657407407411</v>
      </c>
      <c r="D697" s="35" t="s">
        <v>55</v>
      </c>
      <c r="E697" s="35" t="s">
        <v>56</v>
      </c>
      <c r="F697" s="33">
        <v>37007</v>
      </c>
      <c r="G697" s="32">
        <v>1.1574074074074073E-5</v>
      </c>
    </row>
    <row r="698" spans="2:7" x14ac:dyDescent="0.25">
      <c r="B698" s="33">
        <v>43510</v>
      </c>
      <c r="C698" s="34">
        <v>0.44643518518518516</v>
      </c>
      <c r="D698" s="35" t="s">
        <v>57</v>
      </c>
      <c r="E698" s="35" t="s">
        <v>56</v>
      </c>
      <c r="F698" s="33">
        <v>34985</v>
      </c>
      <c r="G698" s="32">
        <v>1.1574074074074073E-5</v>
      </c>
    </row>
    <row r="699" spans="2:7" x14ac:dyDescent="0.25">
      <c r="B699" s="33">
        <v>43510</v>
      </c>
      <c r="C699" s="34">
        <v>0.50717592592592597</v>
      </c>
      <c r="D699" s="35" t="s">
        <v>57</v>
      </c>
      <c r="E699" s="35" t="s">
        <v>57</v>
      </c>
      <c r="F699" s="33">
        <v>33431</v>
      </c>
      <c r="G699" s="32">
        <v>1.1574074074074073E-5</v>
      </c>
    </row>
    <row r="700" spans="2:7" x14ac:dyDescent="0.25">
      <c r="B700" s="33">
        <v>43511</v>
      </c>
      <c r="C700" s="34">
        <v>0.32711805555555556</v>
      </c>
      <c r="D700" s="35" t="s">
        <v>55</v>
      </c>
      <c r="E700" s="35" t="s">
        <v>56</v>
      </c>
      <c r="F700" s="33">
        <v>36133</v>
      </c>
      <c r="G700" s="32">
        <v>1.1574074074074073E-5</v>
      </c>
    </row>
    <row r="701" spans="2:7" x14ac:dyDescent="0.25">
      <c r="B701" s="33">
        <v>43511</v>
      </c>
      <c r="C701" s="34">
        <v>0.33180555555555552</v>
      </c>
      <c r="D701" s="35" t="s">
        <v>55</v>
      </c>
      <c r="E701" s="35" t="s">
        <v>56</v>
      </c>
      <c r="F701" s="33">
        <v>41795</v>
      </c>
      <c r="G701" s="32">
        <v>1.1574074074074073E-5</v>
      </c>
    </row>
    <row r="702" spans="2:7" x14ac:dyDescent="0.25">
      <c r="B702" s="33">
        <v>43511</v>
      </c>
      <c r="C702" s="34">
        <v>0.33878472222222222</v>
      </c>
      <c r="D702" s="35" t="s">
        <v>55</v>
      </c>
      <c r="E702" s="35" t="s">
        <v>56</v>
      </c>
      <c r="F702" s="33">
        <v>39162</v>
      </c>
      <c r="G702" s="32">
        <v>1.1574074074074073E-5</v>
      </c>
    </row>
    <row r="703" spans="2:7" x14ac:dyDescent="0.25">
      <c r="B703" s="33">
        <v>43511</v>
      </c>
      <c r="C703" s="34">
        <v>0.34604166666666664</v>
      </c>
      <c r="D703" s="35" t="s">
        <v>55</v>
      </c>
      <c r="E703" s="35" t="s">
        <v>56</v>
      </c>
      <c r="F703" s="33">
        <v>34012</v>
      </c>
      <c r="G703" s="32">
        <v>1.1574074074074073E-5</v>
      </c>
    </row>
    <row r="704" spans="2:7" x14ac:dyDescent="0.25">
      <c r="B704" s="33">
        <v>43511</v>
      </c>
      <c r="C704" s="34">
        <v>0.36086805555555551</v>
      </c>
      <c r="D704" s="35" t="s">
        <v>56</v>
      </c>
      <c r="E704" s="35" t="s">
        <v>56</v>
      </c>
      <c r="F704" s="33">
        <v>42354</v>
      </c>
      <c r="G704" s="32">
        <v>1.1574074074074073E-5</v>
      </c>
    </row>
    <row r="705" spans="2:7" x14ac:dyDescent="0.25">
      <c r="B705" s="33">
        <v>43511</v>
      </c>
      <c r="C705" s="34">
        <v>0.36769675925925926</v>
      </c>
      <c r="D705" s="35" t="s">
        <v>55</v>
      </c>
      <c r="E705" s="35" t="s">
        <v>57</v>
      </c>
      <c r="F705" s="33">
        <v>34773</v>
      </c>
      <c r="G705" s="32">
        <v>1.1574074074074073E-5</v>
      </c>
    </row>
    <row r="706" spans="2:7" x14ac:dyDescent="0.25">
      <c r="B706" s="33">
        <v>43511</v>
      </c>
      <c r="C706" s="34">
        <v>0.3752314814814815</v>
      </c>
      <c r="D706" s="35" t="s">
        <v>55</v>
      </c>
      <c r="E706" s="35" t="s">
        <v>56</v>
      </c>
      <c r="F706" s="33">
        <v>37981</v>
      </c>
      <c r="G706" s="32">
        <v>1.1574074074074073E-5</v>
      </c>
    </row>
    <row r="707" spans="2:7" x14ac:dyDescent="0.25">
      <c r="B707" s="33">
        <v>43511</v>
      </c>
      <c r="C707" s="34">
        <v>0.38083333333333336</v>
      </c>
      <c r="D707" s="35" t="s">
        <v>55</v>
      </c>
      <c r="E707" s="35" t="s">
        <v>57</v>
      </c>
      <c r="F707" s="33">
        <v>41614</v>
      </c>
      <c r="G707" s="32">
        <v>1.1574074074074073E-5</v>
      </c>
    </row>
    <row r="708" spans="2:7" x14ac:dyDescent="0.25">
      <c r="B708" s="33">
        <v>43511</v>
      </c>
      <c r="C708" s="34">
        <v>0.3821180555555555</v>
      </c>
      <c r="D708" s="35" t="s">
        <v>55</v>
      </c>
      <c r="E708" s="35" t="s">
        <v>57</v>
      </c>
      <c r="F708" s="33">
        <v>35006</v>
      </c>
      <c r="G708" s="32">
        <v>1.1574074074074073E-5</v>
      </c>
    </row>
    <row r="709" spans="2:7" x14ac:dyDescent="0.25">
      <c r="B709" s="33">
        <v>43511</v>
      </c>
      <c r="C709" s="34">
        <v>0.38238425925925923</v>
      </c>
      <c r="D709" s="35" t="s">
        <v>55</v>
      </c>
      <c r="E709" s="35" t="s">
        <v>56</v>
      </c>
      <c r="F709" s="33">
        <v>33920</v>
      </c>
      <c r="G709" s="32">
        <v>1.1574074074074073E-5</v>
      </c>
    </row>
    <row r="710" spans="2:7" x14ac:dyDescent="0.25">
      <c r="B710" s="33">
        <v>43511</v>
      </c>
      <c r="C710" s="34">
        <v>0.38414351851851852</v>
      </c>
      <c r="D710" s="35" t="s">
        <v>55</v>
      </c>
      <c r="E710" s="35" t="s">
        <v>56</v>
      </c>
      <c r="F710" s="33">
        <v>36343</v>
      </c>
      <c r="G710" s="32">
        <v>1.1574074074074073E-5</v>
      </c>
    </row>
    <row r="711" spans="2:7" x14ac:dyDescent="0.25">
      <c r="B711" s="33">
        <v>43511</v>
      </c>
      <c r="C711" s="34">
        <v>0.38579861111111113</v>
      </c>
      <c r="D711" s="35" t="s">
        <v>57</v>
      </c>
      <c r="E711" s="35" t="s">
        <v>56</v>
      </c>
      <c r="F711" s="33">
        <v>33221</v>
      </c>
      <c r="G711" s="32">
        <v>1.1574074074074073E-5</v>
      </c>
    </row>
    <row r="712" spans="2:7" x14ac:dyDescent="0.25">
      <c r="B712" s="33">
        <v>43511</v>
      </c>
      <c r="C712" s="34">
        <v>0.38621527777777781</v>
      </c>
      <c r="D712" s="35" t="s">
        <v>56</v>
      </c>
      <c r="E712" s="35" t="s">
        <v>55</v>
      </c>
      <c r="F712" s="33">
        <v>42360</v>
      </c>
      <c r="G712" s="32">
        <v>1.1574074074074073E-5</v>
      </c>
    </row>
    <row r="713" spans="2:7" x14ac:dyDescent="0.25">
      <c r="B713" s="33">
        <v>43511</v>
      </c>
      <c r="C713" s="34">
        <v>0.3880439814814815</v>
      </c>
      <c r="D713" s="35" t="s">
        <v>55</v>
      </c>
      <c r="E713" s="35" t="s">
        <v>56</v>
      </c>
      <c r="F713" s="33">
        <v>36168</v>
      </c>
      <c r="G713" s="32">
        <v>1.1574074074074073E-5</v>
      </c>
    </row>
    <row r="714" spans="2:7" x14ac:dyDescent="0.25">
      <c r="B714" s="33">
        <v>43511</v>
      </c>
      <c r="C714" s="34">
        <v>0.38826388888888891</v>
      </c>
      <c r="D714" s="35" t="s">
        <v>55</v>
      </c>
      <c r="E714" s="35" t="s">
        <v>56</v>
      </c>
      <c r="F714" s="33">
        <v>38044</v>
      </c>
      <c r="G714" s="32">
        <v>1.1574074074074073E-5</v>
      </c>
    </row>
    <row r="715" spans="2:7" x14ac:dyDescent="0.25">
      <c r="B715" s="33">
        <v>43511</v>
      </c>
      <c r="C715" s="34">
        <v>0.38895833333333335</v>
      </c>
      <c r="D715" s="35" t="s">
        <v>57</v>
      </c>
      <c r="E715" s="35" t="s">
        <v>57</v>
      </c>
      <c r="F715" s="33">
        <v>32141</v>
      </c>
      <c r="G715" s="32">
        <v>1.1574074074074073E-5</v>
      </c>
    </row>
    <row r="716" spans="2:7" x14ac:dyDescent="0.25">
      <c r="B716" s="33">
        <v>43511</v>
      </c>
      <c r="C716" s="34">
        <v>0.39054398148148151</v>
      </c>
      <c r="D716" s="35" t="s">
        <v>57</v>
      </c>
      <c r="E716" s="35" t="s">
        <v>57</v>
      </c>
      <c r="F716" s="33">
        <v>35013</v>
      </c>
      <c r="G716" s="32">
        <v>1.1574074074074073E-5</v>
      </c>
    </row>
    <row r="717" spans="2:7" x14ac:dyDescent="0.25">
      <c r="B717" s="33">
        <v>43511</v>
      </c>
      <c r="C717" s="34">
        <v>0.39234953703703707</v>
      </c>
      <c r="D717" s="35" t="s">
        <v>55</v>
      </c>
      <c r="E717" s="35" t="s">
        <v>55</v>
      </c>
      <c r="F717" s="33">
        <v>41172</v>
      </c>
      <c r="G717" s="32">
        <v>1.1574074074074073E-5</v>
      </c>
    </row>
    <row r="718" spans="2:7" x14ac:dyDescent="0.25">
      <c r="B718" s="33">
        <v>43511</v>
      </c>
      <c r="C718" s="34">
        <v>0.41582175925925924</v>
      </c>
      <c r="D718" s="35" t="s">
        <v>55</v>
      </c>
      <c r="E718" s="35" t="s">
        <v>56</v>
      </c>
      <c r="F718" s="33">
        <v>38309</v>
      </c>
      <c r="G718" s="32">
        <v>1.1574074074074073E-5</v>
      </c>
    </row>
    <row r="719" spans="2:7" x14ac:dyDescent="0.25">
      <c r="B719" s="33">
        <v>43511</v>
      </c>
      <c r="C719" s="34">
        <v>0.42800925925925926</v>
      </c>
      <c r="D719" s="35" t="s">
        <v>57</v>
      </c>
      <c r="E719" s="35" t="s">
        <v>57</v>
      </c>
      <c r="F719" s="33">
        <v>35045</v>
      </c>
      <c r="G719" s="32">
        <v>1.1574074074074073E-5</v>
      </c>
    </row>
    <row r="720" spans="2:7" x14ac:dyDescent="0.25">
      <c r="B720" s="33">
        <v>43511</v>
      </c>
      <c r="C720" s="34">
        <v>0.4378009259259259</v>
      </c>
      <c r="D720" s="35" t="s">
        <v>55</v>
      </c>
      <c r="E720" s="35" t="s">
        <v>56</v>
      </c>
      <c r="F720" s="33">
        <v>30062</v>
      </c>
      <c r="G720" s="32">
        <v>1.1574074074074073E-5</v>
      </c>
    </row>
    <row r="721" spans="2:7" x14ac:dyDescent="0.25">
      <c r="B721" s="33">
        <v>43511</v>
      </c>
      <c r="C721" s="34">
        <v>0.44134259259259262</v>
      </c>
      <c r="D721" s="35" t="s">
        <v>55</v>
      </c>
      <c r="E721" s="35" t="s">
        <v>56</v>
      </c>
      <c r="F721" s="33">
        <v>39352</v>
      </c>
      <c r="G721" s="32">
        <v>1.1574074074074073E-5</v>
      </c>
    </row>
    <row r="722" spans="2:7" x14ac:dyDescent="0.25">
      <c r="B722" s="33">
        <v>43511</v>
      </c>
      <c r="C722" s="34">
        <v>0.44502314814814814</v>
      </c>
      <c r="D722" s="35" t="s">
        <v>55</v>
      </c>
      <c r="E722" s="35" t="s">
        <v>56</v>
      </c>
      <c r="F722" s="33">
        <v>38421</v>
      </c>
      <c r="G722" s="32">
        <v>1.1574074074074073E-5</v>
      </c>
    </row>
    <row r="723" spans="2:7" x14ac:dyDescent="0.25">
      <c r="B723" s="33">
        <v>43511</v>
      </c>
      <c r="C723" s="34">
        <v>0.49899305555555556</v>
      </c>
      <c r="D723" s="35" t="s">
        <v>55</v>
      </c>
      <c r="E723" s="35" t="s">
        <v>56</v>
      </c>
      <c r="F723" s="33">
        <v>30155</v>
      </c>
      <c r="G723" s="32">
        <v>1.1574074074074073E-5</v>
      </c>
    </row>
    <row r="724" spans="2:7" x14ac:dyDescent="0.25">
      <c r="B724" s="33">
        <v>43514</v>
      </c>
      <c r="C724" s="34">
        <v>0.30841435185185184</v>
      </c>
      <c r="D724" s="35" t="s">
        <v>55</v>
      </c>
      <c r="E724" s="35" t="s">
        <v>56</v>
      </c>
      <c r="F724" s="33">
        <v>37644</v>
      </c>
      <c r="G724" s="32">
        <v>1.1574074074074073E-5</v>
      </c>
    </row>
    <row r="725" spans="2:7" x14ac:dyDescent="0.25">
      <c r="B725" s="33">
        <v>43514</v>
      </c>
      <c r="C725" s="34">
        <v>0.31199074074074074</v>
      </c>
      <c r="D725" s="35" t="s">
        <v>55</v>
      </c>
      <c r="E725" s="35" t="s">
        <v>56</v>
      </c>
      <c r="F725" s="33">
        <v>36028</v>
      </c>
      <c r="G725" s="32">
        <v>1.1574074074074073E-5</v>
      </c>
    </row>
    <row r="726" spans="2:7" x14ac:dyDescent="0.25">
      <c r="B726" s="33">
        <v>43514</v>
      </c>
      <c r="C726" s="34">
        <v>0.31395833333333334</v>
      </c>
      <c r="D726" s="35" t="s">
        <v>55</v>
      </c>
      <c r="E726" s="35" t="s">
        <v>56</v>
      </c>
      <c r="F726" s="33">
        <v>41015</v>
      </c>
      <c r="G726" s="32">
        <v>1.1574074074074073E-5</v>
      </c>
    </row>
    <row r="727" spans="2:7" x14ac:dyDescent="0.25">
      <c r="B727" s="33">
        <v>43514</v>
      </c>
      <c r="C727" s="34">
        <v>0.31564814814814818</v>
      </c>
      <c r="D727" s="35" t="s">
        <v>55</v>
      </c>
      <c r="E727" s="35" t="s">
        <v>56</v>
      </c>
      <c r="F727" s="33">
        <v>38819</v>
      </c>
      <c r="G727" s="32">
        <v>1.1574074074074073E-5</v>
      </c>
    </row>
    <row r="728" spans="2:7" x14ac:dyDescent="0.25">
      <c r="B728" s="33">
        <v>43514</v>
      </c>
      <c r="C728" s="34">
        <v>0.31722222222222224</v>
      </c>
      <c r="D728" s="35" t="s">
        <v>55</v>
      </c>
      <c r="E728" s="35" t="s">
        <v>56</v>
      </c>
      <c r="F728" s="33">
        <v>39512</v>
      </c>
      <c r="G728" s="32">
        <v>1.1574074074074073E-5</v>
      </c>
    </row>
    <row r="729" spans="2:7" x14ac:dyDescent="0.25">
      <c r="B729" s="33">
        <v>43514</v>
      </c>
      <c r="C729" s="34">
        <v>0.3192592592592593</v>
      </c>
      <c r="D729" s="35" t="s">
        <v>55</v>
      </c>
      <c r="E729" s="35" t="s">
        <v>56</v>
      </c>
      <c r="F729" s="33">
        <v>37930</v>
      </c>
      <c r="G729" s="32">
        <v>1.1574074074074073E-5</v>
      </c>
    </row>
    <row r="730" spans="2:7" x14ac:dyDescent="0.25">
      <c r="B730" s="33">
        <v>43514</v>
      </c>
      <c r="C730" s="34">
        <v>0.32024305555555554</v>
      </c>
      <c r="D730" s="35" t="s">
        <v>55</v>
      </c>
      <c r="E730" s="35" t="s">
        <v>56</v>
      </c>
      <c r="F730" s="33">
        <v>40001</v>
      </c>
      <c r="G730" s="32">
        <v>1.1574074074074073E-5</v>
      </c>
    </row>
    <row r="731" spans="2:7" x14ac:dyDescent="0.25">
      <c r="B731" s="33">
        <v>43514</v>
      </c>
      <c r="C731" s="34">
        <v>0.32336805555555553</v>
      </c>
      <c r="D731" s="35" t="s">
        <v>55</v>
      </c>
      <c r="E731" s="35" t="s">
        <v>55</v>
      </c>
      <c r="F731" s="33">
        <v>42788</v>
      </c>
      <c r="G731" s="32">
        <v>1.1574074074074073E-5</v>
      </c>
    </row>
    <row r="732" spans="2:7" x14ac:dyDescent="0.25">
      <c r="B732" s="33">
        <v>43514</v>
      </c>
      <c r="C732" s="34">
        <v>0.32755787037037037</v>
      </c>
      <c r="D732" s="35" t="s">
        <v>55</v>
      </c>
      <c r="E732" s="35" t="s">
        <v>56</v>
      </c>
      <c r="F732" s="33">
        <v>37406</v>
      </c>
      <c r="G732" s="32">
        <v>1.1574074074074073E-5</v>
      </c>
    </row>
    <row r="733" spans="2:7" x14ac:dyDescent="0.25">
      <c r="B733" s="33">
        <v>43514</v>
      </c>
      <c r="C733" s="34">
        <v>0.36791666666666667</v>
      </c>
      <c r="D733" s="35" t="s">
        <v>55</v>
      </c>
      <c r="E733" s="35" t="s">
        <v>56</v>
      </c>
      <c r="F733" s="33">
        <v>37666</v>
      </c>
      <c r="G733" s="32">
        <v>1.1574074074074073E-5</v>
      </c>
    </row>
    <row r="734" spans="2:7" x14ac:dyDescent="0.25">
      <c r="B734" s="33">
        <v>43514</v>
      </c>
      <c r="C734" s="34">
        <v>0.37023148148148149</v>
      </c>
      <c r="D734" s="35" t="s">
        <v>55</v>
      </c>
      <c r="E734" s="35" t="s">
        <v>56</v>
      </c>
      <c r="F734" s="33">
        <v>41586</v>
      </c>
      <c r="G734" s="32">
        <v>1.1574074074074073E-5</v>
      </c>
    </row>
    <row r="735" spans="2:7" x14ac:dyDescent="0.25">
      <c r="B735" s="33">
        <v>43514</v>
      </c>
      <c r="C735" s="34">
        <v>0.37259259259259259</v>
      </c>
      <c r="D735" s="35" t="s">
        <v>55</v>
      </c>
      <c r="E735" s="35" t="s">
        <v>56</v>
      </c>
      <c r="F735" s="33">
        <v>42282</v>
      </c>
      <c r="G735" s="32">
        <v>1.1574074074074073E-5</v>
      </c>
    </row>
    <row r="736" spans="2:7" x14ac:dyDescent="0.25">
      <c r="B736" s="33">
        <v>43514</v>
      </c>
      <c r="C736" s="34">
        <v>0.37550925925925926</v>
      </c>
      <c r="D736" s="35" t="s">
        <v>55</v>
      </c>
      <c r="E736" s="35" t="s">
        <v>56</v>
      </c>
      <c r="F736" s="33">
        <v>30238</v>
      </c>
      <c r="G736" s="32">
        <v>1.1574074074074073E-5</v>
      </c>
    </row>
    <row r="737" spans="2:7" x14ac:dyDescent="0.25">
      <c r="B737" s="33">
        <v>43514</v>
      </c>
      <c r="C737" s="34">
        <v>0.37846064814814812</v>
      </c>
      <c r="D737" s="35" t="s">
        <v>55</v>
      </c>
      <c r="E737" s="35" t="s">
        <v>56</v>
      </c>
      <c r="F737" s="33">
        <v>41416</v>
      </c>
      <c r="G737" s="32">
        <v>1.1574074074074073E-5</v>
      </c>
    </row>
    <row r="738" spans="2:7" x14ac:dyDescent="0.25">
      <c r="B738" s="33">
        <v>43514</v>
      </c>
      <c r="C738" s="34">
        <v>0.41337962962962965</v>
      </c>
      <c r="D738" s="35" t="s">
        <v>55</v>
      </c>
      <c r="E738" s="35" t="s">
        <v>56</v>
      </c>
      <c r="F738" s="33">
        <v>29978</v>
      </c>
      <c r="G738" s="32">
        <v>1.1574074074074073E-5</v>
      </c>
    </row>
    <row r="739" spans="2:7" x14ac:dyDescent="0.25">
      <c r="B739" s="33">
        <v>43514</v>
      </c>
      <c r="C739" s="34">
        <v>0.41841435185185188</v>
      </c>
      <c r="D739" s="35" t="s">
        <v>55</v>
      </c>
      <c r="E739" s="35" t="s">
        <v>56</v>
      </c>
      <c r="F739" s="33">
        <v>42507</v>
      </c>
      <c r="G739" s="32">
        <v>1.1574074074074073E-5</v>
      </c>
    </row>
    <row r="740" spans="2:7" x14ac:dyDescent="0.25">
      <c r="B740" s="33">
        <v>43514</v>
      </c>
      <c r="C740" s="34">
        <v>0.42427083333333332</v>
      </c>
      <c r="D740" s="35" t="s">
        <v>55</v>
      </c>
      <c r="E740" s="35" t="s">
        <v>56</v>
      </c>
      <c r="F740" s="33">
        <v>29312</v>
      </c>
      <c r="G740" s="32">
        <v>1.1574074074074073E-5</v>
      </c>
    </row>
    <row r="741" spans="2:7" x14ac:dyDescent="0.25">
      <c r="B741" s="33">
        <v>43514</v>
      </c>
      <c r="C741" s="34">
        <v>0.42905092592592592</v>
      </c>
      <c r="D741" s="35" t="s">
        <v>55</v>
      </c>
      <c r="E741" s="35" t="s">
        <v>56</v>
      </c>
      <c r="F741" s="33">
        <v>39150</v>
      </c>
      <c r="G741" s="32">
        <v>1.1574074074074073E-5</v>
      </c>
    </row>
    <row r="742" spans="2:7" x14ac:dyDescent="0.25">
      <c r="B742" s="33">
        <v>43514</v>
      </c>
      <c r="C742" s="34">
        <v>0.43814814814814818</v>
      </c>
      <c r="D742" s="35" t="s">
        <v>55</v>
      </c>
      <c r="E742" s="35" t="s">
        <v>57</v>
      </c>
      <c r="F742" s="33">
        <v>32856</v>
      </c>
      <c r="G742" s="32">
        <v>1.1574074074074073E-5</v>
      </c>
    </row>
    <row r="743" spans="2:7" x14ac:dyDescent="0.25">
      <c r="B743" s="33">
        <v>43514</v>
      </c>
      <c r="C743" s="34">
        <v>0.56797453703703704</v>
      </c>
      <c r="D743" s="35" t="s">
        <v>57</v>
      </c>
      <c r="E743" s="35" t="s">
        <v>57</v>
      </c>
      <c r="F743" s="33">
        <v>32198</v>
      </c>
      <c r="G743" s="32">
        <v>1.1574074074074073E-5</v>
      </c>
    </row>
    <row r="744" spans="2:7" x14ac:dyDescent="0.25">
      <c r="B744" s="33">
        <v>43514</v>
      </c>
      <c r="C744" s="34">
        <v>0.56840277777777781</v>
      </c>
      <c r="D744" s="35" t="s">
        <v>55</v>
      </c>
      <c r="E744" s="35" t="s">
        <v>56</v>
      </c>
      <c r="F744" s="33">
        <v>37456</v>
      </c>
      <c r="G744" s="32">
        <v>1.1574074074074073E-5</v>
      </c>
    </row>
    <row r="745" spans="2:7" x14ac:dyDescent="0.25">
      <c r="B745" s="33">
        <v>43514</v>
      </c>
      <c r="C745" s="34">
        <v>0.56986111111111104</v>
      </c>
      <c r="D745" s="35" t="s">
        <v>55</v>
      </c>
      <c r="E745" s="35" t="s">
        <v>56</v>
      </c>
      <c r="F745" s="33">
        <v>39836</v>
      </c>
      <c r="G745" s="32">
        <v>1.1574074074074073E-5</v>
      </c>
    </row>
    <row r="746" spans="2:7" x14ac:dyDescent="0.25">
      <c r="B746" s="33">
        <v>43514</v>
      </c>
      <c r="C746" s="34">
        <v>0.57028935185185181</v>
      </c>
      <c r="D746" s="35" t="s">
        <v>57</v>
      </c>
      <c r="E746" s="35" t="s">
        <v>57</v>
      </c>
      <c r="F746" s="33">
        <v>34543</v>
      </c>
      <c r="G746" s="32">
        <v>1.1574074074074073E-5</v>
      </c>
    </row>
    <row r="747" spans="2:7" x14ac:dyDescent="0.25">
      <c r="B747" s="33">
        <v>43514</v>
      </c>
      <c r="C747" s="34">
        <v>0.56982638888888892</v>
      </c>
      <c r="D747" s="35" t="s">
        <v>55</v>
      </c>
      <c r="E747" s="35" t="s">
        <v>56</v>
      </c>
      <c r="F747" s="33">
        <v>34236</v>
      </c>
      <c r="G747" s="32">
        <v>1.1574074074074073E-5</v>
      </c>
    </row>
    <row r="748" spans="2:7" x14ac:dyDescent="0.25">
      <c r="B748" s="33">
        <v>43515</v>
      </c>
      <c r="C748" s="34">
        <v>0.31122685185185184</v>
      </c>
      <c r="D748" s="35" t="s">
        <v>55</v>
      </c>
      <c r="E748" s="35" t="s">
        <v>56</v>
      </c>
      <c r="F748" s="33">
        <v>38309</v>
      </c>
      <c r="G748" s="32">
        <v>1.1574074074074073E-5</v>
      </c>
    </row>
    <row r="749" spans="2:7" x14ac:dyDescent="0.25">
      <c r="B749" s="33">
        <v>43515</v>
      </c>
      <c r="C749" s="34">
        <v>0.31465277777777778</v>
      </c>
      <c r="D749" s="35" t="s">
        <v>55</v>
      </c>
      <c r="E749" s="35" t="s">
        <v>56</v>
      </c>
      <c r="F749" s="33">
        <v>39710</v>
      </c>
      <c r="G749" s="32">
        <v>1.1574074074074073E-5</v>
      </c>
    </row>
    <row r="750" spans="2:7" x14ac:dyDescent="0.25">
      <c r="B750" s="33">
        <v>43515</v>
      </c>
      <c r="C750" s="34">
        <v>0.31767361111111109</v>
      </c>
      <c r="D750" s="35" t="s">
        <v>55</v>
      </c>
      <c r="E750" s="35" t="s">
        <v>56</v>
      </c>
      <c r="F750" s="33">
        <v>41243</v>
      </c>
      <c r="G750" s="32">
        <v>1.1574074074074073E-5</v>
      </c>
    </row>
    <row r="751" spans="2:7" x14ac:dyDescent="0.25">
      <c r="B751" s="33">
        <v>43515</v>
      </c>
      <c r="C751" s="34">
        <v>0.31813657407407409</v>
      </c>
      <c r="D751" s="35" t="s">
        <v>57</v>
      </c>
      <c r="E751" s="35" t="s">
        <v>57</v>
      </c>
      <c r="F751" s="33">
        <v>34649</v>
      </c>
      <c r="G751" s="32">
        <v>1.1574074074074073E-5</v>
      </c>
    </row>
    <row r="752" spans="2:7" x14ac:dyDescent="0.25">
      <c r="B752" s="33">
        <v>43515</v>
      </c>
      <c r="C752" s="34">
        <v>0.32221064814814815</v>
      </c>
      <c r="D752" s="35" t="s">
        <v>55</v>
      </c>
      <c r="E752" s="35" t="s">
        <v>56</v>
      </c>
      <c r="F752" s="33">
        <v>38567</v>
      </c>
      <c r="G752" s="32">
        <v>1.1574074074074073E-5</v>
      </c>
    </row>
    <row r="753" spans="2:7" x14ac:dyDescent="0.25">
      <c r="B753" s="33">
        <v>43515</v>
      </c>
      <c r="C753" s="34">
        <v>0.32458333333333333</v>
      </c>
      <c r="D753" s="35" t="s">
        <v>55</v>
      </c>
      <c r="E753" s="35" t="s">
        <v>56</v>
      </c>
      <c r="F753" s="33">
        <v>43054</v>
      </c>
      <c r="G753" s="32">
        <v>1.1574074074074073E-5</v>
      </c>
    </row>
    <row r="754" spans="2:7" x14ac:dyDescent="0.25">
      <c r="B754" s="33">
        <v>43515</v>
      </c>
      <c r="C754" s="34">
        <v>0.32679398148148148</v>
      </c>
      <c r="D754" s="35" t="s">
        <v>55</v>
      </c>
      <c r="E754" s="35" t="s">
        <v>56</v>
      </c>
      <c r="F754" s="33">
        <v>38211</v>
      </c>
      <c r="G754" s="32">
        <v>1.1574074074074073E-5</v>
      </c>
    </row>
    <row r="755" spans="2:7" x14ac:dyDescent="0.25">
      <c r="B755" s="33">
        <v>43515</v>
      </c>
      <c r="C755" s="34">
        <v>0.33082175925925927</v>
      </c>
      <c r="D755" s="35" t="s">
        <v>55</v>
      </c>
      <c r="E755" s="35" t="s">
        <v>56</v>
      </c>
      <c r="F755" s="33">
        <v>40494</v>
      </c>
      <c r="G755" s="32">
        <v>1.1574074074074073E-5</v>
      </c>
    </row>
    <row r="756" spans="2:7" x14ac:dyDescent="0.25">
      <c r="B756" s="33">
        <v>43515</v>
      </c>
      <c r="C756" s="34">
        <v>0.3354166666666667</v>
      </c>
      <c r="D756" s="35" t="s">
        <v>56</v>
      </c>
      <c r="E756" s="35" t="s">
        <v>55</v>
      </c>
      <c r="F756" s="33">
        <v>41360</v>
      </c>
      <c r="G756" s="32">
        <v>1.1574074074074073E-5</v>
      </c>
    </row>
    <row r="757" spans="2:7" x14ac:dyDescent="0.25">
      <c r="B757" s="33">
        <v>43515</v>
      </c>
      <c r="C757" s="34">
        <v>0.33724537037037039</v>
      </c>
      <c r="D757" s="35" t="s">
        <v>55</v>
      </c>
      <c r="E757" s="35" t="s">
        <v>57</v>
      </c>
      <c r="F757" s="33">
        <v>35060</v>
      </c>
      <c r="G757" s="32">
        <v>1.1574074074074073E-5</v>
      </c>
    </row>
    <row r="758" spans="2:7" x14ac:dyDescent="0.25">
      <c r="B758" s="33">
        <v>43515</v>
      </c>
      <c r="C758" s="34">
        <v>0.33737268518518521</v>
      </c>
      <c r="D758" s="35" t="s">
        <v>55</v>
      </c>
      <c r="E758" s="35" t="s">
        <v>56</v>
      </c>
      <c r="F758" s="33">
        <v>36658</v>
      </c>
      <c r="G758" s="32">
        <v>1.1574074074074073E-5</v>
      </c>
    </row>
    <row r="759" spans="2:7" x14ac:dyDescent="0.25">
      <c r="B759" s="33">
        <v>43515</v>
      </c>
      <c r="C759" s="34">
        <v>0.34217592592592588</v>
      </c>
      <c r="D759" s="35" t="s">
        <v>55</v>
      </c>
      <c r="E759" s="35" t="s">
        <v>56</v>
      </c>
      <c r="F759" s="33">
        <v>35930</v>
      </c>
      <c r="G759" s="32">
        <v>1.1574074074074073E-5</v>
      </c>
    </row>
    <row r="760" spans="2:7" x14ac:dyDescent="0.25">
      <c r="B760" s="33">
        <v>43515</v>
      </c>
      <c r="C760" s="34">
        <v>0.35241898148148149</v>
      </c>
      <c r="D760" s="35" t="s">
        <v>55</v>
      </c>
      <c r="E760" s="35" t="s">
        <v>56</v>
      </c>
      <c r="F760" s="33">
        <v>26697</v>
      </c>
      <c r="G760" s="32">
        <v>1.1574074074074073E-5</v>
      </c>
    </row>
    <row r="761" spans="2:7" x14ac:dyDescent="0.25">
      <c r="B761" s="33">
        <v>43515</v>
      </c>
      <c r="C761" s="34">
        <v>0.35841435185185189</v>
      </c>
      <c r="D761" s="35" t="s">
        <v>55</v>
      </c>
      <c r="E761" s="35" t="s">
        <v>56</v>
      </c>
      <c r="F761" s="33">
        <v>36329</v>
      </c>
      <c r="G761" s="32">
        <v>1.1574074074074073E-5</v>
      </c>
    </row>
    <row r="762" spans="2:7" x14ac:dyDescent="0.25">
      <c r="B762" s="33">
        <v>43515</v>
      </c>
      <c r="C762" s="34">
        <v>0.40172453703703703</v>
      </c>
      <c r="D762" s="35" t="s">
        <v>55</v>
      </c>
      <c r="E762" s="35" t="s">
        <v>56</v>
      </c>
      <c r="F762" s="33">
        <v>38138</v>
      </c>
      <c r="G762" s="32">
        <v>1.1574074074074073E-5</v>
      </c>
    </row>
    <row r="763" spans="2:7" x14ac:dyDescent="0.25">
      <c r="B763" s="33">
        <v>43515</v>
      </c>
      <c r="C763" s="34">
        <v>0.40222222222222226</v>
      </c>
      <c r="D763" s="35" t="s">
        <v>55</v>
      </c>
      <c r="E763" s="35" t="s">
        <v>56</v>
      </c>
      <c r="F763" s="33">
        <v>34780</v>
      </c>
      <c r="G763" s="32">
        <v>1.1574074074074073E-5</v>
      </c>
    </row>
    <row r="764" spans="2:7" x14ac:dyDescent="0.25">
      <c r="B764" s="33">
        <v>43515</v>
      </c>
      <c r="C764" s="34">
        <v>0.40361111111111114</v>
      </c>
      <c r="D764" s="35" t="s">
        <v>57</v>
      </c>
      <c r="E764" s="35" t="s">
        <v>57</v>
      </c>
      <c r="F764" s="33">
        <v>40232</v>
      </c>
      <c r="G764" s="32">
        <v>1.1574074074074073E-5</v>
      </c>
    </row>
    <row r="765" spans="2:7" x14ac:dyDescent="0.25">
      <c r="B765" s="33">
        <v>43515</v>
      </c>
      <c r="C765" s="34">
        <v>0.4057175925925926</v>
      </c>
      <c r="D765" s="35" t="s">
        <v>57</v>
      </c>
      <c r="E765" s="35" t="s">
        <v>57</v>
      </c>
      <c r="F765" s="33">
        <v>31317</v>
      </c>
      <c r="G765" s="32">
        <v>1.1574074074074073E-5</v>
      </c>
    </row>
    <row r="766" spans="2:7" x14ac:dyDescent="0.25">
      <c r="B766" s="33">
        <v>43515</v>
      </c>
      <c r="C766" s="34">
        <v>0.4067708333333333</v>
      </c>
      <c r="D766" s="35" t="s">
        <v>55</v>
      </c>
      <c r="E766" s="35" t="s">
        <v>56</v>
      </c>
      <c r="F766" s="33">
        <v>41578</v>
      </c>
      <c r="G766" s="32">
        <v>1.1574074074074073E-5</v>
      </c>
    </row>
    <row r="767" spans="2:7" x14ac:dyDescent="0.25">
      <c r="B767" s="33">
        <v>43515</v>
      </c>
      <c r="C767" s="34">
        <v>0.4093518518518518</v>
      </c>
      <c r="D767" s="35" t="s">
        <v>57</v>
      </c>
      <c r="E767" s="35" t="s">
        <v>57</v>
      </c>
      <c r="F767" s="33">
        <v>31639</v>
      </c>
      <c r="G767" s="32">
        <v>1.1574074074074073E-5</v>
      </c>
    </row>
    <row r="768" spans="2:7" x14ac:dyDescent="0.25">
      <c r="B768" s="33">
        <v>43515</v>
      </c>
      <c r="C768" s="34">
        <v>0.41394675925925922</v>
      </c>
      <c r="D768" s="35" t="s">
        <v>55</v>
      </c>
      <c r="E768" s="35" t="s">
        <v>56</v>
      </c>
      <c r="F768" s="33">
        <v>29104</v>
      </c>
      <c r="G768" s="32">
        <v>1.1574074074074073E-5</v>
      </c>
    </row>
    <row r="769" spans="2:7" x14ac:dyDescent="0.25">
      <c r="B769" s="33">
        <v>43515</v>
      </c>
      <c r="C769" s="34">
        <v>0.41773148148148148</v>
      </c>
      <c r="D769" s="35" t="s">
        <v>57</v>
      </c>
      <c r="E769" s="35" t="s">
        <v>57</v>
      </c>
      <c r="F769" s="33">
        <v>35377</v>
      </c>
      <c r="G769" s="32">
        <v>1.1574074074074073E-5</v>
      </c>
    </row>
    <row r="770" spans="2:7" x14ac:dyDescent="0.25">
      <c r="B770" s="33">
        <v>43515</v>
      </c>
      <c r="C770" s="34">
        <v>0.42329861111111117</v>
      </c>
      <c r="D770" s="35" t="s">
        <v>55</v>
      </c>
      <c r="E770" s="35" t="s">
        <v>56</v>
      </c>
      <c r="F770" s="33">
        <v>37862</v>
      </c>
      <c r="G770" s="32">
        <v>1.1574074074074073E-5</v>
      </c>
    </row>
    <row r="771" spans="2:7" x14ac:dyDescent="0.25">
      <c r="B771" s="33">
        <v>43516</v>
      </c>
      <c r="C771" s="34">
        <v>0.3134953703703704</v>
      </c>
      <c r="D771" s="35" t="s">
        <v>55</v>
      </c>
      <c r="E771" s="35" t="s">
        <v>55</v>
      </c>
      <c r="F771" s="33">
        <v>41848</v>
      </c>
      <c r="G771" s="32">
        <v>1.1574074074074073E-5</v>
      </c>
    </row>
    <row r="772" spans="2:7" x14ac:dyDescent="0.25">
      <c r="B772" s="33">
        <v>43516</v>
      </c>
      <c r="C772" s="34">
        <v>0.32079861111111113</v>
      </c>
      <c r="D772" s="35" t="s">
        <v>55</v>
      </c>
      <c r="E772" s="35" t="s">
        <v>56</v>
      </c>
      <c r="F772" s="33">
        <v>40753</v>
      </c>
      <c r="G772" s="32">
        <v>1.1574074074074073E-5</v>
      </c>
    </row>
    <row r="773" spans="2:7" x14ac:dyDescent="0.25">
      <c r="B773" s="33">
        <v>43516</v>
      </c>
      <c r="C773" s="34">
        <v>0.3225810185185185</v>
      </c>
      <c r="D773" s="35" t="s">
        <v>55</v>
      </c>
      <c r="E773" s="35" t="s">
        <v>56</v>
      </c>
      <c r="F773" s="33">
        <v>36166</v>
      </c>
      <c r="G773" s="32">
        <v>1.1574074074074073E-5</v>
      </c>
    </row>
    <row r="774" spans="2:7" x14ac:dyDescent="0.25">
      <c r="B774" s="33">
        <v>43516</v>
      </c>
      <c r="C774" s="34">
        <v>0.32718750000000002</v>
      </c>
      <c r="D774" s="35" t="s">
        <v>55</v>
      </c>
      <c r="E774" s="35" t="s">
        <v>56</v>
      </c>
      <c r="F774" s="33">
        <v>33221</v>
      </c>
      <c r="G774" s="32">
        <v>1.1574074074074073E-5</v>
      </c>
    </row>
    <row r="775" spans="2:7" x14ac:dyDescent="0.25">
      <c r="B775" s="33">
        <v>43516</v>
      </c>
      <c r="C775" s="34">
        <v>0.33041666666666664</v>
      </c>
      <c r="D775" s="35" t="s">
        <v>55</v>
      </c>
      <c r="E775" s="35" t="s">
        <v>56</v>
      </c>
      <c r="F775" s="33">
        <v>40702</v>
      </c>
      <c r="G775" s="32">
        <v>1.1574074074074073E-5</v>
      </c>
    </row>
    <row r="776" spans="2:7" x14ac:dyDescent="0.25">
      <c r="B776" s="33">
        <v>43516</v>
      </c>
      <c r="C776" s="34">
        <v>0.33266203703703706</v>
      </c>
      <c r="D776" s="35" t="s">
        <v>55</v>
      </c>
      <c r="E776" s="35" t="s">
        <v>56</v>
      </c>
      <c r="F776" s="33">
        <v>35285</v>
      </c>
      <c r="G776" s="32">
        <v>1.1574074074074073E-5</v>
      </c>
    </row>
    <row r="777" spans="2:7" x14ac:dyDescent="0.25">
      <c r="B777" s="33">
        <v>43516</v>
      </c>
      <c r="C777" s="34">
        <v>0.33484953703703701</v>
      </c>
      <c r="D777" s="35" t="s">
        <v>55</v>
      </c>
      <c r="E777" s="35" t="s">
        <v>56</v>
      </c>
      <c r="F777" s="33">
        <v>41038</v>
      </c>
      <c r="G777" s="32">
        <v>1.1574074074074073E-5</v>
      </c>
    </row>
    <row r="778" spans="2:7" x14ac:dyDescent="0.25">
      <c r="B778" s="33">
        <v>43516</v>
      </c>
      <c r="C778" s="34">
        <v>0.33684027777777775</v>
      </c>
      <c r="D778" s="35" t="s">
        <v>55</v>
      </c>
      <c r="E778" s="35" t="s">
        <v>56</v>
      </c>
      <c r="F778" s="33">
        <v>38723</v>
      </c>
      <c r="G778" s="32">
        <v>1.1574074074074073E-5</v>
      </c>
    </row>
    <row r="779" spans="2:7" x14ac:dyDescent="0.25">
      <c r="B779" s="33">
        <v>43516</v>
      </c>
      <c r="C779" s="34">
        <v>0.33856481481481482</v>
      </c>
      <c r="D779" s="35" t="s">
        <v>55</v>
      </c>
      <c r="E779" s="35" t="s">
        <v>56</v>
      </c>
      <c r="F779" s="33">
        <v>36138</v>
      </c>
      <c r="G779" s="32">
        <v>1.1574074074074073E-5</v>
      </c>
    </row>
    <row r="780" spans="2:7" x14ac:dyDescent="0.25">
      <c r="B780" s="33">
        <v>43516</v>
      </c>
      <c r="C780" s="34">
        <v>0.3406481481481482</v>
      </c>
      <c r="D780" s="35" t="s">
        <v>55</v>
      </c>
      <c r="E780" s="35" t="s">
        <v>57</v>
      </c>
      <c r="F780" s="33">
        <v>32996</v>
      </c>
      <c r="G780" s="32">
        <v>1.1574074074074073E-5</v>
      </c>
    </row>
    <row r="781" spans="2:7" x14ac:dyDescent="0.25">
      <c r="B781" s="33">
        <v>43516</v>
      </c>
      <c r="C781" s="34">
        <v>0.34484953703703702</v>
      </c>
      <c r="D781" s="35" t="s">
        <v>55</v>
      </c>
      <c r="E781" s="35" t="s">
        <v>56</v>
      </c>
      <c r="F781" s="33">
        <v>40305</v>
      </c>
      <c r="G781" s="32">
        <v>1.1574074074074073E-5</v>
      </c>
    </row>
    <row r="782" spans="2:7" x14ac:dyDescent="0.25">
      <c r="B782" s="33">
        <v>43516</v>
      </c>
      <c r="C782" s="34">
        <v>0.34677083333333331</v>
      </c>
      <c r="D782" s="35" t="s">
        <v>55</v>
      </c>
      <c r="E782" s="35" t="s">
        <v>56</v>
      </c>
      <c r="F782" s="33">
        <v>35769</v>
      </c>
      <c r="G782" s="32">
        <v>1.1574074074074073E-5</v>
      </c>
    </row>
    <row r="783" spans="2:7" x14ac:dyDescent="0.25">
      <c r="B783" s="33">
        <v>43516</v>
      </c>
      <c r="C783" s="34">
        <v>0.34916666666666668</v>
      </c>
      <c r="D783" s="35" t="s">
        <v>55</v>
      </c>
      <c r="E783" s="35" t="s">
        <v>56</v>
      </c>
      <c r="F783" s="33">
        <v>39058</v>
      </c>
      <c r="G783" s="32">
        <v>1.1574074074074073E-5</v>
      </c>
    </row>
    <row r="784" spans="2:7" x14ac:dyDescent="0.25">
      <c r="B784" s="33">
        <v>43516</v>
      </c>
      <c r="C784" s="34">
        <v>0.35041666666666665</v>
      </c>
      <c r="D784" s="35" t="s">
        <v>55</v>
      </c>
      <c r="E784" s="35" t="s">
        <v>56</v>
      </c>
      <c r="F784" s="33">
        <v>41712</v>
      </c>
      <c r="G784" s="32">
        <v>1.1574074074074073E-5</v>
      </c>
    </row>
    <row r="785" spans="2:7" x14ac:dyDescent="0.25">
      <c r="B785" s="33">
        <v>43516</v>
      </c>
      <c r="C785" s="34">
        <v>0.3515625</v>
      </c>
      <c r="D785" s="35" t="s">
        <v>57</v>
      </c>
      <c r="E785" s="35" t="s">
        <v>57</v>
      </c>
      <c r="F785" s="33">
        <v>30655</v>
      </c>
      <c r="G785" s="32">
        <v>1.1574074074074073E-5</v>
      </c>
    </row>
    <row r="786" spans="2:7" x14ac:dyDescent="0.25">
      <c r="B786" s="33">
        <v>43516</v>
      </c>
      <c r="C786" s="34">
        <v>0.35765046296296293</v>
      </c>
      <c r="D786" s="35" t="s">
        <v>57</v>
      </c>
      <c r="E786" s="35" t="s">
        <v>57</v>
      </c>
      <c r="F786" s="33">
        <v>32220</v>
      </c>
      <c r="G786" s="32">
        <v>1.1574074074074073E-5</v>
      </c>
    </row>
    <row r="787" spans="2:7" x14ac:dyDescent="0.25">
      <c r="B787" s="33">
        <v>43516</v>
      </c>
      <c r="C787" s="34">
        <v>0.3628703703703704</v>
      </c>
      <c r="D787" s="35" t="s">
        <v>55</v>
      </c>
      <c r="E787" s="35" t="s">
        <v>56</v>
      </c>
      <c r="F787" s="33">
        <v>34901</v>
      </c>
      <c r="G787" s="32">
        <v>1.1574074074074073E-5</v>
      </c>
    </row>
    <row r="788" spans="2:7" x14ac:dyDescent="0.25">
      <c r="B788" s="33">
        <v>43516</v>
      </c>
      <c r="C788" s="34">
        <v>0.3664930555555555</v>
      </c>
      <c r="D788" s="35" t="s">
        <v>55</v>
      </c>
      <c r="E788" s="35" t="s">
        <v>56</v>
      </c>
      <c r="F788" s="33">
        <v>39757</v>
      </c>
      <c r="G788" s="32">
        <v>1.1574074074074073E-5</v>
      </c>
    </row>
    <row r="789" spans="2:7" x14ac:dyDescent="0.25">
      <c r="B789" s="33">
        <v>43516</v>
      </c>
      <c r="C789" s="34">
        <v>0.37104166666666666</v>
      </c>
      <c r="D789" s="35" t="s">
        <v>55</v>
      </c>
      <c r="E789" s="35" t="s">
        <v>56</v>
      </c>
      <c r="F789" s="33">
        <v>37196</v>
      </c>
      <c r="G789" s="32">
        <v>1.1574074074074073E-5</v>
      </c>
    </row>
    <row r="790" spans="2:7" x14ac:dyDescent="0.25">
      <c r="B790" s="33">
        <v>43516</v>
      </c>
      <c r="C790" s="34">
        <v>0.37776620370370373</v>
      </c>
      <c r="D790" s="35" t="s">
        <v>55</v>
      </c>
      <c r="E790" s="35" t="s">
        <v>57</v>
      </c>
      <c r="F790" s="33">
        <v>32080</v>
      </c>
      <c r="G790" s="32">
        <v>1.1574074074074073E-5</v>
      </c>
    </row>
    <row r="791" spans="2:7" x14ac:dyDescent="0.25">
      <c r="B791" s="33">
        <v>43516</v>
      </c>
      <c r="C791" s="34">
        <v>0.39912037037037035</v>
      </c>
      <c r="D791" s="35" t="s">
        <v>55</v>
      </c>
      <c r="E791" s="35" t="s">
        <v>56</v>
      </c>
      <c r="F791" s="33">
        <v>27600</v>
      </c>
      <c r="G791" s="32">
        <v>1.1574074074074073E-5</v>
      </c>
    </row>
    <row r="792" spans="2:7" x14ac:dyDescent="0.25">
      <c r="B792" s="33">
        <v>43516</v>
      </c>
      <c r="C792" s="34">
        <v>0.39971064814814811</v>
      </c>
      <c r="D792" s="35" t="s">
        <v>57</v>
      </c>
      <c r="E792" s="35" t="s">
        <v>57</v>
      </c>
      <c r="F792" s="33">
        <v>32139</v>
      </c>
      <c r="G792" s="32">
        <v>1.1574074074074073E-5</v>
      </c>
    </row>
    <row r="793" spans="2:7" x14ac:dyDescent="0.25">
      <c r="B793" s="33">
        <v>43516</v>
      </c>
      <c r="C793" s="34">
        <v>0.40656249999999999</v>
      </c>
      <c r="D793" s="35" t="s">
        <v>55</v>
      </c>
      <c r="E793" s="35" t="s">
        <v>56</v>
      </c>
      <c r="F793" s="33">
        <v>23204</v>
      </c>
      <c r="G793" s="32">
        <v>1.1574074074074073E-5</v>
      </c>
    </row>
    <row r="794" spans="2:7" x14ac:dyDescent="0.25">
      <c r="B794" s="33">
        <v>43516</v>
      </c>
      <c r="C794" s="34">
        <v>0.41065972222222219</v>
      </c>
      <c r="D794" s="35" t="s">
        <v>55</v>
      </c>
      <c r="E794" s="35" t="s">
        <v>56</v>
      </c>
      <c r="F794" s="33">
        <v>28005</v>
      </c>
      <c r="G794" s="32">
        <v>1.1574074074074073E-5</v>
      </c>
    </row>
    <row r="795" spans="2:7" x14ac:dyDescent="0.25">
      <c r="B795" s="33">
        <v>43516</v>
      </c>
      <c r="C795" s="34">
        <v>0.41150462962962964</v>
      </c>
      <c r="D795" s="35" t="s">
        <v>55</v>
      </c>
      <c r="E795" s="35" t="s">
        <v>57</v>
      </c>
      <c r="F795" s="33">
        <v>32913</v>
      </c>
      <c r="G795" s="32">
        <v>1.1574074074074073E-5</v>
      </c>
    </row>
    <row r="796" spans="2:7" x14ac:dyDescent="0.25">
      <c r="B796" s="33">
        <v>43516</v>
      </c>
      <c r="C796" s="34">
        <v>0.42498842592592595</v>
      </c>
      <c r="D796" s="35" t="s">
        <v>55</v>
      </c>
      <c r="E796" s="35" t="s">
        <v>56</v>
      </c>
      <c r="F796" s="33">
        <v>34788</v>
      </c>
      <c r="G796" s="32">
        <v>1.1574074074074073E-5</v>
      </c>
    </row>
    <row r="797" spans="2:7" x14ac:dyDescent="0.25">
      <c r="B797" s="33">
        <v>43516</v>
      </c>
      <c r="C797" s="34">
        <v>0.42611111111111111</v>
      </c>
      <c r="D797" s="35" t="s">
        <v>55</v>
      </c>
      <c r="E797" s="35" t="s">
        <v>56</v>
      </c>
      <c r="F797" s="33">
        <v>27654</v>
      </c>
      <c r="G797" s="32">
        <v>1.1574074074074073E-5</v>
      </c>
    </row>
    <row r="798" spans="2:7" x14ac:dyDescent="0.25">
      <c r="B798" s="33">
        <v>43516</v>
      </c>
      <c r="C798" s="34">
        <v>0.42844907407407407</v>
      </c>
      <c r="D798" s="35" t="s">
        <v>56</v>
      </c>
      <c r="E798" s="35" t="s">
        <v>56</v>
      </c>
      <c r="F798" s="33">
        <v>41036</v>
      </c>
      <c r="G798" s="32">
        <v>1.1574074074074073E-5</v>
      </c>
    </row>
    <row r="799" spans="2:7" x14ac:dyDescent="0.25">
      <c r="B799" s="33">
        <v>43516</v>
      </c>
      <c r="C799" s="34">
        <v>0.43230324074074072</v>
      </c>
      <c r="D799" s="35" t="s">
        <v>57</v>
      </c>
      <c r="E799" s="35" t="s">
        <v>56</v>
      </c>
      <c r="F799" s="33">
        <v>34103</v>
      </c>
      <c r="G799" s="32">
        <v>1.1574074074074073E-5</v>
      </c>
    </row>
    <row r="800" spans="2:7" x14ac:dyDescent="0.25">
      <c r="B800" s="33">
        <v>43516</v>
      </c>
      <c r="C800" s="34">
        <v>0.43321759259259257</v>
      </c>
      <c r="D800" s="35" t="s">
        <v>55</v>
      </c>
      <c r="E800" s="35" t="s">
        <v>56</v>
      </c>
      <c r="F800" s="33">
        <v>36595</v>
      </c>
      <c r="G800" s="32">
        <v>1.1574074074074073E-5</v>
      </c>
    </row>
    <row r="801" spans="2:7" x14ac:dyDescent="0.25">
      <c r="B801" s="33">
        <v>43516</v>
      </c>
      <c r="C801" s="34">
        <v>0.43927083333333333</v>
      </c>
      <c r="D801" s="35" t="s">
        <v>55</v>
      </c>
      <c r="E801" s="35" t="s">
        <v>56</v>
      </c>
      <c r="F801" s="33">
        <v>37906</v>
      </c>
      <c r="G801" s="32">
        <v>1.1574074074074073E-5</v>
      </c>
    </row>
    <row r="802" spans="2:7" x14ac:dyDescent="0.25">
      <c r="B802" s="33">
        <v>43516</v>
      </c>
      <c r="C802" s="34">
        <v>0.44403935185185189</v>
      </c>
      <c r="D802" s="35" t="s">
        <v>55</v>
      </c>
      <c r="E802" s="35" t="s">
        <v>56</v>
      </c>
      <c r="F802" s="33">
        <v>35320</v>
      </c>
      <c r="G802" s="32">
        <v>1.1574074074074073E-5</v>
      </c>
    </row>
    <row r="803" spans="2:7" x14ac:dyDescent="0.25">
      <c r="B803" s="33">
        <v>43516</v>
      </c>
      <c r="C803" s="34">
        <v>0.44443287037037038</v>
      </c>
      <c r="D803" s="35" t="s">
        <v>55</v>
      </c>
      <c r="E803" s="35" t="s">
        <v>56</v>
      </c>
      <c r="F803" s="33">
        <v>41656</v>
      </c>
      <c r="G803" s="32">
        <v>1.1574074074074073E-5</v>
      </c>
    </row>
    <row r="804" spans="2:7" x14ac:dyDescent="0.25">
      <c r="B804" s="33">
        <v>43516</v>
      </c>
      <c r="C804" s="34">
        <v>0.44701388888888888</v>
      </c>
      <c r="D804" s="35" t="s">
        <v>57</v>
      </c>
      <c r="E804" s="35" t="s">
        <v>56</v>
      </c>
      <c r="F804" s="33">
        <v>34173</v>
      </c>
      <c r="G804" s="32">
        <v>1.1574074074074073E-5</v>
      </c>
    </row>
    <row r="805" spans="2:7" x14ac:dyDescent="0.25">
      <c r="B805" s="33">
        <v>43516</v>
      </c>
      <c r="C805" s="34">
        <v>0.45248842592592592</v>
      </c>
      <c r="D805" s="35" t="s">
        <v>57</v>
      </c>
      <c r="E805" s="35" t="s">
        <v>57</v>
      </c>
      <c r="F805" s="33">
        <v>33241</v>
      </c>
      <c r="G805" s="32">
        <v>1.1574074074074073E-5</v>
      </c>
    </row>
    <row r="806" spans="2:7" x14ac:dyDescent="0.25">
      <c r="B806" s="33">
        <v>43516</v>
      </c>
      <c r="C806" s="34">
        <v>0.45752314814814815</v>
      </c>
      <c r="D806" s="35" t="s">
        <v>55</v>
      </c>
      <c r="E806" s="35" t="s">
        <v>56</v>
      </c>
      <c r="F806" s="33">
        <v>38112</v>
      </c>
      <c r="G806" s="32">
        <v>1.1574074074074073E-5</v>
      </c>
    </row>
    <row r="807" spans="2:7" x14ac:dyDescent="0.25">
      <c r="B807" s="31">
        <v>43467</v>
      </c>
      <c r="C807" s="29">
        <v>0.52368055555555559</v>
      </c>
      <c r="D807" s="30" t="s">
        <v>55</v>
      </c>
      <c r="E807" s="30" t="s">
        <v>56</v>
      </c>
      <c r="F807" s="31">
        <v>37666</v>
      </c>
      <c r="G807" s="32">
        <v>2.3148148148148147E-5</v>
      </c>
    </row>
    <row r="808" spans="2:7" x14ac:dyDescent="0.25">
      <c r="B808" s="33">
        <v>43469</v>
      </c>
      <c r="C808" s="34">
        <v>0.30118055555555556</v>
      </c>
      <c r="D808" s="35" t="s">
        <v>55</v>
      </c>
      <c r="E808" s="35" t="s">
        <v>56</v>
      </c>
      <c r="F808" s="33">
        <v>41852</v>
      </c>
      <c r="G808" s="32">
        <v>2.3148148148148147E-5</v>
      </c>
    </row>
    <row r="809" spans="2:7" x14ac:dyDescent="0.25">
      <c r="B809" s="33">
        <v>43469</v>
      </c>
      <c r="C809" s="34">
        <v>0.30230324074074072</v>
      </c>
      <c r="D809" s="35" t="s">
        <v>55</v>
      </c>
      <c r="E809" s="35" t="s">
        <v>56</v>
      </c>
      <c r="F809" s="33">
        <v>35181</v>
      </c>
      <c r="G809" s="32">
        <v>2.3148148148148147E-5</v>
      </c>
    </row>
    <row r="810" spans="2:7" x14ac:dyDescent="0.25">
      <c r="B810" s="33">
        <v>43469</v>
      </c>
      <c r="C810" s="34">
        <v>0.30456018518518518</v>
      </c>
      <c r="D810" s="35" t="s">
        <v>55</v>
      </c>
      <c r="E810" s="35" t="s">
        <v>56</v>
      </c>
      <c r="F810" s="33">
        <v>36357</v>
      </c>
      <c r="G810" s="32">
        <v>2.3148148148148147E-5</v>
      </c>
    </row>
    <row r="811" spans="2:7" x14ac:dyDescent="0.25">
      <c r="B811" s="33">
        <v>43469</v>
      </c>
      <c r="C811" s="34">
        <v>0.30555555555555552</v>
      </c>
      <c r="D811" s="35" t="s">
        <v>55</v>
      </c>
      <c r="E811" s="35" t="s">
        <v>57</v>
      </c>
      <c r="F811" s="33">
        <v>34422</v>
      </c>
      <c r="G811" s="32">
        <v>2.3148148148148147E-5</v>
      </c>
    </row>
    <row r="812" spans="2:7" x14ac:dyDescent="0.25">
      <c r="B812" s="33">
        <v>43469</v>
      </c>
      <c r="C812" s="34">
        <v>0.30719907407407404</v>
      </c>
      <c r="D812" s="35" t="s">
        <v>55</v>
      </c>
      <c r="E812" s="35" t="s">
        <v>56</v>
      </c>
      <c r="F812" s="33">
        <v>41598</v>
      </c>
      <c r="G812" s="32">
        <v>2.3148148148148147E-5</v>
      </c>
    </row>
    <row r="813" spans="2:7" x14ac:dyDescent="0.25">
      <c r="B813" s="33">
        <v>43469</v>
      </c>
      <c r="C813" s="34">
        <v>0.30858796296296298</v>
      </c>
      <c r="D813" s="35" t="s">
        <v>55</v>
      </c>
      <c r="E813" s="35" t="s">
        <v>56</v>
      </c>
      <c r="F813" s="33">
        <v>42417</v>
      </c>
      <c r="G813" s="32">
        <v>2.3148148148148147E-5</v>
      </c>
    </row>
    <row r="814" spans="2:7" x14ac:dyDescent="0.25">
      <c r="B814" s="33">
        <v>43469</v>
      </c>
      <c r="C814" s="34">
        <v>0.31113425925925925</v>
      </c>
      <c r="D814" s="35" t="s">
        <v>55</v>
      </c>
      <c r="E814" s="35" t="s">
        <v>56</v>
      </c>
      <c r="F814" s="33">
        <v>38401</v>
      </c>
      <c r="G814" s="32">
        <v>2.3148148148148147E-5</v>
      </c>
    </row>
    <row r="815" spans="2:7" x14ac:dyDescent="0.25">
      <c r="B815" s="33">
        <v>43469</v>
      </c>
      <c r="C815" s="34">
        <v>0.31190972222222219</v>
      </c>
      <c r="D815" s="35" t="s">
        <v>55</v>
      </c>
      <c r="E815" s="35" t="s">
        <v>56</v>
      </c>
      <c r="F815" s="33">
        <v>35082</v>
      </c>
      <c r="G815" s="32">
        <v>2.3148148148148147E-5</v>
      </c>
    </row>
    <row r="816" spans="2:7" x14ac:dyDescent="0.25">
      <c r="B816" s="33">
        <v>43469</v>
      </c>
      <c r="C816" s="34">
        <v>0.31495370370370374</v>
      </c>
      <c r="D816" s="35" t="s">
        <v>55</v>
      </c>
      <c r="E816" s="35" t="s">
        <v>56</v>
      </c>
      <c r="F816" s="33">
        <v>36279</v>
      </c>
      <c r="G816" s="32">
        <v>2.3148148148148147E-5</v>
      </c>
    </row>
    <row r="817" spans="2:7" x14ac:dyDescent="0.25">
      <c r="B817" s="33">
        <v>43469</v>
      </c>
      <c r="C817" s="34">
        <v>0.38723379629629634</v>
      </c>
      <c r="D817" s="35" t="s">
        <v>55</v>
      </c>
      <c r="E817" s="35" t="s">
        <v>56</v>
      </c>
      <c r="F817" s="33">
        <v>38593</v>
      </c>
      <c r="G817" s="32">
        <v>2.3148148148148147E-5</v>
      </c>
    </row>
    <row r="818" spans="2:7" x14ac:dyDescent="0.25">
      <c r="B818" s="33">
        <v>43469</v>
      </c>
      <c r="C818" s="34">
        <v>0.39515046296296297</v>
      </c>
      <c r="D818" s="35" t="s">
        <v>57</v>
      </c>
      <c r="E818" s="35" t="s">
        <v>57</v>
      </c>
      <c r="F818" s="33">
        <v>34358</v>
      </c>
      <c r="G818" s="32">
        <v>2.3148148148148147E-5</v>
      </c>
    </row>
    <row r="819" spans="2:7" x14ac:dyDescent="0.25">
      <c r="B819" s="33">
        <v>43469</v>
      </c>
      <c r="C819" s="34">
        <v>0.40189814814814812</v>
      </c>
      <c r="D819" s="35" t="s">
        <v>55</v>
      </c>
      <c r="E819" s="35" t="s">
        <v>56</v>
      </c>
      <c r="F819" s="33">
        <v>29734</v>
      </c>
      <c r="G819" s="32">
        <v>2.3148148148148147E-5</v>
      </c>
    </row>
    <row r="820" spans="2:7" x14ac:dyDescent="0.25">
      <c r="B820" s="33">
        <v>43469</v>
      </c>
      <c r="C820" s="34">
        <v>0.40625</v>
      </c>
      <c r="D820" s="35" t="s">
        <v>55</v>
      </c>
      <c r="E820" s="35" t="s">
        <v>56</v>
      </c>
      <c r="F820" s="33">
        <v>30071</v>
      </c>
      <c r="G820" s="32">
        <v>2.3148148148148147E-5</v>
      </c>
    </row>
    <row r="821" spans="2:7" x14ac:dyDescent="0.25">
      <c r="B821" s="33">
        <v>43469</v>
      </c>
      <c r="C821" s="34">
        <v>0.41011574074074075</v>
      </c>
      <c r="D821" s="35" t="s">
        <v>55</v>
      </c>
      <c r="E821" s="35" t="s">
        <v>56</v>
      </c>
      <c r="F821" s="33">
        <v>36236</v>
      </c>
      <c r="G821" s="32">
        <v>2.3148148148148147E-5</v>
      </c>
    </row>
    <row r="822" spans="2:7" x14ac:dyDescent="0.25">
      <c r="B822" s="33">
        <v>43469</v>
      </c>
      <c r="C822" s="34">
        <v>0.41767361111111106</v>
      </c>
      <c r="D822" s="35" t="s">
        <v>55</v>
      </c>
      <c r="E822" s="35" t="s">
        <v>56</v>
      </c>
      <c r="F822" s="33">
        <v>36286</v>
      </c>
      <c r="G822" s="32">
        <v>2.3148148148148147E-5</v>
      </c>
    </row>
    <row r="823" spans="2:7" x14ac:dyDescent="0.25">
      <c r="B823" s="33">
        <v>43469</v>
      </c>
      <c r="C823" s="34">
        <v>0.42212962962962958</v>
      </c>
      <c r="D823" s="35" t="s">
        <v>57</v>
      </c>
      <c r="E823" s="35" t="s">
        <v>57</v>
      </c>
      <c r="F823" s="33">
        <v>33816</v>
      </c>
      <c r="G823" s="32">
        <v>2.3148148148148147E-5</v>
      </c>
    </row>
    <row r="824" spans="2:7" x14ac:dyDescent="0.25">
      <c r="B824" s="33">
        <v>43469</v>
      </c>
      <c r="C824" s="34">
        <v>0.43405092592592592</v>
      </c>
      <c r="D824" s="35" t="s">
        <v>55</v>
      </c>
      <c r="E824" s="35" t="s">
        <v>56</v>
      </c>
      <c r="F824" s="33">
        <v>23162</v>
      </c>
      <c r="G824" s="32">
        <v>2.3148148148148147E-5</v>
      </c>
    </row>
    <row r="825" spans="2:7" x14ac:dyDescent="0.25">
      <c r="B825" s="33">
        <v>43469</v>
      </c>
      <c r="C825" s="34">
        <v>0.4428125</v>
      </c>
      <c r="D825" s="35" t="s">
        <v>55</v>
      </c>
      <c r="E825" s="35" t="s">
        <v>56</v>
      </c>
      <c r="F825" s="33">
        <v>37741</v>
      </c>
      <c r="G825" s="32">
        <v>2.3148148148148147E-5</v>
      </c>
    </row>
    <row r="826" spans="2:7" x14ac:dyDescent="0.25">
      <c r="B826" s="33">
        <v>43469</v>
      </c>
      <c r="C826" s="34">
        <v>0.44855324074074071</v>
      </c>
      <c r="D826" s="35" t="s">
        <v>55</v>
      </c>
      <c r="E826" s="35" t="s">
        <v>57</v>
      </c>
      <c r="F826" s="33">
        <v>31814</v>
      </c>
      <c r="G826" s="32">
        <v>2.3148148148148147E-5</v>
      </c>
    </row>
    <row r="827" spans="2:7" x14ac:dyDescent="0.25">
      <c r="B827" s="33">
        <v>43472</v>
      </c>
      <c r="C827" s="34">
        <v>0.29067129629629629</v>
      </c>
      <c r="D827" s="35" t="s">
        <v>55</v>
      </c>
      <c r="E827" s="35" t="s">
        <v>56</v>
      </c>
      <c r="F827" s="33">
        <v>39407</v>
      </c>
      <c r="G827" s="32">
        <v>2.3148148148148147E-5</v>
      </c>
    </row>
    <row r="828" spans="2:7" x14ac:dyDescent="0.25">
      <c r="B828" s="33">
        <v>43472</v>
      </c>
      <c r="C828" s="34">
        <v>0.29435185185185186</v>
      </c>
      <c r="D828" s="35" t="s">
        <v>55</v>
      </c>
      <c r="E828" s="35" t="s">
        <v>56</v>
      </c>
      <c r="F828" s="33">
        <v>26256</v>
      </c>
      <c r="G828" s="32">
        <v>2.3148148148148147E-5</v>
      </c>
    </row>
    <row r="829" spans="2:7" x14ac:dyDescent="0.25">
      <c r="B829" s="33">
        <v>43472</v>
      </c>
      <c r="C829" s="34">
        <v>0.30900462962962966</v>
      </c>
      <c r="D829" s="35" t="s">
        <v>55</v>
      </c>
      <c r="E829" s="35" t="s">
        <v>56</v>
      </c>
      <c r="F829" s="33">
        <v>37189</v>
      </c>
      <c r="G829" s="32">
        <v>2.3148148148148147E-5</v>
      </c>
    </row>
    <row r="830" spans="2:7" x14ac:dyDescent="0.25">
      <c r="B830" s="33">
        <v>43472</v>
      </c>
      <c r="C830" s="34">
        <v>0.32687499999999997</v>
      </c>
      <c r="D830" s="35" t="s">
        <v>57</v>
      </c>
      <c r="E830" s="35" t="s">
        <v>57</v>
      </c>
      <c r="F830" s="33">
        <v>32969</v>
      </c>
      <c r="G830" s="32">
        <v>2.3148148148148147E-5</v>
      </c>
    </row>
    <row r="831" spans="2:7" x14ac:dyDescent="0.25">
      <c r="B831" s="33">
        <v>43472</v>
      </c>
      <c r="C831" s="34">
        <v>0.33114583333333331</v>
      </c>
      <c r="D831" s="35" t="s">
        <v>55</v>
      </c>
      <c r="E831" s="35" t="s">
        <v>56</v>
      </c>
      <c r="F831" s="33">
        <v>36063</v>
      </c>
      <c r="G831" s="32">
        <v>2.3148148148148147E-5</v>
      </c>
    </row>
    <row r="832" spans="2:7" x14ac:dyDescent="0.25">
      <c r="B832" s="33">
        <v>43472</v>
      </c>
      <c r="C832" s="34">
        <v>0.33298611111111115</v>
      </c>
      <c r="D832" s="35" t="s">
        <v>55</v>
      </c>
      <c r="E832" s="35" t="s">
        <v>56</v>
      </c>
      <c r="F832" s="33">
        <v>40529</v>
      </c>
      <c r="G832" s="32">
        <v>2.3148148148148147E-5</v>
      </c>
    </row>
    <row r="833" spans="2:7" x14ac:dyDescent="0.25">
      <c r="B833" s="33">
        <v>43472</v>
      </c>
      <c r="C833" s="34">
        <v>0.33430555555555558</v>
      </c>
      <c r="D833" s="35" t="s">
        <v>55</v>
      </c>
      <c r="E833" s="35" t="s">
        <v>55</v>
      </c>
      <c r="F833" s="33">
        <v>42814</v>
      </c>
      <c r="G833" s="32">
        <v>2.3148148148148147E-5</v>
      </c>
    </row>
    <row r="834" spans="2:7" x14ac:dyDescent="0.25">
      <c r="B834" s="33">
        <v>43472</v>
      </c>
      <c r="C834" s="34">
        <v>0.33879629629629626</v>
      </c>
      <c r="D834" s="35" t="s">
        <v>55</v>
      </c>
      <c r="E834" s="35" t="s">
        <v>56</v>
      </c>
      <c r="F834" s="33">
        <v>41872</v>
      </c>
      <c r="G834" s="32">
        <v>2.3148148148148147E-5</v>
      </c>
    </row>
    <row r="835" spans="2:7" x14ac:dyDescent="0.25">
      <c r="B835" s="33">
        <v>43472</v>
      </c>
      <c r="C835" s="34">
        <v>0.33930555555555553</v>
      </c>
      <c r="D835" s="35" t="s">
        <v>57</v>
      </c>
      <c r="E835" s="35" t="s">
        <v>57</v>
      </c>
      <c r="F835" s="33">
        <v>31106</v>
      </c>
      <c r="G835" s="32">
        <v>2.3148148148148147E-5</v>
      </c>
    </row>
    <row r="836" spans="2:7" x14ac:dyDescent="0.25">
      <c r="B836" s="33">
        <v>43472</v>
      </c>
      <c r="C836" s="34">
        <v>0.34240740740740744</v>
      </c>
      <c r="D836" s="35" t="s">
        <v>57</v>
      </c>
      <c r="E836" s="35" t="s">
        <v>57</v>
      </c>
      <c r="F836" s="33">
        <v>32255</v>
      </c>
      <c r="G836" s="32">
        <v>2.3148148148148147E-5</v>
      </c>
    </row>
    <row r="837" spans="2:7" x14ac:dyDescent="0.25">
      <c r="B837" s="33">
        <v>43472</v>
      </c>
      <c r="C837" s="34">
        <v>0.34375</v>
      </c>
      <c r="D837" s="35" t="s">
        <v>55</v>
      </c>
      <c r="E837" s="35" t="s">
        <v>56</v>
      </c>
      <c r="F837" s="33">
        <v>39437</v>
      </c>
      <c r="G837" s="32">
        <v>2.3148148148148147E-5</v>
      </c>
    </row>
    <row r="838" spans="2:7" x14ac:dyDescent="0.25">
      <c r="B838" s="33">
        <v>43472</v>
      </c>
      <c r="C838" s="34">
        <v>0.34432870370370372</v>
      </c>
      <c r="D838" s="35" t="s">
        <v>55</v>
      </c>
      <c r="E838" s="35" t="s">
        <v>56</v>
      </c>
      <c r="F838" s="33">
        <v>37609</v>
      </c>
      <c r="G838" s="32">
        <v>2.3148148148148147E-5</v>
      </c>
    </row>
    <row r="839" spans="2:7" x14ac:dyDescent="0.25">
      <c r="B839" s="33">
        <v>43472</v>
      </c>
      <c r="C839" s="34">
        <v>0.35000000000000003</v>
      </c>
      <c r="D839" s="35" t="s">
        <v>57</v>
      </c>
      <c r="E839" s="35" t="s">
        <v>57</v>
      </c>
      <c r="F839" s="33">
        <v>32696</v>
      </c>
      <c r="G839" s="32">
        <v>2.3148148148148147E-5</v>
      </c>
    </row>
    <row r="840" spans="2:7" x14ac:dyDescent="0.25">
      <c r="B840" s="33">
        <v>43472</v>
      </c>
      <c r="C840" s="34">
        <v>0.35017361111111112</v>
      </c>
      <c r="D840" s="35" t="s">
        <v>55</v>
      </c>
      <c r="E840" s="35" t="s">
        <v>56</v>
      </c>
      <c r="F840" s="33">
        <v>29531</v>
      </c>
      <c r="G840" s="32">
        <v>2.3148148148148147E-5</v>
      </c>
    </row>
    <row r="841" spans="2:7" x14ac:dyDescent="0.25">
      <c r="B841" s="33">
        <v>43472</v>
      </c>
      <c r="C841" s="34">
        <v>0.35296296296296298</v>
      </c>
      <c r="D841" s="35" t="s">
        <v>56</v>
      </c>
      <c r="E841" s="35" t="s">
        <v>55</v>
      </c>
      <c r="F841" s="33">
        <v>41607</v>
      </c>
      <c r="G841" s="32">
        <v>2.3148148148148147E-5</v>
      </c>
    </row>
    <row r="842" spans="2:7" x14ac:dyDescent="0.25">
      <c r="B842" s="33">
        <v>43472</v>
      </c>
      <c r="C842" s="34">
        <v>0.3828125</v>
      </c>
      <c r="D842" s="35" t="s">
        <v>57</v>
      </c>
      <c r="E842" s="35" t="s">
        <v>57</v>
      </c>
      <c r="F842" s="33">
        <v>35513</v>
      </c>
      <c r="G842" s="32">
        <v>2.3148148148148147E-5</v>
      </c>
    </row>
    <row r="843" spans="2:7" x14ac:dyDescent="0.25">
      <c r="B843" s="33">
        <v>43472</v>
      </c>
      <c r="C843" s="34">
        <v>0.38813657407407409</v>
      </c>
      <c r="D843" s="35" t="s">
        <v>55</v>
      </c>
      <c r="E843" s="35" t="s">
        <v>56</v>
      </c>
      <c r="F843" s="33">
        <v>34962</v>
      </c>
      <c r="G843" s="32">
        <v>2.3148148148148147E-5</v>
      </c>
    </row>
    <row r="844" spans="2:7" x14ac:dyDescent="0.25">
      <c r="B844" s="33">
        <v>43472</v>
      </c>
      <c r="C844" s="34">
        <v>0.38839120370370367</v>
      </c>
      <c r="D844" s="35" t="s">
        <v>56</v>
      </c>
      <c r="E844" s="35" t="s">
        <v>55</v>
      </c>
      <c r="F844" s="33">
        <v>24859</v>
      </c>
      <c r="G844" s="32">
        <v>2.3148148148148147E-5</v>
      </c>
    </row>
    <row r="845" spans="2:7" x14ac:dyDescent="0.25">
      <c r="B845" s="33">
        <v>43472</v>
      </c>
      <c r="C845" s="34">
        <v>0.39164351851851853</v>
      </c>
      <c r="D845" s="35" t="s">
        <v>57</v>
      </c>
      <c r="E845" s="35" t="s">
        <v>57</v>
      </c>
      <c r="F845" s="33">
        <v>31642</v>
      </c>
      <c r="G845" s="32">
        <v>2.3148148148148147E-5</v>
      </c>
    </row>
    <row r="846" spans="2:7" x14ac:dyDescent="0.25">
      <c r="B846" s="33">
        <v>43472</v>
      </c>
      <c r="C846" s="34">
        <v>0.39306712962962959</v>
      </c>
      <c r="D846" s="35" t="s">
        <v>55</v>
      </c>
      <c r="E846" s="35" t="s">
        <v>56</v>
      </c>
      <c r="F846" s="33">
        <v>37202</v>
      </c>
      <c r="G846" s="32">
        <v>2.3148148148148147E-5</v>
      </c>
    </row>
    <row r="847" spans="2:7" x14ac:dyDescent="0.25">
      <c r="B847" s="33">
        <v>43472</v>
      </c>
      <c r="C847" s="34">
        <v>0.39707175925925925</v>
      </c>
      <c r="D847" s="35" t="s">
        <v>57</v>
      </c>
      <c r="E847" s="35" t="s">
        <v>57</v>
      </c>
      <c r="F847" s="33">
        <v>33394</v>
      </c>
      <c r="G847" s="32">
        <v>2.3148148148148147E-5</v>
      </c>
    </row>
    <row r="848" spans="2:7" x14ac:dyDescent="0.25">
      <c r="B848" s="33">
        <v>43472</v>
      </c>
      <c r="C848" s="34">
        <v>0.40113425925925927</v>
      </c>
      <c r="D848" s="35" t="s">
        <v>55</v>
      </c>
      <c r="E848" s="35" t="s">
        <v>56</v>
      </c>
      <c r="F848" s="33">
        <v>34781</v>
      </c>
      <c r="G848" s="32">
        <v>2.3148148148148147E-5</v>
      </c>
    </row>
    <row r="849" spans="2:7" x14ac:dyDescent="0.25">
      <c r="B849" s="33">
        <v>43472</v>
      </c>
      <c r="C849" s="34">
        <v>0.40247685185185184</v>
      </c>
      <c r="D849" s="35" t="s">
        <v>57</v>
      </c>
      <c r="E849" s="35" t="s">
        <v>57</v>
      </c>
      <c r="F849" s="33">
        <v>33256</v>
      </c>
      <c r="G849" s="32">
        <v>2.3148148148148147E-5</v>
      </c>
    </row>
    <row r="850" spans="2:7" x14ac:dyDescent="0.25">
      <c r="B850" s="33">
        <v>43472</v>
      </c>
      <c r="C850" s="34">
        <v>0.40745370370370365</v>
      </c>
      <c r="D850" s="35" t="s">
        <v>55</v>
      </c>
      <c r="E850" s="35" t="s">
        <v>56</v>
      </c>
      <c r="F850" s="33">
        <v>37231</v>
      </c>
      <c r="G850" s="32">
        <v>2.3148148148148147E-5</v>
      </c>
    </row>
    <row r="851" spans="2:7" x14ac:dyDescent="0.25">
      <c r="B851" s="33">
        <v>43472</v>
      </c>
      <c r="C851" s="34">
        <v>0.40792824074074074</v>
      </c>
      <c r="D851" s="35" t="s">
        <v>55</v>
      </c>
      <c r="E851" s="35" t="s">
        <v>56</v>
      </c>
      <c r="F851" s="33">
        <v>42282</v>
      </c>
      <c r="G851" s="32">
        <v>2.3148148148148147E-5</v>
      </c>
    </row>
    <row r="852" spans="2:7" x14ac:dyDescent="0.25">
      <c r="B852" s="33">
        <v>43472</v>
      </c>
      <c r="C852" s="34">
        <v>0.4107407407407408</v>
      </c>
      <c r="D852" s="35" t="s">
        <v>57</v>
      </c>
      <c r="E852" s="35" t="s">
        <v>57</v>
      </c>
      <c r="F852" s="33">
        <v>30533</v>
      </c>
      <c r="G852" s="32">
        <v>2.3148148148148147E-5</v>
      </c>
    </row>
    <row r="853" spans="2:7" x14ac:dyDescent="0.25">
      <c r="B853" s="33">
        <v>43472</v>
      </c>
      <c r="C853" s="34">
        <v>0.4155787037037037</v>
      </c>
      <c r="D853" s="35" t="s">
        <v>55</v>
      </c>
      <c r="E853" s="35" t="s">
        <v>56</v>
      </c>
      <c r="F853" s="33">
        <v>36602</v>
      </c>
      <c r="G853" s="32">
        <v>2.3148148148148147E-5</v>
      </c>
    </row>
    <row r="854" spans="2:7" x14ac:dyDescent="0.25">
      <c r="B854" s="33">
        <v>43472</v>
      </c>
      <c r="C854" s="34">
        <v>0.42053240740740744</v>
      </c>
      <c r="D854" s="35" t="s">
        <v>55</v>
      </c>
      <c r="E854" s="35" t="s">
        <v>56</v>
      </c>
      <c r="F854" s="33">
        <v>25864</v>
      </c>
      <c r="G854" s="32">
        <v>2.3148148148148147E-5</v>
      </c>
    </row>
    <row r="855" spans="2:7" x14ac:dyDescent="0.25">
      <c r="B855" s="33">
        <v>43472</v>
      </c>
      <c r="C855" s="34">
        <v>0.42265046296296299</v>
      </c>
      <c r="D855" s="35" t="s">
        <v>55</v>
      </c>
      <c r="E855" s="35" t="s">
        <v>56</v>
      </c>
      <c r="F855" s="33">
        <v>39223</v>
      </c>
      <c r="G855" s="32">
        <v>2.3148148148148147E-5</v>
      </c>
    </row>
    <row r="856" spans="2:7" x14ac:dyDescent="0.25">
      <c r="B856" s="33">
        <v>43472</v>
      </c>
      <c r="C856" s="34">
        <v>0.4261921296296296</v>
      </c>
      <c r="D856" s="35" t="s">
        <v>55</v>
      </c>
      <c r="E856" s="35" t="s">
        <v>56</v>
      </c>
      <c r="F856" s="33">
        <v>21503</v>
      </c>
      <c r="G856" s="32">
        <v>2.3148148148148147E-5</v>
      </c>
    </row>
    <row r="857" spans="2:7" x14ac:dyDescent="0.25">
      <c r="B857" s="33">
        <v>43472</v>
      </c>
      <c r="C857" s="34">
        <v>0.43343749999999998</v>
      </c>
      <c r="D857" s="35" t="s">
        <v>57</v>
      </c>
      <c r="E857" s="35" t="s">
        <v>56</v>
      </c>
      <c r="F857" s="33">
        <v>35389</v>
      </c>
      <c r="G857" s="32">
        <v>2.3148148148148147E-5</v>
      </c>
    </row>
    <row r="858" spans="2:7" x14ac:dyDescent="0.25">
      <c r="B858" s="33">
        <v>43472</v>
      </c>
      <c r="C858" s="34">
        <v>0.44751157407407405</v>
      </c>
      <c r="D858" s="35" t="s">
        <v>57</v>
      </c>
      <c r="E858" s="35" t="s">
        <v>57</v>
      </c>
      <c r="F858" s="33">
        <v>31863</v>
      </c>
      <c r="G858" s="32">
        <v>2.3148148148148147E-5</v>
      </c>
    </row>
    <row r="859" spans="2:7" x14ac:dyDescent="0.25">
      <c r="B859" s="33">
        <v>43472</v>
      </c>
      <c r="C859" s="34">
        <v>0.45406250000000004</v>
      </c>
      <c r="D859" s="35" t="s">
        <v>55</v>
      </c>
      <c r="E859" s="35" t="s">
        <v>56</v>
      </c>
      <c r="F859" s="33">
        <v>39167</v>
      </c>
      <c r="G859" s="32">
        <v>2.3148148148148147E-5</v>
      </c>
    </row>
    <row r="860" spans="2:7" x14ac:dyDescent="0.25">
      <c r="B860" s="33">
        <v>43472</v>
      </c>
      <c r="C860" s="34">
        <v>0.46319444444444446</v>
      </c>
      <c r="D860" s="35" t="s">
        <v>57</v>
      </c>
      <c r="E860" s="35" t="s">
        <v>57</v>
      </c>
      <c r="F860" s="33">
        <v>30761</v>
      </c>
      <c r="G860" s="32">
        <v>2.3148148148148147E-5</v>
      </c>
    </row>
    <row r="861" spans="2:7" x14ac:dyDescent="0.25">
      <c r="B861" s="33">
        <v>43472</v>
      </c>
      <c r="C861" s="34">
        <v>0.47173611111111113</v>
      </c>
      <c r="D861" s="35" t="s">
        <v>55</v>
      </c>
      <c r="E861" s="35" t="s">
        <v>56</v>
      </c>
      <c r="F861" s="33">
        <v>38317</v>
      </c>
      <c r="G861" s="32">
        <v>2.3148148148148147E-5</v>
      </c>
    </row>
    <row r="862" spans="2:7" x14ac:dyDescent="0.25">
      <c r="B862" s="33">
        <v>43472</v>
      </c>
      <c r="C862" s="34">
        <v>0.47591435185185182</v>
      </c>
      <c r="D862" s="35" t="s">
        <v>55</v>
      </c>
      <c r="E862" s="35" t="s">
        <v>56</v>
      </c>
      <c r="F862" s="33">
        <v>38058</v>
      </c>
      <c r="G862" s="32">
        <v>2.3148148148148147E-5</v>
      </c>
    </row>
    <row r="863" spans="2:7" x14ac:dyDescent="0.25">
      <c r="B863" s="33">
        <v>43472</v>
      </c>
      <c r="C863" s="34">
        <v>0.48016203703703703</v>
      </c>
      <c r="D863" s="35" t="s">
        <v>55</v>
      </c>
      <c r="E863" s="35" t="s">
        <v>56</v>
      </c>
      <c r="F863" s="33">
        <v>41201</v>
      </c>
      <c r="G863" s="32">
        <v>2.3148148148148147E-5</v>
      </c>
    </row>
    <row r="864" spans="2:7" x14ac:dyDescent="0.25">
      <c r="B864" s="33">
        <v>43472</v>
      </c>
      <c r="C864" s="34">
        <v>0.48606481481481478</v>
      </c>
      <c r="D864" s="35" t="s">
        <v>55</v>
      </c>
      <c r="E864" s="35" t="s">
        <v>56</v>
      </c>
      <c r="F864" s="33">
        <v>35684</v>
      </c>
      <c r="G864" s="32">
        <v>2.3148148148148147E-5</v>
      </c>
    </row>
    <row r="865" spans="2:7" x14ac:dyDescent="0.25">
      <c r="B865" s="33">
        <v>43472</v>
      </c>
      <c r="C865" s="34">
        <v>0.49145833333333333</v>
      </c>
      <c r="D865" s="35" t="s">
        <v>57</v>
      </c>
      <c r="E865" s="35" t="s">
        <v>57</v>
      </c>
      <c r="F865" s="33">
        <v>31666</v>
      </c>
      <c r="G865" s="32">
        <v>2.3148148148148147E-5</v>
      </c>
    </row>
    <row r="866" spans="2:7" x14ac:dyDescent="0.25">
      <c r="B866" s="33">
        <v>43472</v>
      </c>
      <c r="C866" s="34">
        <v>0.51467592592592593</v>
      </c>
      <c r="D866" s="35" t="s">
        <v>55</v>
      </c>
      <c r="E866" s="35" t="s">
        <v>56</v>
      </c>
      <c r="F866" s="33">
        <v>23827</v>
      </c>
      <c r="G866" s="32">
        <v>2.3148148148148147E-5</v>
      </c>
    </row>
    <row r="867" spans="2:7" x14ac:dyDescent="0.25">
      <c r="B867" s="33">
        <v>43472</v>
      </c>
      <c r="C867" s="34">
        <v>0.53386574074074067</v>
      </c>
      <c r="D867" s="35" t="s">
        <v>55</v>
      </c>
      <c r="E867" s="35" t="s">
        <v>56</v>
      </c>
      <c r="F867" s="33">
        <v>25734</v>
      </c>
      <c r="G867" s="32">
        <v>2.3148148148148147E-5</v>
      </c>
    </row>
    <row r="868" spans="2:7" x14ac:dyDescent="0.25">
      <c r="B868" s="33">
        <v>43473</v>
      </c>
      <c r="C868" s="34">
        <v>0.29043981481481479</v>
      </c>
      <c r="D868" s="35" t="s">
        <v>55</v>
      </c>
      <c r="E868" s="35" t="s">
        <v>56</v>
      </c>
      <c r="F868" s="33">
        <v>40438</v>
      </c>
      <c r="G868" s="32">
        <v>2.3148148148148147E-5</v>
      </c>
    </row>
    <row r="869" spans="2:7" x14ac:dyDescent="0.25">
      <c r="B869" s="33">
        <v>43473</v>
      </c>
      <c r="C869" s="34">
        <v>0.29392361111111109</v>
      </c>
      <c r="D869" s="35" t="s">
        <v>55</v>
      </c>
      <c r="E869" s="35" t="s">
        <v>56</v>
      </c>
      <c r="F869" s="33">
        <v>28844</v>
      </c>
      <c r="G869" s="32">
        <v>2.3148148148148147E-5</v>
      </c>
    </row>
    <row r="870" spans="2:7" x14ac:dyDescent="0.25">
      <c r="B870" s="33">
        <v>43473</v>
      </c>
      <c r="C870" s="34">
        <v>0.2991435185185185</v>
      </c>
      <c r="D870" s="35" t="s">
        <v>57</v>
      </c>
      <c r="E870" s="35" t="s">
        <v>57</v>
      </c>
      <c r="F870" s="33">
        <v>30910</v>
      </c>
      <c r="G870" s="32">
        <v>2.3148148148148147E-5</v>
      </c>
    </row>
    <row r="871" spans="2:7" x14ac:dyDescent="0.25">
      <c r="B871" s="33">
        <v>43473</v>
      </c>
      <c r="C871" s="34">
        <v>0.35798611111111112</v>
      </c>
      <c r="D871" s="35" t="s">
        <v>55</v>
      </c>
      <c r="E871" s="35" t="s">
        <v>56</v>
      </c>
      <c r="F871" s="33">
        <v>29941</v>
      </c>
      <c r="G871" s="32">
        <v>2.3148148148148147E-5</v>
      </c>
    </row>
    <row r="872" spans="2:7" x14ac:dyDescent="0.25">
      <c r="B872" s="33">
        <v>43473</v>
      </c>
      <c r="C872" s="34">
        <v>0.35958333333333337</v>
      </c>
      <c r="D872" s="35" t="s">
        <v>55</v>
      </c>
      <c r="E872" s="35" t="s">
        <v>56</v>
      </c>
      <c r="F872" s="33">
        <v>40961</v>
      </c>
      <c r="G872" s="32">
        <v>2.3148148148148147E-5</v>
      </c>
    </row>
    <row r="873" spans="2:7" x14ac:dyDescent="0.25">
      <c r="B873" s="33">
        <v>43473</v>
      </c>
      <c r="C873" s="34">
        <v>0.35986111111111113</v>
      </c>
      <c r="D873" s="35" t="s">
        <v>55</v>
      </c>
      <c r="E873" s="35" t="s">
        <v>56</v>
      </c>
      <c r="F873" s="33">
        <v>42415</v>
      </c>
      <c r="G873" s="32">
        <v>2.3148148148148147E-5</v>
      </c>
    </row>
    <row r="874" spans="2:7" x14ac:dyDescent="0.25">
      <c r="B874" s="33">
        <v>43473</v>
      </c>
      <c r="C874" s="34">
        <v>0.46912037037037035</v>
      </c>
      <c r="D874" s="35" t="s">
        <v>55</v>
      </c>
      <c r="E874" s="35" t="s">
        <v>56</v>
      </c>
      <c r="F874" s="33">
        <v>36147</v>
      </c>
      <c r="G874" s="32">
        <v>2.3148148148148147E-5</v>
      </c>
    </row>
    <row r="875" spans="2:7" x14ac:dyDescent="0.25">
      <c r="B875" s="33">
        <v>43474</v>
      </c>
      <c r="C875" s="34">
        <v>0.3932060185185185</v>
      </c>
      <c r="D875" s="35" t="s">
        <v>55</v>
      </c>
      <c r="E875" s="35" t="s">
        <v>56</v>
      </c>
      <c r="F875" s="33">
        <v>36131</v>
      </c>
      <c r="G875" s="32">
        <v>2.3148148148148147E-5</v>
      </c>
    </row>
    <row r="876" spans="2:7" x14ac:dyDescent="0.25">
      <c r="B876" s="33">
        <v>43474</v>
      </c>
      <c r="C876" s="34">
        <v>0.40809027777777779</v>
      </c>
      <c r="D876" s="35" t="s">
        <v>55</v>
      </c>
      <c r="E876" s="35" t="s">
        <v>57</v>
      </c>
      <c r="F876" s="33">
        <v>35636</v>
      </c>
      <c r="G876" s="32">
        <v>2.3148148148148147E-5</v>
      </c>
    </row>
    <row r="877" spans="2:7" x14ac:dyDescent="0.25">
      <c r="B877" s="33">
        <v>43474</v>
      </c>
      <c r="C877" s="34">
        <v>0.41813657407407406</v>
      </c>
      <c r="D877" s="35" t="s">
        <v>55</v>
      </c>
      <c r="E877" s="35" t="s">
        <v>56</v>
      </c>
      <c r="F877" s="33">
        <v>37274</v>
      </c>
      <c r="G877" s="32">
        <v>2.3148148148148147E-5</v>
      </c>
    </row>
    <row r="878" spans="2:7" x14ac:dyDescent="0.25">
      <c r="B878" s="33">
        <v>43474</v>
      </c>
      <c r="C878" s="34">
        <v>0.42701388888888886</v>
      </c>
      <c r="D878" s="35" t="s">
        <v>55</v>
      </c>
      <c r="E878" s="35" t="s">
        <v>56</v>
      </c>
      <c r="F878" s="33">
        <v>36582</v>
      </c>
      <c r="G878" s="32">
        <v>2.3148148148148147E-5</v>
      </c>
    </row>
    <row r="879" spans="2:7" x14ac:dyDescent="0.25">
      <c r="B879" s="33">
        <v>43474</v>
      </c>
      <c r="C879" s="34">
        <v>0.42887731481481484</v>
      </c>
      <c r="D879" s="35" t="s">
        <v>55</v>
      </c>
      <c r="E879" s="35" t="s">
        <v>56</v>
      </c>
      <c r="F879" s="33">
        <v>27459</v>
      </c>
      <c r="G879" s="32">
        <v>2.3148148148148147E-5</v>
      </c>
    </row>
    <row r="880" spans="2:7" x14ac:dyDescent="0.25">
      <c r="B880" s="33">
        <v>43474</v>
      </c>
      <c r="C880" s="34">
        <v>0.44412037037037039</v>
      </c>
      <c r="D880" s="35" t="s">
        <v>55</v>
      </c>
      <c r="E880" s="35" t="s">
        <v>56</v>
      </c>
      <c r="F880" s="33">
        <v>36187</v>
      </c>
      <c r="G880" s="32">
        <v>2.3148148148148147E-5</v>
      </c>
    </row>
    <row r="881" spans="2:7" x14ac:dyDescent="0.25">
      <c r="B881" s="33">
        <v>43474</v>
      </c>
      <c r="C881" s="34">
        <v>0.44914351851851847</v>
      </c>
      <c r="D881" s="35" t="s">
        <v>55</v>
      </c>
      <c r="E881" s="35" t="s">
        <v>56</v>
      </c>
      <c r="F881" s="33">
        <v>28552</v>
      </c>
      <c r="G881" s="32">
        <v>2.3148148148148147E-5</v>
      </c>
    </row>
    <row r="882" spans="2:7" x14ac:dyDescent="0.25">
      <c r="B882" s="33">
        <v>43474</v>
      </c>
      <c r="C882" s="34">
        <v>0.45550925925925928</v>
      </c>
      <c r="D882" s="35" t="s">
        <v>55</v>
      </c>
      <c r="E882" s="35" t="s">
        <v>57</v>
      </c>
      <c r="F882" s="33">
        <v>29784</v>
      </c>
      <c r="G882" s="32">
        <v>2.3148148148148147E-5</v>
      </c>
    </row>
    <row r="883" spans="2:7" x14ac:dyDescent="0.25">
      <c r="B883" s="33">
        <v>43474</v>
      </c>
      <c r="C883" s="34">
        <v>0.46567129629629633</v>
      </c>
      <c r="D883" s="35" t="s">
        <v>55</v>
      </c>
      <c r="E883" s="35" t="s">
        <v>56</v>
      </c>
      <c r="F883" s="33">
        <v>38876</v>
      </c>
      <c r="G883" s="32">
        <v>2.3148148148148147E-5</v>
      </c>
    </row>
    <row r="884" spans="2:7" x14ac:dyDescent="0.25">
      <c r="B884" s="33">
        <v>43474</v>
      </c>
      <c r="C884" s="34">
        <v>0.48228009259259258</v>
      </c>
      <c r="D884" s="35" t="s">
        <v>57</v>
      </c>
      <c r="E884" s="35" t="s">
        <v>57</v>
      </c>
      <c r="F884" s="33">
        <v>33189</v>
      </c>
      <c r="G884" s="32">
        <v>2.3148148148148147E-5</v>
      </c>
    </row>
    <row r="885" spans="2:7" x14ac:dyDescent="0.25">
      <c r="B885" s="33">
        <v>43474</v>
      </c>
      <c r="C885" s="34">
        <v>0.49032407407407402</v>
      </c>
      <c r="D885" s="35" t="s">
        <v>57</v>
      </c>
      <c r="E885" s="35" t="s">
        <v>57</v>
      </c>
      <c r="F885" s="33">
        <v>32575</v>
      </c>
      <c r="G885" s="32">
        <v>2.3148148148148147E-5</v>
      </c>
    </row>
    <row r="886" spans="2:7" x14ac:dyDescent="0.25">
      <c r="B886" s="33">
        <v>43474</v>
      </c>
      <c r="C886" s="34">
        <v>0.56130787037037033</v>
      </c>
      <c r="D886" s="35" t="s">
        <v>57</v>
      </c>
      <c r="E886" s="35" t="s">
        <v>57</v>
      </c>
      <c r="F886" s="33">
        <v>32757</v>
      </c>
      <c r="G886" s="32">
        <v>2.3148148148148147E-5</v>
      </c>
    </row>
    <row r="887" spans="2:7" x14ac:dyDescent="0.25">
      <c r="B887" s="33">
        <v>43475</v>
      </c>
      <c r="C887" s="34">
        <v>0.28086805555555555</v>
      </c>
      <c r="D887" s="35" t="s">
        <v>55</v>
      </c>
      <c r="E887" s="35" t="s">
        <v>56</v>
      </c>
      <c r="F887" s="33">
        <v>37406</v>
      </c>
      <c r="G887" s="32">
        <v>2.3148148148148147E-5</v>
      </c>
    </row>
    <row r="888" spans="2:7" x14ac:dyDescent="0.25">
      <c r="B888" s="33">
        <v>43475</v>
      </c>
      <c r="C888" s="34">
        <v>0.30520833333333336</v>
      </c>
      <c r="D888" s="35" t="s">
        <v>57</v>
      </c>
      <c r="E888" s="35" t="s">
        <v>57</v>
      </c>
      <c r="F888" s="33">
        <v>30735</v>
      </c>
      <c r="G888" s="32">
        <v>2.3148148148148147E-5</v>
      </c>
    </row>
    <row r="889" spans="2:7" x14ac:dyDescent="0.25">
      <c r="B889" s="33">
        <v>43475</v>
      </c>
      <c r="C889" s="34">
        <v>0.3062037037037037</v>
      </c>
      <c r="D889" s="35" t="s">
        <v>55</v>
      </c>
      <c r="E889" s="35" t="s">
        <v>56</v>
      </c>
      <c r="F889" s="33">
        <v>29847</v>
      </c>
      <c r="G889" s="32">
        <v>2.3148148148148147E-5</v>
      </c>
    </row>
    <row r="890" spans="2:7" x14ac:dyDescent="0.25">
      <c r="B890" s="33">
        <v>43476</v>
      </c>
      <c r="C890" s="34">
        <v>0.41876157407407405</v>
      </c>
      <c r="D890" s="35" t="s">
        <v>56</v>
      </c>
      <c r="E890" s="35" t="s">
        <v>56</v>
      </c>
      <c r="F890" s="33">
        <v>41404</v>
      </c>
      <c r="G890" s="32">
        <v>2.3148148148148147E-5</v>
      </c>
    </row>
    <row r="891" spans="2:7" x14ac:dyDescent="0.25">
      <c r="B891" s="33">
        <v>43476</v>
      </c>
      <c r="C891" s="34">
        <v>0.42855324074074069</v>
      </c>
      <c r="D891" s="35" t="s">
        <v>55</v>
      </c>
      <c r="E891" s="35" t="s">
        <v>56</v>
      </c>
      <c r="F891" s="33">
        <v>35741</v>
      </c>
      <c r="G891" s="32">
        <v>2.3148148148148147E-5</v>
      </c>
    </row>
    <row r="892" spans="2:7" x14ac:dyDescent="0.25">
      <c r="B892" s="33">
        <v>43476</v>
      </c>
      <c r="C892" s="34">
        <v>0.456087962962963</v>
      </c>
      <c r="D892" s="35" t="s">
        <v>55</v>
      </c>
      <c r="E892" s="35" t="s">
        <v>56</v>
      </c>
      <c r="F892" s="33">
        <v>39409</v>
      </c>
      <c r="G892" s="32">
        <v>2.3148148148148147E-5</v>
      </c>
    </row>
    <row r="893" spans="2:7" x14ac:dyDescent="0.25">
      <c r="B893" s="33">
        <v>43479</v>
      </c>
      <c r="C893" s="34">
        <v>0.28423611111111108</v>
      </c>
      <c r="D893" s="35" t="s">
        <v>55</v>
      </c>
      <c r="E893" s="35" t="s">
        <v>56</v>
      </c>
      <c r="F893" s="33">
        <v>41474</v>
      </c>
      <c r="G893" s="32">
        <v>2.3148148148148147E-5</v>
      </c>
    </row>
    <row r="894" spans="2:7" x14ac:dyDescent="0.25">
      <c r="B894" s="33">
        <v>43479</v>
      </c>
      <c r="C894" s="34">
        <v>0.28767361111111112</v>
      </c>
      <c r="D894" s="35" t="s">
        <v>55</v>
      </c>
      <c r="E894" s="35" t="s">
        <v>56</v>
      </c>
      <c r="F894" s="33">
        <v>34488</v>
      </c>
      <c r="G894" s="32">
        <v>2.3148148148148147E-5</v>
      </c>
    </row>
    <row r="895" spans="2:7" x14ac:dyDescent="0.25">
      <c r="B895" s="33">
        <v>43479</v>
      </c>
      <c r="C895" s="34">
        <v>0.29390046296296296</v>
      </c>
      <c r="D895" s="35" t="s">
        <v>55</v>
      </c>
      <c r="E895" s="35" t="s">
        <v>57</v>
      </c>
      <c r="F895" s="33">
        <v>35396</v>
      </c>
      <c r="G895" s="32">
        <v>2.3148148148148147E-5</v>
      </c>
    </row>
    <row r="896" spans="2:7" x14ac:dyDescent="0.25">
      <c r="B896" s="33">
        <v>43479</v>
      </c>
      <c r="C896" s="34">
        <v>0.29950231481481482</v>
      </c>
      <c r="D896" s="35" t="s">
        <v>55</v>
      </c>
      <c r="E896" s="35" t="s">
        <v>56</v>
      </c>
      <c r="F896" s="33">
        <v>25332</v>
      </c>
      <c r="G896" s="32">
        <v>2.3148148148148147E-5</v>
      </c>
    </row>
    <row r="897" spans="2:7" x14ac:dyDescent="0.25">
      <c r="B897" s="33">
        <v>43479</v>
      </c>
      <c r="C897" s="34">
        <v>0.30600694444444443</v>
      </c>
      <c r="D897" s="35" t="s">
        <v>55</v>
      </c>
      <c r="E897" s="35" t="s">
        <v>56</v>
      </c>
      <c r="F897" s="33">
        <v>36014</v>
      </c>
      <c r="G897" s="32">
        <v>2.3148148148148147E-5</v>
      </c>
    </row>
    <row r="898" spans="2:7" x14ac:dyDescent="0.25">
      <c r="B898" s="33">
        <v>43480</v>
      </c>
      <c r="C898" s="34">
        <v>0.5218518518518519</v>
      </c>
      <c r="D898" s="35" t="s">
        <v>55</v>
      </c>
      <c r="E898" s="35" t="s">
        <v>56</v>
      </c>
      <c r="F898" s="33">
        <v>42111</v>
      </c>
      <c r="G898" s="32">
        <v>2.3148148148148147E-5</v>
      </c>
    </row>
    <row r="899" spans="2:7" x14ac:dyDescent="0.25">
      <c r="B899" s="33">
        <v>43482</v>
      </c>
      <c r="C899" s="34">
        <v>0.45322916666666663</v>
      </c>
      <c r="D899" s="35" t="s">
        <v>55</v>
      </c>
      <c r="E899" s="35" t="s">
        <v>56</v>
      </c>
      <c r="F899" s="33">
        <v>30260</v>
      </c>
      <c r="G899" s="32">
        <v>2.3148148148148147E-5</v>
      </c>
    </row>
    <row r="900" spans="2:7" x14ac:dyDescent="0.25">
      <c r="B900" s="33">
        <v>43482</v>
      </c>
      <c r="C900" s="34">
        <v>0.45718750000000002</v>
      </c>
      <c r="D900" s="35" t="s">
        <v>55</v>
      </c>
      <c r="E900" s="35" t="s">
        <v>56</v>
      </c>
      <c r="F900" s="33">
        <v>35023</v>
      </c>
      <c r="G900" s="32">
        <v>2.3148148148148147E-5</v>
      </c>
    </row>
    <row r="901" spans="2:7" x14ac:dyDescent="0.25">
      <c r="B901" s="33">
        <v>43482</v>
      </c>
      <c r="C901" s="34">
        <v>0.46288194444444447</v>
      </c>
      <c r="D901" s="35" t="s">
        <v>55</v>
      </c>
      <c r="E901" s="35" t="s">
        <v>56</v>
      </c>
      <c r="F901" s="33">
        <v>37817</v>
      </c>
      <c r="G901" s="32">
        <v>2.3148148148148147E-5</v>
      </c>
    </row>
    <row r="902" spans="2:7" x14ac:dyDescent="0.25">
      <c r="B902" s="33">
        <v>43482</v>
      </c>
      <c r="C902" s="34">
        <v>0.46965277777777775</v>
      </c>
      <c r="D902" s="35" t="s">
        <v>57</v>
      </c>
      <c r="E902" s="35" t="s">
        <v>57</v>
      </c>
      <c r="F902" s="33">
        <v>39037</v>
      </c>
      <c r="G902" s="32">
        <v>2.3148148148148147E-5</v>
      </c>
    </row>
    <row r="903" spans="2:7" x14ac:dyDescent="0.25">
      <c r="B903" s="33">
        <v>43482</v>
      </c>
      <c r="C903" s="34">
        <v>0.47407407407407409</v>
      </c>
      <c r="D903" s="35" t="s">
        <v>55</v>
      </c>
      <c r="E903" s="35" t="s">
        <v>56</v>
      </c>
      <c r="F903" s="33">
        <v>39804</v>
      </c>
      <c r="G903" s="32">
        <v>2.3148148148148147E-5</v>
      </c>
    </row>
    <row r="904" spans="2:7" x14ac:dyDescent="0.25">
      <c r="B904" s="33">
        <v>43486</v>
      </c>
      <c r="C904" s="34">
        <v>0.29746527777777776</v>
      </c>
      <c r="D904" s="35" t="s">
        <v>55</v>
      </c>
      <c r="E904" s="35" t="s">
        <v>56</v>
      </c>
      <c r="F904" s="33">
        <v>40458</v>
      </c>
      <c r="G904" s="32">
        <v>2.3148148148148147E-5</v>
      </c>
    </row>
    <row r="905" spans="2:7" x14ac:dyDescent="0.25">
      <c r="B905" s="33">
        <v>43486</v>
      </c>
      <c r="C905" s="34">
        <v>0.30719907407407404</v>
      </c>
      <c r="D905" s="35" t="s">
        <v>55</v>
      </c>
      <c r="E905" s="35" t="s">
        <v>56</v>
      </c>
      <c r="F905" s="33">
        <v>38470</v>
      </c>
      <c r="G905" s="32">
        <v>2.3148148148148147E-5</v>
      </c>
    </row>
    <row r="906" spans="2:7" x14ac:dyDescent="0.25">
      <c r="B906" s="33">
        <v>43486</v>
      </c>
      <c r="C906" s="34">
        <v>0.30725694444444446</v>
      </c>
      <c r="D906" s="35" t="s">
        <v>57</v>
      </c>
      <c r="E906" s="35" t="s">
        <v>56</v>
      </c>
      <c r="F906" s="33">
        <v>31685</v>
      </c>
      <c r="G906" s="32">
        <v>2.3148148148148147E-5</v>
      </c>
    </row>
    <row r="907" spans="2:7" x14ac:dyDescent="0.25">
      <c r="B907" s="33">
        <v>43486</v>
      </c>
      <c r="C907" s="34">
        <v>0.31057870370370372</v>
      </c>
      <c r="D907" s="35" t="s">
        <v>55</v>
      </c>
      <c r="E907" s="35" t="s">
        <v>56</v>
      </c>
      <c r="F907" s="33">
        <v>41549</v>
      </c>
      <c r="G907" s="32">
        <v>2.3148148148148147E-5</v>
      </c>
    </row>
    <row r="908" spans="2:7" x14ac:dyDescent="0.25">
      <c r="B908" s="33">
        <v>43486</v>
      </c>
      <c r="C908" s="34">
        <v>0.3120486111111111</v>
      </c>
      <c r="D908" s="35" t="s">
        <v>55</v>
      </c>
      <c r="E908" s="35" t="s">
        <v>56</v>
      </c>
      <c r="F908" s="33">
        <v>36959</v>
      </c>
      <c r="G908" s="32">
        <v>2.3148148148148147E-5</v>
      </c>
    </row>
    <row r="909" spans="2:7" x14ac:dyDescent="0.25">
      <c r="B909" s="33">
        <v>43486</v>
      </c>
      <c r="C909" s="34">
        <v>0.31425925925925924</v>
      </c>
      <c r="D909" s="35" t="s">
        <v>55</v>
      </c>
      <c r="E909" s="35" t="s">
        <v>56</v>
      </c>
      <c r="F909" s="33">
        <v>27446</v>
      </c>
      <c r="G909" s="32">
        <v>2.3148148148148147E-5</v>
      </c>
    </row>
    <row r="910" spans="2:7" x14ac:dyDescent="0.25">
      <c r="B910" s="33">
        <v>43486</v>
      </c>
      <c r="C910" s="34">
        <v>0.31597222222222221</v>
      </c>
      <c r="D910" s="35" t="s">
        <v>55</v>
      </c>
      <c r="E910" s="35" t="s">
        <v>56</v>
      </c>
      <c r="F910" s="33">
        <v>39736</v>
      </c>
      <c r="G910" s="32">
        <v>2.3148148148148147E-5</v>
      </c>
    </row>
    <row r="911" spans="2:7" x14ac:dyDescent="0.25">
      <c r="B911" s="33">
        <v>43489</v>
      </c>
      <c r="C911" s="34">
        <v>0.5223726851851852</v>
      </c>
      <c r="D911" s="35" t="s">
        <v>55</v>
      </c>
      <c r="E911" s="35" t="s">
        <v>56</v>
      </c>
      <c r="F911" s="33">
        <v>29570</v>
      </c>
      <c r="G911" s="32">
        <v>2.3148148148148147E-5</v>
      </c>
    </row>
    <row r="912" spans="2:7" x14ac:dyDescent="0.25">
      <c r="B912" s="33">
        <v>43489</v>
      </c>
      <c r="C912" s="34">
        <v>0.52958333333333341</v>
      </c>
      <c r="D912" s="35" t="s">
        <v>55</v>
      </c>
      <c r="E912" s="35" t="s">
        <v>56</v>
      </c>
      <c r="F912" s="33">
        <v>28916</v>
      </c>
      <c r="G912" s="32">
        <v>2.3148148148148147E-5</v>
      </c>
    </row>
    <row r="913" spans="2:7" x14ac:dyDescent="0.25">
      <c r="B913" s="33">
        <v>43489</v>
      </c>
      <c r="C913" s="34">
        <v>0.53989583333333335</v>
      </c>
      <c r="D913" s="35" t="s">
        <v>55</v>
      </c>
      <c r="E913" s="35" t="s">
        <v>56</v>
      </c>
      <c r="F913" s="33">
        <v>39792</v>
      </c>
      <c r="G913" s="32">
        <v>2.3148148148148147E-5</v>
      </c>
    </row>
    <row r="914" spans="2:7" x14ac:dyDescent="0.25">
      <c r="B914" s="33">
        <v>43489</v>
      </c>
      <c r="C914" s="34">
        <v>0.55547453703703698</v>
      </c>
      <c r="D914" s="35" t="s">
        <v>55</v>
      </c>
      <c r="E914" s="35" t="s">
        <v>56</v>
      </c>
      <c r="F914" s="33">
        <v>36203</v>
      </c>
      <c r="G914" s="32">
        <v>2.3148148148148147E-5</v>
      </c>
    </row>
    <row r="915" spans="2:7" x14ac:dyDescent="0.25">
      <c r="B915" s="33">
        <v>43494</v>
      </c>
      <c r="C915" s="34">
        <v>0.30883101851851852</v>
      </c>
      <c r="D915" s="35" t="s">
        <v>55</v>
      </c>
      <c r="E915" s="35" t="s">
        <v>57</v>
      </c>
      <c r="F915" s="33">
        <v>41950</v>
      </c>
      <c r="G915" s="32">
        <v>2.3148148148148147E-5</v>
      </c>
    </row>
    <row r="916" spans="2:7" x14ac:dyDescent="0.25">
      <c r="B916" s="33">
        <v>43494</v>
      </c>
      <c r="C916" s="34">
        <v>0.31434027777777779</v>
      </c>
      <c r="D916" s="35" t="s">
        <v>55</v>
      </c>
      <c r="E916" s="35" t="s">
        <v>56</v>
      </c>
      <c r="F916" s="33">
        <v>38807</v>
      </c>
      <c r="G916" s="32">
        <v>2.3148148148148147E-5</v>
      </c>
    </row>
    <row r="917" spans="2:7" x14ac:dyDescent="0.25">
      <c r="B917" s="33">
        <v>43494</v>
      </c>
      <c r="C917" s="34">
        <v>0.32916666666666666</v>
      </c>
      <c r="D917" s="35" t="s">
        <v>55</v>
      </c>
      <c r="E917" s="35" t="s">
        <v>56</v>
      </c>
      <c r="F917" s="33">
        <v>38330</v>
      </c>
      <c r="G917" s="32">
        <v>2.3148148148148147E-5</v>
      </c>
    </row>
    <row r="918" spans="2:7" x14ac:dyDescent="0.25">
      <c r="B918" s="33">
        <v>43494</v>
      </c>
      <c r="C918" s="34">
        <v>0.33841435185185187</v>
      </c>
      <c r="D918" s="35" t="s">
        <v>55</v>
      </c>
      <c r="E918" s="35" t="s">
        <v>56</v>
      </c>
      <c r="F918" s="33">
        <v>42030</v>
      </c>
      <c r="G918" s="32">
        <v>2.3148148148148147E-5</v>
      </c>
    </row>
    <row r="919" spans="2:7" x14ac:dyDescent="0.25">
      <c r="B919" s="33">
        <v>43494</v>
      </c>
      <c r="C919" s="34">
        <v>0.34057870370370374</v>
      </c>
      <c r="D919" s="35" t="s">
        <v>55</v>
      </c>
      <c r="E919" s="35" t="s">
        <v>56</v>
      </c>
      <c r="F919" s="33">
        <v>37518</v>
      </c>
      <c r="G919" s="32">
        <v>2.3148148148148147E-5</v>
      </c>
    </row>
    <row r="920" spans="2:7" x14ac:dyDescent="0.25">
      <c r="B920" s="33">
        <v>43494</v>
      </c>
      <c r="C920" s="34">
        <v>0.42204861111111108</v>
      </c>
      <c r="D920" s="35" t="s">
        <v>55</v>
      </c>
      <c r="E920" s="35" t="s">
        <v>56</v>
      </c>
      <c r="F920" s="33">
        <v>42002</v>
      </c>
      <c r="G920" s="32">
        <v>2.3148148148148147E-5</v>
      </c>
    </row>
    <row r="921" spans="2:7" x14ac:dyDescent="0.25">
      <c r="B921" s="33">
        <v>43495</v>
      </c>
      <c r="C921" s="34">
        <v>0.41346064814814815</v>
      </c>
      <c r="D921" s="35" t="s">
        <v>55</v>
      </c>
      <c r="E921" s="35" t="s">
        <v>56</v>
      </c>
      <c r="F921" s="33">
        <v>41831</v>
      </c>
      <c r="G921" s="32">
        <v>2.3148148148148147E-5</v>
      </c>
    </row>
    <row r="922" spans="2:7" x14ac:dyDescent="0.25">
      <c r="B922" s="33">
        <v>43495</v>
      </c>
      <c r="C922" s="34">
        <v>0.4190740740740741</v>
      </c>
      <c r="D922" s="35" t="s">
        <v>55</v>
      </c>
      <c r="E922" s="35" t="s">
        <v>56</v>
      </c>
      <c r="F922" s="33">
        <v>37154</v>
      </c>
      <c r="G922" s="32">
        <v>2.3148148148148147E-5</v>
      </c>
    </row>
    <row r="923" spans="2:7" x14ac:dyDescent="0.25">
      <c r="B923" s="33">
        <v>43495</v>
      </c>
      <c r="C923" s="34">
        <v>0.4236111111111111</v>
      </c>
      <c r="D923" s="35" t="s">
        <v>55</v>
      </c>
      <c r="E923" s="35" t="s">
        <v>56</v>
      </c>
      <c r="F923" s="33">
        <v>42433</v>
      </c>
      <c r="G923" s="32">
        <v>2.3148148148148147E-5</v>
      </c>
    </row>
    <row r="924" spans="2:7" x14ac:dyDescent="0.25">
      <c r="B924" s="33">
        <v>43496</v>
      </c>
      <c r="C924" s="34">
        <v>0.42880787037037038</v>
      </c>
      <c r="D924" s="35" t="s">
        <v>57</v>
      </c>
      <c r="E924" s="35" t="s">
        <v>57</v>
      </c>
      <c r="F924" s="33">
        <v>30573</v>
      </c>
      <c r="G924" s="32">
        <v>2.3148148148148147E-5</v>
      </c>
    </row>
    <row r="925" spans="2:7" x14ac:dyDescent="0.25">
      <c r="B925" s="33">
        <v>43496</v>
      </c>
      <c r="C925" s="34">
        <v>0.43888888888888888</v>
      </c>
      <c r="D925" s="35" t="s">
        <v>55</v>
      </c>
      <c r="E925" s="35" t="s">
        <v>56</v>
      </c>
      <c r="F925" s="33">
        <v>41257</v>
      </c>
      <c r="G925" s="32">
        <v>2.3148148148148147E-5</v>
      </c>
    </row>
    <row r="926" spans="2:7" x14ac:dyDescent="0.25">
      <c r="B926" s="33">
        <v>43497</v>
      </c>
      <c r="C926" s="34">
        <v>0.52747685185185189</v>
      </c>
      <c r="D926" s="35" t="s">
        <v>57</v>
      </c>
      <c r="E926" s="35" t="s">
        <v>57</v>
      </c>
      <c r="F926" s="33">
        <v>30645</v>
      </c>
      <c r="G926" s="32">
        <v>2.3148148148148147E-5</v>
      </c>
    </row>
    <row r="927" spans="2:7" x14ac:dyDescent="0.25">
      <c r="B927" s="33">
        <v>43497</v>
      </c>
      <c r="C927" s="34">
        <v>0.54347222222222225</v>
      </c>
      <c r="D927" s="35" t="s">
        <v>55</v>
      </c>
      <c r="E927" s="35" t="s">
        <v>56</v>
      </c>
      <c r="F927" s="33">
        <v>28629</v>
      </c>
      <c r="G927" s="32">
        <v>2.3148148148148147E-5</v>
      </c>
    </row>
    <row r="928" spans="2:7" x14ac:dyDescent="0.25">
      <c r="B928" s="33">
        <v>43497</v>
      </c>
      <c r="C928" s="34">
        <v>0.54871527777777784</v>
      </c>
      <c r="D928" s="35" t="s">
        <v>57</v>
      </c>
      <c r="E928" s="35" t="s">
        <v>57</v>
      </c>
      <c r="F928" s="33">
        <v>31419</v>
      </c>
      <c r="G928" s="32">
        <v>2.3148148148148147E-5</v>
      </c>
    </row>
    <row r="929" spans="2:7" x14ac:dyDescent="0.25">
      <c r="B929" s="33">
        <v>43497</v>
      </c>
      <c r="C929" s="34">
        <v>0.55687500000000001</v>
      </c>
      <c r="D929" s="35" t="s">
        <v>55</v>
      </c>
      <c r="E929" s="35" t="s">
        <v>56</v>
      </c>
      <c r="F929" s="33">
        <v>36497</v>
      </c>
      <c r="G929" s="32">
        <v>2.3148148148148147E-5</v>
      </c>
    </row>
    <row r="930" spans="2:7" x14ac:dyDescent="0.25">
      <c r="B930" s="33">
        <v>43497</v>
      </c>
      <c r="C930" s="34">
        <v>0.57130787037037034</v>
      </c>
      <c r="D930" s="35" t="s">
        <v>57</v>
      </c>
      <c r="E930" s="35" t="s">
        <v>57</v>
      </c>
      <c r="F930" s="33">
        <v>34310</v>
      </c>
      <c r="G930" s="32">
        <v>2.3148148148148147E-5</v>
      </c>
    </row>
    <row r="931" spans="2:7" x14ac:dyDescent="0.25">
      <c r="B931" s="33">
        <v>43497</v>
      </c>
      <c r="C931" s="34">
        <v>0.57650462962962956</v>
      </c>
      <c r="D931" s="35" t="s">
        <v>55</v>
      </c>
      <c r="E931" s="35" t="s">
        <v>56</v>
      </c>
      <c r="F931" s="33">
        <v>40770</v>
      </c>
      <c r="G931" s="32">
        <v>2.3148148148148147E-5</v>
      </c>
    </row>
    <row r="932" spans="2:7" x14ac:dyDescent="0.25">
      <c r="B932" s="33">
        <v>43501</v>
      </c>
      <c r="C932" s="34">
        <v>0.38621527777777781</v>
      </c>
      <c r="D932" s="35" t="s">
        <v>55</v>
      </c>
      <c r="E932" s="35" t="s">
        <v>56</v>
      </c>
      <c r="F932" s="33">
        <v>35821</v>
      </c>
      <c r="G932" s="32">
        <v>2.3148148148148147E-5</v>
      </c>
    </row>
    <row r="933" spans="2:7" x14ac:dyDescent="0.25">
      <c r="B933" s="33">
        <v>43501</v>
      </c>
      <c r="C933" s="34">
        <v>0.39603009259259259</v>
      </c>
      <c r="D933" s="35" t="s">
        <v>55</v>
      </c>
      <c r="E933" s="35" t="s">
        <v>56</v>
      </c>
      <c r="F933" s="33">
        <v>36563</v>
      </c>
      <c r="G933" s="32">
        <v>2.3148148148148147E-5</v>
      </c>
    </row>
    <row r="934" spans="2:7" x14ac:dyDescent="0.25">
      <c r="B934" s="33">
        <v>43501</v>
      </c>
      <c r="C934" s="34">
        <v>0.4013194444444444</v>
      </c>
      <c r="D934" s="35" t="s">
        <v>55</v>
      </c>
      <c r="E934" s="35" t="s">
        <v>56</v>
      </c>
      <c r="F934" s="33">
        <v>41263</v>
      </c>
      <c r="G934" s="32">
        <v>2.3148148148148147E-5</v>
      </c>
    </row>
    <row r="935" spans="2:7" x14ac:dyDescent="0.25">
      <c r="B935" s="33">
        <v>43501</v>
      </c>
      <c r="C935" s="34">
        <v>0.40550925925925929</v>
      </c>
      <c r="D935" s="35" t="s">
        <v>55</v>
      </c>
      <c r="E935" s="35" t="s">
        <v>56</v>
      </c>
      <c r="F935" s="33">
        <v>41817</v>
      </c>
      <c r="G935" s="32">
        <v>2.3148148148148147E-5</v>
      </c>
    </row>
    <row r="936" spans="2:7" x14ac:dyDescent="0.25">
      <c r="B936" s="33">
        <v>43501</v>
      </c>
      <c r="C936" s="34">
        <v>0.40618055555555554</v>
      </c>
      <c r="D936" s="35" t="s">
        <v>57</v>
      </c>
      <c r="E936" s="35" t="s">
        <v>57</v>
      </c>
      <c r="F936" s="33">
        <v>32779</v>
      </c>
      <c r="G936" s="32">
        <v>2.3148148148148147E-5</v>
      </c>
    </row>
    <row r="937" spans="2:7" x14ac:dyDescent="0.25">
      <c r="B937" s="33">
        <v>43501</v>
      </c>
      <c r="C937" s="34">
        <v>0.40962962962962962</v>
      </c>
      <c r="D937" s="35" t="s">
        <v>55</v>
      </c>
      <c r="E937" s="35" t="s">
        <v>56</v>
      </c>
      <c r="F937" s="33">
        <v>35881</v>
      </c>
      <c r="G937" s="32">
        <v>2.3148148148148147E-5</v>
      </c>
    </row>
    <row r="938" spans="2:7" x14ac:dyDescent="0.25">
      <c r="B938" s="33">
        <v>43501</v>
      </c>
      <c r="C938" s="34">
        <v>0.41160879629629626</v>
      </c>
      <c r="D938" s="35" t="s">
        <v>55</v>
      </c>
      <c r="E938" s="35" t="s">
        <v>56</v>
      </c>
      <c r="F938" s="33">
        <v>36266</v>
      </c>
      <c r="G938" s="32">
        <v>2.3148148148148147E-5</v>
      </c>
    </row>
    <row r="939" spans="2:7" x14ac:dyDescent="0.25">
      <c r="B939" s="33">
        <v>43501</v>
      </c>
      <c r="C939" s="34">
        <v>0.41344907407407411</v>
      </c>
      <c r="D939" s="35" t="s">
        <v>55</v>
      </c>
      <c r="E939" s="35" t="s">
        <v>56</v>
      </c>
      <c r="F939" s="33">
        <v>40158</v>
      </c>
      <c r="G939" s="32">
        <v>2.3148148148148147E-5</v>
      </c>
    </row>
    <row r="940" spans="2:7" x14ac:dyDescent="0.25">
      <c r="B940" s="33">
        <v>43501</v>
      </c>
      <c r="C940" s="34">
        <v>0.41550925925925924</v>
      </c>
      <c r="D940" s="35" t="s">
        <v>55</v>
      </c>
      <c r="E940" s="35" t="s">
        <v>56</v>
      </c>
      <c r="F940" s="33">
        <v>35209</v>
      </c>
      <c r="G940" s="32">
        <v>2.3148148148148147E-5</v>
      </c>
    </row>
    <row r="941" spans="2:7" x14ac:dyDescent="0.25">
      <c r="B941" s="33">
        <v>43501</v>
      </c>
      <c r="C941" s="34">
        <v>0.49989583333333337</v>
      </c>
      <c r="D941" s="35" t="s">
        <v>55</v>
      </c>
      <c r="E941" s="35" t="s">
        <v>56</v>
      </c>
      <c r="F941" s="33">
        <v>34963</v>
      </c>
      <c r="G941" s="32">
        <v>2.3148148148148147E-5</v>
      </c>
    </row>
    <row r="942" spans="2:7" x14ac:dyDescent="0.25">
      <c r="B942" s="33">
        <v>43501</v>
      </c>
      <c r="C942" s="34">
        <v>0.50145833333333334</v>
      </c>
      <c r="D942" s="35" t="s">
        <v>55</v>
      </c>
      <c r="E942" s="35" t="s">
        <v>56</v>
      </c>
      <c r="F942" s="33">
        <v>41428</v>
      </c>
      <c r="G942" s="32">
        <v>2.3148148148148147E-5</v>
      </c>
    </row>
    <row r="943" spans="2:7" x14ac:dyDescent="0.25">
      <c r="B943" s="33">
        <v>43501</v>
      </c>
      <c r="C943" s="34">
        <v>0.50177083333333339</v>
      </c>
      <c r="D943" s="35" t="s">
        <v>55</v>
      </c>
      <c r="E943" s="35" t="s">
        <v>56</v>
      </c>
      <c r="F943" s="33">
        <v>40147</v>
      </c>
      <c r="G943" s="32">
        <v>2.3148148148148147E-5</v>
      </c>
    </row>
    <row r="944" spans="2:7" x14ac:dyDescent="0.25">
      <c r="B944" s="33">
        <v>43501</v>
      </c>
      <c r="C944" s="34">
        <v>0.50091435185185185</v>
      </c>
      <c r="D944" s="35" t="s">
        <v>55</v>
      </c>
      <c r="E944" s="35" t="s">
        <v>56</v>
      </c>
      <c r="F944" s="33">
        <v>36182</v>
      </c>
      <c r="G944" s="32">
        <v>2.3148148148148147E-5</v>
      </c>
    </row>
    <row r="945" spans="2:7" x14ac:dyDescent="0.25">
      <c r="B945" s="33">
        <v>43502</v>
      </c>
      <c r="C945" s="34">
        <v>0.3087037037037037</v>
      </c>
      <c r="D945" s="35" t="s">
        <v>55</v>
      </c>
      <c r="E945" s="35" t="s">
        <v>56</v>
      </c>
      <c r="F945" s="33">
        <v>39199</v>
      </c>
      <c r="G945" s="32">
        <v>2.3148148148148147E-5</v>
      </c>
    </row>
    <row r="946" spans="2:7" x14ac:dyDescent="0.25">
      <c r="B946" s="33">
        <v>43502</v>
      </c>
      <c r="C946" s="34">
        <v>0.31489583333333332</v>
      </c>
      <c r="D946" s="35" t="s">
        <v>55</v>
      </c>
      <c r="E946" s="35" t="s">
        <v>56</v>
      </c>
      <c r="F946" s="33">
        <v>40497</v>
      </c>
      <c r="G946" s="32">
        <v>2.3148148148148147E-5</v>
      </c>
    </row>
    <row r="947" spans="2:7" x14ac:dyDescent="0.25">
      <c r="B947" s="33">
        <v>43502</v>
      </c>
      <c r="C947" s="34">
        <v>0.31871527777777781</v>
      </c>
      <c r="D947" s="35" t="s">
        <v>55</v>
      </c>
      <c r="E947" s="35" t="s">
        <v>56</v>
      </c>
      <c r="F947" s="33">
        <v>42114</v>
      </c>
      <c r="G947" s="32">
        <v>2.3148148148148147E-5</v>
      </c>
    </row>
    <row r="948" spans="2:7" x14ac:dyDescent="0.25">
      <c r="B948" s="33">
        <v>43502</v>
      </c>
      <c r="C948" s="34">
        <v>0.32002314814814814</v>
      </c>
      <c r="D948" s="35" t="s">
        <v>57</v>
      </c>
      <c r="E948" s="35" t="s">
        <v>57</v>
      </c>
      <c r="F948" s="33">
        <v>33031</v>
      </c>
      <c r="G948" s="32">
        <v>2.3148148148148147E-5</v>
      </c>
    </row>
    <row r="949" spans="2:7" x14ac:dyDescent="0.25">
      <c r="B949" s="33">
        <v>43502</v>
      </c>
      <c r="C949" s="34">
        <v>0.32287037037037036</v>
      </c>
      <c r="D949" s="35" t="s">
        <v>55</v>
      </c>
      <c r="E949" s="35" t="s">
        <v>56</v>
      </c>
      <c r="F949" s="33">
        <v>40130</v>
      </c>
      <c r="G949" s="32">
        <v>2.3148148148148147E-5</v>
      </c>
    </row>
    <row r="950" spans="2:7" x14ac:dyDescent="0.25">
      <c r="B950" s="33">
        <v>43502</v>
      </c>
      <c r="C950" s="34">
        <v>0.32422453703703707</v>
      </c>
      <c r="D950" s="35" t="s">
        <v>55</v>
      </c>
      <c r="E950" s="35" t="s">
        <v>56</v>
      </c>
      <c r="F950" s="33">
        <v>39367</v>
      </c>
      <c r="G950" s="32">
        <v>2.3148148148148147E-5</v>
      </c>
    </row>
    <row r="951" spans="2:7" x14ac:dyDescent="0.25">
      <c r="B951" s="33">
        <v>43502</v>
      </c>
      <c r="C951" s="34">
        <v>0.32687499999999997</v>
      </c>
      <c r="D951" s="35" t="s">
        <v>57</v>
      </c>
      <c r="E951" s="35" t="s">
        <v>57</v>
      </c>
      <c r="F951" s="33">
        <v>33585</v>
      </c>
      <c r="G951" s="32">
        <v>2.3148148148148147E-5</v>
      </c>
    </row>
    <row r="952" spans="2:7" x14ac:dyDescent="0.25">
      <c r="B952" s="33">
        <v>43502</v>
      </c>
      <c r="C952" s="34">
        <v>0.328125</v>
      </c>
      <c r="D952" s="35" t="s">
        <v>57</v>
      </c>
      <c r="E952" s="35" t="s">
        <v>56</v>
      </c>
      <c r="F952" s="33">
        <v>33661</v>
      </c>
      <c r="G952" s="32">
        <v>2.3148148148148147E-5</v>
      </c>
    </row>
    <row r="953" spans="2:7" x14ac:dyDescent="0.25">
      <c r="B953" s="33">
        <v>43502</v>
      </c>
      <c r="C953" s="34">
        <v>0.33180555555555552</v>
      </c>
      <c r="D953" s="35" t="s">
        <v>55</v>
      </c>
      <c r="E953" s="35" t="s">
        <v>56</v>
      </c>
      <c r="F953" s="33">
        <v>35132</v>
      </c>
      <c r="G953" s="32">
        <v>2.3148148148148147E-5</v>
      </c>
    </row>
    <row r="954" spans="2:7" x14ac:dyDescent="0.25">
      <c r="B954" s="33">
        <v>43502</v>
      </c>
      <c r="C954" s="34">
        <v>0.33184027777777775</v>
      </c>
      <c r="D954" s="35" t="s">
        <v>55</v>
      </c>
      <c r="E954" s="35" t="s">
        <v>56</v>
      </c>
      <c r="F954" s="33">
        <v>37133</v>
      </c>
      <c r="G954" s="32">
        <v>2.3148148148148147E-5</v>
      </c>
    </row>
    <row r="955" spans="2:7" x14ac:dyDescent="0.25">
      <c r="B955" s="33">
        <v>43502</v>
      </c>
      <c r="C955" s="34">
        <v>0.33657407407407408</v>
      </c>
      <c r="D955" s="35" t="s">
        <v>55</v>
      </c>
      <c r="E955" s="35" t="s">
        <v>56</v>
      </c>
      <c r="F955" s="33">
        <v>39904</v>
      </c>
      <c r="G955" s="32">
        <v>2.3148148148148147E-5</v>
      </c>
    </row>
    <row r="956" spans="2:7" x14ac:dyDescent="0.25">
      <c r="B956" s="33">
        <v>43502</v>
      </c>
      <c r="C956" s="34">
        <v>0.33818287037037037</v>
      </c>
      <c r="D956" s="35" t="s">
        <v>55</v>
      </c>
      <c r="E956" s="35" t="s">
        <v>56</v>
      </c>
      <c r="F956" s="33">
        <v>41893</v>
      </c>
      <c r="G956" s="32">
        <v>2.3148148148148147E-5</v>
      </c>
    </row>
    <row r="957" spans="2:7" x14ac:dyDescent="0.25">
      <c r="B957" s="33">
        <v>43502</v>
      </c>
      <c r="C957" s="34">
        <v>0.3404861111111111</v>
      </c>
      <c r="D957" s="35" t="s">
        <v>55</v>
      </c>
      <c r="E957" s="35" t="s">
        <v>56</v>
      </c>
      <c r="F957" s="33">
        <v>38693</v>
      </c>
      <c r="G957" s="32">
        <v>2.3148148148148147E-5</v>
      </c>
    </row>
    <row r="958" spans="2:7" x14ac:dyDescent="0.25">
      <c r="B958" s="33">
        <v>43502</v>
      </c>
      <c r="C958" s="34">
        <v>0.34108796296296301</v>
      </c>
      <c r="D958" s="35" t="s">
        <v>57</v>
      </c>
      <c r="E958" s="35" t="s">
        <v>57</v>
      </c>
      <c r="F958" s="33">
        <v>31750</v>
      </c>
      <c r="G958" s="32">
        <v>2.3148148148148147E-5</v>
      </c>
    </row>
    <row r="959" spans="2:7" x14ac:dyDescent="0.25">
      <c r="B959" s="33">
        <v>43502</v>
      </c>
      <c r="C959" s="34">
        <v>0.34592592592592591</v>
      </c>
      <c r="D959" s="35" t="s">
        <v>55</v>
      </c>
      <c r="E959" s="35" t="s">
        <v>55</v>
      </c>
      <c r="F959" s="33">
        <v>25815</v>
      </c>
      <c r="G959" s="32">
        <v>2.3148148148148147E-5</v>
      </c>
    </row>
    <row r="960" spans="2:7" x14ac:dyDescent="0.25">
      <c r="B960" s="33">
        <v>43502</v>
      </c>
      <c r="C960" s="34">
        <v>0.35163194444444446</v>
      </c>
      <c r="D960" s="35" t="s">
        <v>55</v>
      </c>
      <c r="E960" s="35" t="s">
        <v>56</v>
      </c>
      <c r="F960" s="33">
        <v>38510</v>
      </c>
      <c r="G960" s="32">
        <v>2.3148148148148147E-5</v>
      </c>
    </row>
    <row r="961" spans="2:7" x14ac:dyDescent="0.25">
      <c r="B961" s="33">
        <v>43502</v>
      </c>
      <c r="C961" s="34">
        <v>0.39346064814814818</v>
      </c>
      <c r="D961" s="35" t="s">
        <v>57</v>
      </c>
      <c r="E961" s="35" t="s">
        <v>57</v>
      </c>
      <c r="F961" s="33">
        <v>32981</v>
      </c>
      <c r="G961" s="32">
        <v>2.3148148148148147E-5</v>
      </c>
    </row>
    <row r="962" spans="2:7" x14ac:dyDescent="0.25">
      <c r="B962" s="33">
        <v>43502</v>
      </c>
      <c r="C962" s="34">
        <v>0.39971064814814811</v>
      </c>
      <c r="D962" s="35" t="s">
        <v>55</v>
      </c>
      <c r="E962" s="35" t="s">
        <v>56</v>
      </c>
      <c r="F962" s="33">
        <v>36112</v>
      </c>
      <c r="G962" s="32">
        <v>2.3148148148148147E-5</v>
      </c>
    </row>
    <row r="963" spans="2:7" x14ac:dyDescent="0.25">
      <c r="B963" s="33">
        <v>43502</v>
      </c>
      <c r="C963" s="34">
        <v>0.4067824074074074</v>
      </c>
      <c r="D963" s="35" t="s">
        <v>57</v>
      </c>
      <c r="E963" s="35" t="s">
        <v>56</v>
      </c>
      <c r="F963" s="33">
        <v>33947</v>
      </c>
      <c r="G963" s="32">
        <v>2.3148148148148147E-5</v>
      </c>
    </row>
    <row r="964" spans="2:7" x14ac:dyDescent="0.25">
      <c r="B964" s="33">
        <v>43502</v>
      </c>
      <c r="C964" s="34">
        <v>0.41078703703703701</v>
      </c>
      <c r="D964" s="35" t="s">
        <v>55</v>
      </c>
      <c r="E964" s="35" t="s">
        <v>56</v>
      </c>
      <c r="F964" s="33">
        <v>37854</v>
      </c>
      <c r="G964" s="32">
        <v>2.3148148148148147E-5</v>
      </c>
    </row>
    <row r="965" spans="2:7" x14ac:dyDescent="0.25">
      <c r="B965" s="33">
        <v>43502</v>
      </c>
      <c r="C965" s="34">
        <v>0.41307870370370375</v>
      </c>
      <c r="D965" s="35" t="s">
        <v>55</v>
      </c>
      <c r="E965" s="35" t="s">
        <v>56</v>
      </c>
      <c r="F965" s="33">
        <v>40004</v>
      </c>
      <c r="G965" s="32">
        <v>2.3148148148148147E-5</v>
      </c>
    </row>
    <row r="966" spans="2:7" x14ac:dyDescent="0.25">
      <c r="B966" s="33">
        <v>43502</v>
      </c>
      <c r="C966" s="34">
        <v>0.4216550925925926</v>
      </c>
      <c r="D966" s="35" t="s">
        <v>55</v>
      </c>
      <c r="E966" s="35" t="s">
        <v>56</v>
      </c>
      <c r="F966" s="33">
        <v>25878</v>
      </c>
      <c r="G966" s="32">
        <v>2.3148148148148147E-5</v>
      </c>
    </row>
    <row r="967" spans="2:7" x14ac:dyDescent="0.25">
      <c r="B967" s="33">
        <v>43502</v>
      </c>
      <c r="C967" s="34">
        <v>0.42265046296296299</v>
      </c>
      <c r="D967" s="35" t="s">
        <v>55</v>
      </c>
      <c r="E967" s="35" t="s">
        <v>56</v>
      </c>
      <c r="F967" s="33">
        <v>38981</v>
      </c>
      <c r="G967" s="32">
        <v>2.3148148148148147E-5</v>
      </c>
    </row>
    <row r="968" spans="2:7" x14ac:dyDescent="0.25">
      <c r="B968" s="33">
        <v>43502</v>
      </c>
      <c r="C968" s="34">
        <v>0.42555555555555552</v>
      </c>
      <c r="D968" s="35" t="s">
        <v>57</v>
      </c>
      <c r="E968" s="35" t="s">
        <v>57</v>
      </c>
      <c r="F968" s="33">
        <v>32484</v>
      </c>
      <c r="G968" s="32">
        <v>2.3148148148148147E-5</v>
      </c>
    </row>
    <row r="969" spans="2:7" x14ac:dyDescent="0.25">
      <c r="B969" s="33">
        <v>43502</v>
      </c>
      <c r="C969" s="34">
        <v>0.43026620370370372</v>
      </c>
      <c r="D969" s="35" t="s">
        <v>55</v>
      </c>
      <c r="E969" s="35" t="s">
        <v>56</v>
      </c>
      <c r="F969" s="33">
        <v>37631</v>
      </c>
      <c r="G969" s="32">
        <v>2.3148148148148147E-5</v>
      </c>
    </row>
    <row r="970" spans="2:7" x14ac:dyDescent="0.25">
      <c r="B970" s="33">
        <v>43502</v>
      </c>
      <c r="C970" s="34">
        <v>0.43124999999999997</v>
      </c>
      <c r="D970" s="35" t="s">
        <v>55</v>
      </c>
      <c r="E970" s="35" t="s">
        <v>56</v>
      </c>
      <c r="F970" s="33">
        <v>27775</v>
      </c>
      <c r="G970" s="32">
        <v>2.3148148148148147E-5</v>
      </c>
    </row>
    <row r="971" spans="2:7" x14ac:dyDescent="0.25">
      <c r="B971" s="33">
        <v>43502</v>
      </c>
      <c r="C971" s="34">
        <v>0.43449074074074073</v>
      </c>
      <c r="D971" s="35" t="s">
        <v>55</v>
      </c>
      <c r="E971" s="35" t="s">
        <v>56</v>
      </c>
      <c r="F971" s="33">
        <v>40765</v>
      </c>
      <c r="G971" s="32">
        <v>2.3148148148148147E-5</v>
      </c>
    </row>
    <row r="972" spans="2:7" x14ac:dyDescent="0.25">
      <c r="B972" s="33">
        <v>43502</v>
      </c>
      <c r="C972" s="34">
        <v>0.44202546296296297</v>
      </c>
      <c r="D972" s="35" t="s">
        <v>55</v>
      </c>
      <c r="E972" s="35" t="s">
        <v>56</v>
      </c>
      <c r="F972" s="33">
        <v>41313</v>
      </c>
      <c r="G972" s="32">
        <v>2.3148148148148147E-5</v>
      </c>
    </row>
    <row r="973" spans="2:7" x14ac:dyDescent="0.25">
      <c r="B973" s="33">
        <v>43502</v>
      </c>
      <c r="C973" s="34">
        <v>0.44432870370370375</v>
      </c>
      <c r="D973" s="35" t="s">
        <v>57</v>
      </c>
      <c r="E973" s="35" t="s">
        <v>57</v>
      </c>
      <c r="F973" s="33">
        <v>30785</v>
      </c>
      <c r="G973" s="32">
        <v>2.3148148148148147E-5</v>
      </c>
    </row>
    <row r="974" spans="2:7" x14ac:dyDescent="0.25">
      <c r="B974" s="33">
        <v>43502</v>
      </c>
      <c r="C974" s="34">
        <v>0.44604166666666667</v>
      </c>
      <c r="D974" s="35" t="s">
        <v>55</v>
      </c>
      <c r="E974" s="35" t="s">
        <v>56</v>
      </c>
      <c r="F974" s="33">
        <v>38310</v>
      </c>
      <c r="G974" s="32">
        <v>2.3148148148148147E-5</v>
      </c>
    </row>
    <row r="975" spans="2:7" x14ac:dyDescent="0.25">
      <c r="B975" s="33">
        <v>43502</v>
      </c>
      <c r="C975" s="34">
        <v>0.44949074074074075</v>
      </c>
      <c r="D975" s="35" t="s">
        <v>55</v>
      </c>
      <c r="E975" s="35" t="s">
        <v>56</v>
      </c>
      <c r="F975" s="33">
        <v>41169</v>
      </c>
      <c r="G975" s="32">
        <v>2.3148148148148147E-5</v>
      </c>
    </row>
    <row r="976" spans="2:7" x14ac:dyDescent="0.25">
      <c r="B976" s="33">
        <v>43502</v>
      </c>
      <c r="C976" s="34">
        <v>0.45179398148148148</v>
      </c>
      <c r="D976" s="35" t="s">
        <v>55</v>
      </c>
      <c r="E976" s="35" t="s">
        <v>56</v>
      </c>
      <c r="F976" s="33">
        <v>37168</v>
      </c>
      <c r="G976" s="32">
        <v>2.3148148148148147E-5</v>
      </c>
    </row>
    <row r="977" spans="2:7" x14ac:dyDescent="0.25">
      <c r="B977" s="33">
        <v>43502</v>
      </c>
      <c r="C977" s="34">
        <v>0.46164351851851854</v>
      </c>
      <c r="D977" s="35" t="s">
        <v>55</v>
      </c>
      <c r="E977" s="35" t="s">
        <v>56</v>
      </c>
      <c r="F977" s="33">
        <v>37680</v>
      </c>
      <c r="G977" s="32">
        <v>2.3148148148148147E-5</v>
      </c>
    </row>
    <row r="978" spans="2:7" x14ac:dyDescent="0.25">
      <c r="B978" s="33">
        <v>43503</v>
      </c>
      <c r="C978" s="34">
        <v>0.31265046296296295</v>
      </c>
      <c r="D978" s="35" t="s">
        <v>55</v>
      </c>
      <c r="E978" s="35" t="s">
        <v>56</v>
      </c>
      <c r="F978" s="33">
        <v>37596</v>
      </c>
      <c r="G978" s="32">
        <v>2.3148148148148147E-5</v>
      </c>
    </row>
    <row r="979" spans="2:7" x14ac:dyDescent="0.25">
      <c r="B979" s="33">
        <v>43503</v>
      </c>
      <c r="C979" s="34">
        <v>0.31599537037037034</v>
      </c>
      <c r="D979" s="35" t="s">
        <v>55</v>
      </c>
      <c r="E979" s="35" t="s">
        <v>56</v>
      </c>
      <c r="F979" s="33">
        <v>40246</v>
      </c>
      <c r="G979" s="32">
        <v>2.3148148148148147E-5</v>
      </c>
    </row>
    <row r="980" spans="2:7" x14ac:dyDescent="0.25">
      <c r="B980" s="33">
        <v>43503</v>
      </c>
      <c r="C980" s="34">
        <v>0.3175115740740741</v>
      </c>
      <c r="D980" s="35" t="s">
        <v>57</v>
      </c>
      <c r="E980" s="35" t="s">
        <v>57</v>
      </c>
      <c r="F980" s="33">
        <v>33774</v>
      </c>
      <c r="G980" s="32">
        <v>2.3148148148148147E-5</v>
      </c>
    </row>
    <row r="981" spans="2:7" x14ac:dyDescent="0.25">
      <c r="B981" s="33">
        <v>43503</v>
      </c>
      <c r="C981" s="34">
        <v>0.32083333333333336</v>
      </c>
      <c r="D981" s="35" t="s">
        <v>55</v>
      </c>
      <c r="E981" s="35" t="s">
        <v>56</v>
      </c>
      <c r="F981" s="33">
        <v>36673</v>
      </c>
      <c r="G981" s="32">
        <v>2.3148148148148147E-5</v>
      </c>
    </row>
    <row r="982" spans="2:7" x14ac:dyDescent="0.25">
      <c r="B982" s="33">
        <v>43503</v>
      </c>
      <c r="C982" s="34">
        <v>0.32097222222222221</v>
      </c>
      <c r="D982" s="35" t="s">
        <v>55</v>
      </c>
      <c r="E982" s="35" t="s">
        <v>57</v>
      </c>
      <c r="F982" s="33">
        <v>38310</v>
      </c>
      <c r="G982" s="32">
        <v>2.3148148148148147E-5</v>
      </c>
    </row>
    <row r="983" spans="2:7" x14ac:dyDescent="0.25">
      <c r="B983" s="33">
        <v>43503</v>
      </c>
      <c r="C983" s="34">
        <v>0.33511574074074074</v>
      </c>
      <c r="D983" s="35" t="s">
        <v>55</v>
      </c>
      <c r="E983" s="35" t="s">
        <v>56</v>
      </c>
      <c r="F983" s="33">
        <v>32997</v>
      </c>
      <c r="G983" s="32">
        <v>2.3148148148148147E-5</v>
      </c>
    </row>
    <row r="984" spans="2:7" x14ac:dyDescent="0.25">
      <c r="B984" s="33">
        <v>43503</v>
      </c>
      <c r="C984" s="34">
        <v>0.33837962962962959</v>
      </c>
      <c r="D984" s="35" t="s">
        <v>55</v>
      </c>
      <c r="E984" s="35" t="s">
        <v>57</v>
      </c>
      <c r="F984" s="33">
        <v>35192</v>
      </c>
      <c r="G984" s="32">
        <v>2.3148148148148147E-5</v>
      </c>
    </row>
    <row r="985" spans="2:7" x14ac:dyDescent="0.25">
      <c r="B985" s="33">
        <v>43503</v>
      </c>
      <c r="C985" s="34">
        <v>0.33934027777777781</v>
      </c>
      <c r="D985" s="35" t="s">
        <v>55</v>
      </c>
      <c r="E985" s="35" t="s">
        <v>56</v>
      </c>
      <c r="F985" s="33">
        <v>40186</v>
      </c>
      <c r="G985" s="32">
        <v>2.3148148148148147E-5</v>
      </c>
    </row>
    <row r="986" spans="2:7" x14ac:dyDescent="0.25">
      <c r="B986" s="33">
        <v>43503</v>
      </c>
      <c r="C986" s="34">
        <v>0.34193287037037035</v>
      </c>
      <c r="D986" s="35" t="s">
        <v>55</v>
      </c>
      <c r="E986" s="35" t="s">
        <v>56</v>
      </c>
      <c r="F986" s="33">
        <v>39787</v>
      </c>
      <c r="G986" s="32">
        <v>2.3148148148148147E-5</v>
      </c>
    </row>
    <row r="987" spans="2:7" x14ac:dyDescent="0.25">
      <c r="B987" s="33">
        <v>43503</v>
      </c>
      <c r="C987" s="34">
        <v>0.34531249999999997</v>
      </c>
      <c r="D987" s="35" t="s">
        <v>55</v>
      </c>
      <c r="E987" s="35" t="s">
        <v>56</v>
      </c>
      <c r="F987" s="33">
        <v>41779</v>
      </c>
      <c r="G987" s="32">
        <v>2.3148148148148147E-5</v>
      </c>
    </row>
    <row r="988" spans="2:7" x14ac:dyDescent="0.25">
      <c r="B988" s="33">
        <v>43503</v>
      </c>
      <c r="C988" s="34">
        <v>0.39693287037037034</v>
      </c>
      <c r="D988" s="35" t="s">
        <v>55</v>
      </c>
      <c r="E988" s="35" t="s">
        <v>56</v>
      </c>
      <c r="F988" s="33">
        <v>39155</v>
      </c>
      <c r="G988" s="32">
        <v>2.3148148148148147E-5</v>
      </c>
    </row>
    <row r="989" spans="2:7" x14ac:dyDescent="0.25">
      <c r="B989" s="33">
        <v>43503</v>
      </c>
      <c r="C989" s="34">
        <v>0.39988425925925924</v>
      </c>
      <c r="D989" s="35" t="s">
        <v>55</v>
      </c>
      <c r="E989" s="35" t="s">
        <v>56</v>
      </c>
      <c r="F989" s="33">
        <v>24667</v>
      </c>
      <c r="G989" s="32">
        <v>2.3148148148148147E-5</v>
      </c>
    </row>
    <row r="990" spans="2:7" x14ac:dyDescent="0.25">
      <c r="B990" s="33">
        <v>43503</v>
      </c>
      <c r="C990" s="34">
        <v>0.40518518518518515</v>
      </c>
      <c r="D990" s="35" t="s">
        <v>55</v>
      </c>
      <c r="E990" s="35" t="s">
        <v>56</v>
      </c>
      <c r="F990" s="33">
        <v>39637</v>
      </c>
      <c r="G990" s="32">
        <v>2.3148148148148147E-5</v>
      </c>
    </row>
    <row r="991" spans="2:7" x14ac:dyDescent="0.25">
      <c r="B991" s="33">
        <v>43503</v>
      </c>
      <c r="C991" s="34">
        <v>0.41075231481481483</v>
      </c>
      <c r="D991" s="35" t="s">
        <v>57</v>
      </c>
      <c r="E991" s="35" t="s">
        <v>56</v>
      </c>
      <c r="F991" s="33">
        <v>37953</v>
      </c>
      <c r="G991" s="32">
        <v>2.3148148148148147E-5</v>
      </c>
    </row>
    <row r="992" spans="2:7" x14ac:dyDescent="0.25">
      <c r="B992" s="33">
        <v>43503</v>
      </c>
      <c r="C992" s="34">
        <v>0.41200231481481481</v>
      </c>
      <c r="D992" s="35" t="s">
        <v>55</v>
      </c>
      <c r="E992" s="35" t="s">
        <v>56</v>
      </c>
      <c r="F992" s="33">
        <v>35655</v>
      </c>
      <c r="G992" s="32">
        <v>2.3148148148148147E-5</v>
      </c>
    </row>
    <row r="993" spans="2:7" x14ac:dyDescent="0.25">
      <c r="B993" s="33">
        <v>43503</v>
      </c>
      <c r="C993" s="34">
        <v>0.41696759259259258</v>
      </c>
      <c r="D993" s="35" t="s">
        <v>57</v>
      </c>
      <c r="E993" s="35" t="s">
        <v>57</v>
      </c>
      <c r="F993" s="33">
        <v>32274</v>
      </c>
      <c r="G993" s="32">
        <v>2.3148148148148147E-5</v>
      </c>
    </row>
    <row r="994" spans="2:7" x14ac:dyDescent="0.25">
      <c r="B994" s="33">
        <v>43503</v>
      </c>
      <c r="C994" s="34">
        <v>0.42208333333333337</v>
      </c>
      <c r="D994" s="35" t="s">
        <v>55</v>
      </c>
      <c r="E994" s="35" t="s">
        <v>56</v>
      </c>
      <c r="F994" s="33">
        <v>41015</v>
      </c>
      <c r="G994" s="32">
        <v>2.3148148148148147E-5</v>
      </c>
    </row>
    <row r="995" spans="2:7" x14ac:dyDescent="0.25">
      <c r="B995" s="33">
        <v>43503</v>
      </c>
      <c r="C995" s="34">
        <v>0.42328703703703702</v>
      </c>
      <c r="D995" s="35" t="s">
        <v>55</v>
      </c>
      <c r="E995" s="35" t="s">
        <v>56</v>
      </c>
      <c r="F995" s="33">
        <v>35656</v>
      </c>
      <c r="G995" s="32">
        <v>2.3148148148148147E-5</v>
      </c>
    </row>
    <row r="996" spans="2:7" x14ac:dyDescent="0.25">
      <c r="B996" s="33">
        <v>43503</v>
      </c>
      <c r="C996" s="34">
        <v>0.43408564814814815</v>
      </c>
      <c r="D996" s="35" t="s">
        <v>55</v>
      </c>
      <c r="E996" s="35" t="s">
        <v>56</v>
      </c>
      <c r="F996" s="33">
        <v>41617</v>
      </c>
      <c r="G996" s="32">
        <v>2.3148148148148147E-5</v>
      </c>
    </row>
    <row r="997" spans="2:7" x14ac:dyDescent="0.25">
      <c r="B997" s="33">
        <v>43503</v>
      </c>
      <c r="C997" s="34">
        <v>0.43903935185185183</v>
      </c>
      <c r="D997" s="35" t="s">
        <v>55</v>
      </c>
      <c r="E997" s="35" t="s">
        <v>56</v>
      </c>
      <c r="F997" s="33">
        <v>37148</v>
      </c>
      <c r="G997" s="32">
        <v>2.3148148148148147E-5</v>
      </c>
    </row>
    <row r="998" spans="2:7" x14ac:dyDescent="0.25">
      <c r="B998" s="33">
        <v>43503</v>
      </c>
      <c r="C998" s="34">
        <v>0.44037037037037036</v>
      </c>
      <c r="D998" s="35" t="s">
        <v>55</v>
      </c>
      <c r="E998" s="35" t="s">
        <v>56</v>
      </c>
      <c r="F998" s="33">
        <v>40630</v>
      </c>
      <c r="G998" s="32">
        <v>2.3148148148148147E-5</v>
      </c>
    </row>
    <row r="999" spans="2:7" x14ac:dyDescent="0.25">
      <c r="B999" s="33">
        <v>43503</v>
      </c>
      <c r="C999" s="34">
        <v>0.44459490740740742</v>
      </c>
      <c r="D999" s="35" t="s">
        <v>55</v>
      </c>
      <c r="E999" s="35" t="s">
        <v>56</v>
      </c>
      <c r="F999" s="33">
        <v>41408</v>
      </c>
      <c r="G999" s="32">
        <v>2.3148148148148147E-5</v>
      </c>
    </row>
    <row r="1000" spans="2:7" x14ac:dyDescent="0.25">
      <c r="B1000" s="33">
        <v>43503</v>
      </c>
      <c r="C1000" s="34">
        <v>0.45012731481481483</v>
      </c>
      <c r="D1000" s="35" t="s">
        <v>57</v>
      </c>
      <c r="E1000" s="35" t="s">
        <v>57</v>
      </c>
      <c r="F1000" s="33">
        <v>30764</v>
      </c>
      <c r="G1000" s="32">
        <v>2.3148148148148147E-5</v>
      </c>
    </row>
    <row r="1001" spans="2:7" x14ac:dyDescent="0.25">
      <c r="B1001" s="33">
        <v>43503</v>
      </c>
      <c r="C1001" s="34">
        <v>0.45048611111111114</v>
      </c>
      <c r="D1001" s="35" t="s">
        <v>57</v>
      </c>
      <c r="E1001" s="35" t="s">
        <v>57</v>
      </c>
      <c r="F1001" s="33">
        <v>34348</v>
      </c>
      <c r="G1001" s="32">
        <v>2.3148148148148147E-5</v>
      </c>
    </row>
    <row r="1002" spans="2:7" x14ac:dyDescent="0.25">
      <c r="B1002" s="33">
        <v>43503</v>
      </c>
      <c r="C1002" s="34">
        <v>0.45371527777777776</v>
      </c>
      <c r="D1002" s="35" t="s">
        <v>55</v>
      </c>
      <c r="E1002" s="35" t="s">
        <v>56</v>
      </c>
      <c r="F1002" s="33">
        <v>42604</v>
      </c>
      <c r="G1002" s="32">
        <v>2.3148148148148147E-5</v>
      </c>
    </row>
    <row r="1003" spans="2:7" x14ac:dyDescent="0.25">
      <c r="B1003" s="33">
        <v>43503</v>
      </c>
      <c r="C1003" s="34">
        <v>0.45890046296296294</v>
      </c>
      <c r="D1003" s="35" t="s">
        <v>57</v>
      </c>
      <c r="E1003" s="35" t="s">
        <v>56</v>
      </c>
      <c r="F1003" s="33">
        <v>35494</v>
      </c>
      <c r="G1003" s="32">
        <v>2.3148148148148147E-5</v>
      </c>
    </row>
    <row r="1004" spans="2:7" x14ac:dyDescent="0.25">
      <c r="B1004" s="33">
        <v>43503</v>
      </c>
      <c r="C1004" s="34">
        <v>0.47344907407407405</v>
      </c>
      <c r="D1004" s="35" t="s">
        <v>55</v>
      </c>
      <c r="E1004" s="35" t="s">
        <v>56</v>
      </c>
      <c r="F1004" s="33">
        <v>37088</v>
      </c>
      <c r="G1004" s="32">
        <v>2.3148148148148147E-5</v>
      </c>
    </row>
    <row r="1005" spans="2:7" x14ac:dyDescent="0.25">
      <c r="B1005" s="33">
        <v>43503</v>
      </c>
      <c r="C1005" s="34">
        <v>0.48539351851851853</v>
      </c>
      <c r="D1005" s="35" t="s">
        <v>55</v>
      </c>
      <c r="E1005" s="35" t="s">
        <v>56</v>
      </c>
      <c r="F1005" s="33">
        <v>29483</v>
      </c>
      <c r="G1005" s="32">
        <v>2.3148148148148147E-5</v>
      </c>
    </row>
    <row r="1006" spans="2:7" x14ac:dyDescent="0.25">
      <c r="B1006" s="33">
        <v>43503</v>
      </c>
      <c r="C1006" s="34">
        <v>0.49633101851851852</v>
      </c>
      <c r="D1006" s="35" t="s">
        <v>57</v>
      </c>
      <c r="E1006" s="35" t="s">
        <v>57</v>
      </c>
      <c r="F1006" s="33">
        <v>35538</v>
      </c>
      <c r="G1006" s="32">
        <v>2.3148148148148147E-5</v>
      </c>
    </row>
    <row r="1007" spans="2:7" x14ac:dyDescent="0.25">
      <c r="B1007" s="33">
        <v>43503</v>
      </c>
      <c r="C1007" s="34">
        <v>0.51290509259259254</v>
      </c>
      <c r="D1007" s="35" t="s">
        <v>57</v>
      </c>
      <c r="E1007" s="35" t="s">
        <v>57</v>
      </c>
      <c r="F1007" s="33">
        <v>32794</v>
      </c>
      <c r="G1007" s="32">
        <v>2.3148148148148147E-5</v>
      </c>
    </row>
    <row r="1008" spans="2:7" x14ac:dyDescent="0.25">
      <c r="B1008" s="33">
        <v>43503</v>
      </c>
      <c r="C1008" s="34">
        <v>0.52688657407407413</v>
      </c>
      <c r="D1008" s="35" t="s">
        <v>55</v>
      </c>
      <c r="E1008" s="35" t="s">
        <v>56</v>
      </c>
      <c r="F1008" s="33">
        <v>25521</v>
      </c>
      <c r="G1008" s="32">
        <v>2.3148148148148147E-5</v>
      </c>
    </row>
    <row r="1009" spans="2:7" x14ac:dyDescent="0.25">
      <c r="B1009" s="33">
        <v>43504</v>
      </c>
      <c r="C1009" s="34">
        <v>0.38891203703703708</v>
      </c>
      <c r="D1009" s="35" t="s">
        <v>55</v>
      </c>
      <c r="E1009" s="35" t="s">
        <v>56</v>
      </c>
      <c r="F1009" s="33">
        <v>43115</v>
      </c>
      <c r="G1009" s="32">
        <v>2.3148148148148147E-5</v>
      </c>
    </row>
    <row r="1010" spans="2:7" x14ac:dyDescent="0.25">
      <c r="B1010" s="33">
        <v>43504</v>
      </c>
      <c r="C1010" s="34">
        <v>0.39430555555555552</v>
      </c>
      <c r="D1010" s="35" t="s">
        <v>55</v>
      </c>
      <c r="E1010" s="35" t="s">
        <v>56</v>
      </c>
      <c r="F1010" s="33">
        <v>32869</v>
      </c>
      <c r="G1010" s="32">
        <v>2.3148148148148147E-5</v>
      </c>
    </row>
    <row r="1011" spans="2:7" x14ac:dyDescent="0.25">
      <c r="B1011" s="33">
        <v>43504</v>
      </c>
      <c r="C1011" s="34">
        <v>0.39583333333333331</v>
      </c>
      <c r="D1011" s="35" t="s">
        <v>55</v>
      </c>
      <c r="E1011" s="35" t="s">
        <v>56</v>
      </c>
      <c r="F1011" s="33">
        <v>38596</v>
      </c>
      <c r="G1011" s="32">
        <v>2.3148148148148147E-5</v>
      </c>
    </row>
    <row r="1012" spans="2:7" x14ac:dyDescent="0.25">
      <c r="B1012" s="33">
        <v>43504</v>
      </c>
      <c r="C1012" s="34">
        <v>0.40109953703703699</v>
      </c>
      <c r="D1012" s="35" t="s">
        <v>55</v>
      </c>
      <c r="E1012" s="35" t="s">
        <v>56</v>
      </c>
      <c r="F1012" s="33">
        <v>27502</v>
      </c>
      <c r="G1012" s="32">
        <v>2.3148148148148147E-5</v>
      </c>
    </row>
    <row r="1013" spans="2:7" x14ac:dyDescent="0.25">
      <c r="B1013" s="33">
        <v>43504</v>
      </c>
      <c r="C1013" s="34">
        <v>0.40212962962962967</v>
      </c>
      <c r="D1013" s="35" t="s">
        <v>55</v>
      </c>
      <c r="E1013" s="35" t="s">
        <v>56</v>
      </c>
      <c r="F1013" s="33">
        <v>34165</v>
      </c>
      <c r="G1013" s="32">
        <v>2.3148148148148147E-5</v>
      </c>
    </row>
    <row r="1014" spans="2:7" x14ac:dyDescent="0.25">
      <c r="B1014" s="33">
        <v>43504</v>
      </c>
      <c r="C1014" s="34">
        <v>0.40518518518518515</v>
      </c>
      <c r="D1014" s="35" t="s">
        <v>57</v>
      </c>
      <c r="E1014" s="35" t="s">
        <v>56</v>
      </c>
      <c r="F1014" s="33">
        <v>33305</v>
      </c>
      <c r="G1014" s="32">
        <v>2.3148148148148147E-5</v>
      </c>
    </row>
    <row r="1015" spans="2:7" x14ac:dyDescent="0.25">
      <c r="B1015" s="33">
        <v>43504</v>
      </c>
      <c r="C1015" s="34">
        <v>0.40613425925925922</v>
      </c>
      <c r="D1015" s="35" t="s">
        <v>57</v>
      </c>
      <c r="E1015" s="35" t="s">
        <v>57</v>
      </c>
      <c r="F1015" s="33">
        <v>32240</v>
      </c>
      <c r="G1015" s="32">
        <v>2.3148148148148147E-5</v>
      </c>
    </row>
    <row r="1016" spans="2:7" x14ac:dyDescent="0.25">
      <c r="B1016" s="33">
        <v>43504</v>
      </c>
      <c r="C1016" s="34">
        <v>0.40819444444444447</v>
      </c>
      <c r="D1016" s="35" t="s">
        <v>55</v>
      </c>
      <c r="E1016" s="35" t="s">
        <v>57</v>
      </c>
      <c r="F1016" s="33">
        <v>33459</v>
      </c>
      <c r="G1016" s="32">
        <v>2.3148148148148147E-5</v>
      </c>
    </row>
    <row r="1017" spans="2:7" x14ac:dyDescent="0.25">
      <c r="B1017" s="33">
        <v>43504</v>
      </c>
      <c r="C1017" s="34">
        <v>0.41186342592592595</v>
      </c>
      <c r="D1017" s="35" t="s">
        <v>55</v>
      </c>
      <c r="E1017" s="35" t="s">
        <v>56</v>
      </c>
      <c r="F1017" s="33">
        <v>38722</v>
      </c>
      <c r="G1017" s="32">
        <v>2.3148148148148147E-5</v>
      </c>
    </row>
    <row r="1018" spans="2:7" x14ac:dyDescent="0.25">
      <c r="B1018" s="33">
        <v>43504</v>
      </c>
      <c r="C1018" s="34">
        <v>0.41614583333333338</v>
      </c>
      <c r="D1018" s="35" t="s">
        <v>55</v>
      </c>
      <c r="E1018" s="35" t="s">
        <v>56</v>
      </c>
      <c r="F1018" s="33">
        <v>37511</v>
      </c>
      <c r="G1018" s="32">
        <v>2.3148148148148147E-5</v>
      </c>
    </row>
    <row r="1019" spans="2:7" x14ac:dyDescent="0.25">
      <c r="B1019" s="33">
        <v>43504</v>
      </c>
      <c r="C1019" s="34">
        <v>0.56803240740740735</v>
      </c>
      <c r="D1019" s="35" t="s">
        <v>55</v>
      </c>
      <c r="E1019" s="35" t="s">
        <v>56</v>
      </c>
      <c r="F1019" s="33">
        <v>40347</v>
      </c>
      <c r="G1019" s="32">
        <v>2.3148148148148147E-5</v>
      </c>
    </row>
    <row r="1020" spans="2:7" x14ac:dyDescent="0.25">
      <c r="B1020" s="33">
        <v>43504</v>
      </c>
      <c r="C1020" s="34">
        <v>0.57354166666666673</v>
      </c>
      <c r="D1020" s="35" t="s">
        <v>57</v>
      </c>
      <c r="E1020" s="35" t="s">
        <v>57</v>
      </c>
      <c r="F1020" s="33">
        <v>29930</v>
      </c>
      <c r="G1020" s="32">
        <v>2.3148148148148147E-5</v>
      </c>
    </row>
    <row r="1021" spans="2:7" x14ac:dyDescent="0.25">
      <c r="B1021" s="33">
        <v>43504</v>
      </c>
      <c r="C1021" s="34">
        <v>0.57906250000000004</v>
      </c>
      <c r="D1021" s="35" t="s">
        <v>57</v>
      </c>
      <c r="E1021" s="35" t="s">
        <v>57</v>
      </c>
      <c r="F1021" s="33">
        <v>32087</v>
      </c>
      <c r="G1021" s="32">
        <v>2.3148148148148147E-5</v>
      </c>
    </row>
    <row r="1022" spans="2:7" x14ac:dyDescent="0.25">
      <c r="B1022" s="33">
        <v>43504</v>
      </c>
      <c r="C1022" s="34">
        <v>0.58687500000000004</v>
      </c>
      <c r="D1022" s="35" t="s">
        <v>55</v>
      </c>
      <c r="E1022" s="35" t="s">
        <v>57</v>
      </c>
      <c r="F1022" s="33">
        <v>30700</v>
      </c>
      <c r="G1022" s="32">
        <v>2.3148148148148147E-5</v>
      </c>
    </row>
    <row r="1023" spans="2:7" x14ac:dyDescent="0.25">
      <c r="B1023" s="33">
        <v>43504</v>
      </c>
      <c r="C1023" s="34">
        <v>0.62262731481481481</v>
      </c>
      <c r="D1023" s="35" t="s">
        <v>55</v>
      </c>
      <c r="E1023" s="35" t="s">
        <v>56</v>
      </c>
      <c r="F1023" s="33">
        <v>41191</v>
      </c>
      <c r="G1023" s="32">
        <v>2.3148148148148147E-5</v>
      </c>
    </row>
    <row r="1024" spans="2:7" x14ac:dyDescent="0.25">
      <c r="B1024" s="33">
        <v>43504</v>
      </c>
      <c r="C1024" s="34">
        <v>0.62315972222222216</v>
      </c>
      <c r="D1024" s="35" t="s">
        <v>55</v>
      </c>
      <c r="E1024" s="35" t="s">
        <v>56</v>
      </c>
      <c r="F1024" s="33">
        <v>40032</v>
      </c>
      <c r="G1024" s="32">
        <v>2.3148148148148147E-5</v>
      </c>
    </row>
    <row r="1025" spans="2:7" x14ac:dyDescent="0.25">
      <c r="B1025" s="33">
        <v>43504</v>
      </c>
      <c r="C1025" s="34">
        <v>0.62597222222222226</v>
      </c>
      <c r="D1025" s="35" t="s">
        <v>55</v>
      </c>
      <c r="E1025" s="35" t="s">
        <v>56</v>
      </c>
      <c r="F1025" s="33">
        <v>36313</v>
      </c>
      <c r="G1025" s="32">
        <v>2.3148148148148147E-5</v>
      </c>
    </row>
    <row r="1026" spans="2:7" x14ac:dyDescent="0.25">
      <c r="B1026" s="33">
        <v>43504</v>
      </c>
      <c r="C1026" s="34">
        <v>0.62655092592592598</v>
      </c>
      <c r="D1026" s="35" t="s">
        <v>55</v>
      </c>
      <c r="E1026" s="35" t="s">
        <v>56</v>
      </c>
      <c r="F1026" s="33">
        <v>34284</v>
      </c>
      <c r="G1026" s="32">
        <v>2.3148148148148147E-5</v>
      </c>
    </row>
    <row r="1027" spans="2:7" x14ac:dyDescent="0.25">
      <c r="B1027" s="33">
        <v>43504</v>
      </c>
      <c r="C1027" s="34">
        <v>0.6251620370370371</v>
      </c>
      <c r="D1027" s="35" t="s">
        <v>57</v>
      </c>
      <c r="E1027" s="35" t="s">
        <v>57</v>
      </c>
      <c r="F1027" s="33">
        <v>32664</v>
      </c>
      <c r="G1027" s="32">
        <v>2.3148148148148147E-5</v>
      </c>
    </row>
    <row r="1028" spans="2:7" x14ac:dyDescent="0.25">
      <c r="B1028" s="33">
        <v>43504</v>
      </c>
      <c r="C1028" s="34">
        <v>0.62734953703703711</v>
      </c>
      <c r="D1028" s="35" t="s">
        <v>55</v>
      </c>
      <c r="E1028" s="35" t="s">
        <v>56</v>
      </c>
      <c r="F1028" s="33">
        <v>34943</v>
      </c>
      <c r="G1028" s="32">
        <v>2.3148148148148147E-5</v>
      </c>
    </row>
    <row r="1029" spans="2:7" x14ac:dyDescent="0.25">
      <c r="B1029" s="33">
        <v>43507</v>
      </c>
      <c r="C1029" s="34">
        <v>0.47303240740740743</v>
      </c>
      <c r="D1029" s="35" t="s">
        <v>55</v>
      </c>
      <c r="E1029" s="35" t="s">
        <v>55</v>
      </c>
      <c r="F1029" s="33">
        <v>42445</v>
      </c>
      <c r="G1029" s="32">
        <v>2.3148148148148147E-5</v>
      </c>
    </row>
    <row r="1030" spans="2:7" x14ac:dyDescent="0.25">
      <c r="B1030" s="33">
        <v>43508</v>
      </c>
      <c r="C1030" s="34">
        <v>0.32543981481481482</v>
      </c>
      <c r="D1030" s="35" t="s">
        <v>55</v>
      </c>
      <c r="E1030" s="35" t="s">
        <v>56</v>
      </c>
      <c r="F1030" s="33">
        <v>34446</v>
      </c>
      <c r="G1030" s="32">
        <v>2.3148148148148147E-5</v>
      </c>
    </row>
    <row r="1031" spans="2:7" x14ac:dyDescent="0.25">
      <c r="B1031" s="33">
        <v>43508</v>
      </c>
      <c r="C1031" s="34">
        <v>0.33423611111111112</v>
      </c>
      <c r="D1031" s="35" t="s">
        <v>55</v>
      </c>
      <c r="E1031" s="35" t="s">
        <v>56</v>
      </c>
      <c r="F1031" s="33">
        <v>37230</v>
      </c>
      <c r="G1031" s="32">
        <v>2.3148148148148147E-5</v>
      </c>
    </row>
    <row r="1032" spans="2:7" x14ac:dyDescent="0.25">
      <c r="B1032" s="33">
        <v>43508</v>
      </c>
      <c r="C1032" s="34">
        <v>0.3368518518518519</v>
      </c>
      <c r="D1032" s="35" t="s">
        <v>55</v>
      </c>
      <c r="E1032" s="35" t="s">
        <v>56</v>
      </c>
      <c r="F1032" s="33">
        <v>38330</v>
      </c>
      <c r="G1032" s="32">
        <v>2.3148148148148147E-5</v>
      </c>
    </row>
    <row r="1033" spans="2:7" x14ac:dyDescent="0.25">
      <c r="B1033" s="33">
        <v>43508</v>
      </c>
      <c r="C1033" s="34">
        <v>0.35618055555555556</v>
      </c>
      <c r="D1033" s="35" t="s">
        <v>56</v>
      </c>
      <c r="E1033" s="35" t="s">
        <v>55</v>
      </c>
      <c r="F1033" s="33">
        <v>26018</v>
      </c>
      <c r="G1033" s="32">
        <v>2.3148148148148147E-5</v>
      </c>
    </row>
    <row r="1034" spans="2:7" x14ac:dyDescent="0.25">
      <c r="B1034" s="33">
        <v>43508</v>
      </c>
      <c r="C1034" s="34">
        <v>0.35650462962962964</v>
      </c>
      <c r="D1034" s="35" t="s">
        <v>56</v>
      </c>
      <c r="E1034" s="35" t="s">
        <v>55</v>
      </c>
      <c r="F1034" s="33">
        <v>35589</v>
      </c>
      <c r="G1034" s="32">
        <v>2.3148148148148147E-5</v>
      </c>
    </row>
    <row r="1035" spans="2:7" x14ac:dyDescent="0.25">
      <c r="B1035" s="33">
        <v>43508</v>
      </c>
      <c r="C1035" s="34">
        <v>0.35925925925925922</v>
      </c>
      <c r="D1035" s="35" t="s">
        <v>55</v>
      </c>
      <c r="E1035" s="35" t="s">
        <v>56</v>
      </c>
      <c r="F1035" s="33">
        <v>35335</v>
      </c>
      <c r="G1035" s="32">
        <v>2.3148148148148147E-5</v>
      </c>
    </row>
    <row r="1036" spans="2:7" x14ac:dyDescent="0.25">
      <c r="B1036" s="33">
        <v>43508</v>
      </c>
      <c r="C1036" s="34">
        <v>0.36281249999999998</v>
      </c>
      <c r="D1036" s="35" t="s">
        <v>55</v>
      </c>
      <c r="E1036" s="35" t="s">
        <v>56</v>
      </c>
      <c r="F1036" s="33">
        <v>38359</v>
      </c>
      <c r="G1036" s="32">
        <v>2.3148148148148147E-5</v>
      </c>
    </row>
    <row r="1037" spans="2:7" x14ac:dyDescent="0.25">
      <c r="B1037" s="33">
        <v>43508</v>
      </c>
      <c r="C1037" s="34">
        <v>0.36381944444444447</v>
      </c>
      <c r="D1037" s="35" t="s">
        <v>55</v>
      </c>
      <c r="E1037" s="35" t="s">
        <v>56</v>
      </c>
      <c r="F1037" s="33">
        <v>42090</v>
      </c>
      <c r="G1037" s="32">
        <v>2.3148148148148147E-5</v>
      </c>
    </row>
    <row r="1038" spans="2:7" x14ac:dyDescent="0.25">
      <c r="B1038" s="33">
        <v>43508</v>
      </c>
      <c r="C1038" s="34">
        <v>0.3661342592592593</v>
      </c>
      <c r="D1038" s="35" t="s">
        <v>57</v>
      </c>
      <c r="E1038" s="35" t="s">
        <v>57</v>
      </c>
      <c r="F1038" s="33">
        <v>32451</v>
      </c>
      <c r="G1038" s="32">
        <v>2.3148148148148147E-5</v>
      </c>
    </row>
    <row r="1039" spans="2:7" x14ac:dyDescent="0.25">
      <c r="B1039" s="33">
        <v>43508</v>
      </c>
      <c r="C1039" s="34">
        <v>0.36914351851851851</v>
      </c>
      <c r="D1039" s="35" t="s">
        <v>55</v>
      </c>
      <c r="E1039" s="35" t="s">
        <v>56</v>
      </c>
      <c r="F1039" s="33">
        <v>39344</v>
      </c>
      <c r="G1039" s="32">
        <v>2.3148148148148147E-5</v>
      </c>
    </row>
    <row r="1040" spans="2:7" x14ac:dyDescent="0.25">
      <c r="B1040" s="33">
        <v>43508</v>
      </c>
      <c r="C1040" s="34">
        <v>0.37435185185185182</v>
      </c>
      <c r="D1040" s="35" t="s">
        <v>57</v>
      </c>
      <c r="E1040" s="35" t="s">
        <v>57</v>
      </c>
      <c r="F1040" s="33">
        <v>33578</v>
      </c>
      <c r="G1040" s="32">
        <v>2.3148148148148147E-5</v>
      </c>
    </row>
    <row r="1041" spans="2:7" x14ac:dyDescent="0.25">
      <c r="B1041" s="33">
        <v>43508</v>
      </c>
      <c r="C1041" s="34">
        <v>0.38997685185185182</v>
      </c>
      <c r="D1041" s="35" t="s">
        <v>57</v>
      </c>
      <c r="E1041" s="35" t="s">
        <v>56</v>
      </c>
      <c r="F1041" s="33">
        <v>33948</v>
      </c>
      <c r="G1041" s="32">
        <v>2.3148148148148147E-5</v>
      </c>
    </row>
    <row r="1042" spans="2:7" x14ac:dyDescent="0.25">
      <c r="B1042" s="33">
        <v>43508</v>
      </c>
      <c r="C1042" s="34">
        <v>0.39300925925925928</v>
      </c>
      <c r="D1042" s="35" t="s">
        <v>55</v>
      </c>
      <c r="E1042" s="35" t="s">
        <v>56</v>
      </c>
      <c r="F1042" s="33">
        <v>34262</v>
      </c>
      <c r="G1042" s="32">
        <v>2.3148148148148147E-5</v>
      </c>
    </row>
    <row r="1043" spans="2:7" x14ac:dyDescent="0.25">
      <c r="B1043" s="33">
        <v>43508</v>
      </c>
      <c r="C1043" s="34">
        <v>0.39325231481481482</v>
      </c>
      <c r="D1043" s="35" t="s">
        <v>55</v>
      </c>
      <c r="E1043" s="35" t="s">
        <v>56</v>
      </c>
      <c r="F1043" s="33">
        <v>34908</v>
      </c>
      <c r="G1043" s="32">
        <v>2.3148148148148147E-5</v>
      </c>
    </row>
    <row r="1044" spans="2:7" x14ac:dyDescent="0.25">
      <c r="B1044" s="33">
        <v>43508</v>
      </c>
      <c r="C1044" s="34">
        <v>0.39693287037037034</v>
      </c>
      <c r="D1044" s="35" t="s">
        <v>57</v>
      </c>
      <c r="E1044" s="35" t="s">
        <v>56</v>
      </c>
      <c r="F1044" s="33">
        <v>35194</v>
      </c>
      <c r="G1044" s="32">
        <v>2.3148148148148147E-5</v>
      </c>
    </row>
    <row r="1045" spans="2:7" x14ac:dyDescent="0.25">
      <c r="B1045" s="33">
        <v>43508</v>
      </c>
      <c r="C1045" s="34">
        <v>0.39718750000000003</v>
      </c>
      <c r="D1045" s="35" t="s">
        <v>55</v>
      </c>
      <c r="E1045" s="35" t="s">
        <v>56</v>
      </c>
      <c r="F1045" s="33">
        <v>41340</v>
      </c>
      <c r="G1045" s="32">
        <v>2.3148148148148147E-5</v>
      </c>
    </row>
    <row r="1046" spans="2:7" x14ac:dyDescent="0.25">
      <c r="B1046" s="33">
        <v>43508</v>
      </c>
      <c r="C1046" s="34">
        <v>0.39990740740740738</v>
      </c>
      <c r="D1046" s="35" t="s">
        <v>57</v>
      </c>
      <c r="E1046" s="35" t="s">
        <v>57</v>
      </c>
      <c r="F1046" s="33">
        <v>34540</v>
      </c>
      <c r="G1046" s="32">
        <v>2.3148148148148147E-5</v>
      </c>
    </row>
    <row r="1047" spans="2:7" x14ac:dyDescent="0.25">
      <c r="B1047" s="33">
        <v>43508</v>
      </c>
      <c r="C1047" s="34">
        <v>0.40002314814814816</v>
      </c>
      <c r="D1047" s="35" t="s">
        <v>55</v>
      </c>
      <c r="E1047" s="35" t="s">
        <v>56</v>
      </c>
      <c r="F1047" s="33">
        <v>37820</v>
      </c>
      <c r="G1047" s="32">
        <v>2.3148148148148147E-5</v>
      </c>
    </row>
    <row r="1048" spans="2:7" x14ac:dyDescent="0.25">
      <c r="B1048" s="33">
        <v>43508</v>
      </c>
      <c r="C1048" s="34">
        <v>0.40218749999999998</v>
      </c>
      <c r="D1048" s="35" t="s">
        <v>55</v>
      </c>
      <c r="E1048" s="35" t="s">
        <v>56</v>
      </c>
      <c r="F1048" s="33">
        <v>38492</v>
      </c>
      <c r="G1048" s="32">
        <v>2.3148148148148147E-5</v>
      </c>
    </row>
    <row r="1049" spans="2:7" x14ac:dyDescent="0.25">
      <c r="B1049" s="33">
        <v>43508</v>
      </c>
      <c r="C1049" s="34">
        <v>0.40321759259259254</v>
      </c>
      <c r="D1049" s="35" t="s">
        <v>57</v>
      </c>
      <c r="E1049" s="35" t="s">
        <v>57</v>
      </c>
      <c r="F1049" s="33">
        <v>33088</v>
      </c>
      <c r="G1049" s="32">
        <v>2.3148148148148147E-5</v>
      </c>
    </row>
    <row r="1050" spans="2:7" x14ac:dyDescent="0.25">
      <c r="B1050" s="33">
        <v>43508</v>
      </c>
      <c r="C1050" s="34">
        <v>0.40827546296296297</v>
      </c>
      <c r="D1050" s="35" t="s">
        <v>55</v>
      </c>
      <c r="E1050" s="35" t="s">
        <v>56</v>
      </c>
      <c r="F1050" s="33">
        <v>27850</v>
      </c>
      <c r="G1050" s="32">
        <v>2.3148148148148147E-5</v>
      </c>
    </row>
    <row r="1051" spans="2:7" x14ac:dyDescent="0.25">
      <c r="B1051" s="33">
        <v>43509</v>
      </c>
      <c r="C1051" s="34">
        <v>0.30664351851851851</v>
      </c>
      <c r="D1051" s="35" t="s">
        <v>55</v>
      </c>
      <c r="E1051" s="35" t="s">
        <v>56</v>
      </c>
      <c r="F1051" s="33">
        <v>40150</v>
      </c>
      <c r="G1051" s="32">
        <v>2.3148148148148147E-5</v>
      </c>
    </row>
    <row r="1052" spans="2:7" x14ac:dyDescent="0.25">
      <c r="B1052" s="33">
        <v>43509</v>
      </c>
      <c r="C1052" s="34">
        <v>0.30883101851851852</v>
      </c>
      <c r="D1052" s="35" t="s">
        <v>55</v>
      </c>
      <c r="E1052" s="35" t="s">
        <v>56</v>
      </c>
      <c r="F1052" s="33">
        <v>38359</v>
      </c>
      <c r="G1052" s="32">
        <v>2.3148148148148147E-5</v>
      </c>
    </row>
    <row r="1053" spans="2:7" x14ac:dyDescent="0.25">
      <c r="B1053" s="33">
        <v>43509</v>
      </c>
      <c r="C1053" s="34">
        <v>0.3119675925925926</v>
      </c>
      <c r="D1053" s="35" t="s">
        <v>57</v>
      </c>
      <c r="E1053" s="35" t="s">
        <v>57</v>
      </c>
      <c r="F1053" s="33">
        <v>33627</v>
      </c>
      <c r="G1053" s="32">
        <v>2.3148148148148147E-5</v>
      </c>
    </row>
    <row r="1054" spans="2:7" x14ac:dyDescent="0.25">
      <c r="B1054" s="33">
        <v>43509</v>
      </c>
      <c r="C1054" s="34">
        <v>0.31317129629629631</v>
      </c>
      <c r="D1054" s="35" t="s">
        <v>55</v>
      </c>
      <c r="E1054" s="35" t="s">
        <v>56</v>
      </c>
      <c r="F1054" s="33">
        <v>35293</v>
      </c>
      <c r="G1054" s="32">
        <v>2.3148148148148147E-5</v>
      </c>
    </row>
    <row r="1055" spans="2:7" x14ac:dyDescent="0.25">
      <c r="B1055" s="33">
        <v>43509</v>
      </c>
      <c r="C1055" s="34">
        <v>0.3142476851851852</v>
      </c>
      <c r="D1055" s="35" t="s">
        <v>55</v>
      </c>
      <c r="E1055" s="35" t="s">
        <v>56</v>
      </c>
      <c r="F1055" s="33">
        <v>41880</v>
      </c>
      <c r="G1055" s="32">
        <v>2.3148148148148147E-5</v>
      </c>
    </row>
    <row r="1056" spans="2:7" x14ac:dyDescent="0.25">
      <c r="B1056" s="33">
        <v>43509</v>
      </c>
      <c r="C1056" s="34">
        <v>0.31609953703703703</v>
      </c>
      <c r="D1056" s="35" t="s">
        <v>55</v>
      </c>
      <c r="E1056" s="35" t="s">
        <v>56</v>
      </c>
      <c r="F1056" s="33">
        <v>37942</v>
      </c>
      <c r="G1056" s="32">
        <v>2.3148148148148147E-5</v>
      </c>
    </row>
    <row r="1057" spans="2:7" x14ac:dyDescent="0.25">
      <c r="B1057" s="33">
        <v>43509</v>
      </c>
      <c r="C1057" s="34">
        <v>0.31730324074074073</v>
      </c>
      <c r="D1057" s="35" t="s">
        <v>55</v>
      </c>
      <c r="E1057" s="35" t="s">
        <v>56</v>
      </c>
      <c r="F1057" s="33">
        <v>32912</v>
      </c>
      <c r="G1057" s="32">
        <v>2.3148148148148147E-5</v>
      </c>
    </row>
    <row r="1058" spans="2:7" x14ac:dyDescent="0.25">
      <c r="B1058" s="33">
        <v>43509</v>
      </c>
      <c r="C1058" s="34">
        <v>0.31898148148148148</v>
      </c>
      <c r="D1058" s="35" t="s">
        <v>55</v>
      </c>
      <c r="E1058" s="35" t="s">
        <v>56</v>
      </c>
      <c r="F1058" s="33">
        <v>38771</v>
      </c>
      <c r="G1058" s="32">
        <v>2.3148148148148147E-5</v>
      </c>
    </row>
    <row r="1059" spans="2:7" x14ac:dyDescent="0.25">
      <c r="B1059" s="33">
        <v>43509</v>
      </c>
      <c r="C1059" s="34">
        <v>0.32082175925925926</v>
      </c>
      <c r="D1059" s="35" t="s">
        <v>55</v>
      </c>
      <c r="E1059" s="35" t="s">
        <v>56</v>
      </c>
      <c r="F1059" s="33">
        <v>36980</v>
      </c>
      <c r="G1059" s="32">
        <v>2.3148148148148147E-5</v>
      </c>
    </row>
    <row r="1060" spans="2:7" x14ac:dyDescent="0.25">
      <c r="B1060" s="33">
        <v>43509</v>
      </c>
      <c r="C1060" s="34">
        <v>0.32146990740740738</v>
      </c>
      <c r="D1060" s="35" t="s">
        <v>57</v>
      </c>
      <c r="E1060" s="35" t="s">
        <v>57</v>
      </c>
      <c r="F1060" s="33">
        <v>33009</v>
      </c>
      <c r="G1060" s="32">
        <v>2.3148148148148147E-5</v>
      </c>
    </row>
    <row r="1061" spans="2:7" x14ac:dyDescent="0.25">
      <c r="B1061" s="33">
        <v>43509</v>
      </c>
      <c r="C1061" s="34">
        <v>0.33480324074074069</v>
      </c>
      <c r="D1061" s="35" t="s">
        <v>55</v>
      </c>
      <c r="E1061" s="35" t="s">
        <v>56</v>
      </c>
      <c r="F1061" s="33">
        <v>35901</v>
      </c>
      <c r="G1061" s="32">
        <v>2.3148148148148147E-5</v>
      </c>
    </row>
    <row r="1062" spans="2:7" x14ac:dyDescent="0.25">
      <c r="B1062" s="33">
        <v>43509</v>
      </c>
      <c r="C1062" s="34">
        <v>0.34119212962962964</v>
      </c>
      <c r="D1062" s="35" t="s">
        <v>55</v>
      </c>
      <c r="E1062" s="35" t="s">
        <v>56</v>
      </c>
      <c r="F1062" s="33">
        <v>41961</v>
      </c>
      <c r="G1062" s="32">
        <v>2.3148148148148147E-5</v>
      </c>
    </row>
    <row r="1063" spans="2:7" x14ac:dyDescent="0.25">
      <c r="B1063" s="33">
        <v>43509</v>
      </c>
      <c r="C1063" s="34">
        <v>0.3457986111111111</v>
      </c>
      <c r="D1063" s="35" t="s">
        <v>57</v>
      </c>
      <c r="E1063" s="35" t="s">
        <v>56</v>
      </c>
      <c r="F1063" s="33">
        <v>35363</v>
      </c>
      <c r="G1063" s="32">
        <v>2.3148148148148147E-5</v>
      </c>
    </row>
    <row r="1064" spans="2:7" x14ac:dyDescent="0.25">
      <c r="B1064" s="33">
        <v>43509</v>
      </c>
      <c r="C1064" s="34">
        <v>0.35041666666666665</v>
      </c>
      <c r="D1064" s="35" t="s">
        <v>55</v>
      </c>
      <c r="E1064" s="35" t="s">
        <v>56</v>
      </c>
      <c r="F1064" s="33">
        <v>38324</v>
      </c>
      <c r="G1064" s="32">
        <v>2.3148148148148147E-5</v>
      </c>
    </row>
    <row r="1065" spans="2:7" x14ac:dyDescent="0.25">
      <c r="B1065" s="33">
        <v>43509</v>
      </c>
      <c r="C1065" s="34">
        <v>0.356875</v>
      </c>
      <c r="D1065" s="35" t="s">
        <v>57</v>
      </c>
      <c r="E1065" s="35" t="s">
        <v>57</v>
      </c>
      <c r="F1065" s="33">
        <v>32997</v>
      </c>
      <c r="G1065" s="32">
        <v>2.3148148148148147E-5</v>
      </c>
    </row>
    <row r="1066" spans="2:7" x14ac:dyDescent="0.25">
      <c r="B1066" s="33">
        <v>43509</v>
      </c>
      <c r="C1066" s="34">
        <v>0.38596064814814812</v>
      </c>
      <c r="D1066" s="35" t="s">
        <v>55</v>
      </c>
      <c r="E1066" s="35" t="s">
        <v>57</v>
      </c>
      <c r="F1066" s="33">
        <v>34305</v>
      </c>
      <c r="G1066" s="32">
        <v>2.3148148148148147E-5</v>
      </c>
    </row>
    <row r="1067" spans="2:7" x14ac:dyDescent="0.25">
      <c r="B1067" s="33">
        <v>43509</v>
      </c>
      <c r="C1067" s="34">
        <v>0.39208333333333334</v>
      </c>
      <c r="D1067" s="35" t="s">
        <v>55</v>
      </c>
      <c r="E1067" s="35" t="s">
        <v>56</v>
      </c>
      <c r="F1067" s="33">
        <v>29649</v>
      </c>
      <c r="G1067" s="32">
        <v>2.3148148148148147E-5</v>
      </c>
    </row>
    <row r="1068" spans="2:7" x14ac:dyDescent="0.25">
      <c r="B1068" s="33">
        <v>43509</v>
      </c>
      <c r="C1068" s="34">
        <v>0.39328703703703699</v>
      </c>
      <c r="D1068" s="35" t="s">
        <v>55</v>
      </c>
      <c r="E1068" s="35" t="s">
        <v>56</v>
      </c>
      <c r="F1068" s="33">
        <v>35668</v>
      </c>
      <c r="G1068" s="32">
        <v>2.3148148148148147E-5</v>
      </c>
    </row>
    <row r="1069" spans="2:7" x14ac:dyDescent="0.25">
      <c r="B1069" s="33">
        <v>43509</v>
      </c>
      <c r="C1069" s="34">
        <v>0.3974421296296296</v>
      </c>
      <c r="D1069" s="35" t="s">
        <v>55</v>
      </c>
      <c r="E1069" s="35" t="s">
        <v>56</v>
      </c>
      <c r="F1069" s="33">
        <v>42284</v>
      </c>
      <c r="G1069" s="32">
        <v>2.3148148148148147E-5</v>
      </c>
    </row>
    <row r="1070" spans="2:7" x14ac:dyDescent="0.25">
      <c r="B1070" s="33">
        <v>43509</v>
      </c>
      <c r="C1070" s="34">
        <v>0.39893518518518517</v>
      </c>
      <c r="D1070" s="35" t="s">
        <v>57</v>
      </c>
      <c r="E1070" s="35" t="s">
        <v>57</v>
      </c>
      <c r="F1070" s="33">
        <v>30965</v>
      </c>
      <c r="G1070" s="32">
        <v>2.3148148148148147E-5</v>
      </c>
    </row>
    <row r="1071" spans="2:7" x14ac:dyDescent="0.25">
      <c r="B1071" s="33">
        <v>43509</v>
      </c>
      <c r="C1071" s="34">
        <v>0.4054166666666667</v>
      </c>
      <c r="D1071" s="35" t="s">
        <v>57</v>
      </c>
      <c r="E1071" s="35" t="s">
        <v>57</v>
      </c>
      <c r="F1071" s="33">
        <v>31422</v>
      </c>
      <c r="G1071" s="32">
        <v>2.3148148148148147E-5</v>
      </c>
    </row>
    <row r="1072" spans="2:7" x14ac:dyDescent="0.25">
      <c r="B1072" s="33">
        <v>43509</v>
      </c>
      <c r="C1072" s="34">
        <v>0.40643518518518523</v>
      </c>
      <c r="D1072" s="35" t="s">
        <v>55</v>
      </c>
      <c r="E1072" s="35" t="s">
        <v>56</v>
      </c>
      <c r="F1072" s="33">
        <v>35992</v>
      </c>
      <c r="G1072" s="32">
        <v>2.3148148148148147E-5</v>
      </c>
    </row>
    <row r="1073" spans="2:7" x14ac:dyDescent="0.25">
      <c r="B1073" s="33">
        <v>43509</v>
      </c>
      <c r="C1073" s="34">
        <v>0.41534722222222226</v>
      </c>
      <c r="D1073" s="35" t="s">
        <v>55</v>
      </c>
      <c r="E1073" s="35" t="s">
        <v>56</v>
      </c>
      <c r="F1073" s="33">
        <v>32870</v>
      </c>
      <c r="G1073" s="32">
        <v>2.3148148148148147E-5</v>
      </c>
    </row>
    <row r="1074" spans="2:7" x14ac:dyDescent="0.25">
      <c r="B1074" s="33">
        <v>43509</v>
      </c>
      <c r="C1074" s="34">
        <v>0.42107638888888888</v>
      </c>
      <c r="D1074" s="35" t="s">
        <v>55</v>
      </c>
      <c r="E1074" s="35" t="s">
        <v>56</v>
      </c>
      <c r="F1074" s="33">
        <v>37295</v>
      </c>
      <c r="G1074" s="32">
        <v>2.3148148148148147E-5</v>
      </c>
    </row>
    <row r="1075" spans="2:7" x14ac:dyDescent="0.25">
      <c r="B1075" s="33">
        <v>43509</v>
      </c>
      <c r="C1075" s="34">
        <v>0.42347222222222225</v>
      </c>
      <c r="D1075" s="35" t="s">
        <v>55</v>
      </c>
      <c r="E1075" s="35" t="s">
        <v>56</v>
      </c>
      <c r="F1075" s="33">
        <v>26624</v>
      </c>
      <c r="G1075" s="32">
        <v>2.3148148148148147E-5</v>
      </c>
    </row>
    <row r="1076" spans="2:7" x14ac:dyDescent="0.25">
      <c r="B1076" s="33">
        <v>43509</v>
      </c>
      <c r="C1076" s="34">
        <v>0.44054398148148149</v>
      </c>
      <c r="D1076" s="35" t="s">
        <v>55</v>
      </c>
      <c r="E1076" s="35" t="s">
        <v>56</v>
      </c>
      <c r="F1076" s="33">
        <v>27467</v>
      </c>
      <c r="G1076" s="32">
        <v>2.3148148148148147E-5</v>
      </c>
    </row>
    <row r="1077" spans="2:7" x14ac:dyDescent="0.25">
      <c r="B1077" s="33">
        <v>43510</v>
      </c>
      <c r="C1077" s="34">
        <v>0.3258564814814815</v>
      </c>
      <c r="D1077" s="35" t="s">
        <v>57</v>
      </c>
      <c r="E1077" s="35" t="s">
        <v>57</v>
      </c>
      <c r="F1077" s="33">
        <v>35774</v>
      </c>
      <c r="G1077" s="32">
        <v>2.3148148148148147E-5</v>
      </c>
    </row>
    <row r="1078" spans="2:7" x14ac:dyDescent="0.25">
      <c r="B1078" s="33">
        <v>43510</v>
      </c>
      <c r="C1078" s="34">
        <v>0.32929398148148148</v>
      </c>
      <c r="D1078" s="35" t="s">
        <v>55</v>
      </c>
      <c r="E1078" s="35" t="s">
        <v>56</v>
      </c>
      <c r="F1078" s="33">
        <v>39183</v>
      </c>
      <c r="G1078" s="32">
        <v>2.3148148148148147E-5</v>
      </c>
    </row>
    <row r="1079" spans="2:7" x14ac:dyDescent="0.25">
      <c r="B1079" s="33">
        <v>43510</v>
      </c>
      <c r="C1079" s="34">
        <v>0.33378472222222227</v>
      </c>
      <c r="D1079" s="35" t="s">
        <v>55</v>
      </c>
      <c r="E1079" s="35" t="s">
        <v>56</v>
      </c>
      <c r="F1079" s="33">
        <v>33550</v>
      </c>
      <c r="G1079" s="32">
        <v>2.3148148148148147E-5</v>
      </c>
    </row>
    <row r="1080" spans="2:7" x14ac:dyDescent="0.25">
      <c r="B1080" s="33">
        <v>43510</v>
      </c>
      <c r="C1080" s="34">
        <v>0.34637731481481482</v>
      </c>
      <c r="D1080" s="35" t="s">
        <v>55</v>
      </c>
      <c r="E1080" s="35" t="s">
        <v>56</v>
      </c>
      <c r="F1080" s="33">
        <v>36406</v>
      </c>
      <c r="G1080" s="32">
        <v>2.3148148148148147E-5</v>
      </c>
    </row>
    <row r="1081" spans="2:7" x14ac:dyDescent="0.25">
      <c r="B1081" s="33">
        <v>43510</v>
      </c>
      <c r="C1081" s="34">
        <v>0.35122685185185182</v>
      </c>
      <c r="D1081" s="35" t="s">
        <v>55</v>
      </c>
      <c r="E1081" s="35" t="s">
        <v>56</v>
      </c>
      <c r="F1081" s="33">
        <v>35040</v>
      </c>
      <c r="G1081" s="32">
        <v>2.3148148148148147E-5</v>
      </c>
    </row>
    <row r="1082" spans="2:7" x14ac:dyDescent="0.25">
      <c r="B1082" s="33">
        <v>43510</v>
      </c>
      <c r="C1082" s="34">
        <v>0.37776620370370373</v>
      </c>
      <c r="D1082" s="35" t="s">
        <v>55</v>
      </c>
      <c r="E1082" s="35" t="s">
        <v>56</v>
      </c>
      <c r="F1082" s="33">
        <v>37022</v>
      </c>
      <c r="G1082" s="32">
        <v>2.3148148148148147E-5</v>
      </c>
    </row>
    <row r="1083" spans="2:7" x14ac:dyDescent="0.25">
      <c r="B1083" s="33">
        <v>43510</v>
      </c>
      <c r="C1083" s="34">
        <v>0.39608796296296295</v>
      </c>
      <c r="D1083" s="35" t="s">
        <v>55</v>
      </c>
      <c r="E1083" s="35" t="s">
        <v>56</v>
      </c>
      <c r="F1083" s="33">
        <v>41466</v>
      </c>
      <c r="G1083" s="32">
        <v>2.3148148148148147E-5</v>
      </c>
    </row>
    <row r="1084" spans="2:7" x14ac:dyDescent="0.25">
      <c r="B1084" s="33">
        <v>43510</v>
      </c>
      <c r="C1084" s="34">
        <v>0.3964699074074074</v>
      </c>
      <c r="D1084" s="35" t="s">
        <v>56</v>
      </c>
      <c r="E1084" s="35" t="s">
        <v>55</v>
      </c>
      <c r="F1084" s="33">
        <v>42338</v>
      </c>
      <c r="G1084" s="32">
        <v>2.3148148148148147E-5</v>
      </c>
    </row>
    <row r="1085" spans="2:7" x14ac:dyDescent="0.25">
      <c r="B1085" s="33">
        <v>43510</v>
      </c>
      <c r="C1085" s="34">
        <v>0.3981365740740741</v>
      </c>
      <c r="D1085" s="35" t="s">
        <v>55</v>
      </c>
      <c r="E1085" s="35" t="s">
        <v>56</v>
      </c>
      <c r="F1085" s="33">
        <v>39085</v>
      </c>
      <c r="G1085" s="32">
        <v>2.3148148148148147E-5</v>
      </c>
    </row>
    <row r="1086" spans="2:7" x14ac:dyDescent="0.25">
      <c r="B1086" s="33">
        <v>43510</v>
      </c>
      <c r="C1086" s="34">
        <v>0.3987384259259259</v>
      </c>
      <c r="D1086" s="35" t="s">
        <v>55</v>
      </c>
      <c r="E1086" s="35" t="s">
        <v>56</v>
      </c>
      <c r="F1086" s="33">
        <v>38772</v>
      </c>
      <c r="G1086" s="32">
        <v>2.3148148148148147E-5</v>
      </c>
    </row>
    <row r="1087" spans="2:7" x14ac:dyDescent="0.25">
      <c r="B1087" s="33">
        <v>43510</v>
      </c>
      <c r="C1087" s="34">
        <v>0.40217592592592594</v>
      </c>
      <c r="D1087" s="35" t="s">
        <v>55</v>
      </c>
      <c r="E1087" s="35" t="s">
        <v>56</v>
      </c>
      <c r="F1087" s="33">
        <v>37966</v>
      </c>
      <c r="G1087" s="32">
        <v>2.3148148148148147E-5</v>
      </c>
    </row>
    <row r="1088" spans="2:7" x14ac:dyDescent="0.25">
      <c r="B1088" s="33">
        <v>43510</v>
      </c>
      <c r="C1088" s="34">
        <v>0.40596064814814814</v>
      </c>
      <c r="D1088" s="35" t="s">
        <v>55</v>
      </c>
      <c r="E1088" s="35" t="s">
        <v>56</v>
      </c>
      <c r="F1088" s="33">
        <v>39811</v>
      </c>
      <c r="G1088" s="32">
        <v>2.3148148148148147E-5</v>
      </c>
    </row>
    <row r="1089" spans="2:7" x14ac:dyDescent="0.25">
      <c r="B1089" s="33">
        <v>43510</v>
      </c>
      <c r="C1089" s="34">
        <v>0.40959490740740739</v>
      </c>
      <c r="D1089" s="35" t="s">
        <v>55</v>
      </c>
      <c r="E1089" s="35" t="s">
        <v>56</v>
      </c>
      <c r="F1089" s="33">
        <v>36482</v>
      </c>
      <c r="G1089" s="32">
        <v>2.3148148148148147E-5</v>
      </c>
    </row>
    <row r="1090" spans="2:7" x14ac:dyDescent="0.25">
      <c r="B1090" s="33">
        <v>43510</v>
      </c>
      <c r="C1090" s="34">
        <v>0.41103009259259254</v>
      </c>
      <c r="D1090" s="35" t="s">
        <v>55</v>
      </c>
      <c r="E1090" s="35" t="s">
        <v>56</v>
      </c>
      <c r="F1090" s="33">
        <v>37218</v>
      </c>
      <c r="G1090" s="32">
        <v>2.3148148148148147E-5</v>
      </c>
    </row>
    <row r="1091" spans="2:7" x14ac:dyDescent="0.25">
      <c r="B1091" s="33">
        <v>43510</v>
      </c>
      <c r="C1091" s="34">
        <v>0.41193287037037035</v>
      </c>
      <c r="D1091" s="35" t="s">
        <v>55</v>
      </c>
      <c r="E1091" s="35" t="s">
        <v>56</v>
      </c>
      <c r="F1091" s="33">
        <v>39484</v>
      </c>
      <c r="G1091" s="32">
        <v>2.3148148148148147E-5</v>
      </c>
    </row>
    <row r="1092" spans="2:7" x14ac:dyDescent="0.25">
      <c r="B1092" s="33">
        <v>43510</v>
      </c>
      <c r="C1092" s="34">
        <v>0.41350694444444441</v>
      </c>
      <c r="D1092" s="35" t="s">
        <v>55</v>
      </c>
      <c r="E1092" s="35" t="s">
        <v>56</v>
      </c>
      <c r="F1092" s="33">
        <v>39189</v>
      </c>
      <c r="G1092" s="32">
        <v>2.3148148148148147E-5</v>
      </c>
    </row>
    <row r="1093" spans="2:7" x14ac:dyDescent="0.25">
      <c r="B1093" s="33">
        <v>43510</v>
      </c>
      <c r="C1093" s="34">
        <v>0.41651620370370374</v>
      </c>
      <c r="D1093" s="35" t="s">
        <v>55</v>
      </c>
      <c r="E1093" s="35" t="s">
        <v>56</v>
      </c>
      <c r="F1093" s="33">
        <v>36242</v>
      </c>
      <c r="G1093" s="32">
        <v>2.3148148148148147E-5</v>
      </c>
    </row>
    <row r="1094" spans="2:7" x14ac:dyDescent="0.25">
      <c r="B1094" s="33">
        <v>43510</v>
      </c>
      <c r="C1094" s="34">
        <v>0.4211805555555555</v>
      </c>
      <c r="D1094" s="35" t="s">
        <v>55</v>
      </c>
      <c r="E1094" s="35" t="s">
        <v>56</v>
      </c>
      <c r="F1094" s="33">
        <v>37302</v>
      </c>
      <c r="G1094" s="32">
        <v>2.3148148148148147E-5</v>
      </c>
    </row>
    <row r="1095" spans="2:7" x14ac:dyDescent="0.25">
      <c r="B1095" s="33">
        <v>43510</v>
      </c>
      <c r="C1095" s="34">
        <v>0.42443287037037036</v>
      </c>
      <c r="D1095" s="35" t="s">
        <v>57</v>
      </c>
      <c r="E1095" s="35" t="s">
        <v>57</v>
      </c>
      <c r="F1095" s="33">
        <v>31201</v>
      </c>
      <c r="G1095" s="32">
        <v>2.3148148148148147E-5</v>
      </c>
    </row>
    <row r="1096" spans="2:7" x14ac:dyDescent="0.25">
      <c r="B1096" s="33">
        <v>43510</v>
      </c>
      <c r="C1096" s="34">
        <v>0.42836805555555557</v>
      </c>
      <c r="D1096" s="35" t="s">
        <v>55</v>
      </c>
      <c r="E1096" s="35" t="s">
        <v>56</v>
      </c>
      <c r="F1096" s="33">
        <v>35902</v>
      </c>
      <c r="G1096" s="32">
        <v>2.3148148148148147E-5</v>
      </c>
    </row>
    <row r="1097" spans="2:7" x14ac:dyDescent="0.25">
      <c r="B1097" s="33">
        <v>43510</v>
      </c>
      <c r="C1097" s="34">
        <v>0.43156250000000002</v>
      </c>
      <c r="D1097" s="35" t="s">
        <v>57</v>
      </c>
      <c r="E1097" s="35" t="s">
        <v>57</v>
      </c>
      <c r="F1097" s="33">
        <v>32198</v>
      </c>
      <c r="G1097" s="32">
        <v>2.3148148148148147E-5</v>
      </c>
    </row>
    <row r="1098" spans="2:7" x14ac:dyDescent="0.25">
      <c r="B1098" s="33">
        <v>43510</v>
      </c>
      <c r="C1098" s="34">
        <v>0.43546296296296294</v>
      </c>
      <c r="D1098" s="35" t="s">
        <v>55</v>
      </c>
      <c r="E1098" s="35" t="s">
        <v>56</v>
      </c>
      <c r="F1098" s="33">
        <v>30664</v>
      </c>
      <c r="G1098" s="32">
        <v>2.3148148148148147E-5</v>
      </c>
    </row>
    <row r="1099" spans="2:7" x14ac:dyDescent="0.25">
      <c r="B1099" s="33">
        <v>43510</v>
      </c>
      <c r="C1099" s="34">
        <v>0.43689814814814815</v>
      </c>
      <c r="D1099" s="35" t="s">
        <v>55</v>
      </c>
      <c r="E1099" s="35" t="s">
        <v>56</v>
      </c>
      <c r="F1099" s="33">
        <v>37007</v>
      </c>
      <c r="G1099" s="32">
        <v>2.3148148148148147E-5</v>
      </c>
    </row>
    <row r="1100" spans="2:7" x14ac:dyDescent="0.25">
      <c r="B1100" s="33">
        <v>43510</v>
      </c>
      <c r="C1100" s="34">
        <v>0.44644675925925931</v>
      </c>
      <c r="D1100" s="35" t="s">
        <v>57</v>
      </c>
      <c r="E1100" s="35" t="s">
        <v>56</v>
      </c>
      <c r="F1100" s="33">
        <v>34985</v>
      </c>
      <c r="G1100" s="32">
        <v>2.3148148148148147E-5</v>
      </c>
    </row>
    <row r="1101" spans="2:7" x14ac:dyDescent="0.25">
      <c r="B1101" s="33">
        <v>43510</v>
      </c>
      <c r="C1101" s="34">
        <v>0.50718750000000001</v>
      </c>
      <c r="D1101" s="35" t="s">
        <v>57</v>
      </c>
      <c r="E1101" s="35" t="s">
        <v>57</v>
      </c>
      <c r="F1101" s="33">
        <v>33431</v>
      </c>
      <c r="G1101" s="32">
        <v>2.3148148148148147E-5</v>
      </c>
    </row>
    <row r="1102" spans="2:7" x14ac:dyDescent="0.25">
      <c r="B1102" s="33">
        <v>43511</v>
      </c>
      <c r="C1102" s="34">
        <v>0.3271296296296296</v>
      </c>
      <c r="D1102" s="35" t="s">
        <v>55</v>
      </c>
      <c r="E1102" s="35" t="s">
        <v>56</v>
      </c>
      <c r="F1102" s="33">
        <v>36133</v>
      </c>
      <c r="G1102" s="32">
        <v>2.3148148148148147E-5</v>
      </c>
    </row>
    <row r="1103" spans="2:7" x14ac:dyDescent="0.25">
      <c r="B1103" s="33">
        <v>43511</v>
      </c>
      <c r="C1103" s="34">
        <v>0.33181712962962967</v>
      </c>
      <c r="D1103" s="35" t="s">
        <v>55</v>
      </c>
      <c r="E1103" s="35" t="s">
        <v>56</v>
      </c>
      <c r="F1103" s="33">
        <v>41795</v>
      </c>
      <c r="G1103" s="32">
        <v>2.3148148148148147E-5</v>
      </c>
    </row>
    <row r="1104" spans="2:7" x14ac:dyDescent="0.25">
      <c r="B1104" s="33">
        <v>43511</v>
      </c>
      <c r="C1104" s="34">
        <v>0.33879629629629626</v>
      </c>
      <c r="D1104" s="35" t="s">
        <v>55</v>
      </c>
      <c r="E1104" s="35" t="s">
        <v>56</v>
      </c>
      <c r="F1104" s="33">
        <v>39162</v>
      </c>
      <c r="G1104" s="32">
        <v>2.3148148148148147E-5</v>
      </c>
    </row>
    <row r="1105" spans="2:7" x14ac:dyDescent="0.25">
      <c r="B1105" s="33">
        <v>43511</v>
      </c>
      <c r="C1105" s="34">
        <v>0.34605324074074079</v>
      </c>
      <c r="D1105" s="35" t="s">
        <v>55</v>
      </c>
      <c r="E1105" s="35" t="s">
        <v>56</v>
      </c>
      <c r="F1105" s="33">
        <v>34012</v>
      </c>
      <c r="G1105" s="32">
        <v>2.3148148148148147E-5</v>
      </c>
    </row>
    <row r="1106" spans="2:7" x14ac:dyDescent="0.25">
      <c r="B1106" s="33">
        <v>43511</v>
      </c>
      <c r="C1106" s="34">
        <v>0.36087962962962966</v>
      </c>
      <c r="D1106" s="35" t="s">
        <v>56</v>
      </c>
      <c r="E1106" s="35" t="s">
        <v>56</v>
      </c>
      <c r="F1106" s="33">
        <v>42354</v>
      </c>
      <c r="G1106" s="32">
        <v>2.3148148148148147E-5</v>
      </c>
    </row>
    <row r="1107" spans="2:7" x14ac:dyDescent="0.25">
      <c r="B1107" s="33">
        <v>43511</v>
      </c>
      <c r="C1107" s="34">
        <v>0.3677083333333333</v>
      </c>
      <c r="D1107" s="35" t="s">
        <v>55</v>
      </c>
      <c r="E1107" s="35" t="s">
        <v>57</v>
      </c>
      <c r="F1107" s="33">
        <v>34773</v>
      </c>
      <c r="G1107" s="32">
        <v>2.3148148148148147E-5</v>
      </c>
    </row>
    <row r="1108" spans="2:7" x14ac:dyDescent="0.25">
      <c r="B1108" s="33">
        <v>43511</v>
      </c>
      <c r="C1108" s="34">
        <v>0.37524305555555554</v>
      </c>
      <c r="D1108" s="35" t="s">
        <v>55</v>
      </c>
      <c r="E1108" s="35" t="s">
        <v>56</v>
      </c>
      <c r="F1108" s="33">
        <v>37981</v>
      </c>
      <c r="G1108" s="32">
        <v>2.3148148148148147E-5</v>
      </c>
    </row>
    <row r="1109" spans="2:7" x14ac:dyDescent="0.25">
      <c r="B1109" s="33">
        <v>43511</v>
      </c>
      <c r="C1109" s="34">
        <v>0.3808449074074074</v>
      </c>
      <c r="D1109" s="35" t="s">
        <v>55</v>
      </c>
      <c r="E1109" s="35" t="s">
        <v>57</v>
      </c>
      <c r="F1109" s="33">
        <v>41614</v>
      </c>
      <c r="G1109" s="32">
        <v>2.3148148148148147E-5</v>
      </c>
    </row>
    <row r="1110" spans="2:7" x14ac:dyDescent="0.25">
      <c r="B1110" s="33">
        <v>43511</v>
      </c>
      <c r="C1110" s="34">
        <v>0.38265046296296296</v>
      </c>
      <c r="D1110" s="35" t="s">
        <v>55</v>
      </c>
      <c r="E1110" s="35" t="s">
        <v>57</v>
      </c>
      <c r="F1110" s="33">
        <v>35006</v>
      </c>
      <c r="G1110" s="32">
        <v>2.3148148148148147E-5</v>
      </c>
    </row>
    <row r="1111" spans="2:7" x14ac:dyDescent="0.25">
      <c r="B1111" s="33">
        <v>43511</v>
      </c>
      <c r="C1111" s="34">
        <v>0.38291666666666663</v>
      </c>
      <c r="D1111" s="35" t="s">
        <v>55</v>
      </c>
      <c r="E1111" s="35" t="s">
        <v>56</v>
      </c>
      <c r="F1111" s="33">
        <v>33920</v>
      </c>
      <c r="G1111" s="32">
        <v>2.3148148148148147E-5</v>
      </c>
    </row>
    <row r="1112" spans="2:7" x14ac:dyDescent="0.25">
      <c r="B1112" s="33">
        <v>43511</v>
      </c>
      <c r="C1112" s="34">
        <v>0.38415509259259256</v>
      </c>
      <c r="D1112" s="35" t="s">
        <v>55</v>
      </c>
      <c r="E1112" s="35" t="s">
        <v>56</v>
      </c>
      <c r="F1112" s="33">
        <v>36343</v>
      </c>
      <c r="G1112" s="32">
        <v>2.3148148148148147E-5</v>
      </c>
    </row>
    <row r="1113" spans="2:7" x14ac:dyDescent="0.25">
      <c r="B1113" s="33">
        <v>43511</v>
      </c>
      <c r="C1113" s="34">
        <v>0.38663194444444443</v>
      </c>
      <c r="D1113" s="35" t="s">
        <v>57</v>
      </c>
      <c r="E1113" s="35" t="s">
        <v>56</v>
      </c>
      <c r="F1113" s="33">
        <v>33221</v>
      </c>
      <c r="G1113" s="32">
        <v>2.3148148148148147E-5</v>
      </c>
    </row>
    <row r="1114" spans="2:7" x14ac:dyDescent="0.25">
      <c r="B1114" s="33">
        <v>43511</v>
      </c>
      <c r="C1114" s="34">
        <v>0.38704861111111111</v>
      </c>
      <c r="D1114" s="35" t="s">
        <v>56</v>
      </c>
      <c r="E1114" s="35" t="s">
        <v>55</v>
      </c>
      <c r="F1114" s="33">
        <v>42360</v>
      </c>
      <c r="G1114" s="32">
        <v>2.3148148148148147E-5</v>
      </c>
    </row>
    <row r="1115" spans="2:7" x14ac:dyDescent="0.25">
      <c r="B1115" s="33">
        <v>43511</v>
      </c>
      <c r="C1115" s="34">
        <v>0.38805555555555554</v>
      </c>
      <c r="D1115" s="35" t="s">
        <v>55</v>
      </c>
      <c r="E1115" s="35" t="s">
        <v>56</v>
      </c>
      <c r="F1115" s="33">
        <v>36168</v>
      </c>
      <c r="G1115" s="32">
        <v>2.3148148148148147E-5</v>
      </c>
    </row>
    <row r="1116" spans="2:7" x14ac:dyDescent="0.25">
      <c r="B1116" s="33">
        <v>43511</v>
      </c>
      <c r="C1116" s="34">
        <v>0.38827546296296295</v>
      </c>
      <c r="D1116" s="35" t="s">
        <v>55</v>
      </c>
      <c r="E1116" s="35" t="s">
        <v>56</v>
      </c>
      <c r="F1116" s="33">
        <v>38044</v>
      </c>
      <c r="G1116" s="32">
        <v>2.3148148148148147E-5</v>
      </c>
    </row>
    <row r="1117" spans="2:7" x14ac:dyDescent="0.25">
      <c r="B1117" s="33">
        <v>43511</v>
      </c>
      <c r="C1117" s="34">
        <v>0.38896990740740739</v>
      </c>
      <c r="D1117" s="35" t="s">
        <v>57</v>
      </c>
      <c r="E1117" s="35" t="s">
        <v>57</v>
      </c>
      <c r="F1117" s="33">
        <v>32141</v>
      </c>
      <c r="G1117" s="32">
        <v>2.3148148148148147E-5</v>
      </c>
    </row>
    <row r="1118" spans="2:7" x14ac:dyDescent="0.25">
      <c r="B1118" s="33">
        <v>43511</v>
      </c>
      <c r="C1118" s="34">
        <v>0.39055555555555554</v>
      </c>
      <c r="D1118" s="35" t="s">
        <v>57</v>
      </c>
      <c r="E1118" s="35" t="s">
        <v>57</v>
      </c>
      <c r="F1118" s="33">
        <v>35013</v>
      </c>
      <c r="G1118" s="32">
        <v>2.3148148148148147E-5</v>
      </c>
    </row>
    <row r="1119" spans="2:7" x14ac:dyDescent="0.25">
      <c r="B1119" s="33">
        <v>43511</v>
      </c>
      <c r="C1119" s="34">
        <v>0.3923611111111111</v>
      </c>
      <c r="D1119" s="35" t="s">
        <v>55</v>
      </c>
      <c r="E1119" s="35" t="s">
        <v>55</v>
      </c>
      <c r="F1119" s="33">
        <v>41172</v>
      </c>
      <c r="G1119" s="32">
        <v>2.3148148148148147E-5</v>
      </c>
    </row>
    <row r="1120" spans="2:7" x14ac:dyDescent="0.25">
      <c r="B1120" s="33">
        <v>43511</v>
      </c>
      <c r="C1120" s="34">
        <v>0.41583333333333333</v>
      </c>
      <c r="D1120" s="35" t="s">
        <v>55</v>
      </c>
      <c r="E1120" s="35" t="s">
        <v>56</v>
      </c>
      <c r="F1120" s="33">
        <v>38309</v>
      </c>
      <c r="G1120" s="32">
        <v>2.3148148148148147E-5</v>
      </c>
    </row>
    <row r="1121" spans="2:7" x14ac:dyDescent="0.25">
      <c r="B1121" s="33">
        <v>43511</v>
      </c>
      <c r="C1121" s="34">
        <v>0.42802083333333335</v>
      </c>
      <c r="D1121" s="35" t="s">
        <v>57</v>
      </c>
      <c r="E1121" s="35" t="s">
        <v>57</v>
      </c>
      <c r="F1121" s="33">
        <v>35045</v>
      </c>
      <c r="G1121" s="32">
        <v>2.3148148148148147E-5</v>
      </c>
    </row>
    <row r="1122" spans="2:7" x14ac:dyDescent="0.25">
      <c r="B1122" s="33">
        <v>43511</v>
      </c>
      <c r="C1122" s="34">
        <v>0.43781249999999999</v>
      </c>
      <c r="D1122" s="35" t="s">
        <v>55</v>
      </c>
      <c r="E1122" s="35" t="s">
        <v>56</v>
      </c>
      <c r="F1122" s="33">
        <v>30062</v>
      </c>
      <c r="G1122" s="32">
        <v>2.3148148148148147E-5</v>
      </c>
    </row>
    <row r="1123" spans="2:7" x14ac:dyDescent="0.25">
      <c r="B1123" s="33">
        <v>43511</v>
      </c>
      <c r="C1123" s="34">
        <v>0.44135416666666666</v>
      </c>
      <c r="D1123" s="35" t="s">
        <v>55</v>
      </c>
      <c r="E1123" s="35" t="s">
        <v>56</v>
      </c>
      <c r="F1123" s="33">
        <v>39352</v>
      </c>
      <c r="G1123" s="32">
        <v>2.3148148148148147E-5</v>
      </c>
    </row>
    <row r="1124" spans="2:7" x14ac:dyDescent="0.25">
      <c r="B1124" s="33">
        <v>43511</v>
      </c>
      <c r="C1124" s="34">
        <v>0.44503472222222223</v>
      </c>
      <c r="D1124" s="35" t="s">
        <v>55</v>
      </c>
      <c r="E1124" s="35" t="s">
        <v>56</v>
      </c>
      <c r="F1124" s="33">
        <v>38421</v>
      </c>
      <c r="G1124" s="32">
        <v>2.3148148148148147E-5</v>
      </c>
    </row>
    <row r="1125" spans="2:7" x14ac:dyDescent="0.25">
      <c r="B1125" s="33">
        <v>43511</v>
      </c>
      <c r="C1125" s="34">
        <v>0.4990046296296296</v>
      </c>
      <c r="D1125" s="35" t="s">
        <v>55</v>
      </c>
      <c r="E1125" s="35" t="s">
        <v>56</v>
      </c>
      <c r="F1125" s="33">
        <v>30155</v>
      </c>
      <c r="G1125" s="32">
        <v>2.3148148148148147E-5</v>
      </c>
    </row>
    <row r="1126" spans="2:7" x14ac:dyDescent="0.25">
      <c r="B1126" s="33">
        <v>43514</v>
      </c>
      <c r="C1126" s="34">
        <v>0.30842592592592594</v>
      </c>
      <c r="D1126" s="35" t="s">
        <v>55</v>
      </c>
      <c r="E1126" s="35" t="s">
        <v>56</v>
      </c>
      <c r="F1126" s="33">
        <v>37644</v>
      </c>
      <c r="G1126" s="32">
        <v>2.3148148148148147E-5</v>
      </c>
    </row>
    <row r="1127" spans="2:7" x14ac:dyDescent="0.25">
      <c r="B1127" s="33">
        <v>43514</v>
      </c>
      <c r="C1127" s="34">
        <v>0.31200231481481483</v>
      </c>
      <c r="D1127" s="35" t="s">
        <v>55</v>
      </c>
      <c r="E1127" s="35" t="s">
        <v>56</v>
      </c>
      <c r="F1127" s="33">
        <v>36028</v>
      </c>
      <c r="G1127" s="32">
        <v>2.3148148148148147E-5</v>
      </c>
    </row>
    <row r="1128" spans="2:7" x14ac:dyDescent="0.25">
      <c r="B1128" s="33">
        <v>43514</v>
      </c>
      <c r="C1128" s="34">
        <v>0.31396990740740743</v>
      </c>
      <c r="D1128" s="35" t="s">
        <v>55</v>
      </c>
      <c r="E1128" s="35" t="s">
        <v>56</v>
      </c>
      <c r="F1128" s="33">
        <v>41015</v>
      </c>
      <c r="G1128" s="32">
        <v>2.3148148148148147E-5</v>
      </c>
    </row>
    <row r="1129" spans="2:7" x14ac:dyDescent="0.25">
      <c r="B1129" s="33">
        <v>43514</v>
      </c>
      <c r="C1129" s="34">
        <v>0.31565972222222222</v>
      </c>
      <c r="D1129" s="35" t="s">
        <v>55</v>
      </c>
      <c r="E1129" s="35" t="s">
        <v>56</v>
      </c>
      <c r="F1129" s="33">
        <v>38819</v>
      </c>
      <c r="G1129" s="32">
        <v>2.3148148148148147E-5</v>
      </c>
    </row>
    <row r="1130" spans="2:7" x14ac:dyDescent="0.25">
      <c r="B1130" s="33">
        <v>43514</v>
      </c>
      <c r="C1130" s="34">
        <v>0.31723379629629628</v>
      </c>
      <c r="D1130" s="35" t="s">
        <v>55</v>
      </c>
      <c r="E1130" s="35" t="s">
        <v>56</v>
      </c>
      <c r="F1130" s="33">
        <v>39512</v>
      </c>
      <c r="G1130" s="32">
        <v>2.3148148148148147E-5</v>
      </c>
    </row>
    <row r="1131" spans="2:7" x14ac:dyDescent="0.25">
      <c r="B1131" s="33">
        <v>43514</v>
      </c>
      <c r="C1131" s="34">
        <v>0.31927083333333334</v>
      </c>
      <c r="D1131" s="35" t="s">
        <v>55</v>
      </c>
      <c r="E1131" s="35" t="s">
        <v>56</v>
      </c>
      <c r="F1131" s="33">
        <v>37930</v>
      </c>
      <c r="G1131" s="32">
        <v>2.3148148148148147E-5</v>
      </c>
    </row>
    <row r="1132" spans="2:7" x14ac:dyDescent="0.25">
      <c r="B1132" s="33">
        <v>43514</v>
      </c>
      <c r="C1132" s="34">
        <v>0.32025462962962964</v>
      </c>
      <c r="D1132" s="35" t="s">
        <v>55</v>
      </c>
      <c r="E1132" s="35" t="s">
        <v>56</v>
      </c>
      <c r="F1132" s="33">
        <v>40001</v>
      </c>
      <c r="G1132" s="32">
        <v>2.3148148148148147E-5</v>
      </c>
    </row>
    <row r="1133" spans="2:7" x14ac:dyDescent="0.25">
      <c r="B1133" s="33">
        <v>43514</v>
      </c>
      <c r="C1133" s="34">
        <v>0.32337962962962963</v>
      </c>
      <c r="D1133" s="35" t="s">
        <v>55</v>
      </c>
      <c r="E1133" s="35" t="s">
        <v>55</v>
      </c>
      <c r="F1133" s="33">
        <v>42788</v>
      </c>
      <c r="G1133" s="32">
        <v>2.3148148148148147E-5</v>
      </c>
    </row>
    <row r="1134" spans="2:7" x14ac:dyDescent="0.25">
      <c r="B1134" s="33">
        <v>43514</v>
      </c>
      <c r="C1134" s="34">
        <v>0.32756944444444441</v>
      </c>
      <c r="D1134" s="35" t="s">
        <v>55</v>
      </c>
      <c r="E1134" s="35" t="s">
        <v>56</v>
      </c>
      <c r="F1134" s="33">
        <v>37406</v>
      </c>
      <c r="G1134" s="32">
        <v>2.3148148148148147E-5</v>
      </c>
    </row>
    <row r="1135" spans="2:7" x14ac:dyDescent="0.25">
      <c r="B1135" s="33">
        <v>43514</v>
      </c>
      <c r="C1135" s="34">
        <v>0.36792824074074071</v>
      </c>
      <c r="D1135" s="35" t="s">
        <v>55</v>
      </c>
      <c r="E1135" s="35" t="s">
        <v>56</v>
      </c>
      <c r="F1135" s="33">
        <v>37666</v>
      </c>
      <c r="G1135" s="32">
        <v>2.3148148148148147E-5</v>
      </c>
    </row>
    <row r="1136" spans="2:7" x14ac:dyDescent="0.25">
      <c r="B1136" s="33">
        <v>43514</v>
      </c>
      <c r="C1136" s="34">
        <v>0.37024305555555559</v>
      </c>
      <c r="D1136" s="35" t="s">
        <v>55</v>
      </c>
      <c r="E1136" s="35" t="s">
        <v>56</v>
      </c>
      <c r="F1136" s="33">
        <v>41586</v>
      </c>
      <c r="G1136" s="32">
        <v>2.3148148148148147E-5</v>
      </c>
    </row>
    <row r="1137" spans="2:7" x14ac:dyDescent="0.25">
      <c r="B1137" s="33">
        <v>43514</v>
      </c>
      <c r="C1137" s="34">
        <v>0.37260416666666668</v>
      </c>
      <c r="D1137" s="35" t="s">
        <v>55</v>
      </c>
      <c r="E1137" s="35" t="s">
        <v>56</v>
      </c>
      <c r="F1137" s="33">
        <v>42282</v>
      </c>
      <c r="G1137" s="32">
        <v>2.3148148148148147E-5</v>
      </c>
    </row>
    <row r="1138" spans="2:7" x14ac:dyDescent="0.25">
      <c r="B1138" s="33">
        <v>43514</v>
      </c>
      <c r="C1138" s="34">
        <v>0.3755208333333333</v>
      </c>
      <c r="D1138" s="35" t="s">
        <v>55</v>
      </c>
      <c r="E1138" s="35" t="s">
        <v>56</v>
      </c>
      <c r="F1138" s="33">
        <v>30238</v>
      </c>
      <c r="G1138" s="32">
        <v>2.3148148148148147E-5</v>
      </c>
    </row>
    <row r="1139" spans="2:7" x14ac:dyDescent="0.25">
      <c r="B1139" s="33">
        <v>43514</v>
      </c>
      <c r="C1139" s="34">
        <v>0.37847222222222227</v>
      </c>
      <c r="D1139" s="35" t="s">
        <v>55</v>
      </c>
      <c r="E1139" s="35" t="s">
        <v>56</v>
      </c>
      <c r="F1139" s="33">
        <v>41416</v>
      </c>
      <c r="G1139" s="32">
        <v>2.3148148148148147E-5</v>
      </c>
    </row>
    <row r="1140" spans="2:7" x14ac:dyDescent="0.25">
      <c r="B1140" s="33">
        <v>43514</v>
      </c>
      <c r="C1140" s="34">
        <v>0.41339120370370369</v>
      </c>
      <c r="D1140" s="35" t="s">
        <v>55</v>
      </c>
      <c r="E1140" s="35" t="s">
        <v>56</v>
      </c>
      <c r="F1140" s="33">
        <v>29978</v>
      </c>
      <c r="G1140" s="32">
        <v>2.3148148148148147E-5</v>
      </c>
    </row>
    <row r="1141" spans="2:7" x14ac:dyDescent="0.25">
      <c r="B1141" s="33">
        <v>43514</v>
      </c>
      <c r="C1141" s="34">
        <v>0.41842592592592592</v>
      </c>
      <c r="D1141" s="35" t="s">
        <v>55</v>
      </c>
      <c r="E1141" s="35" t="s">
        <v>56</v>
      </c>
      <c r="F1141" s="33">
        <v>42507</v>
      </c>
      <c r="G1141" s="32">
        <v>2.3148148148148147E-5</v>
      </c>
    </row>
    <row r="1142" spans="2:7" x14ac:dyDescent="0.25">
      <c r="B1142" s="33">
        <v>43514</v>
      </c>
      <c r="C1142" s="34">
        <v>0.42428240740740741</v>
      </c>
      <c r="D1142" s="35" t="s">
        <v>55</v>
      </c>
      <c r="E1142" s="35" t="s">
        <v>56</v>
      </c>
      <c r="F1142" s="33">
        <v>29312</v>
      </c>
      <c r="G1142" s="32">
        <v>2.3148148148148147E-5</v>
      </c>
    </row>
    <row r="1143" spans="2:7" x14ac:dyDescent="0.25">
      <c r="B1143" s="33">
        <v>43514</v>
      </c>
      <c r="C1143" s="34">
        <v>0.42906249999999996</v>
      </c>
      <c r="D1143" s="35" t="s">
        <v>55</v>
      </c>
      <c r="E1143" s="35" t="s">
        <v>56</v>
      </c>
      <c r="F1143" s="33">
        <v>39150</v>
      </c>
      <c r="G1143" s="32">
        <v>2.3148148148148147E-5</v>
      </c>
    </row>
    <row r="1144" spans="2:7" x14ac:dyDescent="0.25">
      <c r="B1144" s="33">
        <v>43514</v>
      </c>
      <c r="C1144" s="34">
        <v>0.43815972222222221</v>
      </c>
      <c r="D1144" s="35" t="s">
        <v>55</v>
      </c>
      <c r="E1144" s="35" t="s">
        <v>57</v>
      </c>
      <c r="F1144" s="33">
        <v>32856</v>
      </c>
      <c r="G1144" s="32">
        <v>2.3148148148148147E-5</v>
      </c>
    </row>
    <row r="1145" spans="2:7" x14ac:dyDescent="0.25">
      <c r="B1145" s="33">
        <v>43514</v>
      </c>
      <c r="C1145" s="34">
        <v>0.56798611111111108</v>
      </c>
      <c r="D1145" s="35" t="s">
        <v>57</v>
      </c>
      <c r="E1145" s="35" t="s">
        <v>57</v>
      </c>
      <c r="F1145" s="33">
        <v>32198</v>
      </c>
      <c r="G1145" s="32">
        <v>2.3148148148148147E-5</v>
      </c>
    </row>
    <row r="1146" spans="2:7" x14ac:dyDescent="0.25">
      <c r="B1146" s="33">
        <v>43514</v>
      </c>
      <c r="C1146" s="34">
        <v>0.56841435185185185</v>
      </c>
      <c r="D1146" s="35" t="s">
        <v>55</v>
      </c>
      <c r="E1146" s="35" t="s">
        <v>56</v>
      </c>
      <c r="F1146" s="33">
        <v>37456</v>
      </c>
      <c r="G1146" s="32">
        <v>2.3148148148148147E-5</v>
      </c>
    </row>
    <row r="1147" spans="2:7" x14ac:dyDescent="0.25">
      <c r="B1147" s="33">
        <v>43514</v>
      </c>
      <c r="C1147" s="34">
        <v>0.57071759259259258</v>
      </c>
      <c r="D1147" s="35" t="s">
        <v>55</v>
      </c>
      <c r="E1147" s="35" t="s">
        <v>56</v>
      </c>
      <c r="F1147" s="33">
        <v>39836</v>
      </c>
      <c r="G1147" s="32">
        <v>2.3148148148148147E-5</v>
      </c>
    </row>
    <row r="1148" spans="2:7" x14ac:dyDescent="0.25">
      <c r="B1148" s="33">
        <v>43514</v>
      </c>
      <c r="C1148" s="34">
        <v>0.57114583333333335</v>
      </c>
      <c r="D1148" s="35" t="s">
        <v>57</v>
      </c>
      <c r="E1148" s="35" t="s">
        <v>57</v>
      </c>
      <c r="F1148" s="33">
        <v>34543</v>
      </c>
      <c r="G1148" s="32">
        <v>2.3148148148148147E-5</v>
      </c>
    </row>
    <row r="1149" spans="2:7" x14ac:dyDescent="0.25">
      <c r="B1149" s="33">
        <v>43514</v>
      </c>
      <c r="C1149" s="34">
        <v>0.56983796296296296</v>
      </c>
      <c r="D1149" s="35" t="s">
        <v>55</v>
      </c>
      <c r="E1149" s="35" t="s">
        <v>56</v>
      </c>
      <c r="F1149" s="33">
        <v>34236</v>
      </c>
      <c r="G1149" s="32">
        <v>2.3148148148148147E-5</v>
      </c>
    </row>
    <row r="1150" spans="2:7" x14ac:dyDescent="0.25">
      <c r="B1150" s="33">
        <v>43515</v>
      </c>
      <c r="C1150" s="34">
        <v>0.31123842592592593</v>
      </c>
      <c r="D1150" s="35" t="s">
        <v>55</v>
      </c>
      <c r="E1150" s="35" t="s">
        <v>56</v>
      </c>
      <c r="F1150" s="33">
        <v>38309</v>
      </c>
      <c r="G1150" s="32">
        <v>2.3148148148148147E-5</v>
      </c>
    </row>
    <row r="1151" spans="2:7" x14ac:dyDescent="0.25">
      <c r="B1151" s="33">
        <v>43515</v>
      </c>
      <c r="C1151" s="34">
        <v>0.31466435185185188</v>
      </c>
      <c r="D1151" s="35" t="s">
        <v>55</v>
      </c>
      <c r="E1151" s="35" t="s">
        <v>56</v>
      </c>
      <c r="F1151" s="33">
        <v>39710</v>
      </c>
      <c r="G1151" s="32">
        <v>2.3148148148148147E-5</v>
      </c>
    </row>
    <row r="1152" spans="2:7" x14ac:dyDescent="0.25">
      <c r="B1152" s="33">
        <v>43515</v>
      </c>
      <c r="C1152" s="34">
        <v>0.31768518518518518</v>
      </c>
      <c r="D1152" s="35" t="s">
        <v>55</v>
      </c>
      <c r="E1152" s="35" t="s">
        <v>56</v>
      </c>
      <c r="F1152" s="33">
        <v>41243</v>
      </c>
      <c r="G1152" s="32">
        <v>2.3148148148148147E-5</v>
      </c>
    </row>
    <row r="1153" spans="2:7" x14ac:dyDescent="0.25">
      <c r="B1153" s="33">
        <v>43515</v>
      </c>
      <c r="C1153" s="34">
        <v>0.31814814814814812</v>
      </c>
      <c r="D1153" s="35" t="s">
        <v>57</v>
      </c>
      <c r="E1153" s="35" t="s">
        <v>57</v>
      </c>
      <c r="F1153" s="33">
        <v>34649</v>
      </c>
      <c r="G1153" s="32">
        <v>2.3148148148148147E-5</v>
      </c>
    </row>
    <row r="1154" spans="2:7" x14ac:dyDescent="0.25">
      <c r="B1154" s="33">
        <v>43515</v>
      </c>
      <c r="C1154" s="34">
        <v>0.32222222222222224</v>
      </c>
      <c r="D1154" s="35" t="s">
        <v>55</v>
      </c>
      <c r="E1154" s="35" t="s">
        <v>56</v>
      </c>
      <c r="F1154" s="33">
        <v>38567</v>
      </c>
      <c r="G1154" s="32">
        <v>2.3148148148148147E-5</v>
      </c>
    </row>
    <row r="1155" spans="2:7" x14ac:dyDescent="0.25">
      <c r="B1155" s="33">
        <v>43515</v>
      </c>
      <c r="C1155" s="34">
        <v>0.32459490740740743</v>
      </c>
      <c r="D1155" s="35" t="s">
        <v>55</v>
      </c>
      <c r="E1155" s="35" t="s">
        <v>56</v>
      </c>
      <c r="F1155" s="33">
        <v>43054</v>
      </c>
      <c r="G1155" s="32">
        <v>2.3148148148148147E-5</v>
      </c>
    </row>
    <row r="1156" spans="2:7" x14ac:dyDescent="0.25">
      <c r="B1156" s="33">
        <v>43515</v>
      </c>
      <c r="C1156" s="34">
        <v>0.32680555555555557</v>
      </c>
      <c r="D1156" s="35" t="s">
        <v>55</v>
      </c>
      <c r="E1156" s="35" t="s">
        <v>56</v>
      </c>
      <c r="F1156" s="33">
        <v>38211</v>
      </c>
      <c r="G1156" s="32">
        <v>2.3148148148148147E-5</v>
      </c>
    </row>
    <row r="1157" spans="2:7" x14ac:dyDescent="0.25">
      <c r="B1157" s="33">
        <v>43515</v>
      </c>
      <c r="C1157" s="34">
        <v>0.33083333333333331</v>
      </c>
      <c r="D1157" s="35" t="s">
        <v>55</v>
      </c>
      <c r="E1157" s="35" t="s">
        <v>56</v>
      </c>
      <c r="F1157" s="33">
        <v>40494</v>
      </c>
      <c r="G1157" s="32">
        <v>2.3148148148148147E-5</v>
      </c>
    </row>
    <row r="1158" spans="2:7" x14ac:dyDescent="0.25">
      <c r="B1158" s="33">
        <v>43515</v>
      </c>
      <c r="C1158" s="34">
        <v>0.33542824074074074</v>
      </c>
      <c r="D1158" s="35" t="s">
        <v>56</v>
      </c>
      <c r="E1158" s="35" t="s">
        <v>55</v>
      </c>
      <c r="F1158" s="33">
        <v>41360</v>
      </c>
      <c r="G1158" s="32">
        <v>2.3148148148148147E-5</v>
      </c>
    </row>
    <row r="1159" spans="2:7" x14ac:dyDescent="0.25">
      <c r="B1159" s="33">
        <v>43515</v>
      </c>
      <c r="C1159" s="34">
        <v>0.33749999999999997</v>
      </c>
      <c r="D1159" s="35" t="s">
        <v>55</v>
      </c>
      <c r="E1159" s="35" t="s">
        <v>57</v>
      </c>
      <c r="F1159" s="33">
        <v>35060</v>
      </c>
      <c r="G1159" s="32">
        <v>2.3148148148148147E-5</v>
      </c>
    </row>
    <row r="1160" spans="2:7" x14ac:dyDescent="0.25">
      <c r="B1160" s="33">
        <v>43515</v>
      </c>
      <c r="C1160" s="34">
        <v>0.33762731481481478</v>
      </c>
      <c r="D1160" s="35" t="s">
        <v>55</v>
      </c>
      <c r="E1160" s="35" t="s">
        <v>56</v>
      </c>
      <c r="F1160" s="33">
        <v>36658</v>
      </c>
      <c r="G1160" s="32">
        <v>2.3148148148148147E-5</v>
      </c>
    </row>
    <row r="1161" spans="2:7" x14ac:dyDescent="0.25">
      <c r="B1161" s="33">
        <v>43515</v>
      </c>
      <c r="C1161" s="34">
        <v>0.34218750000000003</v>
      </c>
      <c r="D1161" s="35" t="s">
        <v>55</v>
      </c>
      <c r="E1161" s="35" t="s">
        <v>56</v>
      </c>
      <c r="F1161" s="33">
        <v>35930</v>
      </c>
      <c r="G1161" s="32">
        <v>2.3148148148148147E-5</v>
      </c>
    </row>
    <row r="1162" spans="2:7" x14ac:dyDescent="0.25">
      <c r="B1162" s="33">
        <v>43515</v>
      </c>
      <c r="C1162" s="34">
        <v>0.35243055555555558</v>
      </c>
      <c r="D1162" s="35" t="s">
        <v>55</v>
      </c>
      <c r="E1162" s="35" t="s">
        <v>56</v>
      </c>
      <c r="F1162" s="33">
        <v>26697</v>
      </c>
      <c r="G1162" s="32">
        <v>2.3148148148148147E-5</v>
      </c>
    </row>
    <row r="1163" spans="2:7" x14ac:dyDescent="0.25">
      <c r="B1163" s="33">
        <v>43515</v>
      </c>
      <c r="C1163" s="34">
        <v>0.35842592592592593</v>
      </c>
      <c r="D1163" s="35" t="s">
        <v>55</v>
      </c>
      <c r="E1163" s="35" t="s">
        <v>56</v>
      </c>
      <c r="F1163" s="33">
        <v>36329</v>
      </c>
      <c r="G1163" s="32">
        <v>2.3148148148148147E-5</v>
      </c>
    </row>
    <row r="1164" spans="2:7" x14ac:dyDescent="0.25">
      <c r="B1164" s="33">
        <v>43515</v>
      </c>
      <c r="C1164" s="34">
        <v>0.40271990740740743</v>
      </c>
      <c r="D1164" s="35" t="s">
        <v>55</v>
      </c>
      <c r="E1164" s="35" t="s">
        <v>56</v>
      </c>
      <c r="F1164" s="33">
        <v>38138</v>
      </c>
      <c r="G1164" s="32">
        <v>2.3148148148148147E-5</v>
      </c>
    </row>
    <row r="1165" spans="2:7" x14ac:dyDescent="0.25">
      <c r="B1165" s="33">
        <v>43515</v>
      </c>
      <c r="C1165" s="34">
        <v>0.40321759259259254</v>
      </c>
      <c r="D1165" s="35" t="s">
        <v>55</v>
      </c>
      <c r="E1165" s="35" t="s">
        <v>56</v>
      </c>
      <c r="F1165" s="33">
        <v>34780</v>
      </c>
      <c r="G1165" s="32">
        <v>2.3148148148148147E-5</v>
      </c>
    </row>
    <row r="1166" spans="2:7" x14ac:dyDescent="0.25">
      <c r="B1166" s="33">
        <v>43515</v>
      </c>
      <c r="C1166" s="34">
        <v>0.40362268518518518</v>
      </c>
      <c r="D1166" s="35" t="s">
        <v>57</v>
      </c>
      <c r="E1166" s="35" t="s">
        <v>57</v>
      </c>
      <c r="F1166" s="33">
        <v>40232</v>
      </c>
      <c r="G1166" s="32">
        <v>2.3148148148148147E-5</v>
      </c>
    </row>
    <row r="1167" spans="2:7" x14ac:dyDescent="0.25">
      <c r="B1167" s="33">
        <v>43515</v>
      </c>
      <c r="C1167" s="34">
        <v>0.4057291666666667</v>
      </c>
      <c r="D1167" s="35" t="s">
        <v>57</v>
      </c>
      <c r="E1167" s="35" t="s">
        <v>57</v>
      </c>
      <c r="F1167" s="33">
        <v>31317</v>
      </c>
      <c r="G1167" s="32">
        <v>2.3148148148148147E-5</v>
      </c>
    </row>
    <row r="1168" spans="2:7" x14ac:dyDescent="0.25">
      <c r="B1168" s="33">
        <v>43515</v>
      </c>
      <c r="C1168" s="34">
        <v>0.4067824074074074</v>
      </c>
      <c r="D1168" s="35" t="s">
        <v>55</v>
      </c>
      <c r="E1168" s="35" t="s">
        <v>56</v>
      </c>
      <c r="F1168" s="33">
        <v>41578</v>
      </c>
      <c r="G1168" s="32">
        <v>2.3148148148148147E-5</v>
      </c>
    </row>
    <row r="1169" spans="2:7" x14ac:dyDescent="0.25">
      <c r="B1169" s="33">
        <v>43515</v>
      </c>
      <c r="C1169" s="34">
        <v>0.40936342592592595</v>
      </c>
      <c r="D1169" s="35" t="s">
        <v>57</v>
      </c>
      <c r="E1169" s="35" t="s">
        <v>57</v>
      </c>
      <c r="F1169" s="33">
        <v>31639</v>
      </c>
      <c r="G1169" s="32">
        <v>2.3148148148148147E-5</v>
      </c>
    </row>
    <row r="1170" spans="2:7" x14ac:dyDescent="0.25">
      <c r="B1170" s="33">
        <v>43515</v>
      </c>
      <c r="C1170" s="34">
        <v>0.41395833333333337</v>
      </c>
      <c r="D1170" s="35" t="s">
        <v>55</v>
      </c>
      <c r="E1170" s="35" t="s">
        <v>56</v>
      </c>
      <c r="F1170" s="33">
        <v>29104</v>
      </c>
      <c r="G1170" s="32">
        <v>2.3148148148148147E-5</v>
      </c>
    </row>
    <row r="1171" spans="2:7" x14ac:dyDescent="0.25">
      <c r="B1171" s="33">
        <v>43515</v>
      </c>
      <c r="C1171" s="34">
        <v>0.41774305555555552</v>
      </c>
      <c r="D1171" s="35" t="s">
        <v>57</v>
      </c>
      <c r="E1171" s="35" t="s">
        <v>57</v>
      </c>
      <c r="F1171" s="33">
        <v>35377</v>
      </c>
      <c r="G1171" s="32">
        <v>2.3148148148148147E-5</v>
      </c>
    </row>
    <row r="1172" spans="2:7" x14ac:dyDescent="0.25">
      <c r="B1172" s="33">
        <v>43515</v>
      </c>
      <c r="C1172" s="34">
        <v>0.42331018518518521</v>
      </c>
      <c r="D1172" s="35" t="s">
        <v>55</v>
      </c>
      <c r="E1172" s="35" t="s">
        <v>56</v>
      </c>
      <c r="F1172" s="33">
        <v>37862</v>
      </c>
      <c r="G1172" s="32">
        <v>2.3148148148148147E-5</v>
      </c>
    </row>
    <row r="1173" spans="2:7" x14ac:dyDescent="0.25">
      <c r="B1173" s="33">
        <v>43516</v>
      </c>
      <c r="C1173" s="34">
        <v>0.31350694444444444</v>
      </c>
      <c r="D1173" s="35" t="s">
        <v>55</v>
      </c>
      <c r="E1173" s="35" t="s">
        <v>55</v>
      </c>
      <c r="F1173" s="33">
        <v>41848</v>
      </c>
      <c r="G1173" s="32">
        <v>2.3148148148148147E-5</v>
      </c>
    </row>
    <row r="1174" spans="2:7" x14ac:dyDescent="0.25">
      <c r="B1174" s="33">
        <v>43516</v>
      </c>
      <c r="C1174" s="34">
        <v>0.32081018518518517</v>
      </c>
      <c r="D1174" s="35" t="s">
        <v>55</v>
      </c>
      <c r="E1174" s="35" t="s">
        <v>56</v>
      </c>
      <c r="F1174" s="33">
        <v>40753</v>
      </c>
      <c r="G1174" s="32">
        <v>2.3148148148148147E-5</v>
      </c>
    </row>
    <row r="1175" spans="2:7" x14ac:dyDescent="0.25">
      <c r="B1175" s="33">
        <v>43516</v>
      </c>
      <c r="C1175" s="34">
        <v>0.3225925925925926</v>
      </c>
      <c r="D1175" s="35" t="s">
        <v>55</v>
      </c>
      <c r="E1175" s="35" t="s">
        <v>56</v>
      </c>
      <c r="F1175" s="33">
        <v>36166</v>
      </c>
      <c r="G1175" s="32">
        <v>2.3148148148148147E-5</v>
      </c>
    </row>
    <row r="1176" spans="2:7" x14ac:dyDescent="0.25">
      <c r="B1176" s="33">
        <v>43516</v>
      </c>
      <c r="C1176" s="34">
        <v>0.32719907407407406</v>
      </c>
      <c r="D1176" s="35" t="s">
        <v>55</v>
      </c>
      <c r="E1176" s="35" t="s">
        <v>56</v>
      </c>
      <c r="F1176" s="33">
        <v>33221</v>
      </c>
      <c r="G1176" s="32">
        <v>2.3148148148148147E-5</v>
      </c>
    </row>
    <row r="1177" spans="2:7" x14ac:dyDescent="0.25">
      <c r="B1177" s="33">
        <v>43516</v>
      </c>
      <c r="C1177" s="34">
        <v>0.33042824074074073</v>
      </c>
      <c r="D1177" s="35" t="s">
        <v>55</v>
      </c>
      <c r="E1177" s="35" t="s">
        <v>56</v>
      </c>
      <c r="F1177" s="33">
        <v>40702</v>
      </c>
      <c r="G1177" s="32">
        <v>2.3148148148148147E-5</v>
      </c>
    </row>
    <row r="1178" spans="2:7" x14ac:dyDescent="0.25">
      <c r="B1178" s="33">
        <v>43516</v>
      </c>
      <c r="C1178" s="34">
        <v>0.3326736111111111</v>
      </c>
      <c r="D1178" s="35" t="s">
        <v>55</v>
      </c>
      <c r="E1178" s="35" t="s">
        <v>56</v>
      </c>
      <c r="F1178" s="33">
        <v>35285</v>
      </c>
      <c r="G1178" s="32">
        <v>2.3148148148148147E-5</v>
      </c>
    </row>
    <row r="1179" spans="2:7" x14ac:dyDescent="0.25">
      <c r="B1179" s="33">
        <v>43516</v>
      </c>
      <c r="C1179" s="34">
        <v>0.33486111111111111</v>
      </c>
      <c r="D1179" s="35" t="s">
        <v>55</v>
      </c>
      <c r="E1179" s="35" t="s">
        <v>56</v>
      </c>
      <c r="F1179" s="33">
        <v>41038</v>
      </c>
      <c r="G1179" s="32">
        <v>2.3148148148148147E-5</v>
      </c>
    </row>
    <row r="1180" spans="2:7" x14ac:dyDescent="0.25">
      <c r="B1180" s="33">
        <v>43516</v>
      </c>
      <c r="C1180" s="34">
        <v>0.3368518518518519</v>
      </c>
      <c r="D1180" s="35" t="s">
        <v>55</v>
      </c>
      <c r="E1180" s="35" t="s">
        <v>56</v>
      </c>
      <c r="F1180" s="33">
        <v>38723</v>
      </c>
      <c r="G1180" s="32">
        <v>2.3148148148148147E-5</v>
      </c>
    </row>
    <row r="1181" spans="2:7" x14ac:dyDescent="0.25">
      <c r="B1181" s="33">
        <v>43516</v>
      </c>
      <c r="C1181" s="34">
        <v>0.33857638888888886</v>
      </c>
      <c r="D1181" s="35" t="s">
        <v>55</v>
      </c>
      <c r="E1181" s="35" t="s">
        <v>56</v>
      </c>
      <c r="F1181" s="33">
        <v>36138</v>
      </c>
      <c r="G1181" s="32">
        <v>2.3148148148148147E-5</v>
      </c>
    </row>
    <row r="1182" spans="2:7" x14ac:dyDescent="0.25">
      <c r="B1182" s="33">
        <v>43516</v>
      </c>
      <c r="C1182" s="34">
        <v>0.34065972222222224</v>
      </c>
      <c r="D1182" s="35" t="s">
        <v>55</v>
      </c>
      <c r="E1182" s="35" t="s">
        <v>57</v>
      </c>
      <c r="F1182" s="33">
        <v>32996</v>
      </c>
      <c r="G1182" s="32">
        <v>2.3148148148148147E-5</v>
      </c>
    </row>
    <row r="1183" spans="2:7" x14ac:dyDescent="0.25">
      <c r="B1183" s="33">
        <v>43516</v>
      </c>
      <c r="C1183" s="34">
        <v>0.34486111111111112</v>
      </c>
      <c r="D1183" s="35" t="s">
        <v>55</v>
      </c>
      <c r="E1183" s="35" t="s">
        <v>56</v>
      </c>
      <c r="F1183" s="33">
        <v>40305</v>
      </c>
      <c r="G1183" s="32">
        <v>2.3148148148148147E-5</v>
      </c>
    </row>
    <row r="1184" spans="2:7" x14ac:dyDescent="0.25">
      <c r="B1184" s="33">
        <v>43516</v>
      </c>
      <c r="C1184" s="34">
        <v>0.34678240740740746</v>
      </c>
      <c r="D1184" s="35" t="s">
        <v>55</v>
      </c>
      <c r="E1184" s="35" t="s">
        <v>56</v>
      </c>
      <c r="F1184" s="33">
        <v>35769</v>
      </c>
      <c r="G1184" s="32">
        <v>2.3148148148148147E-5</v>
      </c>
    </row>
    <row r="1185" spans="2:7" x14ac:dyDescent="0.25">
      <c r="B1185" s="33">
        <v>43516</v>
      </c>
      <c r="C1185" s="34">
        <v>0.34917824074074072</v>
      </c>
      <c r="D1185" s="35" t="s">
        <v>55</v>
      </c>
      <c r="E1185" s="35" t="s">
        <v>56</v>
      </c>
      <c r="F1185" s="33">
        <v>39058</v>
      </c>
      <c r="G1185" s="32">
        <v>2.3148148148148147E-5</v>
      </c>
    </row>
    <row r="1186" spans="2:7" x14ac:dyDescent="0.25">
      <c r="B1186" s="33">
        <v>43516</v>
      </c>
      <c r="C1186" s="34">
        <v>0.35042824074074069</v>
      </c>
      <c r="D1186" s="35" t="s">
        <v>55</v>
      </c>
      <c r="E1186" s="35" t="s">
        <v>56</v>
      </c>
      <c r="F1186" s="33">
        <v>41712</v>
      </c>
      <c r="G1186" s="32">
        <v>2.3148148148148147E-5</v>
      </c>
    </row>
    <row r="1187" spans="2:7" x14ac:dyDescent="0.25">
      <c r="B1187" s="33">
        <v>43516</v>
      </c>
      <c r="C1187" s="34">
        <v>0.35157407407407404</v>
      </c>
      <c r="D1187" s="35" t="s">
        <v>57</v>
      </c>
      <c r="E1187" s="35" t="s">
        <v>57</v>
      </c>
      <c r="F1187" s="33">
        <v>30655</v>
      </c>
      <c r="G1187" s="32">
        <v>2.3148148148148147E-5</v>
      </c>
    </row>
    <row r="1188" spans="2:7" x14ac:dyDescent="0.25">
      <c r="B1188" s="33">
        <v>43516</v>
      </c>
      <c r="C1188" s="34">
        <v>0.35766203703703708</v>
      </c>
      <c r="D1188" s="35" t="s">
        <v>57</v>
      </c>
      <c r="E1188" s="35" t="s">
        <v>57</v>
      </c>
      <c r="F1188" s="33">
        <v>32220</v>
      </c>
      <c r="G1188" s="32">
        <v>2.3148148148148147E-5</v>
      </c>
    </row>
    <row r="1189" spans="2:7" x14ac:dyDescent="0.25">
      <c r="B1189" s="33">
        <v>43516</v>
      </c>
      <c r="C1189" s="34">
        <v>0.36288194444444444</v>
      </c>
      <c r="D1189" s="35" t="s">
        <v>55</v>
      </c>
      <c r="E1189" s="35" t="s">
        <v>56</v>
      </c>
      <c r="F1189" s="33">
        <v>34901</v>
      </c>
      <c r="G1189" s="32">
        <v>2.3148148148148147E-5</v>
      </c>
    </row>
    <row r="1190" spans="2:7" x14ac:dyDescent="0.25">
      <c r="B1190" s="33">
        <v>43516</v>
      </c>
      <c r="C1190" s="34">
        <v>0.36650462962962965</v>
      </c>
      <c r="D1190" s="35" t="s">
        <v>55</v>
      </c>
      <c r="E1190" s="35" t="s">
        <v>56</v>
      </c>
      <c r="F1190" s="33">
        <v>39757</v>
      </c>
      <c r="G1190" s="32">
        <v>2.3148148148148147E-5</v>
      </c>
    </row>
    <row r="1191" spans="2:7" x14ac:dyDescent="0.25">
      <c r="B1191" s="33">
        <v>43516</v>
      </c>
      <c r="C1191" s="34">
        <v>0.37105324074074075</v>
      </c>
      <c r="D1191" s="35" t="s">
        <v>55</v>
      </c>
      <c r="E1191" s="35" t="s">
        <v>56</v>
      </c>
      <c r="F1191" s="33">
        <v>37196</v>
      </c>
      <c r="G1191" s="32">
        <v>2.3148148148148147E-5</v>
      </c>
    </row>
    <row r="1192" spans="2:7" x14ac:dyDescent="0.25">
      <c r="B1192" s="33">
        <v>43516</v>
      </c>
      <c r="C1192" s="34">
        <v>0.37777777777777777</v>
      </c>
      <c r="D1192" s="35" t="s">
        <v>55</v>
      </c>
      <c r="E1192" s="35" t="s">
        <v>57</v>
      </c>
      <c r="F1192" s="33">
        <v>32080</v>
      </c>
      <c r="G1192" s="32">
        <v>2.3148148148148147E-5</v>
      </c>
    </row>
    <row r="1193" spans="2:7" x14ac:dyDescent="0.25">
      <c r="B1193" s="33">
        <v>43516</v>
      </c>
      <c r="C1193" s="34">
        <v>0.40030092592592598</v>
      </c>
      <c r="D1193" s="35" t="s">
        <v>55</v>
      </c>
      <c r="E1193" s="35" t="s">
        <v>56</v>
      </c>
      <c r="F1193" s="33">
        <v>27600</v>
      </c>
      <c r="G1193" s="32">
        <v>2.3148148148148147E-5</v>
      </c>
    </row>
    <row r="1194" spans="2:7" x14ac:dyDescent="0.25">
      <c r="B1194" s="33">
        <v>43516</v>
      </c>
      <c r="C1194" s="34">
        <v>0.40089120370370374</v>
      </c>
      <c r="D1194" s="35" t="s">
        <v>57</v>
      </c>
      <c r="E1194" s="35" t="s">
        <v>57</v>
      </c>
      <c r="F1194" s="33">
        <v>32139</v>
      </c>
      <c r="G1194" s="32">
        <v>2.3148148148148147E-5</v>
      </c>
    </row>
    <row r="1195" spans="2:7" x14ac:dyDescent="0.25">
      <c r="B1195" s="33">
        <v>43516</v>
      </c>
      <c r="C1195" s="34">
        <v>0.40657407407407403</v>
      </c>
      <c r="D1195" s="35" t="s">
        <v>55</v>
      </c>
      <c r="E1195" s="35" t="s">
        <v>56</v>
      </c>
      <c r="F1195" s="33">
        <v>23204</v>
      </c>
      <c r="G1195" s="32">
        <v>2.3148148148148147E-5</v>
      </c>
    </row>
    <row r="1196" spans="2:7" x14ac:dyDescent="0.25">
      <c r="B1196" s="33">
        <v>43516</v>
      </c>
      <c r="C1196" s="34">
        <v>0.41067129629629634</v>
      </c>
      <c r="D1196" s="35" t="s">
        <v>55</v>
      </c>
      <c r="E1196" s="35" t="s">
        <v>56</v>
      </c>
      <c r="F1196" s="33">
        <v>28005</v>
      </c>
      <c r="G1196" s="32">
        <v>2.3148148148148147E-5</v>
      </c>
    </row>
    <row r="1197" spans="2:7" x14ac:dyDescent="0.25">
      <c r="B1197" s="33">
        <v>43516</v>
      </c>
      <c r="C1197" s="34">
        <v>0.41151620370370368</v>
      </c>
      <c r="D1197" s="35" t="s">
        <v>55</v>
      </c>
      <c r="E1197" s="35" t="s">
        <v>57</v>
      </c>
      <c r="F1197" s="33">
        <v>32913</v>
      </c>
      <c r="G1197" s="32">
        <v>2.3148148148148147E-5</v>
      </c>
    </row>
    <row r="1198" spans="2:7" x14ac:dyDescent="0.25">
      <c r="B1198" s="33">
        <v>43516</v>
      </c>
      <c r="C1198" s="34">
        <v>0.42499999999999999</v>
      </c>
      <c r="D1198" s="35" t="s">
        <v>55</v>
      </c>
      <c r="E1198" s="35" t="s">
        <v>56</v>
      </c>
      <c r="F1198" s="33">
        <v>34788</v>
      </c>
      <c r="G1198" s="32">
        <v>2.3148148148148147E-5</v>
      </c>
    </row>
    <row r="1199" spans="2:7" x14ac:dyDescent="0.25">
      <c r="B1199" s="33">
        <v>43516</v>
      </c>
      <c r="C1199" s="34">
        <v>0.4261226851851852</v>
      </c>
      <c r="D1199" s="35" t="s">
        <v>55</v>
      </c>
      <c r="E1199" s="35" t="s">
        <v>56</v>
      </c>
      <c r="F1199" s="33">
        <v>27654</v>
      </c>
      <c r="G1199" s="32">
        <v>2.3148148148148147E-5</v>
      </c>
    </row>
    <row r="1200" spans="2:7" x14ac:dyDescent="0.25">
      <c r="B1200" s="33">
        <v>43516</v>
      </c>
      <c r="C1200" s="34">
        <v>0.42846064814814816</v>
      </c>
      <c r="D1200" s="35" t="s">
        <v>56</v>
      </c>
      <c r="E1200" s="35" t="s">
        <v>56</v>
      </c>
      <c r="F1200" s="33">
        <v>41036</v>
      </c>
      <c r="G1200" s="32">
        <v>2.3148148148148147E-5</v>
      </c>
    </row>
    <row r="1201" spans="2:7" x14ac:dyDescent="0.25">
      <c r="B1201" s="33">
        <v>43516</v>
      </c>
      <c r="C1201" s="34">
        <v>0.43231481481481482</v>
      </c>
      <c r="D1201" s="35" t="s">
        <v>57</v>
      </c>
      <c r="E1201" s="35" t="s">
        <v>56</v>
      </c>
      <c r="F1201" s="33">
        <v>34103</v>
      </c>
      <c r="G1201" s="32">
        <v>2.3148148148148147E-5</v>
      </c>
    </row>
    <row r="1202" spans="2:7" x14ac:dyDescent="0.25">
      <c r="B1202" s="33">
        <v>43516</v>
      </c>
      <c r="C1202" s="34">
        <v>0.43322916666666672</v>
      </c>
      <c r="D1202" s="35" t="s">
        <v>55</v>
      </c>
      <c r="E1202" s="35" t="s">
        <v>56</v>
      </c>
      <c r="F1202" s="33">
        <v>36595</v>
      </c>
      <c r="G1202" s="32">
        <v>2.3148148148148147E-5</v>
      </c>
    </row>
    <row r="1203" spans="2:7" x14ac:dyDescent="0.25">
      <c r="B1203" s="33">
        <v>43516</v>
      </c>
      <c r="C1203" s="34">
        <v>0.43928240740740737</v>
      </c>
      <c r="D1203" s="35" t="s">
        <v>55</v>
      </c>
      <c r="E1203" s="35" t="s">
        <v>56</v>
      </c>
      <c r="F1203" s="33">
        <v>37906</v>
      </c>
      <c r="G1203" s="32">
        <v>2.3148148148148147E-5</v>
      </c>
    </row>
    <row r="1204" spans="2:7" x14ac:dyDescent="0.25">
      <c r="B1204" s="33">
        <v>43516</v>
      </c>
      <c r="C1204" s="34">
        <v>0.44482638888888887</v>
      </c>
      <c r="D1204" s="35" t="s">
        <v>55</v>
      </c>
      <c r="E1204" s="35" t="s">
        <v>56</v>
      </c>
      <c r="F1204" s="33">
        <v>35320</v>
      </c>
      <c r="G1204" s="32">
        <v>2.3148148148148147E-5</v>
      </c>
    </row>
    <row r="1205" spans="2:7" x14ac:dyDescent="0.25">
      <c r="B1205" s="33">
        <v>43516</v>
      </c>
      <c r="C1205" s="34">
        <v>0.44521990740740741</v>
      </c>
      <c r="D1205" s="35" t="s">
        <v>55</v>
      </c>
      <c r="E1205" s="35" t="s">
        <v>56</v>
      </c>
      <c r="F1205" s="33">
        <v>41656</v>
      </c>
      <c r="G1205" s="32">
        <v>2.3148148148148147E-5</v>
      </c>
    </row>
    <row r="1206" spans="2:7" x14ac:dyDescent="0.25">
      <c r="B1206" s="33">
        <v>43516</v>
      </c>
      <c r="C1206" s="34">
        <v>0.44702546296296292</v>
      </c>
      <c r="D1206" s="35" t="s">
        <v>57</v>
      </c>
      <c r="E1206" s="35" t="s">
        <v>56</v>
      </c>
      <c r="F1206" s="33">
        <v>34173</v>
      </c>
      <c r="G1206" s="32">
        <v>2.3148148148148147E-5</v>
      </c>
    </row>
    <row r="1207" spans="2:7" x14ac:dyDescent="0.25">
      <c r="B1207" s="33">
        <v>43516</v>
      </c>
      <c r="C1207" s="34">
        <v>0.45249999999999996</v>
      </c>
      <c r="D1207" s="35" t="s">
        <v>57</v>
      </c>
      <c r="E1207" s="35" t="s">
        <v>57</v>
      </c>
      <c r="F1207" s="33">
        <v>33241</v>
      </c>
      <c r="G1207" s="32">
        <v>2.3148148148148147E-5</v>
      </c>
    </row>
    <row r="1208" spans="2:7" x14ac:dyDescent="0.25">
      <c r="B1208" s="33">
        <v>43516</v>
      </c>
      <c r="C1208" s="34">
        <v>0.45753472222222219</v>
      </c>
      <c r="D1208" s="35" t="s">
        <v>55</v>
      </c>
      <c r="E1208" s="35" t="s">
        <v>56</v>
      </c>
      <c r="F1208" s="33">
        <v>38112</v>
      </c>
      <c r="G1208" s="32">
        <v>2.3148148148148147E-5</v>
      </c>
    </row>
    <row r="1209" spans="2:7" x14ac:dyDescent="0.25">
      <c r="B1209" s="31">
        <v>43467</v>
      </c>
      <c r="C1209" s="29">
        <v>0.52369212962962963</v>
      </c>
      <c r="D1209" s="30" t="s">
        <v>55</v>
      </c>
      <c r="E1209" s="30" t="s">
        <v>56</v>
      </c>
      <c r="F1209" s="31">
        <v>37666</v>
      </c>
      <c r="G1209" s="32">
        <v>3.4722222222222222E-5</v>
      </c>
    </row>
    <row r="1210" spans="2:7" x14ac:dyDescent="0.25">
      <c r="B1210" s="33">
        <v>43469</v>
      </c>
      <c r="C1210" s="34">
        <v>0.30119212962962966</v>
      </c>
      <c r="D1210" s="35" t="s">
        <v>55</v>
      </c>
      <c r="E1210" s="35" t="s">
        <v>56</v>
      </c>
      <c r="F1210" s="33">
        <v>41852</v>
      </c>
      <c r="G1210" s="32">
        <v>3.4722222222222222E-5</v>
      </c>
    </row>
    <row r="1211" spans="2:7" x14ac:dyDescent="0.25">
      <c r="B1211" s="33">
        <v>43469</v>
      </c>
      <c r="C1211" s="34">
        <v>0.30231481481481481</v>
      </c>
      <c r="D1211" s="35" t="s">
        <v>55</v>
      </c>
      <c r="E1211" s="35" t="s">
        <v>56</v>
      </c>
      <c r="F1211" s="33">
        <v>35181</v>
      </c>
      <c r="G1211" s="32">
        <v>3.4722222222222222E-5</v>
      </c>
    </row>
    <row r="1212" spans="2:7" x14ac:dyDescent="0.25">
      <c r="B1212" s="33">
        <v>43469</v>
      </c>
      <c r="C1212" s="34">
        <v>0.30457175925925922</v>
      </c>
      <c r="D1212" s="35" t="s">
        <v>55</v>
      </c>
      <c r="E1212" s="35" t="s">
        <v>56</v>
      </c>
      <c r="F1212" s="33">
        <v>36357</v>
      </c>
      <c r="G1212" s="32">
        <v>3.4722222222222222E-5</v>
      </c>
    </row>
    <row r="1213" spans="2:7" x14ac:dyDescent="0.25">
      <c r="B1213" s="33">
        <v>43469</v>
      </c>
      <c r="C1213" s="34">
        <v>0.30556712962962962</v>
      </c>
      <c r="D1213" s="35" t="s">
        <v>55</v>
      </c>
      <c r="E1213" s="35" t="s">
        <v>57</v>
      </c>
      <c r="F1213" s="33">
        <v>34422</v>
      </c>
      <c r="G1213" s="32">
        <v>3.4722222222222222E-5</v>
      </c>
    </row>
    <row r="1214" spans="2:7" x14ac:dyDescent="0.25">
      <c r="B1214" s="33">
        <v>43469</v>
      </c>
      <c r="C1214" s="34">
        <v>0.30721064814814814</v>
      </c>
      <c r="D1214" s="35" t="s">
        <v>55</v>
      </c>
      <c r="E1214" s="35" t="s">
        <v>56</v>
      </c>
      <c r="F1214" s="33">
        <v>41598</v>
      </c>
      <c r="G1214" s="32">
        <v>3.4722222222222222E-5</v>
      </c>
    </row>
    <row r="1215" spans="2:7" x14ac:dyDescent="0.25">
      <c r="B1215" s="33">
        <v>43469</v>
      </c>
      <c r="C1215" s="34">
        <v>0.30859953703703702</v>
      </c>
      <c r="D1215" s="35" t="s">
        <v>55</v>
      </c>
      <c r="E1215" s="35" t="s">
        <v>56</v>
      </c>
      <c r="F1215" s="33">
        <v>42417</v>
      </c>
      <c r="G1215" s="32">
        <v>3.4722222222222222E-5</v>
      </c>
    </row>
    <row r="1216" spans="2:7" x14ac:dyDescent="0.25">
      <c r="B1216" s="33">
        <v>43469</v>
      </c>
      <c r="C1216" s="34">
        <v>0.31114583333333334</v>
      </c>
      <c r="D1216" s="35" t="s">
        <v>55</v>
      </c>
      <c r="E1216" s="35" t="s">
        <v>56</v>
      </c>
      <c r="F1216" s="33">
        <v>38401</v>
      </c>
      <c r="G1216" s="32">
        <v>3.4722222222222222E-5</v>
      </c>
    </row>
    <row r="1217" spans="2:7" x14ac:dyDescent="0.25">
      <c r="B1217" s="33">
        <v>43469</v>
      </c>
      <c r="C1217" s="34">
        <v>0.31192129629629628</v>
      </c>
      <c r="D1217" s="35" t="s">
        <v>55</v>
      </c>
      <c r="E1217" s="35" t="s">
        <v>56</v>
      </c>
      <c r="F1217" s="33">
        <v>35082</v>
      </c>
      <c r="G1217" s="32">
        <v>3.4722222222222222E-5</v>
      </c>
    </row>
    <row r="1218" spans="2:7" x14ac:dyDescent="0.25">
      <c r="B1218" s="33">
        <v>43469</v>
      </c>
      <c r="C1218" s="34">
        <v>0.31496527777777777</v>
      </c>
      <c r="D1218" s="35" t="s">
        <v>55</v>
      </c>
      <c r="E1218" s="35" t="s">
        <v>56</v>
      </c>
      <c r="F1218" s="33">
        <v>36279</v>
      </c>
      <c r="G1218" s="32">
        <v>3.4722222222222222E-5</v>
      </c>
    </row>
    <row r="1219" spans="2:7" x14ac:dyDescent="0.25">
      <c r="B1219" s="33">
        <v>43469</v>
      </c>
      <c r="C1219" s="34">
        <v>0.38724537037037038</v>
      </c>
      <c r="D1219" s="35" t="s">
        <v>55</v>
      </c>
      <c r="E1219" s="35" t="s">
        <v>56</v>
      </c>
      <c r="F1219" s="33">
        <v>38593</v>
      </c>
      <c r="G1219" s="32">
        <v>3.4722222222222222E-5</v>
      </c>
    </row>
    <row r="1220" spans="2:7" x14ac:dyDescent="0.25">
      <c r="B1220" s="33">
        <v>43469</v>
      </c>
      <c r="C1220" s="34">
        <v>0.39516203703703701</v>
      </c>
      <c r="D1220" s="35" t="s">
        <v>57</v>
      </c>
      <c r="E1220" s="35" t="s">
        <v>57</v>
      </c>
      <c r="F1220" s="33">
        <v>34358</v>
      </c>
      <c r="G1220" s="32">
        <v>3.4722222222222222E-5</v>
      </c>
    </row>
    <row r="1221" spans="2:7" x14ac:dyDescent="0.25">
      <c r="B1221" s="33">
        <v>43469</v>
      </c>
      <c r="C1221" s="34">
        <v>0.40190972222222227</v>
      </c>
      <c r="D1221" s="35" t="s">
        <v>55</v>
      </c>
      <c r="E1221" s="35" t="s">
        <v>56</v>
      </c>
      <c r="F1221" s="33">
        <v>29734</v>
      </c>
      <c r="G1221" s="32">
        <v>3.4722222222222222E-5</v>
      </c>
    </row>
    <row r="1222" spans="2:7" x14ac:dyDescent="0.25">
      <c r="B1222" s="33">
        <v>43469</v>
      </c>
      <c r="C1222" s="34">
        <v>0.40626157407407404</v>
      </c>
      <c r="D1222" s="35" t="s">
        <v>55</v>
      </c>
      <c r="E1222" s="35" t="s">
        <v>56</v>
      </c>
      <c r="F1222" s="33">
        <v>30071</v>
      </c>
      <c r="G1222" s="32">
        <v>3.4722222222222222E-5</v>
      </c>
    </row>
    <row r="1223" spans="2:7" x14ac:dyDescent="0.25">
      <c r="B1223" s="33">
        <v>43469</v>
      </c>
      <c r="C1223" s="34">
        <v>0.41012731481481479</v>
      </c>
      <c r="D1223" s="35" t="s">
        <v>55</v>
      </c>
      <c r="E1223" s="35" t="s">
        <v>56</v>
      </c>
      <c r="F1223" s="33">
        <v>36236</v>
      </c>
      <c r="G1223" s="32">
        <v>3.4722222222222222E-5</v>
      </c>
    </row>
    <row r="1224" spans="2:7" x14ac:dyDescent="0.25">
      <c r="B1224" s="33">
        <v>43469</v>
      </c>
      <c r="C1224" s="34">
        <v>0.41768518518518521</v>
      </c>
      <c r="D1224" s="35" t="s">
        <v>55</v>
      </c>
      <c r="E1224" s="35" t="s">
        <v>56</v>
      </c>
      <c r="F1224" s="33">
        <v>36286</v>
      </c>
      <c r="G1224" s="32">
        <v>3.4722222222222222E-5</v>
      </c>
    </row>
    <row r="1225" spans="2:7" x14ac:dyDescent="0.25">
      <c r="B1225" s="33">
        <v>43469</v>
      </c>
      <c r="C1225" s="34">
        <v>0.42214120370370373</v>
      </c>
      <c r="D1225" s="35" t="s">
        <v>57</v>
      </c>
      <c r="E1225" s="35" t="s">
        <v>57</v>
      </c>
      <c r="F1225" s="33">
        <v>33816</v>
      </c>
      <c r="G1225" s="32">
        <v>3.4722222222222222E-5</v>
      </c>
    </row>
    <row r="1226" spans="2:7" x14ac:dyDescent="0.25">
      <c r="B1226" s="33">
        <v>43469</v>
      </c>
      <c r="C1226" s="34">
        <v>0.43406250000000002</v>
      </c>
      <c r="D1226" s="35" t="s">
        <v>55</v>
      </c>
      <c r="E1226" s="35" t="s">
        <v>56</v>
      </c>
      <c r="F1226" s="33">
        <v>23162</v>
      </c>
      <c r="G1226" s="32">
        <v>3.4722222222222222E-5</v>
      </c>
    </row>
    <row r="1227" spans="2:7" x14ac:dyDescent="0.25">
      <c r="B1227" s="33">
        <v>43469</v>
      </c>
      <c r="C1227" s="34">
        <v>0.44282407407407409</v>
      </c>
      <c r="D1227" s="35" t="s">
        <v>55</v>
      </c>
      <c r="E1227" s="35" t="s">
        <v>56</v>
      </c>
      <c r="F1227" s="33">
        <v>37741</v>
      </c>
      <c r="G1227" s="32">
        <v>3.4722222222222222E-5</v>
      </c>
    </row>
    <row r="1228" spans="2:7" x14ac:dyDescent="0.25">
      <c r="B1228" s="33">
        <v>43469</v>
      </c>
      <c r="C1228" s="34">
        <v>0.44856481481481486</v>
      </c>
      <c r="D1228" s="35" t="s">
        <v>55</v>
      </c>
      <c r="E1228" s="35" t="s">
        <v>57</v>
      </c>
      <c r="F1228" s="33">
        <v>31814</v>
      </c>
      <c r="G1228" s="32">
        <v>3.4722222222222222E-5</v>
      </c>
    </row>
    <row r="1229" spans="2:7" x14ac:dyDescent="0.25">
      <c r="B1229" s="33">
        <v>43472</v>
      </c>
      <c r="C1229" s="34">
        <v>0.29068287037037038</v>
      </c>
      <c r="D1229" s="35" t="s">
        <v>55</v>
      </c>
      <c r="E1229" s="35" t="s">
        <v>56</v>
      </c>
      <c r="F1229" s="33">
        <v>39407</v>
      </c>
      <c r="G1229" s="32">
        <v>3.4722222222222222E-5</v>
      </c>
    </row>
    <row r="1230" spans="2:7" x14ac:dyDescent="0.25">
      <c r="B1230" s="33">
        <v>43472</v>
      </c>
      <c r="C1230" s="34">
        <v>0.29436342592592596</v>
      </c>
      <c r="D1230" s="35" t="s">
        <v>55</v>
      </c>
      <c r="E1230" s="35" t="s">
        <v>56</v>
      </c>
      <c r="F1230" s="33">
        <v>26256</v>
      </c>
      <c r="G1230" s="32">
        <v>3.4722222222222222E-5</v>
      </c>
    </row>
    <row r="1231" spans="2:7" x14ac:dyDescent="0.25">
      <c r="B1231" s="33">
        <v>43472</v>
      </c>
      <c r="C1231" s="34">
        <v>0.3090162037037037</v>
      </c>
      <c r="D1231" s="35" t="s">
        <v>55</v>
      </c>
      <c r="E1231" s="35" t="s">
        <v>56</v>
      </c>
      <c r="F1231" s="33">
        <v>37189</v>
      </c>
      <c r="G1231" s="32">
        <v>3.4722222222222222E-5</v>
      </c>
    </row>
    <row r="1232" spans="2:7" x14ac:dyDescent="0.25">
      <c r="B1232" s="33">
        <v>43472</v>
      </c>
      <c r="C1232" s="34">
        <v>0.32688657407407407</v>
      </c>
      <c r="D1232" s="35" t="s">
        <v>57</v>
      </c>
      <c r="E1232" s="35" t="s">
        <v>57</v>
      </c>
      <c r="F1232" s="33">
        <v>32969</v>
      </c>
      <c r="G1232" s="32">
        <v>3.4722222222222222E-5</v>
      </c>
    </row>
    <row r="1233" spans="2:7" x14ac:dyDescent="0.25">
      <c r="B1233" s="33">
        <v>43472</v>
      </c>
      <c r="C1233" s="34">
        <v>0.3311574074074074</v>
      </c>
      <c r="D1233" s="35" t="s">
        <v>55</v>
      </c>
      <c r="E1233" s="35" t="s">
        <v>56</v>
      </c>
      <c r="F1233" s="33">
        <v>36063</v>
      </c>
      <c r="G1233" s="32">
        <v>3.4722222222222222E-5</v>
      </c>
    </row>
    <row r="1234" spans="2:7" x14ac:dyDescent="0.25">
      <c r="B1234" s="33">
        <v>43472</v>
      </c>
      <c r="C1234" s="34">
        <v>0.33299768518518519</v>
      </c>
      <c r="D1234" s="35" t="s">
        <v>55</v>
      </c>
      <c r="E1234" s="35" t="s">
        <v>56</v>
      </c>
      <c r="F1234" s="33">
        <v>40529</v>
      </c>
      <c r="G1234" s="32">
        <v>3.4722222222222222E-5</v>
      </c>
    </row>
    <row r="1235" spans="2:7" x14ac:dyDescent="0.25">
      <c r="B1235" s="33">
        <v>43472</v>
      </c>
      <c r="C1235" s="34">
        <v>0.33431712962962962</v>
      </c>
      <c r="D1235" s="35" t="s">
        <v>55</v>
      </c>
      <c r="E1235" s="35" t="s">
        <v>55</v>
      </c>
      <c r="F1235" s="33">
        <v>42814</v>
      </c>
      <c r="G1235" s="32">
        <v>3.4722222222222222E-5</v>
      </c>
    </row>
    <row r="1236" spans="2:7" x14ac:dyDescent="0.25">
      <c r="B1236" s="33">
        <v>43472</v>
      </c>
      <c r="C1236" s="34">
        <v>0.33880787037037036</v>
      </c>
      <c r="D1236" s="35" t="s">
        <v>55</v>
      </c>
      <c r="E1236" s="35" t="s">
        <v>56</v>
      </c>
      <c r="F1236" s="33">
        <v>41872</v>
      </c>
      <c r="G1236" s="32">
        <v>3.4722222222222222E-5</v>
      </c>
    </row>
    <row r="1237" spans="2:7" x14ac:dyDescent="0.25">
      <c r="B1237" s="33">
        <v>43472</v>
      </c>
      <c r="C1237" s="34">
        <v>0.33931712962962962</v>
      </c>
      <c r="D1237" s="35" t="s">
        <v>57</v>
      </c>
      <c r="E1237" s="35" t="s">
        <v>57</v>
      </c>
      <c r="F1237" s="33">
        <v>31106</v>
      </c>
      <c r="G1237" s="32">
        <v>3.4722222222222222E-5</v>
      </c>
    </row>
    <row r="1238" spans="2:7" x14ac:dyDescent="0.25">
      <c r="B1238" s="33">
        <v>43472</v>
      </c>
      <c r="C1238" s="34">
        <v>0.34241898148148148</v>
      </c>
      <c r="D1238" s="35" t="s">
        <v>57</v>
      </c>
      <c r="E1238" s="35" t="s">
        <v>57</v>
      </c>
      <c r="F1238" s="33">
        <v>32255</v>
      </c>
      <c r="G1238" s="32">
        <v>3.4722222222222222E-5</v>
      </c>
    </row>
    <row r="1239" spans="2:7" x14ac:dyDescent="0.25">
      <c r="B1239" s="33">
        <v>43472</v>
      </c>
      <c r="C1239" s="34">
        <v>0.34376157407407404</v>
      </c>
      <c r="D1239" s="35" t="s">
        <v>55</v>
      </c>
      <c r="E1239" s="35" t="s">
        <v>56</v>
      </c>
      <c r="F1239" s="33">
        <v>39437</v>
      </c>
      <c r="G1239" s="32">
        <v>3.4722222222222222E-5</v>
      </c>
    </row>
    <row r="1240" spans="2:7" x14ac:dyDescent="0.25">
      <c r="B1240" s="33">
        <v>43472</v>
      </c>
      <c r="C1240" s="34">
        <v>0.34434027777777776</v>
      </c>
      <c r="D1240" s="35" t="s">
        <v>55</v>
      </c>
      <c r="E1240" s="35" t="s">
        <v>56</v>
      </c>
      <c r="F1240" s="33">
        <v>37609</v>
      </c>
      <c r="G1240" s="32">
        <v>3.4722222222222222E-5</v>
      </c>
    </row>
    <row r="1241" spans="2:7" x14ac:dyDescent="0.25">
      <c r="B1241" s="33">
        <v>43472</v>
      </c>
      <c r="C1241" s="34">
        <v>0.35001157407407407</v>
      </c>
      <c r="D1241" s="35" t="s">
        <v>57</v>
      </c>
      <c r="E1241" s="35" t="s">
        <v>57</v>
      </c>
      <c r="F1241" s="33">
        <v>32696</v>
      </c>
      <c r="G1241" s="32">
        <v>3.4722222222222222E-5</v>
      </c>
    </row>
    <row r="1242" spans="2:7" x14ac:dyDescent="0.25">
      <c r="B1242" s="33">
        <v>43472</v>
      </c>
      <c r="C1242" s="34">
        <v>0.35018518518518515</v>
      </c>
      <c r="D1242" s="35" t="s">
        <v>55</v>
      </c>
      <c r="E1242" s="35" t="s">
        <v>56</v>
      </c>
      <c r="F1242" s="33">
        <v>29531</v>
      </c>
      <c r="G1242" s="32">
        <v>3.4722222222222222E-5</v>
      </c>
    </row>
    <row r="1243" spans="2:7" x14ac:dyDescent="0.25">
      <c r="B1243" s="33">
        <v>43472</v>
      </c>
      <c r="C1243" s="34">
        <v>0.35297453703703702</v>
      </c>
      <c r="D1243" s="35" t="s">
        <v>56</v>
      </c>
      <c r="E1243" s="35" t="s">
        <v>55</v>
      </c>
      <c r="F1243" s="33">
        <v>41607</v>
      </c>
      <c r="G1243" s="32">
        <v>3.4722222222222222E-5</v>
      </c>
    </row>
    <row r="1244" spans="2:7" x14ac:dyDescent="0.25">
      <c r="B1244" s="33">
        <v>43472</v>
      </c>
      <c r="C1244" s="34">
        <v>0.38282407407407404</v>
      </c>
      <c r="D1244" s="35" t="s">
        <v>57</v>
      </c>
      <c r="E1244" s="35" t="s">
        <v>57</v>
      </c>
      <c r="F1244" s="33">
        <v>35513</v>
      </c>
      <c r="G1244" s="32">
        <v>3.4722222222222222E-5</v>
      </c>
    </row>
    <row r="1245" spans="2:7" x14ac:dyDescent="0.25">
      <c r="B1245" s="33">
        <v>43472</v>
      </c>
      <c r="C1245" s="34">
        <v>0.38864583333333336</v>
      </c>
      <c r="D1245" s="35" t="s">
        <v>55</v>
      </c>
      <c r="E1245" s="35" t="s">
        <v>56</v>
      </c>
      <c r="F1245" s="33">
        <v>34962</v>
      </c>
      <c r="G1245" s="32">
        <v>3.4722222222222222E-5</v>
      </c>
    </row>
    <row r="1246" spans="2:7" x14ac:dyDescent="0.25">
      <c r="B1246" s="33">
        <v>43472</v>
      </c>
      <c r="C1246" s="34">
        <v>0.38890046296296293</v>
      </c>
      <c r="D1246" s="35" t="s">
        <v>56</v>
      </c>
      <c r="E1246" s="35" t="s">
        <v>55</v>
      </c>
      <c r="F1246" s="33">
        <v>24859</v>
      </c>
      <c r="G1246" s="32">
        <v>3.4722222222222222E-5</v>
      </c>
    </row>
    <row r="1247" spans="2:7" x14ac:dyDescent="0.25">
      <c r="B1247" s="33">
        <v>43472</v>
      </c>
      <c r="C1247" s="34">
        <v>0.39165509259259257</v>
      </c>
      <c r="D1247" s="35" t="s">
        <v>57</v>
      </c>
      <c r="E1247" s="35" t="s">
        <v>57</v>
      </c>
      <c r="F1247" s="33">
        <v>31642</v>
      </c>
      <c r="G1247" s="32">
        <v>3.4722222222222222E-5</v>
      </c>
    </row>
    <row r="1248" spans="2:7" x14ac:dyDescent="0.25">
      <c r="B1248" s="33">
        <v>43472</v>
      </c>
      <c r="C1248" s="34">
        <v>0.39307870370370374</v>
      </c>
      <c r="D1248" s="35" t="s">
        <v>55</v>
      </c>
      <c r="E1248" s="35" t="s">
        <v>56</v>
      </c>
      <c r="F1248" s="33">
        <v>37202</v>
      </c>
      <c r="G1248" s="32">
        <v>3.4722222222222222E-5</v>
      </c>
    </row>
    <row r="1249" spans="2:7" x14ac:dyDescent="0.25">
      <c r="B1249" s="33">
        <v>43472</v>
      </c>
      <c r="C1249" s="34">
        <v>0.39708333333333329</v>
      </c>
      <c r="D1249" s="35" t="s">
        <v>57</v>
      </c>
      <c r="E1249" s="35" t="s">
        <v>57</v>
      </c>
      <c r="F1249" s="33">
        <v>33394</v>
      </c>
      <c r="G1249" s="32">
        <v>3.4722222222222222E-5</v>
      </c>
    </row>
    <row r="1250" spans="2:7" x14ac:dyDescent="0.25">
      <c r="B1250" s="33">
        <v>43472</v>
      </c>
      <c r="C1250" s="34">
        <v>0.40114583333333331</v>
      </c>
      <c r="D1250" s="35" t="s">
        <v>55</v>
      </c>
      <c r="E1250" s="35" t="s">
        <v>56</v>
      </c>
      <c r="F1250" s="33">
        <v>34781</v>
      </c>
      <c r="G1250" s="32">
        <v>3.4722222222222222E-5</v>
      </c>
    </row>
    <row r="1251" spans="2:7" x14ac:dyDescent="0.25">
      <c r="B1251" s="33">
        <v>43472</v>
      </c>
      <c r="C1251" s="34">
        <v>0.40248842592592587</v>
      </c>
      <c r="D1251" s="35" t="s">
        <v>57</v>
      </c>
      <c r="E1251" s="35" t="s">
        <v>57</v>
      </c>
      <c r="F1251" s="33">
        <v>33256</v>
      </c>
      <c r="G1251" s="32">
        <v>3.4722222222222222E-5</v>
      </c>
    </row>
    <row r="1252" spans="2:7" x14ac:dyDescent="0.25">
      <c r="B1252" s="33">
        <v>43472</v>
      </c>
      <c r="C1252" s="34">
        <v>0.4074652777777778</v>
      </c>
      <c r="D1252" s="35" t="s">
        <v>55</v>
      </c>
      <c r="E1252" s="35" t="s">
        <v>56</v>
      </c>
      <c r="F1252" s="33">
        <v>37231</v>
      </c>
      <c r="G1252" s="32">
        <v>3.4722222222222222E-5</v>
      </c>
    </row>
    <row r="1253" spans="2:7" x14ac:dyDescent="0.25">
      <c r="B1253" s="33">
        <v>43472</v>
      </c>
      <c r="C1253" s="34">
        <v>0.40793981481481478</v>
      </c>
      <c r="D1253" s="35" t="s">
        <v>55</v>
      </c>
      <c r="E1253" s="35" t="s">
        <v>56</v>
      </c>
      <c r="F1253" s="33">
        <v>42282</v>
      </c>
      <c r="G1253" s="32">
        <v>3.4722222222222222E-5</v>
      </c>
    </row>
    <row r="1254" spans="2:7" x14ac:dyDescent="0.25">
      <c r="B1254" s="33">
        <v>43472</v>
      </c>
      <c r="C1254" s="34">
        <v>0.41075231481481483</v>
      </c>
      <c r="D1254" s="35" t="s">
        <v>57</v>
      </c>
      <c r="E1254" s="35" t="s">
        <v>57</v>
      </c>
      <c r="F1254" s="33">
        <v>30533</v>
      </c>
      <c r="G1254" s="32">
        <v>3.4722222222222222E-5</v>
      </c>
    </row>
    <row r="1255" spans="2:7" x14ac:dyDescent="0.25">
      <c r="B1255" s="33">
        <v>43472</v>
      </c>
      <c r="C1255" s="34">
        <v>0.41559027777777779</v>
      </c>
      <c r="D1255" s="35" t="s">
        <v>55</v>
      </c>
      <c r="E1255" s="35" t="s">
        <v>56</v>
      </c>
      <c r="F1255" s="33">
        <v>36602</v>
      </c>
      <c r="G1255" s="32">
        <v>3.4722222222222222E-5</v>
      </c>
    </row>
    <row r="1256" spans="2:7" x14ac:dyDescent="0.25">
      <c r="B1256" s="33">
        <v>43472</v>
      </c>
      <c r="C1256" s="34">
        <v>0.42054398148148148</v>
      </c>
      <c r="D1256" s="35" t="s">
        <v>55</v>
      </c>
      <c r="E1256" s="35" t="s">
        <v>56</v>
      </c>
      <c r="F1256" s="33">
        <v>25864</v>
      </c>
      <c r="G1256" s="32">
        <v>3.4722222222222222E-5</v>
      </c>
    </row>
    <row r="1257" spans="2:7" x14ac:dyDescent="0.25">
      <c r="B1257" s="33">
        <v>43472</v>
      </c>
      <c r="C1257" s="34">
        <v>0.42266203703703703</v>
      </c>
      <c r="D1257" s="35" t="s">
        <v>55</v>
      </c>
      <c r="E1257" s="35" t="s">
        <v>56</v>
      </c>
      <c r="F1257" s="33">
        <v>39223</v>
      </c>
      <c r="G1257" s="32">
        <v>3.4722222222222222E-5</v>
      </c>
    </row>
    <row r="1258" spans="2:7" x14ac:dyDescent="0.25">
      <c r="B1258" s="33">
        <v>43472</v>
      </c>
      <c r="C1258" s="34">
        <v>0.4262037037037037</v>
      </c>
      <c r="D1258" s="35" t="s">
        <v>55</v>
      </c>
      <c r="E1258" s="35" t="s">
        <v>56</v>
      </c>
      <c r="F1258" s="33">
        <v>21503</v>
      </c>
      <c r="G1258" s="32">
        <v>3.4722222222222222E-5</v>
      </c>
    </row>
    <row r="1259" spans="2:7" x14ac:dyDescent="0.25">
      <c r="B1259" s="33">
        <v>43472</v>
      </c>
      <c r="C1259" s="34">
        <v>0.43344907407407413</v>
      </c>
      <c r="D1259" s="35" t="s">
        <v>57</v>
      </c>
      <c r="E1259" s="35" t="s">
        <v>56</v>
      </c>
      <c r="F1259" s="33">
        <v>35389</v>
      </c>
      <c r="G1259" s="32">
        <v>3.4722222222222222E-5</v>
      </c>
    </row>
    <row r="1260" spans="2:7" x14ac:dyDescent="0.25">
      <c r="B1260" s="33">
        <v>43472</v>
      </c>
      <c r="C1260" s="34">
        <v>0.44752314814814814</v>
      </c>
      <c r="D1260" s="35" t="s">
        <v>57</v>
      </c>
      <c r="E1260" s="35" t="s">
        <v>57</v>
      </c>
      <c r="F1260" s="33">
        <v>31863</v>
      </c>
      <c r="G1260" s="32">
        <v>3.4722222222222222E-5</v>
      </c>
    </row>
    <row r="1261" spans="2:7" x14ac:dyDescent="0.25">
      <c r="B1261" s="33">
        <v>43472</v>
      </c>
      <c r="C1261" s="34">
        <v>0.45407407407407407</v>
      </c>
      <c r="D1261" s="35" t="s">
        <v>55</v>
      </c>
      <c r="E1261" s="35" t="s">
        <v>56</v>
      </c>
      <c r="F1261" s="33">
        <v>39167</v>
      </c>
      <c r="G1261" s="32">
        <v>3.4722222222222222E-5</v>
      </c>
    </row>
    <row r="1262" spans="2:7" x14ac:dyDescent="0.25">
      <c r="B1262" s="33">
        <v>43472</v>
      </c>
      <c r="C1262" s="34">
        <v>0.4632060185185185</v>
      </c>
      <c r="D1262" s="35" t="s">
        <v>57</v>
      </c>
      <c r="E1262" s="35" t="s">
        <v>57</v>
      </c>
      <c r="F1262" s="33">
        <v>30761</v>
      </c>
      <c r="G1262" s="32">
        <v>3.4722222222222222E-5</v>
      </c>
    </row>
    <row r="1263" spans="2:7" x14ac:dyDescent="0.25">
      <c r="B1263" s="33">
        <v>43472</v>
      </c>
      <c r="C1263" s="34">
        <v>0.47174768518518517</v>
      </c>
      <c r="D1263" s="35" t="s">
        <v>55</v>
      </c>
      <c r="E1263" s="35" t="s">
        <v>56</v>
      </c>
      <c r="F1263" s="33">
        <v>38317</v>
      </c>
      <c r="G1263" s="32">
        <v>3.4722222222222222E-5</v>
      </c>
    </row>
    <row r="1264" spans="2:7" x14ac:dyDescent="0.25">
      <c r="B1264" s="33">
        <v>43472</v>
      </c>
      <c r="C1264" s="34">
        <v>0.47592592592592592</v>
      </c>
      <c r="D1264" s="35" t="s">
        <v>55</v>
      </c>
      <c r="E1264" s="35" t="s">
        <v>56</v>
      </c>
      <c r="F1264" s="33">
        <v>38058</v>
      </c>
      <c r="G1264" s="32">
        <v>3.4722222222222222E-5</v>
      </c>
    </row>
    <row r="1265" spans="2:7" x14ac:dyDescent="0.25">
      <c r="B1265" s="33">
        <v>43472</v>
      </c>
      <c r="C1265" s="34">
        <v>0.48017361111111106</v>
      </c>
      <c r="D1265" s="35" t="s">
        <v>55</v>
      </c>
      <c r="E1265" s="35" t="s">
        <v>56</v>
      </c>
      <c r="F1265" s="33">
        <v>41201</v>
      </c>
      <c r="G1265" s="32">
        <v>3.4722222222222222E-5</v>
      </c>
    </row>
    <row r="1266" spans="2:7" x14ac:dyDescent="0.25">
      <c r="B1266" s="33">
        <v>43472</v>
      </c>
      <c r="C1266" s="34">
        <v>0.48607638888888888</v>
      </c>
      <c r="D1266" s="35" t="s">
        <v>55</v>
      </c>
      <c r="E1266" s="35" t="s">
        <v>56</v>
      </c>
      <c r="F1266" s="33">
        <v>35684</v>
      </c>
      <c r="G1266" s="32">
        <v>3.4722222222222222E-5</v>
      </c>
    </row>
    <row r="1267" spans="2:7" x14ac:dyDescent="0.25">
      <c r="B1267" s="33">
        <v>43472</v>
      </c>
      <c r="C1267" s="34">
        <v>0.49146990740740742</v>
      </c>
      <c r="D1267" s="35" t="s">
        <v>57</v>
      </c>
      <c r="E1267" s="35" t="s">
        <v>57</v>
      </c>
      <c r="F1267" s="33">
        <v>31666</v>
      </c>
      <c r="G1267" s="32">
        <v>3.4722222222222222E-5</v>
      </c>
    </row>
    <row r="1268" spans="2:7" x14ac:dyDescent="0.25">
      <c r="B1268" s="33">
        <v>43472</v>
      </c>
      <c r="C1268" s="34">
        <v>0.51468749999999996</v>
      </c>
      <c r="D1268" s="35" t="s">
        <v>55</v>
      </c>
      <c r="E1268" s="35" t="s">
        <v>56</v>
      </c>
      <c r="F1268" s="33">
        <v>23827</v>
      </c>
      <c r="G1268" s="32">
        <v>3.4722222222222222E-5</v>
      </c>
    </row>
    <row r="1269" spans="2:7" x14ac:dyDescent="0.25">
      <c r="B1269" s="33">
        <v>43472</v>
      </c>
      <c r="C1269" s="34">
        <v>0.53387731481481482</v>
      </c>
      <c r="D1269" s="35" t="s">
        <v>55</v>
      </c>
      <c r="E1269" s="35" t="s">
        <v>56</v>
      </c>
      <c r="F1269" s="33">
        <v>25734</v>
      </c>
      <c r="G1269" s="32">
        <v>3.4722222222222222E-5</v>
      </c>
    </row>
    <row r="1270" spans="2:7" x14ac:dyDescent="0.25">
      <c r="B1270" s="33">
        <v>43473</v>
      </c>
      <c r="C1270" s="34">
        <v>0.29045138888888888</v>
      </c>
      <c r="D1270" s="35" t="s">
        <v>55</v>
      </c>
      <c r="E1270" s="35" t="s">
        <v>56</v>
      </c>
      <c r="F1270" s="33">
        <v>40438</v>
      </c>
      <c r="G1270" s="32">
        <v>3.4722222222222222E-5</v>
      </c>
    </row>
    <row r="1271" spans="2:7" x14ac:dyDescent="0.25">
      <c r="B1271" s="33">
        <v>43473</v>
      </c>
      <c r="C1271" s="34">
        <v>0.29393518518518519</v>
      </c>
      <c r="D1271" s="35" t="s">
        <v>55</v>
      </c>
      <c r="E1271" s="35" t="s">
        <v>56</v>
      </c>
      <c r="F1271" s="33">
        <v>28844</v>
      </c>
      <c r="G1271" s="32">
        <v>3.4722222222222222E-5</v>
      </c>
    </row>
    <row r="1272" spans="2:7" x14ac:dyDescent="0.25">
      <c r="B1272" s="33">
        <v>43473</v>
      </c>
      <c r="C1272" s="34">
        <v>0.2991550925925926</v>
      </c>
      <c r="D1272" s="35" t="s">
        <v>57</v>
      </c>
      <c r="E1272" s="35" t="s">
        <v>57</v>
      </c>
      <c r="F1272" s="33">
        <v>30910</v>
      </c>
      <c r="G1272" s="32">
        <v>3.4722222222222222E-5</v>
      </c>
    </row>
    <row r="1273" spans="2:7" x14ac:dyDescent="0.25">
      <c r="B1273" s="33">
        <v>43473</v>
      </c>
      <c r="C1273" s="34">
        <v>0.35799768518518515</v>
      </c>
      <c r="D1273" s="35" t="s">
        <v>55</v>
      </c>
      <c r="E1273" s="35" t="s">
        <v>56</v>
      </c>
      <c r="F1273" s="33">
        <v>29941</v>
      </c>
      <c r="G1273" s="32">
        <v>3.4722222222222222E-5</v>
      </c>
    </row>
    <row r="1274" spans="2:7" x14ac:dyDescent="0.25">
      <c r="B1274" s="33">
        <v>43473</v>
      </c>
      <c r="C1274" s="34">
        <v>0.36013888888888884</v>
      </c>
      <c r="D1274" s="35" t="s">
        <v>55</v>
      </c>
      <c r="E1274" s="35" t="s">
        <v>56</v>
      </c>
      <c r="F1274" s="33">
        <v>40961</v>
      </c>
      <c r="G1274" s="32">
        <v>3.4722222222222222E-5</v>
      </c>
    </row>
    <row r="1275" spans="2:7" x14ac:dyDescent="0.25">
      <c r="B1275" s="33">
        <v>43473</v>
      </c>
      <c r="C1275" s="34">
        <v>0.36041666666666666</v>
      </c>
      <c r="D1275" s="35" t="s">
        <v>55</v>
      </c>
      <c r="E1275" s="35" t="s">
        <v>56</v>
      </c>
      <c r="F1275" s="33">
        <v>42415</v>
      </c>
      <c r="G1275" s="32">
        <v>3.4722222222222222E-5</v>
      </c>
    </row>
    <row r="1276" spans="2:7" x14ac:dyDescent="0.25">
      <c r="B1276" s="33">
        <v>43473</v>
      </c>
      <c r="C1276" s="34">
        <v>0.46913194444444445</v>
      </c>
      <c r="D1276" s="35" t="s">
        <v>55</v>
      </c>
      <c r="E1276" s="35" t="s">
        <v>56</v>
      </c>
      <c r="F1276" s="33">
        <v>36147</v>
      </c>
      <c r="G1276" s="32">
        <v>3.4722222222222222E-5</v>
      </c>
    </row>
    <row r="1277" spans="2:7" x14ac:dyDescent="0.25">
      <c r="B1277" s="33">
        <v>43474</v>
      </c>
      <c r="C1277" s="34">
        <v>0.39321759259259265</v>
      </c>
      <c r="D1277" s="35" t="s">
        <v>55</v>
      </c>
      <c r="E1277" s="35" t="s">
        <v>56</v>
      </c>
      <c r="F1277" s="33">
        <v>36131</v>
      </c>
      <c r="G1277" s="32">
        <v>3.4722222222222222E-5</v>
      </c>
    </row>
    <row r="1278" spans="2:7" x14ac:dyDescent="0.25">
      <c r="B1278" s="33">
        <v>43474</v>
      </c>
      <c r="C1278" s="34">
        <v>0.40810185185185183</v>
      </c>
      <c r="D1278" s="35" t="s">
        <v>55</v>
      </c>
      <c r="E1278" s="35" t="s">
        <v>57</v>
      </c>
      <c r="F1278" s="33">
        <v>35636</v>
      </c>
      <c r="G1278" s="32">
        <v>3.4722222222222222E-5</v>
      </c>
    </row>
    <row r="1279" spans="2:7" x14ac:dyDescent="0.25">
      <c r="B1279" s="33">
        <v>43474</v>
      </c>
      <c r="C1279" s="34">
        <v>0.41814814814814816</v>
      </c>
      <c r="D1279" s="35" t="s">
        <v>55</v>
      </c>
      <c r="E1279" s="35" t="s">
        <v>56</v>
      </c>
      <c r="F1279" s="33">
        <v>37274</v>
      </c>
      <c r="G1279" s="32">
        <v>3.4722222222222222E-5</v>
      </c>
    </row>
    <row r="1280" spans="2:7" x14ac:dyDescent="0.25">
      <c r="B1280" s="33">
        <v>43474</v>
      </c>
      <c r="C1280" s="34">
        <v>0.42702546296296301</v>
      </c>
      <c r="D1280" s="35" t="s">
        <v>55</v>
      </c>
      <c r="E1280" s="35" t="s">
        <v>56</v>
      </c>
      <c r="F1280" s="33">
        <v>36582</v>
      </c>
      <c r="G1280" s="32">
        <v>3.4722222222222222E-5</v>
      </c>
    </row>
    <row r="1281" spans="2:7" x14ac:dyDescent="0.25">
      <c r="B1281" s="33">
        <v>43474</v>
      </c>
      <c r="C1281" s="34">
        <v>0.42888888888888888</v>
      </c>
      <c r="D1281" s="35" t="s">
        <v>55</v>
      </c>
      <c r="E1281" s="35" t="s">
        <v>56</v>
      </c>
      <c r="F1281" s="33">
        <v>27459</v>
      </c>
      <c r="G1281" s="32">
        <v>3.4722222222222222E-5</v>
      </c>
    </row>
    <row r="1282" spans="2:7" x14ac:dyDescent="0.25">
      <c r="B1282" s="33">
        <v>43474</v>
      </c>
      <c r="C1282" s="34">
        <v>0.44413194444444443</v>
      </c>
      <c r="D1282" s="35" t="s">
        <v>55</v>
      </c>
      <c r="E1282" s="35" t="s">
        <v>56</v>
      </c>
      <c r="F1282" s="33">
        <v>36187</v>
      </c>
      <c r="G1282" s="32">
        <v>3.4722222222222222E-5</v>
      </c>
    </row>
    <row r="1283" spans="2:7" x14ac:dyDescent="0.25">
      <c r="B1283" s="33">
        <v>43474</v>
      </c>
      <c r="C1283" s="34">
        <v>0.44915509259259262</v>
      </c>
      <c r="D1283" s="35" t="s">
        <v>55</v>
      </c>
      <c r="E1283" s="35" t="s">
        <v>56</v>
      </c>
      <c r="F1283" s="33">
        <v>28552</v>
      </c>
      <c r="G1283" s="32">
        <v>3.4722222222222222E-5</v>
      </c>
    </row>
    <row r="1284" spans="2:7" x14ac:dyDescent="0.25">
      <c r="B1284" s="33">
        <v>43474</v>
      </c>
      <c r="C1284" s="34">
        <v>0.45552083333333332</v>
      </c>
      <c r="D1284" s="35" t="s">
        <v>55</v>
      </c>
      <c r="E1284" s="35" t="s">
        <v>57</v>
      </c>
      <c r="F1284" s="33">
        <v>29784</v>
      </c>
      <c r="G1284" s="32">
        <v>3.4722222222222222E-5</v>
      </c>
    </row>
    <row r="1285" spans="2:7" x14ac:dyDescent="0.25">
      <c r="B1285" s="33">
        <v>43474</v>
      </c>
      <c r="C1285" s="34">
        <v>0.46568287037037037</v>
      </c>
      <c r="D1285" s="35" t="s">
        <v>55</v>
      </c>
      <c r="E1285" s="35" t="s">
        <v>56</v>
      </c>
      <c r="F1285" s="33">
        <v>38876</v>
      </c>
      <c r="G1285" s="32">
        <v>3.4722222222222222E-5</v>
      </c>
    </row>
    <row r="1286" spans="2:7" x14ac:dyDescent="0.25">
      <c r="B1286" s="33">
        <v>43474</v>
      </c>
      <c r="C1286" s="34">
        <v>0.48229166666666662</v>
      </c>
      <c r="D1286" s="35" t="s">
        <v>57</v>
      </c>
      <c r="E1286" s="35" t="s">
        <v>57</v>
      </c>
      <c r="F1286" s="33">
        <v>33189</v>
      </c>
      <c r="G1286" s="32">
        <v>3.4722222222222222E-5</v>
      </c>
    </row>
    <row r="1287" spans="2:7" x14ac:dyDescent="0.25">
      <c r="B1287" s="33">
        <v>43474</v>
      </c>
      <c r="C1287" s="34">
        <v>0.49033564814814817</v>
      </c>
      <c r="D1287" s="35" t="s">
        <v>57</v>
      </c>
      <c r="E1287" s="35" t="s">
        <v>57</v>
      </c>
      <c r="F1287" s="33">
        <v>32575</v>
      </c>
      <c r="G1287" s="32">
        <v>3.4722222222222222E-5</v>
      </c>
    </row>
    <row r="1288" spans="2:7" x14ac:dyDescent="0.25">
      <c r="B1288" s="33">
        <v>43474</v>
      </c>
      <c r="C1288" s="34">
        <v>0.56131944444444448</v>
      </c>
      <c r="D1288" s="35" t="s">
        <v>57</v>
      </c>
      <c r="E1288" s="35" t="s">
        <v>57</v>
      </c>
      <c r="F1288" s="33">
        <v>32757</v>
      </c>
      <c r="G1288" s="32">
        <v>3.4722222222222222E-5</v>
      </c>
    </row>
    <row r="1289" spans="2:7" x14ac:dyDescent="0.25">
      <c r="B1289" s="33">
        <v>43475</v>
      </c>
      <c r="C1289" s="34">
        <v>0.28087962962962965</v>
      </c>
      <c r="D1289" s="35" t="s">
        <v>55</v>
      </c>
      <c r="E1289" s="35" t="s">
        <v>56</v>
      </c>
      <c r="F1289" s="33">
        <v>37406</v>
      </c>
      <c r="G1289" s="32">
        <v>3.4722222222222222E-5</v>
      </c>
    </row>
    <row r="1290" spans="2:7" x14ac:dyDescent="0.25">
      <c r="B1290" s="33">
        <v>43475</v>
      </c>
      <c r="C1290" s="34">
        <v>0.3052199074074074</v>
      </c>
      <c r="D1290" s="35" t="s">
        <v>57</v>
      </c>
      <c r="E1290" s="35" t="s">
        <v>57</v>
      </c>
      <c r="F1290" s="33">
        <v>30735</v>
      </c>
      <c r="G1290" s="32">
        <v>3.4722222222222222E-5</v>
      </c>
    </row>
    <row r="1291" spans="2:7" x14ac:dyDescent="0.25">
      <c r="B1291" s="33">
        <v>43475</v>
      </c>
      <c r="C1291" s="34">
        <v>0.30621527777777779</v>
      </c>
      <c r="D1291" s="35" t="s">
        <v>55</v>
      </c>
      <c r="E1291" s="35" t="s">
        <v>56</v>
      </c>
      <c r="F1291" s="33">
        <v>29847</v>
      </c>
      <c r="G1291" s="32">
        <v>3.4722222222222222E-5</v>
      </c>
    </row>
    <row r="1292" spans="2:7" x14ac:dyDescent="0.25">
      <c r="B1292" s="33">
        <v>43476</v>
      </c>
      <c r="C1292" s="34">
        <v>0.4187731481481482</v>
      </c>
      <c r="D1292" s="35" t="s">
        <v>56</v>
      </c>
      <c r="E1292" s="35" t="s">
        <v>56</v>
      </c>
      <c r="F1292" s="33">
        <v>41404</v>
      </c>
      <c r="G1292" s="32">
        <v>3.4722222222222222E-5</v>
      </c>
    </row>
    <row r="1293" spans="2:7" x14ac:dyDescent="0.25">
      <c r="B1293" s="33">
        <v>43476</v>
      </c>
      <c r="C1293" s="34">
        <v>0.42856481481481484</v>
      </c>
      <c r="D1293" s="35" t="s">
        <v>55</v>
      </c>
      <c r="E1293" s="35" t="s">
        <v>56</v>
      </c>
      <c r="F1293" s="33">
        <v>35741</v>
      </c>
      <c r="G1293" s="32">
        <v>3.4722222222222222E-5</v>
      </c>
    </row>
    <row r="1294" spans="2:7" x14ac:dyDescent="0.25">
      <c r="B1294" s="33">
        <v>43476</v>
      </c>
      <c r="C1294" s="34">
        <v>0.45609953703703704</v>
      </c>
      <c r="D1294" s="35" t="s">
        <v>55</v>
      </c>
      <c r="E1294" s="35" t="s">
        <v>56</v>
      </c>
      <c r="F1294" s="33">
        <v>39409</v>
      </c>
      <c r="G1294" s="32">
        <v>3.4722222222222222E-5</v>
      </c>
    </row>
    <row r="1295" spans="2:7" x14ac:dyDescent="0.25">
      <c r="B1295" s="33">
        <v>43479</v>
      </c>
      <c r="C1295" s="34">
        <v>0.28424768518518517</v>
      </c>
      <c r="D1295" s="35" t="s">
        <v>55</v>
      </c>
      <c r="E1295" s="35" t="s">
        <v>56</v>
      </c>
      <c r="F1295" s="33">
        <v>41474</v>
      </c>
      <c r="G1295" s="32">
        <v>3.4722222222222222E-5</v>
      </c>
    </row>
    <row r="1296" spans="2:7" x14ac:dyDescent="0.25">
      <c r="B1296" s="33">
        <v>43479</v>
      </c>
      <c r="C1296" s="34">
        <v>0.28768518518518521</v>
      </c>
      <c r="D1296" s="35" t="s">
        <v>55</v>
      </c>
      <c r="E1296" s="35" t="s">
        <v>56</v>
      </c>
      <c r="F1296" s="33">
        <v>34488</v>
      </c>
      <c r="G1296" s="32">
        <v>3.4722222222222222E-5</v>
      </c>
    </row>
    <row r="1297" spans="2:7" x14ac:dyDescent="0.25">
      <c r="B1297" s="33">
        <v>43479</v>
      </c>
      <c r="C1297" s="34">
        <v>0.29391203703703705</v>
      </c>
      <c r="D1297" s="35" t="s">
        <v>55</v>
      </c>
      <c r="E1297" s="35" t="s">
        <v>57</v>
      </c>
      <c r="F1297" s="33">
        <v>35396</v>
      </c>
      <c r="G1297" s="32">
        <v>3.4722222222222222E-5</v>
      </c>
    </row>
    <row r="1298" spans="2:7" x14ac:dyDescent="0.25">
      <c r="B1298" s="33">
        <v>43479</v>
      </c>
      <c r="C1298" s="34">
        <v>0.29951388888888891</v>
      </c>
      <c r="D1298" s="35" t="s">
        <v>55</v>
      </c>
      <c r="E1298" s="35" t="s">
        <v>56</v>
      </c>
      <c r="F1298" s="33">
        <v>25332</v>
      </c>
      <c r="G1298" s="32">
        <v>3.4722222222222222E-5</v>
      </c>
    </row>
    <row r="1299" spans="2:7" x14ac:dyDescent="0.25">
      <c r="B1299" s="33">
        <v>43479</v>
      </c>
      <c r="C1299" s="34">
        <v>0.30601851851851852</v>
      </c>
      <c r="D1299" s="35" t="s">
        <v>55</v>
      </c>
      <c r="E1299" s="35" t="s">
        <v>56</v>
      </c>
      <c r="F1299" s="33">
        <v>36014</v>
      </c>
      <c r="G1299" s="32">
        <v>3.4722222222222222E-5</v>
      </c>
    </row>
    <row r="1300" spans="2:7" x14ac:dyDescent="0.25">
      <c r="B1300" s="33">
        <v>43480</v>
      </c>
      <c r="C1300" s="34">
        <v>0.52186342592592594</v>
      </c>
      <c r="D1300" s="35" t="s">
        <v>55</v>
      </c>
      <c r="E1300" s="35" t="s">
        <v>56</v>
      </c>
      <c r="F1300" s="33">
        <v>42111</v>
      </c>
      <c r="G1300" s="32">
        <v>3.4722222222222222E-5</v>
      </c>
    </row>
    <row r="1301" spans="2:7" x14ac:dyDescent="0.25">
      <c r="B1301" s="33">
        <v>43482</v>
      </c>
      <c r="C1301" s="34">
        <v>0.45324074074074078</v>
      </c>
      <c r="D1301" s="35" t="s">
        <v>55</v>
      </c>
      <c r="E1301" s="35" t="s">
        <v>56</v>
      </c>
      <c r="F1301" s="33">
        <v>30260</v>
      </c>
      <c r="G1301" s="32">
        <v>3.4722222222222222E-5</v>
      </c>
    </row>
    <row r="1302" spans="2:7" x14ac:dyDescent="0.25">
      <c r="B1302" s="33">
        <v>43482</v>
      </c>
      <c r="C1302" s="34">
        <v>0.45719907407407406</v>
      </c>
      <c r="D1302" s="35" t="s">
        <v>55</v>
      </c>
      <c r="E1302" s="35" t="s">
        <v>56</v>
      </c>
      <c r="F1302" s="33">
        <v>35023</v>
      </c>
      <c r="G1302" s="32">
        <v>3.4722222222222222E-5</v>
      </c>
    </row>
    <row r="1303" spans="2:7" x14ac:dyDescent="0.25">
      <c r="B1303" s="33">
        <v>43482</v>
      </c>
      <c r="C1303" s="34">
        <v>0.46289351851851851</v>
      </c>
      <c r="D1303" s="35" t="s">
        <v>55</v>
      </c>
      <c r="E1303" s="35" t="s">
        <v>56</v>
      </c>
      <c r="F1303" s="33">
        <v>37817</v>
      </c>
      <c r="G1303" s="32">
        <v>3.4722222222222222E-5</v>
      </c>
    </row>
    <row r="1304" spans="2:7" x14ac:dyDescent="0.25">
      <c r="B1304" s="33">
        <v>43482</v>
      </c>
      <c r="C1304" s="34">
        <v>0.4696643518518519</v>
      </c>
      <c r="D1304" s="35" t="s">
        <v>57</v>
      </c>
      <c r="E1304" s="35" t="s">
        <v>57</v>
      </c>
      <c r="F1304" s="33">
        <v>39037</v>
      </c>
      <c r="G1304" s="32">
        <v>3.4722222222222222E-5</v>
      </c>
    </row>
    <row r="1305" spans="2:7" x14ac:dyDescent="0.25">
      <c r="B1305" s="33">
        <v>43482</v>
      </c>
      <c r="C1305" s="34">
        <v>0.47408564814814813</v>
      </c>
      <c r="D1305" s="35" t="s">
        <v>55</v>
      </c>
      <c r="E1305" s="35" t="s">
        <v>56</v>
      </c>
      <c r="F1305" s="33">
        <v>39804</v>
      </c>
      <c r="G1305" s="32">
        <v>3.4722222222222222E-5</v>
      </c>
    </row>
    <row r="1306" spans="2:7" x14ac:dyDescent="0.25">
      <c r="B1306" s="33">
        <v>43486</v>
      </c>
      <c r="C1306" s="34">
        <v>0.29747685185185185</v>
      </c>
      <c r="D1306" s="35" t="s">
        <v>55</v>
      </c>
      <c r="E1306" s="35" t="s">
        <v>56</v>
      </c>
      <c r="F1306" s="33">
        <v>40458</v>
      </c>
      <c r="G1306" s="32">
        <v>3.4722222222222222E-5</v>
      </c>
    </row>
    <row r="1307" spans="2:7" x14ac:dyDescent="0.25">
      <c r="B1307" s="33">
        <v>43486</v>
      </c>
      <c r="C1307" s="34">
        <v>0.30731481481481482</v>
      </c>
      <c r="D1307" s="35" t="s">
        <v>55</v>
      </c>
      <c r="E1307" s="35" t="s">
        <v>56</v>
      </c>
      <c r="F1307" s="33">
        <v>38470</v>
      </c>
      <c r="G1307" s="32">
        <v>3.4722222222222222E-5</v>
      </c>
    </row>
    <row r="1308" spans="2:7" x14ac:dyDescent="0.25">
      <c r="B1308" s="33">
        <v>43486</v>
      </c>
      <c r="C1308" s="34">
        <v>0.30737268518518518</v>
      </c>
      <c r="D1308" s="35" t="s">
        <v>57</v>
      </c>
      <c r="E1308" s="35" t="s">
        <v>56</v>
      </c>
      <c r="F1308" s="33">
        <v>31685</v>
      </c>
      <c r="G1308" s="32">
        <v>3.4722222222222222E-5</v>
      </c>
    </row>
    <row r="1309" spans="2:7" x14ac:dyDescent="0.25">
      <c r="B1309" s="33">
        <v>43486</v>
      </c>
      <c r="C1309" s="34">
        <v>0.31059027777777776</v>
      </c>
      <c r="D1309" s="35" t="s">
        <v>55</v>
      </c>
      <c r="E1309" s="35" t="s">
        <v>56</v>
      </c>
      <c r="F1309" s="33">
        <v>41549</v>
      </c>
      <c r="G1309" s="32">
        <v>3.4722222222222222E-5</v>
      </c>
    </row>
    <row r="1310" spans="2:7" x14ac:dyDescent="0.25">
      <c r="B1310" s="33">
        <v>43486</v>
      </c>
      <c r="C1310" s="34">
        <v>0.31206018518518519</v>
      </c>
      <c r="D1310" s="35" t="s">
        <v>55</v>
      </c>
      <c r="E1310" s="35" t="s">
        <v>56</v>
      </c>
      <c r="F1310" s="33">
        <v>36959</v>
      </c>
      <c r="G1310" s="32">
        <v>3.4722222222222222E-5</v>
      </c>
    </row>
    <row r="1311" spans="2:7" x14ac:dyDescent="0.25">
      <c r="B1311" s="33">
        <v>43486</v>
      </c>
      <c r="C1311" s="34">
        <v>0.31427083333333333</v>
      </c>
      <c r="D1311" s="35" t="s">
        <v>55</v>
      </c>
      <c r="E1311" s="35" t="s">
        <v>56</v>
      </c>
      <c r="F1311" s="33">
        <v>27446</v>
      </c>
      <c r="G1311" s="32">
        <v>3.4722222222222222E-5</v>
      </c>
    </row>
    <row r="1312" spans="2:7" x14ac:dyDescent="0.25">
      <c r="B1312" s="33">
        <v>43486</v>
      </c>
      <c r="C1312" s="34">
        <v>0.3159837962962963</v>
      </c>
      <c r="D1312" s="35" t="s">
        <v>55</v>
      </c>
      <c r="E1312" s="35" t="s">
        <v>56</v>
      </c>
      <c r="F1312" s="33">
        <v>39736</v>
      </c>
      <c r="G1312" s="32">
        <v>3.4722222222222222E-5</v>
      </c>
    </row>
    <row r="1313" spans="2:7" x14ac:dyDescent="0.25">
      <c r="B1313" s="33">
        <v>43489</v>
      </c>
      <c r="C1313" s="34">
        <v>0.52238425925925924</v>
      </c>
      <c r="D1313" s="35" t="s">
        <v>55</v>
      </c>
      <c r="E1313" s="35" t="s">
        <v>56</v>
      </c>
      <c r="F1313" s="33">
        <v>29570</v>
      </c>
      <c r="G1313" s="32">
        <v>3.4722222222222222E-5</v>
      </c>
    </row>
    <row r="1314" spans="2:7" x14ac:dyDescent="0.25">
      <c r="B1314" s="33">
        <v>43489</v>
      </c>
      <c r="C1314" s="34">
        <v>0.52959490740740744</v>
      </c>
      <c r="D1314" s="35" t="s">
        <v>55</v>
      </c>
      <c r="E1314" s="35" t="s">
        <v>56</v>
      </c>
      <c r="F1314" s="33">
        <v>28916</v>
      </c>
      <c r="G1314" s="32">
        <v>3.4722222222222222E-5</v>
      </c>
    </row>
    <row r="1315" spans="2:7" x14ac:dyDescent="0.25">
      <c r="B1315" s="33">
        <v>43489</v>
      </c>
      <c r="C1315" s="34">
        <v>0.53990740740740739</v>
      </c>
      <c r="D1315" s="35" t="s">
        <v>55</v>
      </c>
      <c r="E1315" s="35" t="s">
        <v>56</v>
      </c>
      <c r="F1315" s="33">
        <v>39792</v>
      </c>
      <c r="G1315" s="32">
        <v>3.4722222222222222E-5</v>
      </c>
    </row>
    <row r="1316" spans="2:7" x14ac:dyDescent="0.25">
      <c r="B1316" s="33">
        <v>43489</v>
      </c>
      <c r="C1316" s="34">
        <v>0.55548611111111112</v>
      </c>
      <c r="D1316" s="35" t="s">
        <v>55</v>
      </c>
      <c r="E1316" s="35" t="s">
        <v>56</v>
      </c>
      <c r="F1316" s="33">
        <v>36203</v>
      </c>
      <c r="G1316" s="32">
        <v>3.4722222222222222E-5</v>
      </c>
    </row>
    <row r="1317" spans="2:7" x14ac:dyDescent="0.25">
      <c r="B1317" s="33">
        <v>43494</v>
      </c>
      <c r="C1317" s="34">
        <v>0.30884259259259256</v>
      </c>
      <c r="D1317" s="35" t="s">
        <v>55</v>
      </c>
      <c r="E1317" s="35" t="s">
        <v>57</v>
      </c>
      <c r="F1317" s="33">
        <v>41950</v>
      </c>
      <c r="G1317" s="32">
        <v>3.4722222222222222E-5</v>
      </c>
    </row>
    <row r="1318" spans="2:7" x14ac:dyDescent="0.25">
      <c r="B1318" s="33">
        <v>43494</v>
      </c>
      <c r="C1318" s="34">
        <v>0.31435185185185183</v>
      </c>
      <c r="D1318" s="35" t="s">
        <v>55</v>
      </c>
      <c r="E1318" s="35" t="s">
        <v>56</v>
      </c>
      <c r="F1318" s="33">
        <v>38807</v>
      </c>
      <c r="G1318" s="32">
        <v>3.4722222222222222E-5</v>
      </c>
    </row>
    <row r="1319" spans="2:7" x14ac:dyDescent="0.25">
      <c r="B1319" s="33">
        <v>43494</v>
      </c>
      <c r="C1319" s="34">
        <v>0.3291782407407407</v>
      </c>
      <c r="D1319" s="35" t="s">
        <v>55</v>
      </c>
      <c r="E1319" s="35" t="s">
        <v>56</v>
      </c>
      <c r="F1319" s="33">
        <v>38330</v>
      </c>
      <c r="G1319" s="32">
        <v>3.4722222222222222E-5</v>
      </c>
    </row>
    <row r="1320" spans="2:7" x14ac:dyDescent="0.25">
      <c r="B1320" s="33">
        <v>43494</v>
      </c>
      <c r="C1320" s="34">
        <v>0.33842592592592591</v>
      </c>
      <c r="D1320" s="35" t="s">
        <v>55</v>
      </c>
      <c r="E1320" s="35" t="s">
        <v>56</v>
      </c>
      <c r="F1320" s="33">
        <v>42030</v>
      </c>
      <c r="G1320" s="32">
        <v>3.4722222222222222E-5</v>
      </c>
    </row>
    <row r="1321" spans="2:7" x14ac:dyDescent="0.25">
      <c r="B1321" s="33">
        <v>43494</v>
      </c>
      <c r="C1321" s="34">
        <v>0.34059027777777778</v>
      </c>
      <c r="D1321" s="35" t="s">
        <v>55</v>
      </c>
      <c r="E1321" s="35" t="s">
        <v>56</v>
      </c>
      <c r="F1321" s="33">
        <v>37518</v>
      </c>
      <c r="G1321" s="32">
        <v>3.4722222222222222E-5</v>
      </c>
    </row>
    <row r="1322" spans="2:7" x14ac:dyDescent="0.25">
      <c r="B1322" s="33">
        <v>43494</v>
      </c>
      <c r="C1322" s="34">
        <v>0.42206018518518523</v>
      </c>
      <c r="D1322" s="35" t="s">
        <v>55</v>
      </c>
      <c r="E1322" s="35" t="s">
        <v>56</v>
      </c>
      <c r="F1322" s="33">
        <v>42002</v>
      </c>
      <c r="G1322" s="32">
        <v>3.4722222222222222E-5</v>
      </c>
    </row>
    <row r="1323" spans="2:7" x14ac:dyDescent="0.25">
      <c r="B1323" s="33">
        <v>43495</v>
      </c>
      <c r="C1323" s="34">
        <v>0.41347222222222224</v>
      </c>
      <c r="D1323" s="35" t="s">
        <v>55</v>
      </c>
      <c r="E1323" s="35" t="s">
        <v>56</v>
      </c>
      <c r="F1323" s="33">
        <v>41831</v>
      </c>
      <c r="G1323" s="32">
        <v>3.4722222222222222E-5</v>
      </c>
    </row>
    <row r="1324" spans="2:7" x14ac:dyDescent="0.25">
      <c r="B1324" s="33">
        <v>43495</v>
      </c>
      <c r="C1324" s="34">
        <v>0.41908564814814814</v>
      </c>
      <c r="D1324" s="35" t="s">
        <v>55</v>
      </c>
      <c r="E1324" s="35" t="s">
        <v>56</v>
      </c>
      <c r="F1324" s="33">
        <v>37154</v>
      </c>
      <c r="G1324" s="32">
        <v>3.4722222222222222E-5</v>
      </c>
    </row>
    <row r="1325" spans="2:7" x14ac:dyDescent="0.25">
      <c r="B1325" s="33">
        <v>43495</v>
      </c>
      <c r="C1325" s="34">
        <v>0.4236226851851852</v>
      </c>
      <c r="D1325" s="35" t="s">
        <v>55</v>
      </c>
      <c r="E1325" s="35" t="s">
        <v>56</v>
      </c>
      <c r="F1325" s="33">
        <v>42433</v>
      </c>
      <c r="G1325" s="32">
        <v>3.4722222222222222E-5</v>
      </c>
    </row>
    <row r="1326" spans="2:7" x14ac:dyDescent="0.25">
      <c r="B1326" s="33">
        <v>43496</v>
      </c>
      <c r="C1326" s="34">
        <v>0.42881944444444442</v>
      </c>
      <c r="D1326" s="35" t="s">
        <v>57</v>
      </c>
      <c r="E1326" s="35" t="s">
        <v>57</v>
      </c>
      <c r="F1326" s="33">
        <v>30573</v>
      </c>
      <c r="G1326" s="32">
        <v>3.4722222222222222E-5</v>
      </c>
    </row>
    <row r="1327" spans="2:7" x14ac:dyDescent="0.25">
      <c r="B1327" s="33">
        <v>43496</v>
      </c>
      <c r="C1327" s="34">
        <v>0.43890046296296298</v>
      </c>
      <c r="D1327" s="35" t="s">
        <v>55</v>
      </c>
      <c r="E1327" s="35" t="s">
        <v>56</v>
      </c>
      <c r="F1327" s="33">
        <v>41257</v>
      </c>
      <c r="G1327" s="32">
        <v>3.4722222222222222E-5</v>
      </c>
    </row>
    <row r="1328" spans="2:7" x14ac:dyDescent="0.25">
      <c r="B1328" s="33">
        <v>43497</v>
      </c>
      <c r="C1328" s="34">
        <v>0.52748842592592593</v>
      </c>
      <c r="D1328" s="35" t="s">
        <v>57</v>
      </c>
      <c r="E1328" s="35" t="s">
        <v>57</v>
      </c>
      <c r="F1328" s="33">
        <v>30645</v>
      </c>
      <c r="G1328" s="32">
        <v>3.4722222222222222E-5</v>
      </c>
    </row>
    <row r="1329" spans="2:7" x14ac:dyDescent="0.25">
      <c r="B1329" s="33">
        <v>43497</v>
      </c>
      <c r="C1329" s="34">
        <v>0.54348379629629628</v>
      </c>
      <c r="D1329" s="35" t="s">
        <v>55</v>
      </c>
      <c r="E1329" s="35" t="s">
        <v>56</v>
      </c>
      <c r="F1329" s="33">
        <v>28629</v>
      </c>
      <c r="G1329" s="32">
        <v>3.4722222222222222E-5</v>
      </c>
    </row>
    <row r="1330" spans="2:7" x14ac:dyDescent="0.25">
      <c r="B1330" s="33">
        <v>43497</v>
      </c>
      <c r="C1330" s="34">
        <v>0.54872685185185188</v>
      </c>
      <c r="D1330" s="35" t="s">
        <v>57</v>
      </c>
      <c r="E1330" s="35" t="s">
        <v>57</v>
      </c>
      <c r="F1330" s="33">
        <v>31419</v>
      </c>
      <c r="G1330" s="32">
        <v>3.4722222222222222E-5</v>
      </c>
    </row>
    <row r="1331" spans="2:7" x14ac:dyDescent="0.25">
      <c r="B1331" s="33">
        <v>43497</v>
      </c>
      <c r="C1331" s="34">
        <v>0.55688657407407405</v>
      </c>
      <c r="D1331" s="35" t="s">
        <v>55</v>
      </c>
      <c r="E1331" s="35" t="s">
        <v>56</v>
      </c>
      <c r="F1331" s="33">
        <v>36497</v>
      </c>
      <c r="G1331" s="32">
        <v>3.4722222222222222E-5</v>
      </c>
    </row>
    <row r="1332" spans="2:7" x14ac:dyDescent="0.25">
      <c r="B1332" s="33">
        <v>43497</v>
      </c>
      <c r="C1332" s="34">
        <v>0.57131944444444438</v>
      </c>
      <c r="D1332" s="35" t="s">
        <v>57</v>
      </c>
      <c r="E1332" s="35" t="s">
        <v>57</v>
      </c>
      <c r="F1332" s="33">
        <v>34310</v>
      </c>
      <c r="G1332" s="32">
        <v>3.4722222222222222E-5</v>
      </c>
    </row>
    <row r="1333" spans="2:7" x14ac:dyDescent="0.25">
      <c r="B1333" s="33">
        <v>43497</v>
      </c>
      <c r="C1333" s="34">
        <v>0.57651620370370371</v>
      </c>
      <c r="D1333" s="35" t="s">
        <v>55</v>
      </c>
      <c r="E1333" s="35" t="s">
        <v>56</v>
      </c>
      <c r="F1333" s="33">
        <v>40770</v>
      </c>
      <c r="G1333" s="32">
        <v>3.4722222222222222E-5</v>
      </c>
    </row>
    <row r="1334" spans="2:7" x14ac:dyDescent="0.25">
      <c r="B1334" s="33">
        <v>43501</v>
      </c>
      <c r="C1334" s="34">
        <v>0.38622685185185185</v>
      </c>
      <c r="D1334" s="35" t="s">
        <v>55</v>
      </c>
      <c r="E1334" s="35" t="s">
        <v>56</v>
      </c>
      <c r="F1334" s="33">
        <v>35821</v>
      </c>
      <c r="G1334" s="32">
        <v>3.4722222222222222E-5</v>
      </c>
    </row>
    <row r="1335" spans="2:7" x14ac:dyDescent="0.25">
      <c r="B1335" s="33">
        <v>43501</v>
      </c>
      <c r="C1335" s="34">
        <v>0.39604166666666668</v>
      </c>
      <c r="D1335" s="35" t="s">
        <v>55</v>
      </c>
      <c r="E1335" s="35" t="s">
        <v>56</v>
      </c>
      <c r="F1335" s="33">
        <v>36563</v>
      </c>
      <c r="G1335" s="32">
        <v>3.4722222222222222E-5</v>
      </c>
    </row>
    <row r="1336" spans="2:7" x14ac:dyDescent="0.25">
      <c r="B1336" s="33">
        <v>43501</v>
      </c>
      <c r="C1336" s="34">
        <v>0.40133101851851855</v>
      </c>
      <c r="D1336" s="35" t="s">
        <v>55</v>
      </c>
      <c r="E1336" s="35" t="s">
        <v>56</v>
      </c>
      <c r="F1336" s="33">
        <v>41263</v>
      </c>
      <c r="G1336" s="32">
        <v>3.4722222222222222E-5</v>
      </c>
    </row>
    <row r="1337" spans="2:7" x14ac:dyDescent="0.25">
      <c r="B1337" s="33">
        <v>43501</v>
      </c>
      <c r="C1337" s="34">
        <v>0.40552083333333333</v>
      </c>
      <c r="D1337" s="35" t="s">
        <v>55</v>
      </c>
      <c r="E1337" s="35" t="s">
        <v>56</v>
      </c>
      <c r="F1337" s="33">
        <v>41817</v>
      </c>
      <c r="G1337" s="32">
        <v>3.4722222222222222E-5</v>
      </c>
    </row>
    <row r="1338" spans="2:7" x14ac:dyDescent="0.25">
      <c r="B1338" s="33">
        <v>43501</v>
      </c>
      <c r="C1338" s="34">
        <v>0.40619212962962964</v>
      </c>
      <c r="D1338" s="35" t="s">
        <v>57</v>
      </c>
      <c r="E1338" s="35" t="s">
        <v>57</v>
      </c>
      <c r="F1338" s="33">
        <v>32779</v>
      </c>
      <c r="G1338" s="32">
        <v>3.4722222222222222E-5</v>
      </c>
    </row>
    <row r="1339" spans="2:7" x14ac:dyDescent="0.25">
      <c r="B1339" s="33">
        <v>43501</v>
      </c>
      <c r="C1339" s="34">
        <v>0.40964120370370366</v>
      </c>
      <c r="D1339" s="35" t="s">
        <v>55</v>
      </c>
      <c r="E1339" s="35" t="s">
        <v>56</v>
      </c>
      <c r="F1339" s="33">
        <v>35881</v>
      </c>
      <c r="G1339" s="32">
        <v>3.4722222222222222E-5</v>
      </c>
    </row>
    <row r="1340" spans="2:7" x14ac:dyDescent="0.25">
      <c r="B1340" s="33">
        <v>43501</v>
      </c>
      <c r="C1340" s="34">
        <v>0.41162037037037041</v>
      </c>
      <c r="D1340" s="35" t="s">
        <v>55</v>
      </c>
      <c r="E1340" s="35" t="s">
        <v>56</v>
      </c>
      <c r="F1340" s="33">
        <v>36266</v>
      </c>
      <c r="G1340" s="32">
        <v>3.4722222222222222E-5</v>
      </c>
    </row>
    <row r="1341" spans="2:7" x14ac:dyDescent="0.25">
      <c r="B1341" s="33">
        <v>43501</v>
      </c>
      <c r="C1341" s="34">
        <v>0.41346064814814815</v>
      </c>
      <c r="D1341" s="35" t="s">
        <v>55</v>
      </c>
      <c r="E1341" s="35" t="s">
        <v>56</v>
      </c>
      <c r="F1341" s="33">
        <v>40158</v>
      </c>
      <c r="G1341" s="32">
        <v>3.4722222222222222E-5</v>
      </c>
    </row>
    <row r="1342" spans="2:7" x14ac:dyDescent="0.25">
      <c r="B1342" s="33">
        <v>43501</v>
      </c>
      <c r="C1342" s="34">
        <v>0.41552083333333334</v>
      </c>
      <c r="D1342" s="35" t="s">
        <v>55</v>
      </c>
      <c r="E1342" s="35" t="s">
        <v>56</v>
      </c>
      <c r="F1342" s="33">
        <v>35209</v>
      </c>
      <c r="G1342" s="32">
        <v>3.4722222222222222E-5</v>
      </c>
    </row>
    <row r="1343" spans="2:7" x14ac:dyDescent="0.25">
      <c r="B1343" s="33">
        <v>43501</v>
      </c>
      <c r="C1343" s="34">
        <v>0.49990740740740741</v>
      </c>
      <c r="D1343" s="35" t="s">
        <v>55</v>
      </c>
      <c r="E1343" s="35" t="s">
        <v>56</v>
      </c>
      <c r="F1343" s="33">
        <v>34963</v>
      </c>
      <c r="G1343" s="32">
        <v>3.4722222222222222E-5</v>
      </c>
    </row>
    <row r="1344" spans="2:7" x14ac:dyDescent="0.25">
      <c r="B1344" s="33">
        <v>43501</v>
      </c>
      <c r="C1344" s="34">
        <v>0.50208333333333333</v>
      </c>
      <c r="D1344" s="35" t="s">
        <v>55</v>
      </c>
      <c r="E1344" s="35" t="s">
        <v>56</v>
      </c>
      <c r="F1344" s="33">
        <v>41428</v>
      </c>
      <c r="G1344" s="32">
        <v>3.4722222222222222E-5</v>
      </c>
    </row>
    <row r="1345" spans="2:7" x14ac:dyDescent="0.25">
      <c r="B1345" s="33">
        <v>43501</v>
      </c>
      <c r="C1345" s="34">
        <v>0.50239583333333326</v>
      </c>
      <c r="D1345" s="35" t="s">
        <v>55</v>
      </c>
      <c r="E1345" s="35" t="s">
        <v>56</v>
      </c>
      <c r="F1345" s="33">
        <v>40147</v>
      </c>
      <c r="G1345" s="32">
        <v>3.4722222222222222E-5</v>
      </c>
    </row>
    <row r="1346" spans="2:7" x14ac:dyDescent="0.25">
      <c r="B1346" s="33">
        <v>43501</v>
      </c>
      <c r="C1346" s="34">
        <v>0.50092592592592589</v>
      </c>
      <c r="D1346" s="35" t="s">
        <v>55</v>
      </c>
      <c r="E1346" s="35" t="s">
        <v>56</v>
      </c>
      <c r="F1346" s="33">
        <v>36182</v>
      </c>
      <c r="G1346" s="32">
        <v>3.4722222222222222E-5</v>
      </c>
    </row>
    <row r="1347" spans="2:7" x14ac:dyDescent="0.25">
      <c r="B1347" s="33">
        <v>43502</v>
      </c>
      <c r="C1347" s="34">
        <v>0.3087152777777778</v>
      </c>
      <c r="D1347" s="35" t="s">
        <v>55</v>
      </c>
      <c r="E1347" s="35" t="s">
        <v>56</v>
      </c>
      <c r="F1347" s="33">
        <v>39199</v>
      </c>
      <c r="G1347" s="32">
        <v>3.4722222222222222E-5</v>
      </c>
    </row>
    <row r="1348" spans="2:7" x14ac:dyDescent="0.25">
      <c r="B1348" s="33">
        <v>43502</v>
      </c>
      <c r="C1348" s="34">
        <v>0.31490740740740741</v>
      </c>
      <c r="D1348" s="35" t="s">
        <v>55</v>
      </c>
      <c r="E1348" s="35" t="s">
        <v>56</v>
      </c>
      <c r="F1348" s="33">
        <v>40497</v>
      </c>
      <c r="G1348" s="32">
        <v>3.4722222222222222E-5</v>
      </c>
    </row>
    <row r="1349" spans="2:7" x14ac:dyDescent="0.25">
      <c r="B1349" s="33">
        <v>43502</v>
      </c>
      <c r="C1349" s="34">
        <v>0.31872685185185184</v>
      </c>
      <c r="D1349" s="35" t="s">
        <v>55</v>
      </c>
      <c r="E1349" s="35" t="s">
        <v>56</v>
      </c>
      <c r="F1349" s="33">
        <v>42114</v>
      </c>
      <c r="G1349" s="32">
        <v>3.4722222222222222E-5</v>
      </c>
    </row>
    <row r="1350" spans="2:7" x14ac:dyDescent="0.25">
      <c r="B1350" s="33">
        <v>43502</v>
      </c>
      <c r="C1350" s="34">
        <v>0.32003472222222223</v>
      </c>
      <c r="D1350" s="35" t="s">
        <v>57</v>
      </c>
      <c r="E1350" s="35" t="s">
        <v>57</v>
      </c>
      <c r="F1350" s="33">
        <v>33031</v>
      </c>
      <c r="G1350" s="32">
        <v>3.4722222222222222E-5</v>
      </c>
    </row>
    <row r="1351" spans="2:7" x14ac:dyDescent="0.25">
      <c r="B1351" s="33">
        <v>43502</v>
      </c>
      <c r="C1351" s="34">
        <v>0.32288194444444446</v>
      </c>
      <c r="D1351" s="35" t="s">
        <v>55</v>
      </c>
      <c r="E1351" s="35" t="s">
        <v>56</v>
      </c>
      <c r="F1351" s="33">
        <v>40130</v>
      </c>
      <c r="G1351" s="32">
        <v>3.4722222222222222E-5</v>
      </c>
    </row>
    <row r="1352" spans="2:7" x14ac:dyDescent="0.25">
      <c r="B1352" s="33">
        <v>43502</v>
      </c>
      <c r="C1352" s="34">
        <v>0.32423611111111111</v>
      </c>
      <c r="D1352" s="35" t="s">
        <v>55</v>
      </c>
      <c r="E1352" s="35" t="s">
        <v>56</v>
      </c>
      <c r="F1352" s="33">
        <v>39367</v>
      </c>
      <c r="G1352" s="32">
        <v>3.4722222222222222E-5</v>
      </c>
    </row>
    <row r="1353" spans="2:7" x14ac:dyDescent="0.25">
      <c r="B1353" s="33">
        <v>43502</v>
      </c>
      <c r="C1353" s="34">
        <v>0.32688657407407407</v>
      </c>
      <c r="D1353" s="35" t="s">
        <v>57</v>
      </c>
      <c r="E1353" s="35" t="s">
        <v>57</v>
      </c>
      <c r="F1353" s="33">
        <v>33585</v>
      </c>
      <c r="G1353" s="32">
        <v>3.4722222222222222E-5</v>
      </c>
    </row>
    <row r="1354" spans="2:7" x14ac:dyDescent="0.25">
      <c r="B1354" s="33">
        <v>43502</v>
      </c>
      <c r="C1354" s="34">
        <v>0.32813657407407409</v>
      </c>
      <c r="D1354" s="35" t="s">
        <v>57</v>
      </c>
      <c r="E1354" s="35" t="s">
        <v>56</v>
      </c>
      <c r="F1354" s="33">
        <v>33661</v>
      </c>
      <c r="G1354" s="32">
        <v>3.4722222222222222E-5</v>
      </c>
    </row>
    <row r="1355" spans="2:7" x14ac:dyDescent="0.25">
      <c r="B1355" s="33">
        <v>43502</v>
      </c>
      <c r="C1355" s="34">
        <v>0.33187499999999998</v>
      </c>
      <c r="D1355" s="35" t="s">
        <v>55</v>
      </c>
      <c r="E1355" s="35" t="s">
        <v>56</v>
      </c>
      <c r="F1355" s="33">
        <v>35132</v>
      </c>
      <c r="G1355" s="32">
        <v>3.4722222222222222E-5</v>
      </c>
    </row>
    <row r="1356" spans="2:7" x14ac:dyDescent="0.25">
      <c r="B1356" s="33">
        <v>43502</v>
      </c>
      <c r="C1356" s="34">
        <v>0.3319097222222222</v>
      </c>
      <c r="D1356" s="35" t="s">
        <v>55</v>
      </c>
      <c r="E1356" s="35" t="s">
        <v>56</v>
      </c>
      <c r="F1356" s="33">
        <v>37133</v>
      </c>
      <c r="G1356" s="32">
        <v>3.4722222222222222E-5</v>
      </c>
    </row>
    <row r="1357" spans="2:7" x14ac:dyDescent="0.25">
      <c r="B1357" s="33">
        <v>43502</v>
      </c>
      <c r="C1357" s="34">
        <v>0.33658564814814818</v>
      </c>
      <c r="D1357" s="35" t="s">
        <v>55</v>
      </c>
      <c r="E1357" s="35" t="s">
        <v>56</v>
      </c>
      <c r="F1357" s="33">
        <v>39904</v>
      </c>
      <c r="G1357" s="32">
        <v>3.4722222222222222E-5</v>
      </c>
    </row>
    <row r="1358" spans="2:7" x14ac:dyDescent="0.25">
      <c r="B1358" s="33">
        <v>43502</v>
      </c>
      <c r="C1358" s="34">
        <v>0.33819444444444446</v>
      </c>
      <c r="D1358" s="35" t="s">
        <v>55</v>
      </c>
      <c r="E1358" s="35" t="s">
        <v>56</v>
      </c>
      <c r="F1358" s="33">
        <v>41893</v>
      </c>
      <c r="G1358" s="32">
        <v>3.4722222222222222E-5</v>
      </c>
    </row>
    <row r="1359" spans="2:7" x14ac:dyDescent="0.25">
      <c r="B1359" s="33">
        <v>43502</v>
      </c>
      <c r="C1359" s="34">
        <v>0.34049768518518514</v>
      </c>
      <c r="D1359" s="35" t="s">
        <v>55</v>
      </c>
      <c r="E1359" s="35" t="s">
        <v>56</v>
      </c>
      <c r="F1359" s="33">
        <v>38693</v>
      </c>
      <c r="G1359" s="32">
        <v>3.4722222222222222E-5</v>
      </c>
    </row>
    <row r="1360" spans="2:7" x14ac:dyDescent="0.25">
      <c r="B1360" s="33">
        <v>43502</v>
      </c>
      <c r="C1360" s="34">
        <v>0.34109953703703705</v>
      </c>
      <c r="D1360" s="35" t="s">
        <v>57</v>
      </c>
      <c r="E1360" s="35" t="s">
        <v>57</v>
      </c>
      <c r="F1360" s="33">
        <v>31750</v>
      </c>
      <c r="G1360" s="32">
        <v>3.4722222222222222E-5</v>
      </c>
    </row>
    <row r="1361" spans="2:7" x14ac:dyDescent="0.25">
      <c r="B1361" s="33">
        <v>43502</v>
      </c>
      <c r="C1361" s="34">
        <v>0.34593750000000001</v>
      </c>
      <c r="D1361" s="35" t="s">
        <v>55</v>
      </c>
      <c r="E1361" s="35" t="s">
        <v>55</v>
      </c>
      <c r="F1361" s="33">
        <v>25815</v>
      </c>
      <c r="G1361" s="32">
        <v>3.4722222222222222E-5</v>
      </c>
    </row>
    <row r="1362" spans="2:7" x14ac:dyDescent="0.25">
      <c r="B1362" s="33">
        <v>43502</v>
      </c>
      <c r="C1362" s="34">
        <v>0.35164351851851849</v>
      </c>
      <c r="D1362" s="35" t="s">
        <v>55</v>
      </c>
      <c r="E1362" s="35" t="s">
        <v>56</v>
      </c>
      <c r="F1362" s="33">
        <v>38510</v>
      </c>
      <c r="G1362" s="32">
        <v>3.4722222222222222E-5</v>
      </c>
    </row>
    <row r="1363" spans="2:7" x14ac:dyDescent="0.25">
      <c r="B1363" s="33">
        <v>43502</v>
      </c>
      <c r="C1363" s="34">
        <v>0.39347222222222222</v>
      </c>
      <c r="D1363" s="35" t="s">
        <v>57</v>
      </c>
      <c r="E1363" s="35" t="s">
        <v>57</v>
      </c>
      <c r="F1363" s="33">
        <v>32981</v>
      </c>
      <c r="G1363" s="32">
        <v>3.4722222222222222E-5</v>
      </c>
    </row>
    <row r="1364" spans="2:7" x14ac:dyDescent="0.25">
      <c r="B1364" s="33">
        <v>43502</v>
      </c>
      <c r="C1364" s="34">
        <v>0.39972222222222226</v>
      </c>
      <c r="D1364" s="35" t="s">
        <v>55</v>
      </c>
      <c r="E1364" s="35" t="s">
        <v>56</v>
      </c>
      <c r="F1364" s="33">
        <v>36112</v>
      </c>
      <c r="G1364" s="32">
        <v>3.4722222222222222E-5</v>
      </c>
    </row>
    <row r="1365" spans="2:7" x14ac:dyDescent="0.25">
      <c r="B1365" s="33">
        <v>43502</v>
      </c>
      <c r="C1365" s="34">
        <v>0.40679398148148144</v>
      </c>
      <c r="D1365" s="35" t="s">
        <v>57</v>
      </c>
      <c r="E1365" s="35" t="s">
        <v>56</v>
      </c>
      <c r="F1365" s="33">
        <v>33947</v>
      </c>
      <c r="G1365" s="32">
        <v>3.4722222222222222E-5</v>
      </c>
    </row>
    <row r="1366" spans="2:7" x14ac:dyDescent="0.25">
      <c r="B1366" s="33">
        <v>43502</v>
      </c>
      <c r="C1366" s="34">
        <v>0.4107986111111111</v>
      </c>
      <c r="D1366" s="35" t="s">
        <v>55</v>
      </c>
      <c r="E1366" s="35" t="s">
        <v>56</v>
      </c>
      <c r="F1366" s="33">
        <v>37854</v>
      </c>
      <c r="G1366" s="32">
        <v>3.4722222222222222E-5</v>
      </c>
    </row>
    <row r="1367" spans="2:7" x14ac:dyDescent="0.25">
      <c r="B1367" s="33">
        <v>43502</v>
      </c>
      <c r="C1367" s="34">
        <v>0.41309027777777779</v>
      </c>
      <c r="D1367" s="35" t="s">
        <v>55</v>
      </c>
      <c r="E1367" s="35" t="s">
        <v>56</v>
      </c>
      <c r="F1367" s="33">
        <v>40004</v>
      </c>
      <c r="G1367" s="32">
        <v>3.4722222222222222E-5</v>
      </c>
    </row>
    <row r="1368" spans="2:7" x14ac:dyDescent="0.25">
      <c r="B1368" s="33">
        <v>43502</v>
      </c>
      <c r="C1368" s="34">
        <v>0.42166666666666663</v>
      </c>
      <c r="D1368" s="35" t="s">
        <v>55</v>
      </c>
      <c r="E1368" s="35" t="s">
        <v>56</v>
      </c>
      <c r="F1368" s="33">
        <v>25878</v>
      </c>
      <c r="G1368" s="32">
        <v>3.4722222222222222E-5</v>
      </c>
    </row>
    <row r="1369" spans="2:7" x14ac:dyDescent="0.25">
      <c r="B1369" s="33">
        <v>43502</v>
      </c>
      <c r="C1369" s="34">
        <v>0.42266203703703703</v>
      </c>
      <c r="D1369" s="35" t="s">
        <v>55</v>
      </c>
      <c r="E1369" s="35" t="s">
        <v>56</v>
      </c>
      <c r="F1369" s="33">
        <v>38981</v>
      </c>
      <c r="G1369" s="32">
        <v>3.4722222222222222E-5</v>
      </c>
    </row>
    <row r="1370" spans="2:7" x14ac:dyDescent="0.25">
      <c r="B1370" s="33">
        <v>43502</v>
      </c>
      <c r="C1370" s="34">
        <v>0.42556712962962967</v>
      </c>
      <c r="D1370" s="35" t="s">
        <v>57</v>
      </c>
      <c r="E1370" s="35" t="s">
        <v>57</v>
      </c>
      <c r="F1370" s="33">
        <v>32484</v>
      </c>
      <c r="G1370" s="32">
        <v>3.4722222222222222E-5</v>
      </c>
    </row>
    <row r="1371" spans="2:7" x14ac:dyDescent="0.25">
      <c r="B1371" s="33">
        <v>43502</v>
      </c>
      <c r="C1371" s="34">
        <v>0.43027777777777776</v>
      </c>
      <c r="D1371" s="35" t="s">
        <v>55</v>
      </c>
      <c r="E1371" s="35" t="s">
        <v>56</v>
      </c>
      <c r="F1371" s="33">
        <v>37631</v>
      </c>
      <c r="G1371" s="32">
        <v>3.4722222222222222E-5</v>
      </c>
    </row>
    <row r="1372" spans="2:7" x14ac:dyDescent="0.25">
      <c r="B1372" s="33">
        <v>43502</v>
      </c>
      <c r="C1372" s="34">
        <v>0.43126157407407412</v>
      </c>
      <c r="D1372" s="35" t="s">
        <v>55</v>
      </c>
      <c r="E1372" s="35" t="s">
        <v>56</v>
      </c>
      <c r="F1372" s="33">
        <v>27775</v>
      </c>
      <c r="G1372" s="32">
        <v>3.4722222222222222E-5</v>
      </c>
    </row>
    <row r="1373" spans="2:7" x14ac:dyDescent="0.25">
      <c r="B1373" s="33">
        <v>43502</v>
      </c>
      <c r="C1373" s="34">
        <v>0.43450231481481483</v>
      </c>
      <c r="D1373" s="35" t="s">
        <v>55</v>
      </c>
      <c r="E1373" s="35" t="s">
        <v>56</v>
      </c>
      <c r="F1373" s="33">
        <v>40765</v>
      </c>
      <c r="G1373" s="32">
        <v>3.4722222222222222E-5</v>
      </c>
    </row>
    <row r="1374" spans="2:7" x14ac:dyDescent="0.25">
      <c r="B1374" s="33">
        <v>43502</v>
      </c>
      <c r="C1374" s="34">
        <v>0.44203703703703701</v>
      </c>
      <c r="D1374" s="35" t="s">
        <v>55</v>
      </c>
      <c r="E1374" s="35" t="s">
        <v>56</v>
      </c>
      <c r="F1374" s="33">
        <v>41313</v>
      </c>
      <c r="G1374" s="32">
        <v>3.4722222222222222E-5</v>
      </c>
    </row>
    <row r="1375" spans="2:7" x14ac:dyDescent="0.25">
      <c r="B1375" s="33">
        <v>43502</v>
      </c>
      <c r="C1375" s="34">
        <v>0.44434027777777779</v>
      </c>
      <c r="D1375" s="35" t="s">
        <v>57</v>
      </c>
      <c r="E1375" s="35" t="s">
        <v>57</v>
      </c>
      <c r="F1375" s="33">
        <v>30785</v>
      </c>
      <c r="G1375" s="32">
        <v>3.4722222222222222E-5</v>
      </c>
    </row>
    <row r="1376" spans="2:7" x14ac:dyDescent="0.25">
      <c r="B1376" s="33">
        <v>43502</v>
      </c>
      <c r="C1376" s="34">
        <v>0.44605324074074071</v>
      </c>
      <c r="D1376" s="35" t="s">
        <v>55</v>
      </c>
      <c r="E1376" s="35" t="s">
        <v>56</v>
      </c>
      <c r="F1376" s="33">
        <v>38310</v>
      </c>
      <c r="G1376" s="32">
        <v>3.4722222222222222E-5</v>
      </c>
    </row>
    <row r="1377" spans="2:7" x14ac:dyDescent="0.25">
      <c r="B1377" s="33">
        <v>43502</v>
      </c>
      <c r="C1377" s="34">
        <v>0.44950231481481479</v>
      </c>
      <c r="D1377" s="35" t="s">
        <v>55</v>
      </c>
      <c r="E1377" s="35" t="s">
        <v>56</v>
      </c>
      <c r="F1377" s="33">
        <v>41169</v>
      </c>
      <c r="G1377" s="32">
        <v>3.4722222222222222E-5</v>
      </c>
    </row>
    <row r="1378" spans="2:7" x14ac:dyDescent="0.25">
      <c r="B1378" s="33">
        <v>43502</v>
      </c>
      <c r="C1378" s="34">
        <v>0.45180555555555557</v>
      </c>
      <c r="D1378" s="35" t="s">
        <v>55</v>
      </c>
      <c r="E1378" s="35" t="s">
        <v>56</v>
      </c>
      <c r="F1378" s="33">
        <v>37168</v>
      </c>
      <c r="G1378" s="32">
        <v>3.4722222222222222E-5</v>
      </c>
    </row>
    <row r="1379" spans="2:7" x14ac:dyDescent="0.25">
      <c r="B1379" s="33">
        <v>43502</v>
      </c>
      <c r="C1379" s="34">
        <v>0.46165509259259258</v>
      </c>
      <c r="D1379" s="35" t="s">
        <v>55</v>
      </c>
      <c r="E1379" s="35" t="s">
        <v>56</v>
      </c>
      <c r="F1379" s="33">
        <v>37680</v>
      </c>
      <c r="G1379" s="32">
        <v>3.4722222222222222E-5</v>
      </c>
    </row>
    <row r="1380" spans="2:7" x14ac:dyDescent="0.25">
      <c r="B1380" s="33">
        <v>43503</v>
      </c>
      <c r="C1380" s="34">
        <v>0.31266203703703704</v>
      </c>
      <c r="D1380" s="35" t="s">
        <v>55</v>
      </c>
      <c r="E1380" s="35" t="s">
        <v>56</v>
      </c>
      <c r="F1380" s="33">
        <v>37596</v>
      </c>
      <c r="G1380" s="32">
        <v>3.4722222222222222E-5</v>
      </c>
    </row>
    <row r="1381" spans="2:7" x14ac:dyDescent="0.25">
      <c r="B1381" s="33">
        <v>43503</v>
      </c>
      <c r="C1381" s="34">
        <v>0.31600694444444444</v>
      </c>
      <c r="D1381" s="35" t="s">
        <v>55</v>
      </c>
      <c r="E1381" s="35" t="s">
        <v>56</v>
      </c>
      <c r="F1381" s="33">
        <v>40246</v>
      </c>
      <c r="G1381" s="32">
        <v>3.4722222222222222E-5</v>
      </c>
    </row>
    <row r="1382" spans="2:7" x14ac:dyDescent="0.25">
      <c r="B1382" s="33">
        <v>43503</v>
      </c>
      <c r="C1382" s="34">
        <v>0.31752314814814814</v>
      </c>
      <c r="D1382" s="35" t="s">
        <v>57</v>
      </c>
      <c r="E1382" s="35" t="s">
        <v>57</v>
      </c>
      <c r="F1382" s="33">
        <v>33774</v>
      </c>
      <c r="G1382" s="32">
        <v>3.4722222222222222E-5</v>
      </c>
    </row>
    <row r="1383" spans="2:7" x14ac:dyDescent="0.25">
      <c r="B1383" s="33">
        <v>43503</v>
      </c>
      <c r="C1383" s="34">
        <v>0.3208449074074074</v>
      </c>
      <c r="D1383" s="35" t="s">
        <v>55</v>
      </c>
      <c r="E1383" s="35" t="s">
        <v>56</v>
      </c>
      <c r="F1383" s="33">
        <v>36673</v>
      </c>
      <c r="G1383" s="32">
        <v>3.4722222222222222E-5</v>
      </c>
    </row>
    <row r="1384" spans="2:7" x14ac:dyDescent="0.25">
      <c r="B1384" s="33">
        <v>43503</v>
      </c>
      <c r="C1384" s="34">
        <v>0.32098379629629631</v>
      </c>
      <c r="D1384" s="35" t="s">
        <v>55</v>
      </c>
      <c r="E1384" s="35" t="s">
        <v>57</v>
      </c>
      <c r="F1384" s="33">
        <v>38310</v>
      </c>
      <c r="G1384" s="32">
        <v>3.4722222222222222E-5</v>
      </c>
    </row>
    <row r="1385" spans="2:7" x14ac:dyDescent="0.25">
      <c r="B1385" s="33">
        <v>43503</v>
      </c>
      <c r="C1385" s="34">
        <v>0.33512731481481484</v>
      </c>
      <c r="D1385" s="35" t="s">
        <v>55</v>
      </c>
      <c r="E1385" s="35" t="s">
        <v>56</v>
      </c>
      <c r="F1385" s="33">
        <v>32997</v>
      </c>
      <c r="G1385" s="32">
        <v>3.4722222222222222E-5</v>
      </c>
    </row>
    <row r="1386" spans="2:7" x14ac:dyDescent="0.25">
      <c r="B1386" s="33">
        <v>43503</v>
      </c>
      <c r="C1386" s="34">
        <v>0.33839120370370374</v>
      </c>
      <c r="D1386" s="35" t="s">
        <v>55</v>
      </c>
      <c r="E1386" s="35" t="s">
        <v>57</v>
      </c>
      <c r="F1386" s="33">
        <v>35192</v>
      </c>
      <c r="G1386" s="32">
        <v>3.4722222222222222E-5</v>
      </c>
    </row>
    <row r="1387" spans="2:7" x14ac:dyDescent="0.25">
      <c r="B1387" s="33">
        <v>43503</v>
      </c>
      <c r="C1387" s="34">
        <v>0.33935185185185185</v>
      </c>
      <c r="D1387" s="35" t="s">
        <v>55</v>
      </c>
      <c r="E1387" s="35" t="s">
        <v>56</v>
      </c>
      <c r="F1387" s="33">
        <v>40186</v>
      </c>
      <c r="G1387" s="32">
        <v>3.4722222222222222E-5</v>
      </c>
    </row>
    <row r="1388" spans="2:7" x14ac:dyDescent="0.25">
      <c r="B1388" s="33">
        <v>43503</v>
      </c>
      <c r="C1388" s="34">
        <v>0.34194444444444444</v>
      </c>
      <c r="D1388" s="35" t="s">
        <v>55</v>
      </c>
      <c r="E1388" s="35" t="s">
        <v>56</v>
      </c>
      <c r="F1388" s="33">
        <v>39787</v>
      </c>
      <c r="G1388" s="32">
        <v>3.4722222222222222E-5</v>
      </c>
    </row>
    <row r="1389" spans="2:7" x14ac:dyDescent="0.25">
      <c r="B1389" s="33">
        <v>43503</v>
      </c>
      <c r="C1389" s="34">
        <v>0.34532407407407412</v>
      </c>
      <c r="D1389" s="35" t="s">
        <v>55</v>
      </c>
      <c r="E1389" s="35" t="s">
        <v>56</v>
      </c>
      <c r="F1389" s="33">
        <v>41779</v>
      </c>
      <c r="G1389" s="32">
        <v>3.4722222222222222E-5</v>
      </c>
    </row>
    <row r="1390" spans="2:7" x14ac:dyDescent="0.25">
      <c r="B1390" s="33">
        <v>43503</v>
      </c>
      <c r="C1390" s="34">
        <v>0.39694444444444449</v>
      </c>
      <c r="D1390" s="35" t="s">
        <v>55</v>
      </c>
      <c r="E1390" s="35" t="s">
        <v>56</v>
      </c>
      <c r="F1390" s="33">
        <v>39155</v>
      </c>
      <c r="G1390" s="32">
        <v>3.4722222222222222E-5</v>
      </c>
    </row>
    <row r="1391" spans="2:7" x14ac:dyDescent="0.25">
      <c r="B1391" s="33">
        <v>43503</v>
      </c>
      <c r="C1391" s="34">
        <v>0.39989583333333334</v>
      </c>
      <c r="D1391" s="35" t="s">
        <v>55</v>
      </c>
      <c r="E1391" s="35" t="s">
        <v>56</v>
      </c>
      <c r="F1391" s="33">
        <v>24667</v>
      </c>
      <c r="G1391" s="32">
        <v>3.4722222222222222E-5</v>
      </c>
    </row>
    <row r="1392" spans="2:7" x14ac:dyDescent="0.25">
      <c r="B1392" s="33">
        <v>43503</v>
      </c>
      <c r="C1392" s="34">
        <v>0.4051967592592593</v>
      </c>
      <c r="D1392" s="35" t="s">
        <v>55</v>
      </c>
      <c r="E1392" s="35" t="s">
        <v>56</v>
      </c>
      <c r="F1392" s="33">
        <v>39637</v>
      </c>
      <c r="G1392" s="32">
        <v>3.4722222222222222E-5</v>
      </c>
    </row>
    <row r="1393" spans="2:7" x14ac:dyDescent="0.25">
      <c r="B1393" s="33">
        <v>43503</v>
      </c>
      <c r="C1393" s="34">
        <v>0.41076388888888887</v>
      </c>
      <c r="D1393" s="35" t="s">
        <v>57</v>
      </c>
      <c r="E1393" s="35" t="s">
        <v>56</v>
      </c>
      <c r="F1393" s="33">
        <v>37953</v>
      </c>
      <c r="G1393" s="32">
        <v>3.4722222222222222E-5</v>
      </c>
    </row>
    <row r="1394" spans="2:7" x14ac:dyDescent="0.25">
      <c r="B1394" s="33">
        <v>43503</v>
      </c>
      <c r="C1394" s="34">
        <v>0.4120138888888889</v>
      </c>
      <c r="D1394" s="35" t="s">
        <v>55</v>
      </c>
      <c r="E1394" s="35" t="s">
        <v>56</v>
      </c>
      <c r="F1394" s="33">
        <v>35655</v>
      </c>
      <c r="G1394" s="32">
        <v>3.4722222222222222E-5</v>
      </c>
    </row>
    <row r="1395" spans="2:7" x14ac:dyDescent="0.25">
      <c r="B1395" s="33">
        <v>43503</v>
      </c>
      <c r="C1395" s="34">
        <v>0.41697916666666668</v>
      </c>
      <c r="D1395" s="35" t="s">
        <v>57</v>
      </c>
      <c r="E1395" s="35" t="s">
        <v>57</v>
      </c>
      <c r="F1395" s="33">
        <v>32274</v>
      </c>
      <c r="G1395" s="32">
        <v>3.4722222222222222E-5</v>
      </c>
    </row>
    <row r="1396" spans="2:7" x14ac:dyDescent="0.25">
      <c r="B1396" s="33">
        <v>43503</v>
      </c>
      <c r="C1396" s="34">
        <v>0.4220949074074074</v>
      </c>
      <c r="D1396" s="35" t="s">
        <v>55</v>
      </c>
      <c r="E1396" s="35" t="s">
        <v>56</v>
      </c>
      <c r="F1396" s="33">
        <v>41015</v>
      </c>
      <c r="G1396" s="32">
        <v>3.4722222222222222E-5</v>
      </c>
    </row>
    <row r="1397" spans="2:7" x14ac:dyDescent="0.25">
      <c r="B1397" s="33">
        <v>43503</v>
      </c>
      <c r="C1397" s="34">
        <v>0.42329861111111117</v>
      </c>
      <c r="D1397" s="35" t="s">
        <v>55</v>
      </c>
      <c r="E1397" s="35" t="s">
        <v>56</v>
      </c>
      <c r="F1397" s="33">
        <v>35656</v>
      </c>
      <c r="G1397" s="32">
        <v>3.4722222222222222E-5</v>
      </c>
    </row>
    <row r="1398" spans="2:7" x14ac:dyDescent="0.25">
      <c r="B1398" s="33">
        <v>43503</v>
      </c>
      <c r="C1398" s="34">
        <v>0.43409722222222219</v>
      </c>
      <c r="D1398" s="35" t="s">
        <v>55</v>
      </c>
      <c r="E1398" s="35" t="s">
        <v>56</v>
      </c>
      <c r="F1398" s="33">
        <v>41617</v>
      </c>
      <c r="G1398" s="32">
        <v>3.4722222222222222E-5</v>
      </c>
    </row>
    <row r="1399" spans="2:7" x14ac:dyDescent="0.25">
      <c r="B1399" s="33">
        <v>43503</v>
      </c>
      <c r="C1399" s="34">
        <v>0.43905092592592593</v>
      </c>
      <c r="D1399" s="35" t="s">
        <v>55</v>
      </c>
      <c r="E1399" s="35" t="s">
        <v>56</v>
      </c>
      <c r="F1399" s="33">
        <v>37148</v>
      </c>
      <c r="G1399" s="32">
        <v>3.4722222222222222E-5</v>
      </c>
    </row>
    <row r="1400" spans="2:7" x14ac:dyDescent="0.25">
      <c r="B1400" s="33">
        <v>43503</v>
      </c>
      <c r="C1400" s="34">
        <v>0.4403819444444444</v>
      </c>
      <c r="D1400" s="35" t="s">
        <v>55</v>
      </c>
      <c r="E1400" s="35" t="s">
        <v>56</v>
      </c>
      <c r="F1400" s="33">
        <v>40630</v>
      </c>
      <c r="G1400" s="32">
        <v>3.4722222222222222E-5</v>
      </c>
    </row>
    <row r="1401" spans="2:7" x14ac:dyDescent="0.25">
      <c r="B1401" s="33">
        <v>43503</v>
      </c>
      <c r="C1401" s="34">
        <v>0.44460648148148146</v>
      </c>
      <c r="D1401" s="35" t="s">
        <v>55</v>
      </c>
      <c r="E1401" s="35" t="s">
        <v>56</v>
      </c>
      <c r="F1401" s="33">
        <v>41408</v>
      </c>
      <c r="G1401" s="32">
        <v>3.4722222222222222E-5</v>
      </c>
    </row>
    <row r="1402" spans="2:7" x14ac:dyDescent="0.25">
      <c r="B1402" s="33">
        <v>43503</v>
      </c>
      <c r="C1402" s="34">
        <v>0.4508449074074074</v>
      </c>
      <c r="D1402" s="35" t="s">
        <v>57</v>
      </c>
      <c r="E1402" s="35" t="s">
        <v>57</v>
      </c>
      <c r="F1402" s="33">
        <v>30764</v>
      </c>
      <c r="G1402" s="32">
        <v>3.4722222222222222E-5</v>
      </c>
    </row>
    <row r="1403" spans="2:7" x14ac:dyDescent="0.25">
      <c r="B1403" s="33">
        <v>43503</v>
      </c>
      <c r="C1403" s="34">
        <v>0.45120370370370372</v>
      </c>
      <c r="D1403" s="35" t="s">
        <v>57</v>
      </c>
      <c r="E1403" s="35" t="s">
        <v>57</v>
      </c>
      <c r="F1403" s="33">
        <v>34348</v>
      </c>
      <c r="G1403" s="32">
        <v>3.4722222222222222E-5</v>
      </c>
    </row>
    <row r="1404" spans="2:7" x14ac:dyDescent="0.25">
      <c r="B1404" s="33">
        <v>43503</v>
      </c>
      <c r="C1404" s="34">
        <v>0.45372685185185185</v>
      </c>
      <c r="D1404" s="35" t="s">
        <v>55</v>
      </c>
      <c r="E1404" s="35" t="s">
        <v>56</v>
      </c>
      <c r="F1404" s="33">
        <v>42604</v>
      </c>
      <c r="G1404" s="32">
        <v>3.4722222222222222E-5</v>
      </c>
    </row>
    <row r="1405" spans="2:7" x14ac:dyDescent="0.25">
      <c r="B1405" s="33">
        <v>43503</v>
      </c>
      <c r="C1405" s="34">
        <v>0.45891203703703703</v>
      </c>
      <c r="D1405" s="35" t="s">
        <v>57</v>
      </c>
      <c r="E1405" s="35" t="s">
        <v>56</v>
      </c>
      <c r="F1405" s="33">
        <v>35494</v>
      </c>
      <c r="G1405" s="32">
        <v>3.4722222222222222E-5</v>
      </c>
    </row>
    <row r="1406" spans="2:7" x14ac:dyDescent="0.25">
      <c r="B1406" s="33">
        <v>43503</v>
      </c>
      <c r="C1406" s="34">
        <v>0.4734606481481482</v>
      </c>
      <c r="D1406" s="35" t="s">
        <v>55</v>
      </c>
      <c r="E1406" s="35" t="s">
        <v>56</v>
      </c>
      <c r="F1406" s="33">
        <v>37088</v>
      </c>
      <c r="G1406" s="32">
        <v>3.4722222222222222E-5</v>
      </c>
    </row>
    <row r="1407" spans="2:7" x14ac:dyDescent="0.25">
      <c r="B1407" s="33">
        <v>43503</v>
      </c>
      <c r="C1407" s="34">
        <v>0.48540509259259257</v>
      </c>
      <c r="D1407" s="35" t="s">
        <v>55</v>
      </c>
      <c r="E1407" s="35" t="s">
        <v>56</v>
      </c>
      <c r="F1407" s="33">
        <v>29483</v>
      </c>
      <c r="G1407" s="32">
        <v>3.4722222222222222E-5</v>
      </c>
    </row>
    <row r="1408" spans="2:7" x14ac:dyDescent="0.25">
      <c r="B1408" s="33">
        <v>43503</v>
      </c>
      <c r="C1408" s="34">
        <v>0.49634259259259261</v>
      </c>
      <c r="D1408" s="35" t="s">
        <v>57</v>
      </c>
      <c r="E1408" s="35" t="s">
        <v>57</v>
      </c>
      <c r="F1408" s="33">
        <v>35538</v>
      </c>
      <c r="G1408" s="32">
        <v>3.4722222222222222E-5</v>
      </c>
    </row>
    <row r="1409" spans="2:7" x14ac:dyDescent="0.25">
      <c r="B1409" s="33">
        <v>43503</v>
      </c>
      <c r="C1409" s="34">
        <v>0.51291666666666669</v>
      </c>
      <c r="D1409" s="35" t="s">
        <v>57</v>
      </c>
      <c r="E1409" s="35" t="s">
        <v>57</v>
      </c>
      <c r="F1409" s="33">
        <v>32794</v>
      </c>
      <c r="G1409" s="32">
        <v>3.4722222222222222E-5</v>
      </c>
    </row>
    <row r="1410" spans="2:7" x14ac:dyDescent="0.25">
      <c r="B1410" s="33">
        <v>43503</v>
      </c>
      <c r="C1410" s="34">
        <v>0.52689814814814817</v>
      </c>
      <c r="D1410" s="35" t="s">
        <v>55</v>
      </c>
      <c r="E1410" s="35" t="s">
        <v>56</v>
      </c>
      <c r="F1410" s="33">
        <v>25521</v>
      </c>
      <c r="G1410" s="32">
        <v>3.4722222222222222E-5</v>
      </c>
    </row>
    <row r="1411" spans="2:7" x14ac:dyDescent="0.25">
      <c r="B1411" s="33">
        <v>43504</v>
      </c>
      <c r="C1411" s="34">
        <v>0.38892361111111112</v>
      </c>
      <c r="D1411" s="35" t="s">
        <v>55</v>
      </c>
      <c r="E1411" s="35" t="s">
        <v>56</v>
      </c>
      <c r="F1411" s="33">
        <v>43115</v>
      </c>
      <c r="G1411" s="32">
        <v>3.4722222222222222E-5</v>
      </c>
    </row>
    <row r="1412" spans="2:7" x14ac:dyDescent="0.25">
      <c r="B1412" s="33">
        <v>43504</v>
      </c>
      <c r="C1412" s="34">
        <v>0.39431712962962967</v>
      </c>
      <c r="D1412" s="35" t="s">
        <v>55</v>
      </c>
      <c r="E1412" s="35" t="s">
        <v>56</v>
      </c>
      <c r="F1412" s="33">
        <v>32869</v>
      </c>
      <c r="G1412" s="32">
        <v>3.4722222222222222E-5</v>
      </c>
    </row>
    <row r="1413" spans="2:7" x14ac:dyDescent="0.25">
      <c r="B1413" s="33">
        <v>43504</v>
      </c>
      <c r="C1413" s="34">
        <v>0.39584490740740735</v>
      </c>
      <c r="D1413" s="35" t="s">
        <v>55</v>
      </c>
      <c r="E1413" s="35" t="s">
        <v>56</v>
      </c>
      <c r="F1413" s="33">
        <v>38596</v>
      </c>
      <c r="G1413" s="32">
        <v>3.4722222222222222E-5</v>
      </c>
    </row>
    <row r="1414" spans="2:7" x14ac:dyDescent="0.25">
      <c r="B1414" s="33">
        <v>43504</v>
      </c>
      <c r="C1414" s="34">
        <v>0.40111111111111114</v>
      </c>
      <c r="D1414" s="35" t="s">
        <v>55</v>
      </c>
      <c r="E1414" s="35" t="s">
        <v>56</v>
      </c>
      <c r="F1414" s="33">
        <v>27502</v>
      </c>
      <c r="G1414" s="32">
        <v>3.4722222222222222E-5</v>
      </c>
    </row>
    <row r="1415" spans="2:7" x14ac:dyDescent="0.25">
      <c r="B1415" s="33">
        <v>43504</v>
      </c>
      <c r="C1415" s="34">
        <v>0.40214120370370371</v>
      </c>
      <c r="D1415" s="35" t="s">
        <v>55</v>
      </c>
      <c r="E1415" s="35" t="s">
        <v>56</v>
      </c>
      <c r="F1415" s="33">
        <v>34165</v>
      </c>
      <c r="G1415" s="32">
        <v>3.4722222222222222E-5</v>
      </c>
    </row>
    <row r="1416" spans="2:7" x14ac:dyDescent="0.25">
      <c r="B1416" s="33">
        <v>43504</v>
      </c>
      <c r="C1416" s="34">
        <v>0.4051967592592593</v>
      </c>
      <c r="D1416" s="35" t="s">
        <v>57</v>
      </c>
      <c r="E1416" s="35" t="s">
        <v>56</v>
      </c>
      <c r="F1416" s="33">
        <v>33305</v>
      </c>
      <c r="G1416" s="32">
        <v>3.4722222222222222E-5</v>
      </c>
    </row>
    <row r="1417" spans="2:7" x14ac:dyDescent="0.25">
      <c r="B1417" s="33">
        <v>43504</v>
      </c>
      <c r="C1417" s="34">
        <v>0.40614583333333337</v>
      </c>
      <c r="D1417" s="35" t="s">
        <v>57</v>
      </c>
      <c r="E1417" s="35" t="s">
        <v>57</v>
      </c>
      <c r="F1417" s="33">
        <v>32240</v>
      </c>
      <c r="G1417" s="32">
        <v>3.4722222222222222E-5</v>
      </c>
    </row>
    <row r="1418" spans="2:7" x14ac:dyDescent="0.25">
      <c r="B1418" s="33">
        <v>43504</v>
      </c>
      <c r="C1418" s="34">
        <v>0.40820601851851851</v>
      </c>
      <c r="D1418" s="35" t="s">
        <v>55</v>
      </c>
      <c r="E1418" s="35" t="s">
        <v>57</v>
      </c>
      <c r="F1418" s="33">
        <v>33459</v>
      </c>
      <c r="G1418" s="32">
        <v>3.4722222222222222E-5</v>
      </c>
    </row>
    <row r="1419" spans="2:7" x14ac:dyDescent="0.25">
      <c r="B1419" s="33">
        <v>43504</v>
      </c>
      <c r="C1419" s="34">
        <v>0.41187499999999999</v>
      </c>
      <c r="D1419" s="35" t="s">
        <v>55</v>
      </c>
      <c r="E1419" s="35" t="s">
        <v>56</v>
      </c>
      <c r="F1419" s="33">
        <v>38722</v>
      </c>
      <c r="G1419" s="32">
        <v>3.4722222222222222E-5</v>
      </c>
    </row>
    <row r="1420" spans="2:7" x14ac:dyDescent="0.25">
      <c r="B1420" s="33">
        <v>43504</v>
      </c>
      <c r="C1420" s="34">
        <v>0.41615740740740742</v>
      </c>
      <c r="D1420" s="35" t="s">
        <v>55</v>
      </c>
      <c r="E1420" s="35" t="s">
        <v>56</v>
      </c>
      <c r="F1420" s="33">
        <v>37511</v>
      </c>
      <c r="G1420" s="32">
        <v>3.4722222222222222E-5</v>
      </c>
    </row>
    <row r="1421" spans="2:7" x14ac:dyDescent="0.25">
      <c r="B1421" s="33">
        <v>43504</v>
      </c>
      <c r="C1421" s="34">
        <v>0.5680439814814815</v>
      </c>
      <c r="D1421" s="35" t="s">
        <v>55</v>
      </c>
      <c r="E1421" s="35" t="s">
        <v>56</v>
      </c>
      <c r="F1421" s="33">
        <v>40347</v>
      </c>
      <c r="G1421" s="32">
        <v>3.4722222222222222E-5</v>
      </c>
    </row>
    <row r="1422" spans="2:7" x14ac:dyDescent="0.25">
      <c r="B1422" s="33">
        <v>43504</v>
      </c>
      <c r="C1422" s="34">
        <v>0.57355324074074077</v>
      </c>
      <c r="D1422" s="35" t="s">
        <v>57</v>
      </c>
      <c r="E1422" s="35" t="s">
        <v>57</v>
      </c>
      <c r="F1422" s="33">
        <v>29930</v>
      </c>
      <c r="G1422" s="32">
        <v>3.4722222222222222E-5</v>
      </c>
    </row>
    <row r="1423" spans="2:7" x14ac:dyDescent="0.25">
      <c r="B1423" s="33">
        <v>43504</v>
      </c>
      <c r="C1423" s="34">
        <v>0.57907407407407407</v>
      </c>
      <c r="D1423" s="35" t="s">
        <v>57</v>
      </c>
      <c r="E1423" s="35" t="s">
        <v>57</v>
      </c>
      <c r="F1423" s="33">
        <v>32087</v>
      </c>
      <c r="G1423" s="32">
        <v>3.4722222222222222E-5</v>
      </c>
    </row>
    <row r="1424" spans="2:7" x14ac:dyDescent="0.25">
      <c r="B1424" s="33">
        <v>43504</v>
      </c>
      <c r="C1424" s="34">
        <v>0.58688657407407407</v>
      </c>
      <c r="D1424" s="35" t="s">
        <v>55</v>
      </c>
      <c r="E1424" s="35" t="s">
        <v>57</v>
      </c>
      <c r="F1424" s="33">
        <v>30700</v>
      </c>
      <c r="G1424" s="32">
        <v>3.4722222222222222E-5</v>
      </c>
    </row>
    <row r="1425" spans="2:7" x14ac:dyDescent="0.25">
      <c r="B1425" s="33">
        <v>43504</v>
      </c>
      <c r="C1425" s="34">
        <v>0.62263888888888885</v>
      </c>
      <c r="D1425" s="35" t="s">
        <v>55</v>
      </c>
      <c r="E1425" s="35" t="s">
        <v>56</v>
      </c>
      <c r="F1425" s="33">
        <v>41191</v>
      </c>
      <c r="G1425" s="32">
        <v>3.4722222222222222E-5</v>
      </c>
    </row>
    <row r="1426" spans="2:7" x14ac:dyDescent="0.25">
      <c r="B1426" s="33">
        <v>43504</v>
      </c>
      <c r="C1426" s="34">
        <v>0.62317129629629631</v>
      </c>
      <c r="D1426" s="35" t="s">
        <v>55</v>
      </c>
      <c r="E1426" s="35" t="s">
        <v>56</v>
      </c>
      <c r="F1426" s="33">
        <v>40032</v>
      </c>
      <c r="G1426" s="32">
        <v>3.4722222222222222E-5</v>
      </c>
    </row>
    <row r="1427" spans="2:7" x14ac:dyDescent="0.25">
      <c r="B1427" s="33">
        <v>43504</v>
      </c>
      <c r="C1427" s="34">
        <v>0.6271296296296297</v>
      </c>
      <c r="D1427" s="35" t="s">
        <v>55</v>
      </c>
      <c r="E1427" s="35" t="s">
        <v>56</v>
      </c>
      <c r="F1427" s="33">
        <v>36313</v>
      </c>
      <c r="G1427" s="32">
        <v>3.4722222222222222E-5</v>
      </c>
    </row>
    <row r="1428" spans="2:7" x14ac:dyDescent="0.25">
      <c r="B1428" s="33">
        <v>43504</v>
      </c>
      <c r="C1428" s="34">
        <v>0.62770833333333331</v>
      </c>
      <c r="D1428" s="35" t="s">
        <v>55</v>
      </c>
      <c r="E1428" s="35" t="s">
        <v>56</v>
      </c>
      <c r="F1428" s="33">
        <v>34284</v>
      </c>
      <c r="G1428" s="32">
        <v>3.4722222222222222E-5</v>
      </c>
    </row>
    <row r="1429" spans="2:7" x14ac:dyDescent="0.25">
      <c r="B1429" s="33">
        <v>43504</v>
      </c>
      <c r="C1429" s="34">
        <v>0.62517361111111114</v>
      </c>
      <c r="D1429" s="35" t="s">
        <v>57</v>
      </c>
      <c r="E1429" s="35" t="s">
        <v>57</v>
      </c>
      <c r="F1429" s="33">
        <v>32664</v>
      </c>
      <c r="G1429" s="32">
        <v>3.4722222222222222E-5</v>
      </c>
    </row>
    <row r="1430" spans="2:7" x14ac:dyDescent="0.25">
      <c r="B1430" s="33">
        <v>43504</v>
      </c>
      <c r="C1430" s="34">
        <v>0.62736111111111115</v>
      </c>
      <c r="D1430" s="35" t="s">
        <v>55</v>
      </c>
      <c r="E1430" s="35" t="s">
        <v>56</v>
      </c>
      <c r="F1430" s="33">
        <v>34943</v>
      </c>
      <c r="G1430" s="32">
        <v>3.4722222222222222E-5</v>
      </c>
    </row>
    <row r="1431" spans="2:7" x14ac:dyDescent="0.25">
      <c r="B1431" s="33">
        <v>43507</v>
      </c>
      <c r="C1431" s="34">
        <v>0.47304398148148147</v>
      </c>
      <c r="D1431" s="35" t="s">
        <v>55</v>
      </c>
      <c r="E1431" s="35" t="s">
        <v>55</v>
      </c>
      <c r="F1431" s="33">
        <v>42445</v>
      </c>
      <c r="G1431" s="32">
        <v>3.4722222222222222E-5</v>
      </c>
    </row>
    <row r="1432" spans="2:7" x14ac:dyDescent="0.25">
      <c r="B1432" s="33">
        <v>43508</v>
      </c>
      <c r="C1432" s="34">
        <v>0.32545138888888886</v>
      </c>
      <c r="D1432" s="35" t="s">
        <v>55</v>
      </c>
      <c r="E1432" s="35" t="s">
        <v>56</v>
      </c>
      <c r="F1432" s="33">
        <v>34446</v>
      </c>
      <c r="G1432" s="32">
        <v>3.4722222222222222E-5</v>
      </c>
    </row>
    <row r="1433" spans="2:7" x14ac:dyDescent="0.25">
      <c r="B1433" s="33">
        <v>43508</v>
      </c>
      <c r="C1433" s="34">
        <v>0.33424768518518522</v>
      </c>
      <c r="D1433" s="35" t="s">
        <v>55</v>
      </c>
      <c r="E1433" s="35" t="s">
        <v>56</v>
      </c>
      <c r="F1433" s="33">
        <v>37230</v>
      </c>
      <c r="G1433" s="32">
        <v>3.4722222222222222E-5</v>
      </c>
    </row>
    <row r="1434" spans="2:7" x14ac:dyDescent="0.25">
      <c r="B1434" s="33">
        <v>43508</v>
      </c>
      <c r="C1434" s="34">
        <v>0.33686342592592594</v>
      </c>
      <c r="D1434" s="35" t="s">
        <v>55</v>
      </c>
      <c r="E1434" s="35" t="s">
        <v>56</v>
      </c>
      <c r="F1434" s="33">
        <v>38330</v>
      </c>
      <c r="G1434" s="32">
        <v>3.4722222222222222E-5</v>
      </c>
    </row>
    <row r="1435" spans="2:7" x14ac:dyDescent="0.25">
      <c r="B1435" s="33">
        <v>43508</v>
      </c>
      <c r="C1435" s="34">
        <v>0.35682870370370368</v>
      </c>
      <c r="D1435" s="35" t="s">
        <v>56</v>
      </c>
      <c r="E1435" s="35" t="s">
        <v>55</v>
      </c>
      <c r="F1435" s="33">
        <v>26018</v>
      </c>
      <c r="G1435" s="32">
        <v>3.4722222222222222E-5</v>
      </c>
    </row>
    <row r="1436" spans="2:7" x14ac:dyDescent="0.25">
      <c r="B1436" s="33">
        <v>43508</v>
      </c>
      <c r="C1436" s="34">
        <v>0.35715277777777782</v>
      </c>
      <c r="D1436" s="35" t="s">
        <v>56</v>
      </c>
      <c r="E1436" s="35" t="s">
        <v>55</v>
      </c>
      <c r="F1436" s="33">
        <v>35589</v>
      </c>
      <c r="G1436" s="32">
        <v>3.4722222222222222E-5</v>
      </c>
    </row>
    <row r="1437" spans="2:7" x14ac:dyDescent="0.25">
      <c r="B1437" s="33">
        <v>43508</v>
      </c>
      <c r="C1437" s="34">
        <v>0.35927083333333337</v>
      </c>
      <c r="D1437" s="35" t="s">
        <v>55</v>
      </c>
      <c r="E1437" s="35" t="s">
        <v>56</v>
      </c>
      <c r="F1437" s="33">
        <v>35335</v>
      </c>
      <c r="G1437" s="32">
        <v>3.4722222222222222E-5</v>
      </c>
    </row>
    <row r="1438" spans="2:7" x14ac:dyDescent="0.25">
      <c r="B1438" s="33">
        <v>43508</v>
      </c>
      <c r="C1438" s="34">
        <v>0.36282407407407408</v>
      </c>
      <c r="D1438" s="35" t="s">
        <v>55</v>
      </c>
      <c r="E1438" s="35" t="s">
        <v>56</v>
      </c>
      <c r="F1438" s="33">
        <v>38359</v>
      </c>
      <c r="G1438" s="32">
        <v>3.4722222222222222E-5</v>
      </c>
    </row>
    <row r="1439" spans="2:7" x14ac:dyDescent="0.25">
      <c r="B1439" s="33">
        <v>43508</v>
      </c>
      <c r="C1439" s="34">
        <v>0.36383101851851851</v>
      </c>
      <c r="D1439" s="35" t="s">
        <v>55</v>
      </c>
      <c r="E1439" s="35" t="s">
        <v>56</v>
      </c>
      <c r="F1439" s="33">
        <v>42090</v>
      </c>
      <c r="G1439" s="32">
        <v>3.4722222222222222E-5</v>
      </c>
    </row>
    <row r="1440" spans="2:7" x14ac:dyDescent="0.25">
      <c r="B1440" s="33">
        <v>43508</v>
      </c>
      <c r="C1440" s="34">
        <v>0.36614583333333334</v>
      </c>
      <c r="D1440" s="35" t="s">
        <v>57</v>
      </c>
      <c r="E1440" s="35" t="s">
        <v>57</v>
      </c>
      <c r="F1440" s="33">
        <v>32451</v>
      </c>
      <c r="G1440" s="32">
        <v>3.4722222222222222E-5</v>
      </c>
    </row>
    <row r="1441" spans="2:7" x14ac:dyDescent="0.25">
      <c r="B1441" s="33">
        <v>43508</v>
      </c>
      <c r="C1441" s="34">
        <v>0.3691550925925926</v>
      </c>
      <c r="D1441" s="35" t="s">
        <v>55</v>
      </c>
      <c r="E1441" s="35" t="s">
        <v>56</v>
      </c>
      <c r="F1441" s="33">
        <v>39344</v>
      </c>
      <c r="G1441" s="32">
        <v>3.4722222222222222E-5</v>
      </c>
    </row>
    <row r="1442" spans="2:7" x14ac:dyDescent="0.25">
      <c r="B1442" s="33">
        <v>43508</v>
      </c>
      <c r="C1442" s="34">
        <v>0.37436342592592592</v>
      </c>
      <c r="D1442" s="35" t="s">
        <v>57</v>
      </c>
      <c r="E1442" s="35" t="s">
        <v>57</v>
      </c>
      <c r="F1442" s="33">
        <v>33578</v>
      </c>
      <c r="G1442" s="32">
        <v>3.4722222222222222E-5</v>
      </c>
    </row>
    <row r="1443" spans="2:7" x14ac:dyDescent="0.25">
      <c r="B1443" s="33">
        <v>43508</v>
      </c>
      <c r="C1443" s="34">
        <v>0.38998842592592592</v>
      </c>
      <c r="D1443" s="35" t="s">
        <v>57</v>
      </c>
      <c r="E1443" s="35" t="s">
        <v>56</v>
      </c>
      <c r="F1443" s="33">
        <v>33948</v>
      </c>
      <c r="G1443" s="32">
        <v>3.4722222222222222E-5</v>
      </c>
    </row>
    <row r="1444" spans="2:7" x14ac:dyDescent="0.25">
      <c r="B1444" s="33">
        <v>43508</v>
      </c>
      <c r="C1444" s="34">
        <v>0.39302083333333332</v>
      </c>
      <c r="D1444" s="35" t="s">
        <v>55</v>
      </c>
      <c r="E1444" s="35" t="s">
        <v>56</v>
      </c>
      <c r="F1444" s="33">
        <v>34262</v>
      </c>
      <c r="G1444" s="32">
        <v>3.4722222222222222E-5</v>
      </c>
    </row>
    <row r="1445" spans="2:7" x14ac:dyDescent="0.25">
      <c r="B1445" s="33">
        <v>43508</v>
      </c>
      <c r="C1445" s="34">
        <v>0.39326388888888886</v>
      </c>
      <c r="D1445" s="35" t="s">
        <v>55</v>
      </c>
      <c r="E1445" s="35" t="s">
        <v>56</v>
      </c>
      <c r="F1445" s="33">
        <v>34908</v>
      </c>
      <c r="G1445" s="32">
        <v>3.4722222222222222E-5</v>
      </c>
    </row>
    <row r="1446" spans="2:7" x14ac:dyDescent="0.25">
      <c r="B1446" s="33">
        <v>43508</v>
      </c>
      <c r="C1446" s="34">
        <v>0.3974421296296296</v>
      </c>
      <c r="D1446" s="35" t="s">
        <v>57</v>
      </c>
      <c r="E1446" s="35" t="s">
        <v>56</v>
      </c>
      <c r="F1446" s="33">
        <v>35194</v>
      </c>
      <c r="G1446" s="32">
        <v>3.4722222222222222E-5</v>
      </c>
    </row>
    <row r="1447" spans="2:7" x14ac:dyDescent="0.25">
      <c r="B1447" s="33">
        <v>43508</v>
      </c>
      <c r="C1447" s="34">
        <v>0.39769675925925929</v>
      </c>
      <c r="D1447" s="35" t="s">
        <v>55</v>
      </c>
      <c r="E1447" s="35" t="s">
        <v>56</v>
      </c>
      <c r="F1447" s="33">
        <v>41340</v>
      </c>
      <c r="G1447" s="32">
        <v>3.4722222222222222E-5</v>
      </c>
    </row>
    <row r="1448" spans="2:7" x14ac:dyDescent="0.25">
      <c r="B1448" s="33">
        <v>43508</v>
      </c>
      <c r="C1448" s="34">
        <v>0.39991898148148147</v>
      </c>
      <c r="D1448" s="35" t="s">
        <v>57</v>
      </c>
      <c r="E1448" s="35" t="s">
        <v>57</v>
      </c>
      <c r="F1448" s="33">
        <v>34540</v>
      </c>
      <c r="G1448" s="32">
        <v>3.4722222222222222E-5</v>
      </c>
    </row>
    <row r="1449" spans="2:7" x14ac:dyDescent="0.25">
      <c r="B1449" s="33">
        <v>43508</v>
      </c>
      <c r="C1449" s="34">
        <v>0.40003472222222225</v>
      </c>
      <c r="D1449" s="35" t="s">
        <v>55</v>
      </c>
      <c r="E1449" s="35" t="s">
        <v>56</v>
      </c>
      <c r="F1449" s="33">
        <v>37820</v>
      </c>
      <c r="G1449" s="32">
        <v>3.4722222222222222E-5</v>
      </c>
    </row>
    <row r="1450" spans="2:7" x14ac:dyDescent="0.25">
      <c r="B1450" s="33">
        <v>43508</v>
      </c>
      <c r="C1450" s="34">
        <v>0.40219907407407413</v>
      </c>
      <c r="D1450" s="35" t="s">
        <v>55</v>
      </c>
      <c r="E1450" s="35" t="s">
        <v>56</v>
      </c>
      <c r="F1450" s="33">
        <v>38492</v>
      </c>
      <c r="G1450" s="32">
        <v>3.4722222222222222E-5</v>
      </c>
    </row>
    <row r="1451" spans="2:7" x14ac:dyDescent="0.25">
      <c r="B1451" s="33">
        <v>43508</v>
      </c>
      <c r="C1451" s="34">
        <v>0.40322916666666669</v>
      </c>
      <c r="D1451" s="35" t="s">
        <v>57</v>
      </c>
      <c r="E1451" s="35" t="s">
        <v>57</v>
      </c>
      <c r="F1451" s="33">
        <v>33088</v>
      </c>
      <c r="G1451" s="32">
        <v>3.4722222222222222E-5</v>
      </c>
    </row>
    <row r="1452" spans="2:7" x14ac:dyDescent="0.25">
      <c r="B1452" s="33">
        <v>43508</v>
      </c>
      <c r="C1452" s="34">
        <v>0.40828703703703706</v>
      </c>
      <c r="D1452" s="35" t="s">
        <v>55</v>
      </c>
      <c r="E1452" s="35" t="s">
        <v>56</v>
      </c>
      <c r="F1452" s="33">
        <v>27850</v>
      </c>
      <c r="G1452" s="32">
        <v>3.4722222222222222E-5</v>
      </c>
    </row>
    <row r="1453" spans="2:7" x14ac:dyDescent="0.25">
      <c r="B1453" s="33">
        <v>43509</v>
      </c>
      <c r="C1453" s="34">
        <v>0.3066550925925926</v>
      </c>
      <c r="D1453" s="35" t="s">
        <v>55</v>
      </c>
      <c r="E1453" s="35" t="s">
        <v>56</v>
      </c>
      <c r="F1453" s="33">
        <v>40150</v>
      </c>
      <c r="G1453" s="32">
        <v>3.4722222222222222E-5</v>
      </c>
    </row>
    <row r="1454" spans="2:7" x14ac:dyDescent="0.25">
      <c r="B1454" s="33">
        <v>43509</v>
      </c>
      <c r="C1454" s="34">
        <v>0.30884259259259256</v>
      </c>
      <c r="D1454" s="35" t="s">
        <v>55</v>
      </c>
      <c r="E1454" s="35" t="s">
        <v>56</v>
      </c>
      <c r="F1454" s="33">
        <v>38359</v>
      </c>
      <c r="G1454" s="32">
        <v>3.4722222222222222E-5</v>
      </c>
    </row>
    <row r="1455" spans="2:7" x14ac:dyDescent="0.25">
      <c r="B1455" s="33">
        <v>43509</v>
      </c>
      <c r="C1455" s="34">
        <v>0.31197916666666664</v>
      </c>
      <c r="D1455" s="35" t="s">
        <v>57</v>
      </c>
      <c r="E1455" s="35" t="s">
        <v>57</v>
      </c>
      <c r="F1455" s="33">
        <v>33627</v>
      </c>
      <c r="G1455" s="32">
        <v>3.4722222222222222E-5</v>
      </c>
    </row>
    <row r="1456" spans="2:7" x14ac:dyDescent="0.25">
      <c r="B1456" s="33">
        <v>43509</v>
      </c>
      <c r="C1456" s="34">
        <v>0.31318287037037035</v>
      </c>
      <c r="D1456" s="35" t="s">
        <v>55</v>
      </c>
      <c r="E1456" s="35" t="s">
        <v>56</v>
      </c>
      <c r="F1456" s="33">
        <v>35293</v>
      </c>
      <c r="G1456" s="32">
        <v>3.4722222222222222E-5</v>
      </c>
    </row>
    <row r="1457" spans="2:7" x14ac:dyDescent="0.25">
      <c r="B1457" s="33">
        <v>43509</v>
      </c>
      <c r="C1457" s="34">
        <v>0.31425925925925924</v>
      </c>
      <c r="D1457" s="35" t="s">
        <v>55</v>
      </c>
      <c r="E1457" s="35" t="s">
        <v>56</v>
      </c>
      <c r="F1457" s="33">
        <v>41880</v>
      </c>
      <c r="G1457" s="32">
        <v>3.4722222222222222E-5</v>
      </c>
    </row>
    <row r="1458" spans="2:7" x14ac:dyDescent="0.25">
      <c r="B1458" s="33">
        <v>43509</v>
      </c>
      <c r="C1458" s="34">
        <v>0.31611111111111112</v>
      </c>
      <c r="D1458" s="35" t="s">
        <v>55</v>
      </c>
      <c r="E1458" s="35" t="s">
        <v>56</v>
      </c>
      <c r="F1458" s="33">
        <v>37942</v>
      </c>
      <c r="G1458" s="32">
        <v>3.4722222222222222E-5</v>
      </c>
    </row>
    <row r="1459" spans="2:7" x14ac:dyDescent="0.25">
      <c r="B1459" s="33">
        <v>43509</v>
      </c>
      <c r="C1459" s="34">
        <v>0.31731481481481483</v>
      </c>
      <c r="D1459" s="35" t="s">
        <v>55</v>
      </c>
      <c r="E1459" s="35" t="s">
        <v>56</v>
      </c>
      <c r="F1459" s="33">
        <v>32912</v>
      </c>
      <c r="G1459" s="32">
        <v>3.4722222222222222E-5</v>
      </c>
    </row>
    <row r="1460" spans="2:7" x14ac:dyDescent="0.25">
      <c r="B1460" s="33">
        <v>43509</v>
      </c>
      <c r="C1460" s="34">
        <v>0.31899305555555557</v>
      </c>
      <c r="D1460" s="35" t="s">
        <v>55</v>
      </c>
      <c r="E1460" s="35" t="s">
        <v>56</v>
      </c>
      <c r="F1460" s="33">
        <v>38771</v>
      </c>
      <c r="G1460" s="32">
        <v>3.4722222222222222E-5</v>
      </c>
    </row>
    <row r="1461" spans="2:7" x14ac:dyDescent="0.25">
      <c r="B1461" s="33">
        <v>43509</v>
      </c>
      <c r="C1461" s="34">
        <v>0.32083333333333336</v>
      </c>
      <c r="D1461" s="35" t="s">
        <v>55</v>
      </c>
      <c r="E1461" s="35" t="s">
        <v>56</v>
      </c>
      <c r="F1461" s="33">
        <v>36980</v>
      </c>
      <c r="G1461" s="32">
        <v>3.4722222222222222E-5</v>
      </c>
    </row>
    <row r="1462" spans="2:7" x14ac:dyDescent="0.25">
      <c r="B1462" s="33">
        <v>43509</v>
      </c>
      <c r="C1462" s="34">
        <v>0.32148148148148148</v>
      </c>
      <c r="D1462" s="35" t="s">
        <v>57</v>
      </c>
      <c r="E1462" s="35" t="s">
        <v>57</v>
      </c>
      <c r="F1462" s="33">
        <v>33009</v>
      </c>
      <c r="G1462" s="32">
        <v>3.4722222222222222E-5</v>
      </c>
    </row>
    <row r="1463" spans="2:7" x14ac:dyDescent="0.25">
      <c r="B1463" s="33">
        <v>43509</v>
      </c>
      <c r="C1463" s="34">
        <v>0.33481481481481484</v>
      </c>
      <c r="D1463" s="35" t="s">
        <v>55</v>
      </c>
      <c r="E1463" s="35" t="s">
        <v>56</v>
      </c>
      <c r="F1463" s="33">
        <v>35901</v>
      </c>
      <c r="G1463" s="32">
        <v>3.4722222222222222E-5</v>
      </c>
    </row>
    <row r="1464" spans="2:7" x14ac:dyDescent="0.25">
      <c r="B1464" s="33">
        <v>43509</v>
      </c>
      <c r="C1464" s="34">
        <v>0.34120370370370368</v>
      </c>
      <c r="D1464" s="35" t="s">
        <v>55</v>
      </c>
      <c r="E1464" s="35" t="s">
        <v>56</v>
      </c>
      <c r="F1464" s="33">
        <v>41961</v>
      </c>
      <c r="G1464" s="32">
        <v>3.4722222222222222E-5</v>
      </c>
    </row>
    <row r="1465" spans="2:7" x14ac:dyDescent="0.25">
      <c r="B1465" s="33">
        <v>43509</v>
      </c>
      <c r="C1465" s="34">
        <v>0.34581018518518519</v>
      </c>
      <c r="D1465" s="35" t="s">
        <v>57</v>
      </c>
      <c r="E1465" s="35" t="s">
        <v>56</v>
      </c>
      <c r="F1465" s="33">
        <v>35363</v>
      </c>
      <c r="G1465" s="32">
        <v>3.4722222222222222E-5</v>
      </c>
    </row>
    <row r="1466" spans="2:7" x14ac:dyDescent="0.25">
      <c r="B1466" s="33">
        <v>43509</v>
      </c>
      <c r="C1466" s="34">
        <v>0.35042824074074069</v>
      </c>
      <c r="D1466" s="35" t="s">
        <v>55</v>
      </c>
      <c r="E1466" s="35" t="s">
        <v>56</v>
      </c>
      <c r="F1466" s="33">
        <v>38324</v>
      </c>
      <c r="G1466" s="32">
        <v>3.4722222222222222E-5</v>
      </c>
    </row>
    <row r="1467" spans="2:7" x14ac:dyDescent="0.25">
      <c r="B1467" s="33">
        <v>43509</v>
      </c>
      <c r="C1467" s="34">
        <v>0.35688657407407409</v>
      </c>
      <c r="D1467" s="35" t="s">
        <v>57</v>
      </c>
      <c r="E1467" s="35" t="s">
        <v>57</v>
      </c>
      <c r="F1467" s="33">
        <v>32997</v>
      </c>
      <c r="G1467" s="32">
        <v>3.4722222222222222E-5</v>
      </c>
    </row>
    <row r="1468" spans="2:7" x14ac:dyDescent="0.25">
      <c r="B1468" s="33">
        <v>43509</v>
      </c>
      <c r="C1468" s="34">
        <v>0.38597222222222222</v>
      </c>
      <c r="D1468" s="35" t="s">
        <v>55</v>
      </c>
      <c r="E1468" s="35" t="s">
        <v>57</v>
      </c>
      <c r="F1468" s="33">
        <v>34305</v>
      </c>
      <c r="G1468" s="32">
        <v>3.4722222222222222E-5</v>
      </c>
    </row>
    <row r="1469" spans="2:7" x14ac:dyDescent="0.25">
      <c r="B1469" s="33">
        <v>43509</v>
      </c>
      <c r="C1469" s="34">
        <v>0.39209490740740738</v>
      </c>
      <c r="D1469" s="35" t="s">
        <v>55</v>
      </c>
      <c r="E1469" s="35" t="s">
        <v>56</v>
      </c>
      <c r="F1469" s="33">
        <v>29649</v>
      </c>
      <c r="G1469" s="32">
        <v>3.4722222222222222E-5</v>
      </c>
    </row>
    <row r="1470" spans="2:7" x14ac:dyDescent="0.25">
      <c r="B1470" s="33">
        <v>43509</v>
      </c>
      <c r="C1470" s="34">
        <v>0.39329861111111114</v>
      </c>
      <c r="D1470" s="35" t="s">
        <v>55</v>
      </c>
      <c r="E1470" s="35" t="s">
        <v>56</v>
      </c>
      <c r="F1470" s="33">
        <v>35668</v>
      </c>
      <c r="G1470" s="32">
        <v>3.4722222222222222E-5</v>
      </c>
    </row>
    <row r="1471" spans="2:7" x14ac:dyDescent="0.25">
      <c r="B1471" s="33">
        <v>43509</v>
      </c>
      <c r="C1471" s="34">
        <v>0.39745370370370375</v>
      </c>
      <c r="D1471" s="35" t="s">
        <v>55</v>
      </c>
      <c r="E1471" s="35" t="s">
        <v>56</v>
      </c>
      <c r="F1471" s="33">
        <v>42284</v>
      </c>
      <c r="G1471" s="32">
        <v>3.4722222222222222E-5</v>
      </c>
    </row>
    <row r="1472" spans="2:7" x14ac:dyDescent="0.25">
      <c r="B1472" s="33">
        <v>43509</v>
      </c>
      <c r="C1472" s="34">
        <v>0.39894675925925926</v>
      </c>
      <c r="D1472" s="35" t="s">
        <v>57</v>
      </c>
      <c r="E1472" s="35" t="s">
        <v>57</v>
      </c>
      <c r="F1472" s="33">
        <v>30965</v>
      </c>
      <c r="G1472" s="32">
        <v>3.4722222222222222E-5</v>
      </c>
    </row>
    <row r="1473" spans="2:7" x14ac:dyDescent="0.25">
      <c r="B1473" s="33">
        <v>43509</v>
      </c>
      <c r="C1473" s="34">
        <v>0.40542824074074074</v>
      </c>
      <c r="D1473" s="35" t="s">
        <v>57</v>
      </c>
      <c r="E1473" s="35" t="s">
        <v>57</v>
      </c>
      <c r="F1473" s="33">
        <v>31422</v>
      </c>
      <c r="G1473" s="32">
        <v>3.4722222222222222E-5</v>
      </c>
    </row>
    <row r="1474" spans="2:7" x14ac:dyDescent="0.25">
      <c r="B1474" s="33">
        <v>43509</v>
      </c>
      <c r="C1474" s="34">
        <v>0.40644675925925927</v>
      </c>
      <c r="D1474" s="35" t="s">
        <v>55</v>
      </c>
      <c r="E1474" s="35" t="s">
        <v>56</v>
      </c>
      <c r="F1474" s="33">
        <v>35992</v>
      </c>
      <c r="G1474" s="32">
        <v>3.4722222222222222E-5</v>
      </c>
    </row>
    <row r="1475" spans="2:7" x14ac:dyDescent="0.25">
      <c r="B1475" s="33">
        <v>43509</v>
      </c>
      <c r="C1475" s="34">
        <v>0.4153587962962963</v>
      </c>
      <c r="D1475" s="35" t="s">
        <v>55</v>
      </c>
      <c r="E1475" s="35" t="s">
        <v>56</v>
      </c>
      <c r="F1475" s="33">
        <v>32870</v>
      </c>
      <c r="G1475" s="32">
        <v>3.4722222222222222E-5</v>
      </c>
    </row>
    <row r="1476" spans="2:7" x14ac:dyDescent="0.25">
      <c r="B1476" s="33">
        <v>43509</v>
      </c>
      <c r="C1476" s="34">
        <v>0.42108796296296297</v>
      </c>
      <c r="D1476" s="35" t="s">
        <v>55</v>
      </c>
      <c r="E1476" s="35" t="s">
        <v>56</v>
      </c>
      <c r="F1476" s="33">
        <v>37295</v>
      </c>
      <c r="G1476" s="32">
        <v>3.4722222222222222E-5</v>
      </c>
    </row>
    <row r="1477" spans="2:7" x14ac:dyDescent="0.25">
      <c r="B1477" s="33">
        <v>43509</v>
      </c>
      <c r="C1477" s="34">
        <v>0.42348379629629629</v>
      </c>
      <c r="D1477" s="35" t="s">
        <v>55</v>
      </c>
      <c r="E1477" s="35" t="s">
        <v>56</v>
      </c>
      <c r="F1477" s="33">
        <v>26624</v>
      </c>
      <c r="G1477" s="32">
        <v>3.4722222222222222E-5</v>
      </c>
    </row>
    <row r="1478" spans="2:7" x14ac:dyDescent="0.25">
      <c r="B1478" s="33">
        <v>43509</v>
      </c>
      <c r="C1478" s="34">
        <v>0.44055555555555559</v>
      </c>
      <c r="D1478" s="35" t="s">
        <v>55</v>
      </c>
      <c r="E1478" s="35" t="s">
        <v>56</v>
      </c>
      <c r="F1478" s="33">
        <v>27467</v>
      </c>
      <c r="G1478" s="32">
        <v>3.4722222222222222E-5</v>
      </c>
    </row>
    <row r="1479" spans="2:7" x14ac:dyDescent="0.25">
      <c r="B1479" s="33">
        <v>43510</v>
      </c>
      <c r="C1479" s="34">
        <v>0.32586805555555554</v>
      </c>
      <c r="D1479" s="35" t="s">
        <v>57</v>
      </c>
      <c r="E1479" s="35" t="s">
        <v>57</v>
      </c>
      <c r="F1479" s="33">
        <v>35774</v>
      </c>
      <c r="G1479" s="32">
        <v>3.4722222222222222E-5</v>
      </c>
    </row>
    <row r="1480" spans="2:7" x14ac:dyDescent="0.25">
      <c r="B1480" s="33">
        <v>43510</v>
      </c>
      <c r="C1480" s="34">
        <v>0.32930555555555557</v>
      </c>
      <c r="D1480" s="35" t="s">
        <v>55</v>
      </c>
      <c r="E1480" s="35" t="s">
        <v>56</v>
      </c>
      <c r="F1480" s="33">
        <v>39183</v>
      </c>
      <c r="G1480" s="32">
        <v>3.4722222222222222E-5</v>
      </c>
    </row>
    <row r="1481" spans="2:7" x14ac:dyDescent="0.25">
      <c r="B1481" s="33">
        <v>43510</v>
      </c>
      <c r="C1481" s="34">
        <v>0.33379629629629631</v>
      </c>
      <c r="D1481" s="35" t="s">
        <v>55</v>
      </c>
      <c r="E1481" s="35" t="s">
        <v>56</v>
      </c>
      <c r="F1481" s="33">
        <v>33550</v>
      </c>
      <c r="G1481" s="32">
        <v>3.4722222222222222E-5</v>
      </c>
    </row>
    <row r="1482" spans="2:7" x14ac:dyDescent="0.25">
      <c r="B1482" s="33">
        <v>43510</v>
      </c>
      <c r="C1482" s="34">
        <v>0.34638888888888886</v>
      </c>
      <c r="D1482" s="35" t="s">
        <v>55</v>
      </c>
      <c r="E1482" s="35" t="s">
        <v>56</v>
      </c>
      <c r="F1482" s="33">
        <v>36406</v>
      </c>
      <c r="G1482" s="32">
        <v>3.4722222222222222E-5</v>
      </c>
    </row>
    <row r="1483" spans="2:7" x14ac:dyDescent="0.25">
      <c r="B1483" s="33">
        <v>43510</v>
      </c>
      <c r="C1483" s="34">
        <v>0.35123842592592597</v>
      </c>
      <c r="D1483" s="35" t="s">
        <v>55</v>
      </c>
      <c r="E1483" s="35" t="s">
        <v>56</v>
      </c>
      <c r="F1483" s="33">
        <v>35040</v>
      </c>
      <c r="G1483" s="32">
        <v>3.4722222222222222E-5</v>
      </c>
    </row>
    <row r="1484" spans="2:7" x14ac:dyDescent="0.25">
      <c r="B1484" s="33">
        <v>43510</v>
      </c>
      <c r="C1484" s="34">
        <v>0.37777777777777777</v>
      </c>
      <c r="D1484" s="35" t="s">
        <v>55</v>
      </c>
      <c r="E1484" s="35" t="s">
        <v>56</v>
      </c>
      <c r="F1484" s="33">
        <v>37022</v>
      </c>
      <c r="G1484" s="32">
        <v>3.4722222222222222E-5</v>
      </c>
    </row>
    <row r="1485" spans="2:7" x14ac:dyDescent="0.25">
      <c r="B1485" s="33">
        <v>43510</v>
      </c>
      <c r="C1485" s="34">
        <v>0.39685185185185184</v>
      </c>
      <c r="D1485" s="35" t="s">
        <v>55</v>
      </c>
      <c r="E1485" s="35" t="s">
        <v>56</v>
      </c>
      <c r="F1485" s="33">
        <v>41466</v>
      </c>
      <c r="G1485" s="32">
        <v>3.4722222222222222E-5</v>
      </c>
    </row>
    <row r="1486" spans="2:7" x14ac:dyDescent="0.25">
      <c r="B1486" s="33">
        <v>43510</v>
      </c>
      <c r="C1486" s="34">
        <v>0.39723379629629635</v>
      </c>
      <c r="D1486" s="35" t="s">
        <v>56</v>
      </c>
      <c r="E1486" s="35" t="s">
        <v>55</v>
      </c>
      <c r="F1486" s="33">
        <v>42338</v>
      </c>
      <c r="G1486" s="32">
        <v>3.4722222222222222E-5</v>
      </c>
    </row>
    <row r="1487" spans="2:7" x14ac:dyDescent="0.25">
      <c r="B1487" s="33">
        <v>43510</v>
      </c>
      <c r="C1487" s="34">
        <v>0.39814814814814814</v>
      </c>
      <c r="D1487" s="35" t="s">
        <v>55</v>
      </c>
      <c r="E1487" s="35" t="s">
        <v>56</v>
      </c>
      <c r="F1487" s="33">
        <v>39085</v>
      </c>
      <c r="G1487" s="32">
        <v>3.4722222222222222E-5</v>
      </c>
    </row>
    <row r="1488" spans="2:7" x14ac:dyDescent="0.25">
      <c r="B1488" s="33">
        <v>43510</v>
      </c>
      <c r="C1488" s="34">
        <v>0.39874999999999999</v>
      </c>
      <c r="D1488" s="35" t="s">
        <v>55</v>
      </c>
      <c r="E1488" s="35" t="s">
        <v>56</v>
      </c>
      <c r="F1488" s="33">
        <v>38772</v>
      </c>
      <c r="G1488" s="32">
        <v>3.4722222222222222E-5</v>
      </c>
    </row>
    <row r="1489" spans="2:7" x14ac:dyDescent="0.25">
      <c r="B1489" s="33">
        <v>43510</v>
      </c>
      <c r="C1489" s="34">
        <v>0.40218749999999998</v>
      </c>
      <c r="D1489" s="35" t="s">
        <v>55</v>
      </c>
      <c r="E1489" s="35" t="s">
        <v>56</v>
      </c>
      <c r="F1489" s="33">
        <v>37966</v>
      </c>
      <c r="G1489" s="32">
        <v>3.4722222222222222E-5</v>
      </c>
    </row>
    <row r="1490" spans="2:7" x14ac:dyDescent="0.25">
      <c r="B1490" s="33">
        <v>43510</v>
      </c>
      <c r="C1490" s="34">
        <v>0.40597222222222223</v>
      </c>
      <c r="D1490" s="35" t="s">
        <v>55</v>
      </c>
      <c r="E1490" s="35" t="s">
        <v>56</v>
      </c>
      <c r="F1490" s="33">
        <v>39811</v>
      </c>
      <c r="G1490" s="32">
        <v>3.4722222222222222E-5</v>
      </c>
    </row>
    <row r="1491" spans="2:7" x14ac:dyDescent="0.25">
      <c r="B1491" s="33">
        <v>43510</v>
      </c>
      <c r="C1491" s="34">
        <v>0.40960648148148149</v>
      </c>
      <c r="D1491" s="35" t="s">
        <v>55</v>
      </c>
      <c r="E1491" s="35" t="s">
        <v>56</v>
      </c>
      <c r="F1491" s="33">
        <v>36482</v>
      </c>
      <c r="G1491" s="32">
        <v>3.4722222222222222E-5</v>
      </c>
    </row>
    <row r="1492" spans="2:7" x14ac:dyDescent="0.25">
      <c r="B1492" s="33">
        <v>43510</v>
      </c>
      <c r="C1492" s="34">
        <v>0.41104166666666669</v>
      </c>
      <c r="D1492" s="35" t="s">
        <v>55</v>
      </c>
      <c r="E1492" s="35" t="s">
        <v>56</v>
      </c>
      <c r="F1492" s="33">
        <v>37218</v>
      </c>
      <c r="G1492" s="32">
        <v>3.4722222222222222E-5</v>
      </c>
    </row>
    <row r="1493" spans="2:7" x14ac:dyDescent="0.25">
      <c r="B1493" s="33">
        <v>43510</v>
      </c>
      <c r="C1493" s="34">
        <v>0.41194444444444445</v>
      </c>
      <c r="D1493" s="35" t="s">
        <v>55</v>
      </c>
      <c r="E1493" s="35" t="s">
        <v>56</v>
      </c>
      <c r="F1493" s="33">
        <v>39484</v>
      </c>
      <c r="G1493" s="32">
        <v>3.4722222222222222E-5</v>
      </c>
    </row>
    <row r="1494" spans="2:7" x14ac:dyDescent="0.25">
      <c r="B1494" s="33">
        <v>43510</v>
      </c>
      <c r="C1494" s="34">
        <v>0.41351851851851856</v>
      </c>
      <c r="D1494" s="35" t="s">
        <v>55</v>
      </c>
      <c r="E1494" s="35" t="s">
        <v>56</v>
      </c>
      <c r="F1494" s="33">
        <v>39189</v>
      </c>
      <c r="G1494" s="32">
        <v>3.4722222222222222E-5</v>
      </c>
    </row>
    <row r="1495" spans="2:7" x14ac:dyDescent="0.25">
      <c r="B1495" s="33">
        <v>43510</v>
      </c>
      <c r="C1495" s="34">
        <v>0.41652777777777777</v>
      </c>
      <c r="D1495" s="35" t="s">
        <v>55</v>
      </c>
      <c r="E1495" s="35" t="s">
        <v>56</v>
      </c>
      <c r="F1495" s="33">
        <v>36242</v>
      </c>
      <c r="G1495" s="32">
        <v>3.4722222222222222E-5</v>
      </c>
    </row>
    <row r="1496" spans="2:7" x14ac:dyDescent="0.25">
      <c r="B1496" s="33">
        <v>43510</v>
      </c>
      <c r="C1496" s="34">
        <v>0.42119212962962965</v>
      </c>
      <c r="D1496" s="35" t="s">
        <v>55</v>
      </c>
      <c r="E1496" s="35" t="s">
        <v>56</v>
      </c>
      <c r="F1496" s="33">
        <v>37302</v>
      </c>
      <c r="G1496" s="32">
        <v>3.4722222222222222E-5</v>
      </c>
    </row>
    <row r="1497" spans="2:7" x14ac:dyDescent="0.25">
      <c r="B1497" s="33">
        <v>43510</v>
      </c>
      <c r="C1497" s="34">
        <v>0.42444444444444446</v>
      </c>
      <c r="D1497" s="35" t="s">
        <v>57</v>
      </c>
      <c r="E1497" s="35" t="s">
        <v>57</v>
      </c>
      <c r="F1497" s="33">
        <v>31201</v>
      </c>
      <c r="G1497" s="32">
        <v>3.4722222222222222E-5</v>
      </c>
    </row>
    <row r="1498" spans="2:7" x14ac:dyDescent="0.25">
      <c r="B1498" s="33">
        <v>43510</v>
      </c>
      <c r="C1498" s="34">
        <v>0.42837962962962961</v>
      </c>
      <c r="D1498" s="35" t="s">
        <v>55</v>
      </c>
      <c r="E1498" s="35" t="s">
        <v>56</v>
      </c>
      <c r="F1498" s="33">
        <v>35902</v>
      </c>
      <c r="G1498" s="32">
        <v>3.4722222222222222E-5</v>
      </c>
    </row>
    <row r="1499" spans="2:7" x14ac:dyDescent="0.25">
      <c r="B1499" s="33">
        <v>43510</v>
      </c>
      <c r="C1499" s="34">
        <v>0.43157407407407405</v>
      </c>
      <c r="D1499" s="35" t="s">
        <v>57</v>
      </c>
      <c r="E1499" s="35" t="s">
        <v>57</v>
      </c>
      <c r="F1499" s="33">
        <v>32198</v>
      </c>
      <c r="G1499" s="32">
        <v>3.4722222222222222E-5</v>
      </c>
    </row>
    <row r="1500" spans="2:7" x14ac:dyDescent="0.25">
      <c r="B1500" s="33">
        <v>43510</v>
      </c>
      <c r="C1500" s="34">
        <v>0.43547453703703703</v>
      </c>
      <c r="D1500" s="35" t="s">
        <v>55</v>
      </c>
      <c r="E1500" s="35" t="s">
        <v>56</v>
      </c>
      <c r="F1500" s="33">
        <v>30664</v>
      </c>
      <c r="G1500" s="32">
        <v>3.4722222222222222E-5</v>
      </c>
    </row>
    <row r="1501" spans="2:7" x14ac:dyDescent="0.25">
      <c r="B1501" s="33">
        <v>43510</v>
      </c>
      <c r="C1501" s="34">
        <v>0.43690972222222224</v>
      </c>
      <c r="D1501" s="35" t="s">
        <v>55</v>
      </c>
      <c r="E1501" s="35" t="s">
        <v>56</v>
      </c>
      <c r="F1501" s="33">
        <v>37007</v>
      </c>
      <c r="G1501" s="32">
        <v>3.4722222222222222E-5</v>
      </c>
    </row>
    <row r="1502" spans="2:7" x14ac:dyDescent="0.25">
      <c r="B1502" s="33">
        <v>43510</v>
      </c>
      <c r="C1502" s="34">
        <v>0.44645833333333335</v>
      </c>
      <c r="D1502" s="35" t="s">
        <v>57</v>
      </c>
      <c r="E1502" s="35" t="s">
        <v>56</v>
      </c>
      <c r="F1502" s="33">
        <v>34985</v>
      </c>
      <c r="G1502" s="32">
        <v>3.4722222222222222E-5</v>
      </c>
    </row>
    <row r="1503" spans="2:7" x14ac:dyDescent="0.25">
      <c r="B1503" s="33">
        <v>43510</v>
      </c>
      <c r="C1503" s="34">
        <v>0.50719907407407405</v>
      </c>
      <c r="D1503" s="35" t="s">
        <v>57</v>
      </c>
      <c r="E1503" s="35" t="s">
        <v>57</v>
      </c>
      <c r="F1503" s="33">
        <v>33431</v>
      </c>
      <c r="G1503" s="32">
        <v>3.4722222222222222E-5</v>
      </c>
    </row>
    <row r="1504" spans="2:7" x14ac:dyDescent="0.25">
      <c r="B1504" s="33">
        <v>43511</v>
      </c>
      <c r="C1504" s="34">
        <v>0.3271412037037037</v>
      </c>
      <c r="D1504" s="35" t="s">
        <v>55</v>
      </c>
      <c r="E1504" s="35" t="s">
        <v>56</v>
      </c>
      <c r="F1504" s="33">
        <v>36133</v>
      </c>
      <c r="G1504" s="32">
        <v>3.4722222222222222E-5</v>
      </c>
    </row>
    <row r="1505" spans="2:7" x14ac:dyDescent="0.25">
      <c r="B1505" s="33">
        <v>43511</v>
      </c>
      <c r="C1505" s="34">
        <v>0.33182870370370371</v>
      </c>
      <c r="D1505" s="35" t="s">
        <v>55</v>
      </c>
      <c r="E1505" s="35" t="s">
        <v>56</v>
      </c>
      <c r="F1505" s="33">
        <v>41795</v>
      </c>
      <c r="G1505" s="32">
        <v>3.4722222222222222E-5</v>
      </c>
    </row>
    <row r="1506" spans="2:7" x14ac:dyDescent="0.25">
      <c r="B1506" s="33">
        <v>43511</v>
      </c>
      <c r="C1506" s="34">
        <v>0.33880787037037036</v>
      </c>
      <c r="D1506" s="35" t="s">
        <v>55</v>
      </c>
      <c r="E1506" s="35" t="s">
        <v>56</v>
      </c>
      <c r="F1506" s="33">
        <v>39162</v>
      </c>
      <c r="G1506" s="32">
        <v>3.4722222222222222E-5</v>
      </c>
    </row>
    <row r="1507" spans="2:7" x14ac:dyDescent="0.25">
      <c r="B1507" s="33">
        <v>43511</v>
      </c>
      <c r="C1507" s="34">
        <v>0.34606481481481483</v>
      </c>
      <c r="D1507" s="35" t="s">
        <v>55</v>
      </c>
      <c r="E1507" s="35" t="s">
        <v>56</v>
      </c>
      <c r="F1507" s="33">
        <v>34012</v>
      </c>
      <c r="G1507" s="32">
        <v>3.4722222222222222E-5</v>
      </c>
    </row>
    <row r="1508" spans="2:7" x14ac:dyDescent="0.25">
      <c r="B1508" s="33">
        <v>43511</v>
      </c>
      <c r="C1508" s="34">
        <v>0.3608912037037037</v>
      </c>
      <c r="D1508" s="35" t="s">
        <v>56</v>
      </c>
      <c r="E1508" s="35" t="s">
        <v>56</v>
      </c>
      <c r="F1508" s="33">
        <v>42354</v>
      </c>
      <c r="G1508" s="32">
        <v>3.4722222222222222E-5</v>
      </c>
    </row>
    <row r="1509" spans="2:7" x14ac:dyDescent="0.25">
      <c r="B1509" s="33">
        <v>43511</v>
      </c>
      <c r="C1509" s="34">
        <v>0.3677199074074074</v>
      </c>
      <c r="D1509" s="35" t="s">
        <v>55</v>
      </c>
      <c r="E1509" s="35" t="s">
        <v>57</v>
      </c>
      <c r="F1509" s="33">
        <v>34773</v>
      </c>
      <c r="G1509" s="32">
        <v>3.4722222222222222E-5</v>
      </c>
    </row>
    <row r="1510" spans="2:7" x14ac:dyDescent="0.25">
      <c r="B1510" s="33">
        <v>43511</v>
      </c>
      <c r="C1510" s="34">
        <v>0.37525462962962958</v>
      </c>
      <c r="D1510" s="35" t="s">
        <v>55</v>
      </c>
      <c r="E1510" s="35" t="s">
        <v>56</v>
      </c>
      <c r="F1510" s="33">
        <v>37981</v>
      </c>
      <c r="G1510" s="32">
        <v>3.4722222222222222E-5</v>
      </c>
    </row>
    <row r="1511" spans="2:7" x14ac:dyDescent="0.25">
      <c r="B1511" s="33">
        <v>43511</v>
      </c>
      <c r="C1511" s="34">
        <v>0.38085648148148149</v>
      </c>
      <c r="D1511" s="35" t="s">
        <v>55</v>
      </c>
      <c r="E1511" s="35" t="s">
        <v>57</v>
      </c>
      <c r="F1511" s="33">
        <v>41614</v>
      </c>
      <c r="G1511" s="32">
        <v>3.4722222222222222E-5</v>
      </c>
    </row>
    <row r="1512" spans="2:7" x14ac:dyDescent="0.25">
      <c r="B1512" s="33">
        <v>43511</v>
      </c>
      <c r="C1512" s="34">
        <v>0.38318287037037035</v>
      </c>
      <c r="D1512" s="35" t="s">
        <v>55</v>
      </c>
      <c r="E1512" s="35" t="s">
        <v>57</v>
      </c>
      <c r="F1512" s="33">
        <v>35006</v>
      </c>
      <c r="G1512" s="32">
        <v>3.4722222222222222E-5</v>
      </c>
    </row>
    <row r="1513" spans="2:7" x14ac:dyDescent="0.25">
      <c r="B1513" s="33">
        <v>43511</v>
      </c>
      <c r="C1513" s="34">
        <v>0.38344907407407408</v>
      </c>
      <c r="D1513" s="35" t="s">
        <v>55</v>
      </c>
      <c r="E1513" s="35" t="s">
        <v>56</v>
      </c>
      <c r="F1513" s="33">
        <v>33920</v>
      </c>
      <c r="G1513" s="32">
        <v>3.4722222222222222E-5</v>
      </c>
    </row>
    <row r="1514" spans="2:7" x14ac:dyDescent="0.25">
      <c r="B1514" s="33">
        <v>43511</v>
      </c>
      <c r="C1514" s="34">
        <v>0.38416666666666671</v>
      </c>
      <c r="D1514" s="35" t="s">
        <v>55</v>
      </c>
      <c r="E1514" s="35" t="s">
        <v>56</v>
      </c>
      <c r="F1514" s="33">
        <v>36343</v>
      </c>
      <c r="G1514" s="32">
        <v>3.4722222222222222E-5</v>
      </c>
    </row>
    <row r="1515" spans="2:7" x14ac:dyDescent="0.25">
      <c r="B1515" s="33">
        <v>43511</v>
      </c>
      <c r="C1515" s="34">
        <v>0.38746527777777778</v>
      </c>
      <c r="D1515" s="35" t="s">
        <v>57</v>
      </c>
      <c r="E1515" s="35" t="s">
        <v>56</v>
      </c>
      <c r="F1515" s="33">
        <v>33221</v>
      </c>
      <c r="G1515" s="32">
        <v>3.4722222222222222E-5</v>
      </c>
    </row>
    <row r="1516" spans="2:7" x14ac:dyDescent="0.25">
      <c r="B1516" s="33">
        <v>43511</v>
      </c>
      <c r="C1516" s="34">
        <v>0.3878819444444444</v>
      </c>
      <c r="D1516" s="35" t="s">
        <v>56</v>
      </c>
      <c r="E1516" s="35" t="s">
        <v>55</v>
      </c>
      <c r="F1516" s="33">
        <v>42360</v>
      </c>
      <c r="G1516" s="32">
        <v>3.4722222222222222E-5</v>
      </c>
    </row>
    <row r="1517" spans="2:7" x14ac:dyDescent="0.25">
      <c r="B1517" s="33">
        <v>43511</v>
      </c>
      <c r="C1517" s="34">
        <v>0.38806712962962964</v>
      </c>
      <c r="D1517" s="35" t="s">
        <v>55</v>
      </c>
      <c r="E1517" s="35" t="s">
        <v>56</v>
      </c>
      <c r="F1517" s="33">
        <v>36168</v>
      </c>
      <c r="G1517" s="32">
        <v>3.4722222222222222E-5</v>
      </c>
    </row>
    <row r="1518" spans="2:7" x14ac:dyDescent="0.25">
      <c r="B1518" s="33">
        <v>43511</v>
      </c>
      <c r="C1518" s="34">
        <v>0.38828703703703704</v>
      </c>
      <c r="D1518" s="35" t="s">
        <v>55</v>
      </c>
      <c r="E1518" s="35" t="s">
        <v>56</v>
      </c>
      <c r="F1518" s="33">
        <v>38044</v>
      </c>
      <c r="G1518" s="32">
        <v>3.4722222222222222E-5</v>
      </c>
    </row>
    <row r="1519" spans="2:7" x14ac:dyDescent="0.25">
      <c r="B1519" s="33">
        <v>43511</v>
      </c>
      <c r="C1519" s="34">
        <v>0.38898148148148143</v>
      </c>
      <c r="D1519" s="35" t="s">
        <v>57</v>
      </c>
      <c r="E1519" s="35" t="s">
        <v>57</v>
      </c>
      <c r="F1519" s="33">
        <v>32141</v>
      </c>
      <c r="G1519" s="32">
        <v>3.4722222222222222E-5</v>
      </c>
    </row>
    <row r="1520" spans="2:7" x14ac:dyDescent="0.25">
      <c r="B1520" s="33">
        <v>43511</v>
      </c>
      <c r="C1520" s="34">
        <v>0.39056712962962964</v>
      </c>
      <c r="D1520" s="35" t="s">
        <v>57</v>
      </c>
      <c r="E1520" s="35" t="s">
        <v>57</v>
      </c>
      <c r="F1520" s="33">
        <v>35013</v>
      </c>
      <c r="G1520" s="32">
        <v>3.4722222222222222E-5</v>
      </c>
    </row>
    <row r="1521" spans="2:7" x14ac:dyDescent="0.25">
      <c r="B1521" s="33">
        <v>43511</v>
      </c>
      <c r="C1521" s="34">
        <v>0.3923726851851852</v>
      </c>
      <c r="D1521" s="35" t="s">
        <v>55</v>
      </c>
      <c r="E1521" s="35" t="s">
        <v>55</v>
      </c>
      <c r="F1521" s="33">
        <v>41172</v>
      </c>
      <c r="G1521" s="32">
        <v>3.4722222222222222E-5</v>
      </c>
    </row>
    <row r="1522" spans="2:7" x14ac:dyDescent="0.25">
      <c r="B1522" s="33">
        <v>43511</v>
      </c>
      <c r="C1522" s="34">
        <v>0.41584490740740737</v>
      </c>
      <c r="D1522" s="35" t="s">
        <v>55</v>
      </c>
      <c r="E1522" s="35" t="s">
        <v>56</v>
      </c>
      <c r="F1522" s="33">
        <v>38309</v>
      </c>
      <c r="G1522" s="32">
        <v>3.4722222222222222E-5</v>
      </c>
    </row>
    <row r="1523" spans="2:7" x14ac:dyDescent="0.25">
      <c r="B1523" s="33">
        <v>43511</v>
      </c>
      <c r="C1523" s="34">
        <v>0.42803240740740739</v>
      </c>
      <c r="D1523" s="35" t="s">
        <v>57</v>
      </c>
      <c r="E1523" s="35" t="s">
        <v>57</v>
      </c>
      <c r="F1523" s="33">
        <v>35045</v>
      </c>
      <c r="G1523" s="32">
        <v>3.4722222222222222E-5</v>
      </c>
    </row>
    <row r="1524" spans="2:7" x14ac:dyDescent="0.25">
      <c r="B1524" s="33">
        <v>43511</v>
      </c>
      <c r="C1524" s="34">
        <v>0.43782407407407403</v>
      </c>
      <c r="D1524" s="35" t="s">
        <v>55</v>
      </c>
      <c r="E1524" s="35" t="s">
        <v>56</v>
      </c>
      <c r="F1524" s="33">
        <v>30062</v>
      </c>
      <c r="G1524" s="32">
        <v>3.4722222222222222E-5</v>
      </c>
    </row>
    <row r="1525" spans="2:7" x14ac:dyDescent="0.25">
      <c r="B1525" s="33">
        <v>43511</v>
      </c>
      <c r="C1525" s="34">
        <v>0.44136574074074075</v>
      </c>
      <c r="D1525" s="35" t="s">
        <v>55</v>
      </c>
      <c r="E1525" s="35" t="s">
        <v>56</v>
      </c>
      <c r="F1525" s="33">
        <v>39352</v>
      </c>
      <c r="G1525" s="32">
        <v>3.4722222222222222E-5</v>
      </c>
    </row>
    <row r="1526" spans="2:7" x14ac:dyDescent="0.25">
      <c r="B1526" s="33">
        <v>43511</v>
      </c>
      <c r="C1526" s="34">
        <v>0.44504629629629627</v>
      </c>
      <c r="D1526" s="35" t="s">
        <v>55</v>
      </c>
      <c r="E1526" s="35" t="s">
        <v>56</v>
      </c>
      <c r="F1526" s="33">
        <v>38421</v>
      </c>
      <c r="G1526" s="32">
        <v>3.4722222222222222E-5</v>
      </c>
    </row>
    <row r="1527" spans="2:7" x14ac:dyDescent="0.25">
      <c r="B1527" s="33">
        <v>43511</v>
      </c>
      <c r="C1527" s="34">
        <v>0.49901620370370375</v>
      </c>
      <c r="D1527" s="35" t="s">
        <v>55</v>
      </c>
      <c r="E1527" s="35" t="s">
        <v>56</v>
      </c>
      <c r="F1527" s="33">
        <v>30155</v>
      </c>
      <c r="G1527" s="32">
        <v>3.4722222222222222E-5</v>
      </c>
    </row>
    <row r="1528" spans="2:7" x14ac:dyDescent="0.25">
      <c r="B1528" s="33">
        <v>43514</v>
      </c>
      <c r="C1528" s="34">
        <v>0.30843749999999998</v>
      </c>
      <c r="D1528" s="35" t="s">
        <v>55</v>
      </c>
      <c r="E1528" s="35" t="s">
        <v>56</v>
      </c>
      <c r="F1528" s="33">
        <v>37644</v>
      </c>
      <c r="G1528" s="32">
        <v>3.4722222222222222E-5</v>
      </c>
    </row>
    <row r="1529" spans="2:7" x14ac:dyDescent="0.25">
      <c r="B1529" s="33">
        <v>43514</v>
      </c>
      <c r="C1529" s="34">
        <v>0.31201388888888887</v>
      </c>
      <c r="D1529" s="35" t="s">
        <v>55</v>
      </c>
      <c r="E1529" s="35" t="s">
        <v>56</v>
      </c>
      <c r="F1529" s="33">
        <v>36028</v>
      </c>
      <c r="G1529" s="32">
        <v>3.4722222222222222E-5</v>
      </c>
    </row>
    <row r="1530" spans="2:7" x14ac:dyDescent="0.25">
      <c r="B1530" s="33">
        <v>43514</v>
      </c>
      <c r="C1530" s="34">
        <v>0.31398148148148147</v>
      </c>
      <c r="D1530" s="35" t="s">
        <v>55</v>
      </c>
      <c r="E1530" s="35" t="s">
        <v>56</v>
      </c>
      <c r="F1530" s="33">
        <v>41015</v>
      </c>
      <c r="G1530" s="32">
        <v>3.4722222222222222E-5</v>
      </c>
    </row>
    <row r="1531" spans="2:7" x14ac:dyDescent="0.25">
      <c r="B1531" s="33">
        <v>43514</v>
      </c>
      <c r="C1531" s="34">
        <v>0.31567129629629631</v>
      </c>
      <c r="D1531" s="35" t="s">
        <v>55</v>
      </c>
      <c r="E1531" s="35" t="s">
        <v>56</v>
      </c>
      <c r="F1531" s="33">
        <v>38819</v>
      </c>
      <c r="G1531" s="32">
        <v>3.4722222222222222E-5</v>
      </c>
    </row>
    <row r="1532" spans="2:7" x14ac:dyDescent="0.25">
      <c r="B1532" s="33">
        <v>43514</v>
      </c>
      <c r="C1532" s="34">
        <v>0.31724537037037037</v>
      </c>
      <c r="D1532" s="35" t="s">
        <v>55</v>
      </c>
      <c r="E1532" s="35" t="s">
        <v>56</v>
      </c>
      <c r="F1532" s="33">
        <v>39512</v>
      </c>
      <c r="G1532" s="32">
        <v>3.4722222222222222E-5</v>
      </c>
    </row>
    <row r="1533" spans="2:7" x14ac:dyDescent="0.25">
      <c r="B1533" s="33">
        <v>43514</v>
      </c>
      <c r="C1533" s="34">
        <v>0.31928240740740738</v>
      </c>
      <c r="D1533" s="35" t="s">
        <v>55</v>
      </c>
      <c r="E1533" s="35" t="s">
        <v>56</v>
      </c>
      <c r="F1533" s="33">
        <v>37930</v>
      </c>
      <c r="G1533" s="32">
        <v>3.4722222222222222E-5</v>
      </c>
    </row>
    <row r="1534" spans="2:7" x14ac:dyDescent="0.25">
      <c r="B1534" s="33">
        <v>43514</v>
      </c>
      <c r="C1534" s="34">
        <v>0.32026620370370368</v>
      </c>
      <c r="D1534" s="35" t="s">
        <v>55</v>
      </c>
      <c r="E1534" s="35" t="s">
        <v>56</v>
      </c>
      <c r="F1534" s="33">
        <v>40001</v>
      </c>
      <c r="G1534" s="32">
        <v>3.4722222222222222E-5</v>
      </c>
    </row>
    <row r="1535" spans="2:7" x14ac:dyDescent="0.25">
      <c r="B1535" s="33">
        <v>43514</v>
      </c>
      <c r="C1535" s="34">
        <v>0.32339120370370372</v>
      </c>
      <c r="D1535" s="35" t="s">
        <v>55</v>
      </c>
      <c r="E1535" s="35" t="s">
        <v>55</v>
      </c>
      <c r="F1535" s="33">
        <v>42788</v>
      </c>
      <c r="G1535" s="32">
        <v>3.4722222222222222E-5</v>
      </c>
    </row>
    <row r="1536" spans="2:7" x14ac:dyDescent="0.25">
      <c r="B1536" s="33">
        <v>43514</v>
      </c>
      <c r="C1536" s="34">
        <v>0.32758101851851851</v>
      </c>
      <c r="D1536" s="35" t="s">
        <v>55</v>
      </c>
      <c r="E1536" s="35" t="s">
        <v>56</v>
      </c>
      <c r="F1536" s="33">
        <v>37406</v>
      </c>
      <c r="G1536" s="32">
        <v>3.4722222222222222E-5</v>
      </c>
    </row>
    <row r="1537" spans="2:7" x14ac:dyDescent="0.25">
      <c r="B1537" s="33">
        <v>43514</v>
      </c>
      <c r="C1537" s="34">
        <v>0.3679398148148148</v>
      </c>
      <c r="D1537" s="35" t="s">
        <v>55</v>
      </c>
      <c r="E1537" s="35" t="s">
        <v>56</v>
      </c>
      <c r="F1537" s="33">
        <v>37666</v>
      </c>
      <c r="G1537" s="32">
        <v>3.4722222222222222E-5</v>
      </c>
    </row>
    <row r="1538" spans="2:7" x14ac:dyDescent="0.25">
      <c r="B1538" s="33">
        <v>43514</v>
      </c>
      <c r="C1538" s="34">
        <v>0.37025462962962963</v>
      </c>
      <c r="D1538" s="35" t="s">
        <v>55</v>
      </c>
      <c r="E1538" s="35" t="s">
        <v>56</v>
      </c>
      <c r="F1538" s="33">
        <v>41586</v>
      </c>
      <c r="G1538" s="32">
        <v>3.4722222222222222E-5</v>
      </c>
    </row>
    <row r="1539" spans="2:7" x14ac:dyDescent="0.25">
      <c r="B1539" s="33">
        <v>43514</v>
      </c>
      <c r="C1539" s="34">
        <v>0.37261574074074072</v>
      </c>
      <c r="D1539" s="35" t="s">
        <v>55</v>
      </c>
      <c r="E1539" s="35" t="s">
        <v>56</v>
      </c>
      <c r="F1539" s="33">
        <v>42282</v>
      </c>
      <c r="G1539" s="32">
        <v>3.4722222222222222E-5</v>
      </c>
    </row>
    <row r="1540" spans="2:7" x14ac:dyDescent="0.25">
      <c r="B1540" s="33">
        <v>43514</v>
      </c>
      <c r="C1540" s="34">
        <v>0.3755324074074074</v>
      </c>
      <c r="D1540" s="35" t="s">
        <v>55</v>
      </c>
      <c r="E1540" s="35" t="s">
        <v>56</v>
      </c>
      <c r="F1540" s="33">
        <v>30238</v>
      </c>
      <c r="G1540" s="32">
        <v>3.4722222222222222E-5</v>
      </c>
    </row>
    <row r="1541" spans="2:7" x14ac:dyDescent="0.25">
      <c r="B1541" s="33">
        <v>43514</v>
      </c>
      <c r="C1541" s="34">
        <v>0.3784837962962963</v>
      </c>
      <c r="D1541" s="35" t="s">
        <v>55</v>
      </c>
      <c r="E1541" s="35" t="s">
        <v>56</v>
      </c>
      <c r="F1541" s="33">
        <v>41416</v>
      </c>
      <c r="G1541" s="32">
        <v>3.4722222222222222E-5</v>
      </c>
    </row>
    <row r="1542" spans="2:7" x14ac:dyDescent="0.25">
      <c r="B1542" s="33">
        <v>43514</v>
      </c>
      <c r="C1542" s="34">
        <v>0.41340277777777779</v>
      </c>
      <c r="D1542" s="35" t="s">
        <v>55</v>
      </c>
      <c r="E1542" s="35" t="s">
        <v>56</v>
      </c>
      <c r="F1542" s="33">
        <v>29978</v>
      </c>
      <c r="G1542" s="32">
        <v>3.4722222222222222E-5</v>
      </c>
    </row>
    <row r="1543" spans="2:7" x14ac:dyDescent="0.25">
      <c r="B1543" s="33">
        <v>43514</v>
      </c>
      <c r="C1543" s="34">
        <v>0.41843750000000002</v>
      </c>
      <c r="D1543" s="35" t="s">
        <v>55</v>
      </c>
      <c r="E1543" s="35" t="s">
        <v>56</v>
      </c>
      <c r="F1543" s="33">
        <v>42507</v>
      </c>
      <c r="G1543" s="32">
        <v>3.4722222222222222E-5</v>
      </c>
    </row>
    <row r="1544" spans="2:7" x14ac:dyDescent="0.25">
      <c r="B1544" s="33">
        <v>43514</v>
      </c>
      <c r="C1544" s="34">
        <v>0.42429398148148145</v>
      </c>
      <c r="D1544" s="35" t="s">
        <v>55</v>
      </c>
      <c r="E1544" s="35" t="s">
        <v>56</v>
      </c>
      <c r="F1544" s="33">
        <v>29312</v>
      </c>
      <c r="G1544" s="32">
        <v>3.4722222222222222E-5</v>
      </c>
    </row>
    <row r="1545" spans="2:7" x14ac:dyDescent="0.25">
      <c r="B1545" s="33">
        <v>43514</v>
      </c>
      <c r="C1545" s="34">
        <v>0.42907407407407411</v>
      </c>
      <c r="D1545" s="35" t="s">
        <v>55</v>
      </c>
      <c r="E1545" s="35" t="s">
        <v>56</v>
      </c>
      <c r="F1545" s="33">
        <v>39150</v>
      </c>
      <c r="G1545" s="32">
        <v>3.4722222222222222E-5</v>
      </c>
    </row>
    <row r="1546" spans="2:7" x14ac:dyDescent="0.25">
      <c r="B1546" s="33">
        <v>43514</v>
      </c>
      <c r="C1546" s="34">
        <v>0.43817129629629631</v>
      </c>
      <c r="D1546" s="35" t="s">
        <v>55</v>
      </c>
      <c r="E1546" s="35" t="s">
        <v>57</v>
      </c>
      <c r="F1546" s="33">
        <v>32856</v>
      </c>
      <c r="G1546" s="32">
        <v>3.4722222222222222E-5</v>
      </c>
    </row>
    <row r="1547" spans="2:7" x14ac:dyDescent="0.25">
      <c r="B1547" s="33">
        <v>43514</v>
      </c>
      <c r="C1547" s="34">
        <v>0.56799768518518523</v>
      </c>
      <c r="D1547" s="35" t="s">
        <v>57</v>
      </c>
      <c r="E1547" s="35" t="s">
        <v>57</v>
      </c>
      <c r="F1547" s="33">
        <v>32198</v>
      </c>
      <c r="G1547" s="32">
        <v>3.4722222222222222E-5</v>
      </c>
    </row>
    <row r="1548" spans="2:7" x14ac:dyDescent="0.25">
      <c r="B1548" s="33">
        <v>43514</v>
      </c>
      <c r="C1548" s="34">
        <v>0.56842592592592589</v>
      </c>
      <c r="D1548" s="35" t="s">
        <v>55</v>
      </c>
      <c r="E1548" s="35" t="s">
        <v>56</v>
      </c>
      <c r="F1548" s="33">
        <v>37456</v>
      </c>
      <c r="G1548" s="32">
        <v>3.4722222222222222E-5</v>
      </c>
    </row>
    <row r="1549" spans="2:7" x14ac:dyDescent="0.25">
      <c r="B1549" s="33">
        <v>43514</v>
      </c>
      <c r="C1549" s="34">
        <v>0.57157407407407412</v>
      </c>
      <c r="D1549" s="35" t="s">
        <v>55</v>
      </c>
      <c r="E1549" s="35" t="s">
        <v>56</v>
      </c>
      <c r="F1549" s="33">
        <v>39836</v>
      </c>
      <c r="G1549" s="32">
        <v>3.4722222222222222E-5</v>
      </c>
    </row>
    <row r="1550" spans="2:7" x14ac:dyDescent="0.25">
      <c r="B1550" s="33">
        <v>43514</v>
      </c>
      <c r="C1550" s="34">
        <v>0.57200231481481478</v>
      </c>
      <c r="D1550" s="35" t="s">
        <v>57</v>
      </c>
      <c r="E1550" s="35" t="s">
        <v>57</v>
      </c>
      <c r="F1550" s="33">
        <v>34543</v>
      </c>
      <c r="G1550" s="32">
        <v>3.4722222222222222E-5</v>
      </c>
    </row>
    <row r="1551" spans="2:7" x14ac:dyDescent="0.25">
      <c r="B1551" s="33">
        <v>43514</v>
      </c>
      <c r="C1551" s="34">
        <v>0.569849537037037</v>
      </c>
      <c r="D1551" s="35" t="s">
        <v>55</v>
      </c>
      <c r="E1551" s="35" t="s">
        <v>56</v>
      </c>
      <c r="F1551" s="33">
        <v>34236</v>
      </c>
      <c r="G1551" s="32">
        <v>3.4722222222222222E-5</v>
      </c>
    </row>
    <row r="1552" spans="2:7" x14ac:dyDescent="0.25">
      <c r="B1552" s="33">
        <v>43515</v>
      </c>
      <c r="C1552" s="34">
        <v>0.31124999999999997</v>
      </c>
      <c r="D1552" s="35" t="s">
        <v>55</v>
      </c>
      <c r="E1552" s="35" t="s">
        <v>56</v>
      </c>
      <c r="F1552" s="33">
        <v>38309</v>
      </c>
      <c r="G1552" s="32">
        <v>3.4722222222222222E-5</v>
      </c>
    </row>
    <row r="1553" spans="2:7" x14ac:dyDescent="0.25">
      <c r="B1553" s="33">
        <v>43515</v>
      </c>
      <c r="C1553" s="34">
        <v>0.31467592592592591</v>
      </c>
      <c r="D1553" s="35" t="s">
        <v>55</v>
      </c>
      <c r="E1553" s="35" t="s">
        <v>56</v>
      </c>
      <c r="F1553" s="33">
        <v>39710</v>
      </c>
      <c r="G1553" s="32">
        <v>3.4722222222222222E-5</v>
      </c>
    </row>
    <row r="1554" spans="2:7" x14ac:dyDescent="0.25">
      <c r="B1554" s="33">
        <v>43515</v>
      </c>
      <c r="C1554" s="34">
        <v>0.31769675925925928</v>
      </c>
      <c r="D1554" s="35" t="s">
        <v>55</v>
      </c>
      <c r="E1554" s="35" t="s">
        <v>56</v>
      </c>
      <c r="F1554" s="33">
        <v>41243</v>
      </c>
      <c r="G1554" s="32">
        <v>3.4722222222222222E-5</v>
      </c>
    </row>
    <row r="1555" spans="2:7" x14ac:dyDescent="0.25">
      <c r="B1555" s="33">
        <v>43515</v>
      </c>
      <c r="C1555" s="34">
        <v>0.31815972222222222</v>
      </c>
      <c r="D1555" s="35" t="s">
        <v>57</v>
      </c>
      <c r="E1555" s="35" t="s">
        <v>57</v>
      </c>
      <c r="F1555" s="33">
        <v>34649</v>
      </c>
      <c r="G1555" s="32">
        <v>3.4722222222222222E-5</v>
      </c>
    </row>
    <row r="1556" spans="2:7" x14ac:dyDescent="0.25">
      <c r="B1556" s="33">
        <v>43515</v>
      </c>
      <c r="C1556" s="34">
        <v>0.32223379629629628</v>
      </c>
      <c r="D1556" s="35" t="s">
        <v>55</v>
      </c>
      <c r="E1556" s="35" t="s">
        <v>56</v>
      </c>
      <c r="F1556" s="33">
        <v>38567</v>
      </c>
      <c r="G1556" s="32">
        <v>3.4722222222222222E-5</v>
      </c>
    </row>
    <row r="1557" spans="2:7" x14ac:dyDescent="0.25">
      <c r="B1557" s="33">
        <v>43515</v>
      </c>
      <c r="C1557" s="34">
        <v>0.32460648148148147</v>
      </c>
      <c r="D1557" s="35" t="s">
        <v>55</v>
      </c>
      <c r="E1557" s="35" t="s">
        <v>56</v>
      </c>
      <c r="F1557" s="33">
        <v>43054</v>
      </c>
      <c r="G1557" s="32">
        <v>3.4722222222222222E-5</v>
      </c>
    </row>
    <row r="1558" spans="2:7" x14ac:dyDescent="0.25">
      <c r="B1558" s="33">
        <v>43515</v>
      </c>
      <c r="C1558" s="34">
        <v>0.32681712962962961</v>
      </c>
      <c r="D1558" s="35" t="s">
        <v>55</v>
      </c>
      <c r="E1558" s="35" t="s">
        <v>56</v>
      </c>
      <c r="F1558" s="33">
        <v>38211</v>
      </c>
      <c r="G1558" s="32">
        <v>3.4722222222222222E-5</v>
      </c>
    </row>
    <row r="1559" spans="2:7" x14ac:dyDescent="0.25">
      <c r="B1559" s="33">
        <v>43515</v>
      </c>
      <c r="C1559" s="34">
        <v>0.33084490740740741</v>
      </c>
      <c r="D1559" s="35" t="s">
        <v>55</v>
      </c>
      <c r="E1559" s="35" t="s">
        <v>56</v>
      </c>
      <c r="F1559" s="33">
        <v>40494</v>
      </c>
      <c r="G1559" s="32">
        <v>3.4722222222222222E-5</v>
      </c>
    </row>
    <row r="1560" spans="2:7" x14ac:dyDescent="0.25">
      <c r="B1560" s="33">
        <v>43515</v>
      </c>
      <c r="C1560" s="34">
        <v>0.33543981481481483</v>
      </c>
      <c r="D1560" s="35" t="s">
        <v>56</v>
      </c>
      <c r="E1560" s="35" t="s">
        <v>55</v>
      </c>
      <c r="F1560" s="33">
        <v>41360</v>
      </c>
      <c r="G1560" s="32">
        <v>3.4722222222222222E-5</v>
      </c>
    </row>
    <row r="1561" spans="2:7" x14ac:dyDescent="0.25">
      <c r="B1561" s="33">
        <v>43515</v>
      </c>
      <c r="C1561" s="34">
        <v>0.33775462962962965</v>
      </c>
      <c r="D1561" s="35" t="s">
        <v>55</v>
      </c>
      <c r="E1561" s="35" t="s">
        <v>57</v>
      </c>
      <c r="F1561" s="33">
        <v>35060</v>
      </c>
      <c r="G1561" s="32">
        <v>3.4722222222222222E-5</v>
      </c>
    </row>
    <row r="1562" spans="2:7" x14ac:dyDescent="0.25">
      <c r="B1562" s="33">
        <v>43515</v>
      </c>
      <c r="C1562" s="34">
        <v>0.33788194444444447</v>
      </c>
      <c r="D1562" s="35" t="s">
        <v>55</v>
      </c>
      <c r="E1562" s="35" t="s">
        <v>56</v>
      </c>
      <c r="F1562" s="33">
        <v>36658</v>
      </c>
      <c r="G1562" s="32">
        <v>3.4722222222222222E-5</v>
      </c>
    </row>
    <row r="1563" spans="2:7" x14ac:dyDescent="0.25">
      <c r="B1563" s="33">
        <v>43515</v>
      </c>
      <c r="C1563" s="34">
        <v>0.34219907407407407</v>
      </c>
      <c r="D1563" s="35" t="s">
        <v>55</v>
      </c>
      <c r="E1563" s="35" t="s">
        <v>56</v>
      </c>
      <c r="F1563" s="33">
        <v>35930</v>
      </c>
      <c r="G1563" s="32">
        <v>3.4722222222222222E-5</v>
      </c>
    </row>
    <row r="1564" spans="2:7" x14ac:dyDescent="0.25">
      <c r="B1564" s="33">
        <v>43515</v>
      </c>
      <c r="C1564" s="34">
        <v>0.35244212962962962</v>
      </c>
      <c r="D1564" s="35" t="s">
        <v>55</v>
      </c>
      <c r="E1564" s="35" t="s">
        <v>56</v>
      </c>
      <c r="F1564" s="33">
        <v>26697</v>
      </c>
      <c r="G1564" s="32">
        <v>3.4722222222222222E-5</v>
      </c>
    </row>
    <row r="1565" spans="2:7" x14ac:dyDescent="0.25">
      <c r="B1565" s="33">
        <v>43515</v>
      </c>
      <c r="C1565" s="34">
        <v>0.35843749999999996</v>
      </c>
      <c r="D1565" s="35" t="s">
        <v>55</v>
      </c>
      <c r="E1565" s="35" t="s">
        <v>56</v>
      </c>
      <c r="F1565" s="33">
        <v>36329</v>
      </c>
      <c r="G1565" s="32">
        <v>3.4722222222222222E-5</v>
      </c>
    </row>
    <row r="1566" spans="2:7" x14ac:dyDescent="0.25">
      <c r="B1566" s="33">
        <v>43515</v>
      </c>
      <c r="C1566" s="34">
        <v>0.40371527777777777</v>
      </c>
      <c r="D1566" s="35" t="s">
        <v>55</v>
      </c>
      <c r="E1566" s="35" t="s">
        <v>56</v>
      </c>
      <c r="F1566" s="33">
        <v>38138</v>
      </c>
      <c r="G1566" s="32">
        <v>3.4722222222222222E-5</v>
      </c>
    </row>
    <row r="1567" spans="2:7" x14ac:dyDescent="0.25">
      <c r="B1567" s="33">
        <v>43515</v>
      </c>
      <c r="C1567" s="34">
        <v>0.40421296296296294</v>
      </c>
      <c r="D1567" s="35" t="s">
        <v>55</v>
      </c>
      <c r="E1567" s="35" t="s">
        <v>56</v>
      </c>
      <c r="F1567" s="33">
        <v>34780</v>
      </c>
      <c r="G1567" s="32">
        <v>3.4722222222222222E-5</v>
      </c>
    </row>
    <row r="1568" spans="2:7" x14ac:dyDescent="0.25">
      <c r="B1568" s="33">
        <v>43515</v>
      </c>
      <c r="C1568" s="34">
        <v>0.40363425925925928</v>
      </c>
      <c r="D1568" s="35" t="s">
        <v>57</v>
      </c>
      <c r="E1568" s="35" t="s">
        <v>57</v>
      </c>
      <c r="F1568" s="33">
        <v>40232</v>
      </c>
      <c r="G1568" s="32">
        <v>3.4722222222222222E-5</v>
      </c>
    </row>
    <row r="1569" spans="2:7" x14ac:dyDescent="0.25">
      <c r="B1569" s="33">
        <v>43515</v>
      </c>
      <c r="C1569" s="34">
        <v>0.40574074074074074</v>
      </c>
      <c r="D1569" s="35" t="s">
        <v>57</v>
      </c>
      <c r="E1569" s="35" t="s">
        <v>57</v>
      </c>
      <c r="F1569" s="33">
        <v>31317</v>
      </c>
      <c r="G1569" s="32">
        <v>3.4722222222222222E-5</v>
      </c>
    </row>
    <row r="1570" spans="2:7" x14ac:dyDescent="0.25">
      <c r="B1570" s="33">
        <v>43515</v>
      </c>
      <c r="C1570" s="34">
        <v>0.40679398148148144</v>
      </c>
      <c r="D1570" s="35" t="s">
        <v>55</v>
      </c>
      <c r="E1570" s="35" t="s">
        <v>56</v>
      </c>
      <c r="F1570" s="33">
        <v>41578</v>
      </c>
      <c r="G1570" s="32">
        <v>3.4722222222222222E-5</v>
      </c>
    </row>
    <row r="1571" spans="2:7" x14ac:dyDescent="0.25">
      <c r="B1571" s="33">
        <v>43515</v>
      </c>
      <c r="C1571" s="34">
        <v>0.40937499999999999</v>
      </c>
      <c r="D1571" s="35" t="s">
        <v>57</v>
      </c>
      <c r="E1571" s="35" t="s">
        <v>57</v>
      </c>
      <c r="F1571" s="33">
        <v>31639</v>
      </c>
      <c r="G1571" s="32">
        <v>3.4722222222222222E-5</v>
      </c>
    </row>
    <row r="1572" spans="2:7" x14ac:dyDescent="0.25">
      <c r="B1572" s="33">
        <v>43515</v>
      </c>
      <c r="C1572" s="34">
        <v>0.41396990740740741</v>
      </c>
      <c r="D1572" s="35" t="s">
        <v>55</v>
      </c>
      <c r="E1572" s="35" t="s">
        <v>56</v>
      </c>
      <c r="F1572" s="33">
        <v>29104</v>
      </c>
      <c r="G1572" s="32">
        <v>3.4722222222222222E-5</v>
      </c>
    </row>
    <row r="1573" spans="2:7" x14ac:dyDescent="0.25">
      <c r="B1573" s="33">
        <v>43515</v>
      </c>
      <c r="C1573" s="34">
        <v>0.41775462962962967</v>
      </c>
      <c r="D1573" s="35" t="s">
        <v>57</v>
      </c>
      <c r="E1573" s="35" t="s">
        <v>57</v>
      </c>
      <c r="F1573" s="33">
        <v>35377</v>
      </c>
      <c r="G1573" s="32">
        <v>3.4722222222222222E-5</v>
      </c>
    </row>
    <row r="1574" spans="2:7" x14ac:dyDescent="0.25">
      <c r="B1574" s="33">
        <v>43515</v>
      </c>
      <c r="C1574" s="34">
        <v>0.42332175925925924</v>
      </c>
      <c r="D1574" s="35" t="s">
        <v>55</v>
      </c>
      <c r="E1574" s="35" t="s">
        <v>56</v>
      </c>
      <c r="F1574" s="33">
        <v>37862</v>
      </c>
      <c r="G1574" s="32">
        <v>3.4722222222222222E-5</v>
      </c>
    </row>
    <row r="1575" spans="2:7" x14ac:dyDescent="0.25">
      <c r="B1575" s="33">
        <v>43516</v>
      </c>
      <c r="C1575" s="34">
        <v>0.31351851851851853</v>
      </c>
      <c r="D1575" s="35" t="s">
        <v>55</v>
      </c>
      <c r="E1575" s="35" t="s">
        <v>55</v>
      </c>
      <c r="F1575" s="33">
        <v>41848</v>
      </c>
      <c r="G1575" s="32">
        <v>3.4722222222222222E-5</v>
      </c>
    </row>
    <row r="1576" spans="2:7" x14ac:dyDescent="0.25">
      <c r="B1576" s="33">
        <v>43516</v>
      </c>
      <c r="C1576" s="34">
        <v>0.32082175925925926</v>
      </c>
      <c r="D1576" s="35" t="s">
        <v>55</v>
      </c>
      <c r="E1576" s="35" t="s">
        <v>56</v>
      </c>
      <c r="F1576" s="33">
        <v>40753</v>
      </c>
      <c r="G1576" s="32">
        <v>3.4722222222222222E-5</v>
      </c>
    </row>
    <row r="1577" spans="2:7" x14ac:dyDescent="0.25">
      <c r="B1577" s="33">
        <v>43516</v>
      </c>
      <c r="C1577" s="34">
        <v>0.32260416666666664</v>
      </c>
      <c r="D1577" s="35" t="s">
        <v>55</v>
      </c>
      <c r="E1577" s="35" t="s">
        <v>56</v>
      </c>
      <c r="F1577" s="33">
        <v>36166</v>
      </c>
      <c r="G1577" s="32">
        <v>3.4722222222222222E-5</v>
      </c>
    </row>
    <row r="1578" spans="2:7" x14ac:dyDescent="0.25">
      <c r="B1578" s="33">
        <v>43516</v>
      </c>
      <c r="C1578" s="34">
        <v>0.32721064814814815</v>
      </c>
      <c r="D1578" s="35" t="s">
        <v>55</v>
      </c>
      <c r="E1578" s="35" t="s">
        <v>56</v>
      </c>
      <c r="F1578" s="33">
        <v>33221</v>
      </c>
      <c r="G1578" s="32">
        <v>3.4722222222222222E-5</v>
      </c>
    </row>
    <row r="1579" spans="2:7" x14ac:dyDescent="0.25">
      <c r="B1579" s="33">
        <v>43516</v>
      </c>
      <c r="C1579" s="34">
        <v>0.33043981481481483</v>
      </c>
      <c r="D1579" s="35" t="s">
        <v>55</v>
      </c>
      <c r="E1579" s="35" t="s">
        <v>56</v>
      </c>
      <c r="F1579" s="33">
        <v>40702</v>
      </c>
      <c r="G1579" s="32">
        <v>3.4722222222222222E-5</v>
      </c>
    </row>
    <row r="1580" spans="2:7" x14ac:dyDescent="0.25">
      <c r="B1580" s="33">
        <v>43516</v>
      </c>
      <c r="C1580" s="34">
        <v>0.33268518518518519</v>
      </c>
      <c r="D1580" s="35" t="s">
        <v>55</v>
      </c>
      <c r="E1580" s="35" t="s">
        <v>56</v>
      </c>
      <c r="F1580" s="33">
        <v>35285</v>
      </c>
      <c r="G1580" s="32">
        <v>3.4722222222222222E-5</v>
      </c>
    </row>
    <row r="1581" spans="2:7" x14ac:dyDescent="0.25">
      <c r="B1581" s="33">
        <v>43516</v>
      </c>
      <c r="C1581" s="34">
        <v>0.33487268518518515</v>
      </c>
      <c r="D1581" s="35" t="s">
        <v>55</v>
      </c>
      <c r="E1581" s="35" t="s">
        <v>56</v>
      </c>
      <c r="F1581" s="33">
        <v>41038</v>
      </c>
      <c r="G1581" s="32">
        <v>3.4722222222222222E-5</v>
      </c>
    </row>
    <row r="1582" spans="2:7" x14ac:dyDescent="0.25">
      <c r="B1582" s="33">
        <v>43516</v>
      </c>
      <c r="C1582" s="34">
        <v>0.33686342592592594</v>
      </c>
      <c r="D1582" s="35" t="s">
        <v>55</v>
      </c>
      <c r="E1582" s="35" t="s">
        <v>56</v>
      </c>
      <c r="F1582" s="33">
        <v>38723</v>
      </c>
      <c r="G1582" s="32">
        <v>3.4722222222222222E-5</v>
      </c>
    </row>
    <row r="1583" spans="2:7" x14ac:dyDescent="0.25">
      <c r="B1583" s="33">
        <v>43516</v>
      </c>
      <c r="C1583" s="34">
        <v>0.33858796296296295</v>
      </c>
      <c r="D1583" s="35" t="s">
        <v>55</v>
      </c>
      <c r="E1583" s="35" t="s">
        <v>56</v>
      </c>
      <c r="F1583" s="33">
        <v>36138</v>
      </c>
      <c r="G1583" s="32">
        <v>3.4722222222222222E-5</v>
      </c>
    </row>
    <row r="1584" spans="2:7" x14ac:dyDescent="0.25">
      <c r="B1584" s="33">
        <v>43516</v>
      </c>
      <c r="C1584" s="34">
        <v>0.34067129629629633</v>
      </c>
      <c r="D1584" s="35" t="s">
        <v>55</v>
      </c>
      <c r="E1584" s="35" t="s">
        <v>57</v>
      </c>
      <c r="F1584" s="33">
        <v>32996</v>
      </c>
      <c r="G1584" s="32">
        <v>3.4722222222222222E-5</v>
      </c>
    </row>
    <row r="1585" spans="2:7" x14ac:dyDescent="0.25">
      <c r="B1585" s="33">
        <v>43516</v>
      </c>
      <c r="C1585" s="34">
        <v>0.34487268518518516</v>
      </c>
      <c r="D1585" s="35" t="s">
        <v>55</v>
      </c>
      <c r="E1585" s="35" t="s">
        <v>56</v>
      </c>
      <c r="F1585" s="33">
        <v>40305</v>
      </c>
      <c r="G1585" s="32">
        <v>3.4722222222222222E-5</v>
      </c>
    </row>
    <row r="1586" spans="2:7" x14ac:dyDescent="0.25">
      <c r="B1586" s="33">
        <v>43516</v>
      </c>
      <c r="C1586" s="34">
        <v>0.34679398148148149</v>
      </c>
      <c r="D1586" s="35" t="s">
        <v>55</v>
      </c>
      <c r="E1586" s="35" t="s">
        <v>56</v>
      </c>
      <c r="F1586" s="33">
        <v>35769</v>
      </c>
      <c r="G1586" s="32">
        <v>3.4722222222222222E-5</v>
      </c>
    </row>
    <row r="1587" spans="2:7" x14ac:dyDescent="0.25">
      <c r="B1587" s="33">
        <v>43516</v>
      </c>
      <c r="C1587" s="34">
        <v>0.34918981481481487</v>
      </c>
      <c r="D1587" s="35" t="s">
        <v>55</v>
      </c>
      <c r="E1587" s="35" t="s">
        <v>56</v>
      </c>
      <c r="F1587" s="33">
        <v>39058</v>
      </c>
      <c r="G1587" s="32">
        <v>3.4722222222222222E-5</v>
      </c>
    </row>
    <row r="1588" spans="2:7" x14ac:dyDescent="0.25">
      <c r="B1588" s="33">
        <v>43516</v>
      </c>
      <c r="C1588" s="34">
        <v>0.35043981481481484</v>
      </c>
      <c r="D1588" s="35" t="s">
        <v>55</v>
      </c>
      <c r="E1588" s="35" t="s">
        <v>56</v>
      </c>
      <c r="F1588" s="33">
        <v>41712</v>
      </c>
      <c r="G1588" s="32">
        <v>3.4722222222222222E-5</v>
      </c>
    </row>
    <row r="1589" spans="2:7" x14ac:dyDescent="0.25">
      <c r="B1589" s="33">
        <v>43516</v>
      </c>
      <c r="C1589" s="34">
        <v>0.35158564814814813</v>
      </c>
      <c r="D1589" s="35" t="s">
        <v>57</v>
      </c>
      <c r="E1589" s="35" t="s">
        <v>57</v>
      </c>
      <c r="F1589" s="33">
        <v>30655</v>
      </c>
      <c r="G1589" s="32">
        <v>3.4722222222222222E-5</v>
      </c>
    </row>
    <row r="1590" spans="2:7" x14ac:dyDescent="0.25">
      <c r="B1590" s="33">
        <v>43516</v>
      </c>
      <c r="C1590" s="34">
        <v>0.35767361111111112</v>
      </c>
      <c r="D1590" s="35" t="s">
        <v>57</v>
      </c>
      <c r="E1590" s="35" t="s">
        <v>57</v>
      </c>
      <c r="F1590" s="33">
        <v>32220</v>
      </c>
      <c r="G1590" s="32">
        <v>3.4722222222222222E-5</v>
      </c>
    </row>
    <row r="1591" spans="2:7" x14ac:dyDescent="0.25">
      <c r="B1591" s="33">
        <v>43516</v>
      </c>
      <c r="C1591" s="34">
        <v>0.36289351851851853</v>
      </c>
      <c r="D1591" s="35" t="s">
        <v>55</v>
      </c>
      <c r="E1591" s="35" t="s">
        <v>56</v>
      </c>
      <c r="F1591" s="33">
        <v>34901</v>
      </c>
      <c r="G1591" s="32">
        <v>3.4722222222222222E-5</v>
      </c>
    </row>
    <row r="1592" spans="2:7" x14ac:dyDescent="0.25">
      <c r="B1592" s="33">
        <v>43516</v>
      </c>
      <c r="C1592" s="34">
        <v>0.36651620370370369</v>
      </c>
      <c r="D1592" s="35" t="s">
        <v>55</v>
      </c>
      <c r="E1592" s="35" t="s">
        <v>56</v>
      </c>
      <c r="F1592" s="33">
        <v>39757</v>
      </c>
      <c r="G1592" s="32">
        <v>3.4722222222222222E-5</v>
      </c>
    </row>
    <row r="1593" spans="2:7" x14ac:dyDescent="0.25">
      <c r="B1593" s="33">
        <v>43516</v>
      </c>
      <c r="C1593" s="34">
        <v>0.37106481481481479</v>
      </c>
      <c r="D1593" s="35" t="s">
        <v>55</v>
      </c>
      <c r="E1593" s="35" t="s">
        <v>56</v>
      </c>
      <c r="F1593" s="33">
        <v>37196</v>
      </c>
      <c r="G1593" s="32">
        <v>3.4722222222222222E-5</v>
      </c>
    </row>
    <row r="1594" spans="2:7" x14ac:dyDescent="0.25">
      <c r="B1594" s="33">
        <v>43516</v>
      </c>
      <c r="C1594" s="34">
        <v>0.37778935185185186</v>
      </c>
      <c r="D1594" s="35" t="s">
        <v>55</v>
      </c>
      <c r="E1594" s="35" t="s">
        <v>57</v>
      </c>
      <c r="F1594" s="33">
        <v>32080</v>
      </c>
      <c r="G1594" s="32">
        <v>3.4722222222222222E-5</v>
      </c>
    </row>
    <row r="1595" spans="2:7" x14ac:dyDescent="0.25">
      <c r="B1595" s="33">
        <v>43516</v>
      </c>
      <c r="C1595" s="34">
        <v>0.40148148148148149</v>
      </c>
      <c r="D1595" s="35" t="s">
        <v>55</v>
      </c>
      <c r="E1595" s="35" t="s">
        <v>56</v>
      </c>
      <c r="F1595" s="33">
        <v>27600</v>
      </c>
      <c r="G1595" s="32">
        <v>3.4722222222222222E-5</v>
      </c>
    </row>
    <row r="1596" spans="2:7" x14ac:dyDescent="0.25">
      <c r="B1596" s="33">
        <v>43516</v>
      </c>
      <c r="C1596" s="34">
        <v>0.40207175925925925</v>
      </c>
      <c r="D1596" s="35" t="s">
        <v>57</v>
      </c>
      <c r="E1596" s="35" t="s">
        <v>57</v>
      </c>
      <c r="F1596" s="33">
        <v>32139</v>
      </c>
      <c r="G1596" s="32">
        <v>3.4722222222222222E-5</v>
      </c>
    </row>
    <row r="1597" spans="2:7" x14ac:dyDescent="0.25">
      <c r="B1597" s="33">
        <v>43516</v>
      </c>
      <c r="C1597" s="34">
        <v>0.40658564814814818</v>
      </c>
      <c r="D1597" s="35" t="s">
        <v>55</v>
      </c>
      <c r="E1597" s="35" t="s">
        <v>56</v>
      </c>
      <c r="F1597" s="33">
        <v>23204</v>
      </c>
      <c r="G1597" s="32">
        <v>3.4722222222222222E-5</v>
      </c>
    </row>
    <row r="1598" spans="2:7" x14ac:dyDescent="0.25">
      <c r="B1598" s="33">
        <v>43516</v>
      </c>
      <c r="C1598" s="34">
        <v>0.41068287037037038</v>
      </c>
      <c r="D1598" s="35" t="s">
        <v>55</v>
      </c>
      <c r="E1598" s="35" t="s">
        <v>56</v>
      </c>
      <c r="F1598" s="33">
        <v>28005</v>
      </c>
      <c r="G1598" s="32">
        <v>3.4722222222222222E-5</v>
      </c>
    </row>
    <row r="1599" spans="2:7" x14ac:dyDescent="0.25">
      <c r="B1599" s="33">
        <v>43516</v>
      </c>
      <c r="C1599" s="34">
        <v>0.41152777777777777</v>
      </c>
      <c r="D1599" s="35" t="s">
        <v>55</v>
      </c>
      <c r="E1599" s="35" t="s">
        <v>57</v>
      </c>
      <c r="F1599" s="33">
        <v>32913</v>
      </c>
      <c r="G1599" s="32">
        <v>3.4722222222222222E-5</v>
      </c>
    </row>
    <row r="1600" spans="2:7" x14ac:dyDescent="0.25">
      <c r="B1600" s="33">
        <v>43516</v>
      </c>
      <c r="C1600" s="34">
        <v>0.42501157407407408</v>
      </c>
      <c r="D1600" s="35" t="s">
        <v>55</v>
      </c>
      <c r="E1600" s="35" t="s">
        <v>56</v>
      </c>
      <c r="F1600" s="33">
        <v>34788</v>
      </c>
      <c r="G1600" s="32">
        <v>3.4722222222222222E-5</v>
      </c>
    </row>
    <row r="1601" spans="2:7" x14ac:dyDescent="0.25">
      <c r="B1601" s="33">
        <v>43516</v>
      </c>
      <c r="C1601" s="34">
        <v>0.42613425925925924</v>
      </c>
      <c r="D1601" s="35" t="s">
        <v>55</v>
      </c>
      <c r="E1601" s="35" t="s">
        <v>56</v>
      </c>
      <c r="F1601" s="33">
        <v>27654</v>
      </c>
      <c r="G1601" s="32">
        <v>3.4722222222222222E-5</v>
      </c>
    </row>
    <row r="1602" spans="2:7" x14ac:dyDescent="0.25">
      <c r="B1602" s="33">
        <v>43516</v>
      </c>
      <c r="C1602" s="34">
        <v>0.4284722222222222</v>
      </c>
      <c r="D1602" s="35" t="s">
        <v>56</v>
      </c>
      <c r="E1602" s="35" t="s">
        <v>56</v>
      </c>
      <c r="F1602" s="33">
        <v>41036</v>
      </c>
      <c r="G1602" s="32">
        <v>3.4722222222222222E-5</v>
      </c>
    </row>
    <row r="1603" spans="2:7" x14ac:dyDescent="0.25">
      <c r="B1603" s="33">
        <v>43516</v>
      </c>
      <c r="C1603" s="34">
        <v>0.43232638888888886</v>
      </c>
      <c r="D1603" s="35" t="s">
        <v>57</v>
      </c>
      <c r="E1603" s="35" t="s">
        <v>56</v>
      </c>
      <c r="F1603" s="33">
        <v>34103</v>
      </c>
      <c r="G1603" s="32">
        <v>3.4722222222222222E-5</v>
      </c>
    </row>
    <row r="1604" spans="2:7" x14ac:dyDescent="0.25">
      <c r="B1604" s="33">
        <v>43516</v>
      </c>
      <c r="C1604" s="34">
        <v>0.43324074074074076</v>
      </c>
      <c r="D1604" s="35" t="s">
        <v>55</v>
      </c>
      <c r="E1604" s="35" t="s">
        <v>56</v>
      </c>
      <c r="F1604" s="33">
        <v>36595</v>
      </c>
      <c r="G1604" s="32">
        <v>3.4722222222222222E-5</v>
      </c>
    </row>
    <row r="1605" spans="2:7" x14ac:dyDescent="0.25">
      <c r="B1605" s="33">
        <v>43516</v>
      </c>
      <c r="C1605" s="34">
        <v>0.43929398148148152</v>
      </c>
      <c r="D1605" s="35" t="s">
        <v>55</v>
      </c>
      <c r="E1605" s="35" t="s">
        <v>56</v>
      </c>
      <c r="F1605" s="33">
        <v>37906</v>
      </c>
      <c r="G1605" s="32">
        <v>3.4722222222222222E-5</v>
      </c>
    </row>
    <row r="1606" spans="2:7" x14ac:dyDescent="0.25">
      <c r="B1606" s="33">
        <v>43516</v>
      </c>
      <c r="C1606" s="34">
        <v>0.4456134259259259</v>
      </c>
      <c r="D1606" s="35" t="s">
        <v>55</v>
      </c>
      <c r="E1606" s="35" t="s">
        <v>56</v>
      </c>
      <c r="F1606" s="33">
        <v>35320</v>
      </c>
      <c r="G1606" s="32">
        <v>3.4722222222222222E-5</v>
      </c>
    </row>
    <row r="1607" spans="2:7" x14ac:dyDescent="0.25">
      <c r="B1607" s="33">
        <v>43516</v>
      </c>
      <c r="C1607" s="34">
        <v>0.4460069444444445</v>
      </c>
      <c r="D1607" s="35" t="s">
        <v>55</v>
      </c>
      <c r="E1607" s="35" t="s">
        <v>56</v>
      </c>
      <c r="F1607" s="33">
        <v>41656</v>
      </c>
      <c r="G1607" s="32">
        <v>3.4722222222222222E-5</v>
      </c>
    </row>
    <row r="1608" spans="2:7" x14ac:dyDescent="0.25">
      <c r="B1608" s="33">
        <v>43516</v>
      </c>
      <c r="C1608" s="34">
        <v>0.44703703703703707</v>
      </c>
      <c r="D1608" s="35" t="s">
        <v>57</v>
      </c>
      <c r="E1608" s="35" t="s">
        <v>56</v>
      </c>
      <c r="F1608" s="33">
        <v>34173</v>
      </c>
      <c r="G1608" s="32">
        <v>3.4722222222222222E-5</v>
      </c>
    </row>
    <row r="1609" spans="2:7" x14ac:dyDescent="0.25">
      <c r="B1609" s="33">
        <v>43516</v>
      </c>
      <c r="C1609" s="34">
        <v>0.45251157407407411</v>
      </c>
      <c r="D1609" s="35" t="s">
        <v>57</v>
      </c>
      <c r="E1609" s="35" t="s">
        <v>57</v>
      </c>
      <c r="F1609" s="33">
        <v>33241</v>
      </c>
      <c r="G1609" s="32">
        <v>3.4722222222222222E-5</v>
      </c>
    </row>
    <row r="1610" spans="2:7" x14ac:dyDescent="0.25">
      <c r="B1610" s="33">
        <v>43516</v>
      </c>
      <c r="C1610" s="34">
        <v>0.45754629629629634</v>
      </c>
      <c r="D1610" s="35" t="s">
        <v>55</v>
      </c>
      <c r="E1610" s="35" t="s">
        <v>56</v>
      </c>
      <c r="F1610" s="33">
        <v>38112</v>
      </c>
      <c r="G1610" s="32">
        <v>3.4722222222222222E-5</v>
      </c>
    </row>
    <row r="1611" spans="2:7" x14ac:dyDescent="0.25">
      <c r="B1611" s="31">
        <v>43467</v>
      </c>
      <c r="C1611" s="29">
        <v>0.52370370370370367</v>
      </c>
      <c r="D1611" s="30" t="s">
        <v>55</v>
      </c>
      <c r="E1611" s="30" t="s">
        <v>56</v>
      </c>
      <c r="F1611" s="31">
        <v>37666</v>
      </c>
      <c r="G1611" s="32">
        <v>4.6296296296296294E-5</v>
      </c>
    </row>
    <row r="1612" spans="2:7" x14ac:dyDescent="0.25">
      <c r="B1612" s="33">
        <v>43469</v>
      </c>
      <c r="C1612" s="34">
        <v>0.3012037037037037</v>
      </c>
      <c r="D1612" s="35" t="s">
        <v>55</v>
      </c>
      <c r="E1612" s="35" t="s">
        <v>56</v>
      </c>
      <c r="F1612" s="33">
        <v>41852</v>
      </c>
      <c r="G1612" s="32">
        <v>4.6296296296296294E-5</v>
      </c>
    </row>
    <row r="1613" spans="2:7" x14ac:dyDescent="0.25">
      <c r="B1613" s="33">
        <v>43469</v>
      </c>
      <c r="C1613" s="34">
        <v>0.30232638888888891</v>
      </c>
      <c r="D1613" s="35" t="s">
        <v>55</v>
      </c>
      <c r="E1613" s="35" t="s">
        <v>56</v>
      </c>
      <c r="F1613" s="33">
        <v>35181</v>
      </c>
      <c r="G1613" s="32">
        <v>4.6296296296296294E-5</v>
      </c>
    </row>
    <row r="1614" spans="2:7" x14ac:dyDescent="0.25">
      <c r="B1614" s="33">
        <v>43469</v>
      </c>
      <c r="C1614" s="34">
        <v>0.30458333333333332</v>
      </c>
      <c r="D1614" s="35" t="s">
        <v>55</v>
      </c>
      <c r="E1614" s="35" t="s">
        <v>56</v>
      </c>
      <c r="F1614" s="33">
        <v>36357</v>
      </c>
      <c r="G1614" s="32">
        <v>4.6296296296296294E-5</v>
      </c>
    </row>
    <row r="1615" spans="2:7" x14ac:dyDescent="0.25">
      <c r="B1615" s="33">
        <v>43469</v>
      </c>
      <c r="C1615" s="34">
        <v>0.30557870370370371</v>
      </c>
      <c r="D1615" s="35" t="s">
        <v>55</v>
      </c>
      <c r="E1615" s="35" t="s">
        <v>57</v>
      </c>
      <c r="F1615" s="33">
        <v>34422</v>
      </c>
      <c r="G1615" s="32">
        <v>4.6296296296296294E-5</v>
      </c>
    </row>
    <row r="1616" spans="2:7" x14ac:dyDescent="0.25">
      <c r="B1616" s="33">
        <v>43469</v>
      </c>
      <c r="C1616" s="34">
        <v>0.30722222222222223</v>
      </c>
      <c r="D1616" s="35" t="s">
        <v>55</v>
      </c>
      <c r="E1616" s="35" t="s">
        <v>56</v>
      </c>
      <c r="F1616" s="33">
        <v>41598</v>
      </c>
      <c r="G1616" s="32">
        <v>4.6296296296296294E-5</v>
      </c>
    </row>
    <row r="1617" spans="2:7" x14ac:dyDescent="0.25">
      <c r="B1617" s="33">
        <v>43469</v>
      </c>
      <c r="C1617" s="34">
        <v>0.30861111111111111</v>
      </c>
      <c r="D1617" s="35" t="s">
        <v>55</v>
      </c>
      <c r="E1617" s="35" t="s">
        <v>56</v>
      </c>
      <c r="F1617" s="33">
        <v>42417</v>
      </c>
      <c r="G1617" s="32">
        <v>4.6296296296296294E-5</v>
      </c>
    </row>
    <row r="1618" spans="2:7" x14ac:dyDescent="0.25">
      <c r="B1618" s="33">
        <v>43469</v>
      </c>
      <c r="C1618" s="34">
        <v>0.31115740740740744</v>
      </c>
      <c r="D1618" s="35" t="s">
        <v>55</v>
      </c>
      <c r="E1618" s="35" t="s">
        <v>56</v>
      </c>
      <c r="F1618" s="33">
        <v>38401</v>
      </c>
      <c r="G1618" s="32">
        <v>4.6296296296296294E-5</v>
      </c>
    </row>
    <row r="1619" spans="2:7" x14ac:dyDescent="0.25">
      <c r="B1619" s="33">
        <v>43469</v>
      </c>
      <c r="C1619" s="34">
        <v>0.31193287037037037</v>
      </c>
      <c r="D1619" s="35" t="s">
        <v>55</v>
      </c>
      <c r="E1619" s="35" t="s">
        <v>56</v>
      </c>
      <c r="F1619" s="33">
        <v>35082</v>
      </c>
      <c r="G1619" s="32">
        <v>4.6296296296296294E-5</v>
      </c>
    </row>
    <row r="1620" spans="2:7" x14ac:dyDescent="0.25">
      <c r="B1620" s="33">
        <v>43469</v>
      </c>
      <c r="C1620" s="34">
        <v>0.31497685185185187</v>
      </c>
      <c r="D1620" s="35" t="s">
        <v>55</v>
      </c>
      <c r="E1620" s="35" t="s">
        <v>56</v>
      </c>
      <c r="F1620" s="33">
        <v>36279</v>
      </c>
      <c r="G1620" s="32">
        <v>4.6296296296296294E-5</v>
      </c>
    </row>
    <row r="1621" spans="2:7" x14ac:dyDescent="0.25">
      <c r="B1621" s="33">
        <v>43469</v>
      </c>
      <c r="C1621" s="34">
        <v>0.38725694444444447</v>
      </c>
      <c r="D1621" s="35" t="s">
        <v>55</v>
      </c>
      <c r="E1621" s="35" t="s">
        <v>56</v>
      </c>
      <c r="F1621" s="33">
        <v>38593</v>
      </c>
      <c r="G1621" s="32">
        <v>4.6296296296296294E-5</v>
      </c>
    </row>
    <row r="1622" spans="2:7" x14ac:dyDescent="0.25">
      <c r="B1622" s="33">
        <v>43469</v>
      </c>
      <c r="C1622" s="34">
        <v>0.3951736111111111</v>
      </c>
      <c r="D1622" s="35" t="s">
        <v>57</v>
      </c>
      <c r="E1622" s="35" t="s">
        <v>57</v>
      </c>
      <c r="F1622" s="33">
        <v>34358</v>
      </c>
      <c r="G1622" s="32">
        <v>4.6296296296296294E-5</v>
      </c>
    </row>
    <row r="1623" spans="2:7" x14ac:dyDescent="0.25">
      <c r="B1623" s="33">
        <v>43469</v>
      </c>
      <c r="C1623" s="34">
        <v>0.4019212962962963</v>
      </c>
      <c r="D1623" s="35" t="s">
        <v>55</v>
      </c>
      <c r="E1623" s="35" t="s">
        <v>56</v>
      </c>
      <c r="F1623" s="33">
        <v>29734</v>
      </c>
      <c r="G1623" s="32">
        <v>4.6296296296296294E-5</v>
      </c>
    </row>
    <row r="1624" spans="2:7" x14ac:dyDescent="0.25">
      <c r="B1624" s="33">
        <v>43469</v>
      </c>
      <c r="C1624" s="34">
        <v>0.40627314814814813</v>
      </c>
      <c r="D1624" s="35" t="s">
        <v>55</v>
      </c>
      <c r="E1624" s="35" t="s">
        <v>56</v>
      </c>
      <c r="F1624" s="33">
        <v>30071</v>
      </c>
      <c r="G1624" s="32">
        <v>4.6296296296296294E-5</v>
      </c>
    </row>
    <row r="1625" spans="2:7" x14ac:dyDescent="0.25">
      <c r="B1625" s="33">
        <v>43469</v>
      </c>
      <c r="C1625" s="34">
        <v>0.41013888888888889</v>
      </c>
      <c r="D1625" s="35" t="s">
        <v>55</v>
      </c>
      <c r="E1625" s="35" t="s">
        <v>56</v>
      </c>
      <c r="F1625" s="33">
        <v>36236</v>
      </c>
      <c r="G1625" s="32">
        <v>4.6296296296296294E-5</v>
      </c>
    </row>
    <row r="1626" spans="2:7" x14ac:dyDescent="0.25">
      <c r="B1626" s="33">
        <v>43469</v>
      </c>
      <c r="C1626" s="34">
        <v>0.41769675925925925</v>
      </c>
      <c r="D1626" s="35" t="s">
        <v>55</v>
      </c>
      <c r="E1626" s="35" t="s">
        <v>56</v>
      </c>
      <c r="F1626" s="33">
        <v>36286</v>
      </c>
      <c r="G1626" s="32">
        <v>4.6296296296296294E-5</v>
      </c>
    </row>
    <row r="1627" spans="2:7" x14ac:dyDescent="0.25">
      <c r="B1627" s="33">
        <v>43469</v>
      </c>
      <c r="C1627" s="34">
        <v>0.42215277777777777</v>
      </c>
      <c r="D1627" s="35" t="s">
        <v>57</v>
      </c>
      <c r="E1627" s="35" t="s">
        <v>57</v>
      </c>
      <c r="F1627" s="33">
        <v>33816</v>
      </c>
      <c r="G1627" s="32">
        <v>4.6296296296296294E-5</v>
      </c>
    </row>
    <row r="1628" spans="2:7" x14ac:dyDescent="0.25">
      <c r="B1628" s="33">
        <v>43469</v>
      </c>
      <c r="C1628" s="34">
        <v>0.43407407407407406</v>
      </c>
      <c r="D1628" s="35" t="s">
        <v>55</v>
      </c>
      <c r="E1628" s="35" t="s">
        <v>56</v>
      </c>
      <c r="F1628" s="33">
        <v>23162</v>
      </c>
      <c r="G1628" s="32">
        <v>4.6296296296296294E-5</v>
      </c>
    </row>
    <row r="1629" spans="2:7" x14ac:dyDescent="0.25">
      <c r="B1629" s="33">
        <v>43469</v>
      </c>
      <c r="C1629" s="34">
        <v>0.44283564814814813</v>
      </c>
      <c r="D1629" s="35" t="s">
        <v>55</v>
      </c>
      <c r="E1629" s="35" t="s">
        <v>56</v>
      </c>
      <c r="F1629" s="33">
        <v>37741</v>
      </c>
      <c r="G1629" s="32">
        <v>4.6296296296296294E-5</v>
      </c>
    </row>
    <row r="1630" spans="2:7" x14ac:dyDescent="0.25">
      <c r="B1630" s="33">
        <v>43469</v>
      </c>
      <c r="C1630" s="34">
        <v>0.4485763888888889</v>
      </c>
      <c r="D1630" s="35" t="s">
        <v>55</v>
      </c>
      <c r="E1630" s="35" t="s">
        <v>57</v>
      </c>
      <c r="F1630" s="33">
        <v>31814</v>
      </c>
      <c r="G1630" s="32">
        <v>4.6296296296296294E-5</v>
      </c>
    </row>
    <row r="1631" spans="2:7" x14ac:dyDescent="0.25">
      <c r="B1631" s="33">
        <v>43472</v>
      </c>
      <c r="C1631" s="34">
        <v>0.29069444444444442</v>
      </c>
      <c r="D1631" s="35" t="s">
        <v>55</v>
      </c>
      <c r="E1631" s="35" t="s">
        <v>56</v>
      </c>
      <c r="F1631" s="33">
        <v>39407</v>
      </c>
      <c r="G1631" s="32">
        <v>4.6296296296296294E-5</v>
      </c>
    </row>
    <row r="1632" spans="2:7" x14ac:dyDescent="0.25">
      <c r="B1632" s="33">
        <v>43472</v>
      </c>
      <c r="C1632" s="34">
        <v>0.294375</v>
      </c>
      <c r="D1632" s="35" t="s">
        <v>55</v>
      </c>
      <c r="E1632" s="35" t="s">
        <v>56</v>
      </c>
      <c r="F1632" s="33">
        <v>26256</v>
      </c>
      <c r="G1632" s="32">
        <v>4.6296296296296294E-5</v>
      </c>
    </row>
    <row r="1633" spans="2:7" x14ac:dyDescent="0.25">
      <c r="B1633" s="33">
        <v>43472</v>
      </c>
      <c r="C1633" s="34">
        <v>0.30902777777777779</v>
      </c>
      <c r="D1633" s="35" t="s">
        <v>55</v>
      </c>
      <c r="E1633" s="35" t="s">
        <v>56</v>
      </c>
      <c r="F1633" s="33">
        <v>37189</v>
      </c>
      <c r="G1633" s="32">
        <v>4.6296296296296294E-5</v>
      </c>
    </row>
    <row r="1634" spans="2:7" x14ac:dyDescent="0.25">
      <c r="B1634" s="33">
        <v>43472</v>
      </c>
      <c r="C1634" s="34">
        <v>0.32689814814814816</v>
      </c>
      <c r="D1634" s="35" t="s">
        <v>57</v>
      </c>
      <c r="E1634" s="35" t="s">
        <v>57</v>
      </c>
      <c r="F1634" s="33">
        <v>32969</v>
      </c>
      <c r="G1634" s="32">
        <v>4.6296296296296294E-5</v>
      </c>
    </row>
    <row r="1635" spans="2:7" x14ac:dyDescent="0.25">
      <c r="B1635" s="33">
        <v>43472</v>
      </c>
      <c r="C1635" s="34">
        <v>0.33116898148148149</v>
      </c>
      <c r="D1635" s="35" t="s">
        <v>55</v>
      </c>
      <c r="E1635" s="35" t="s">
        <v>56</v>
      </c>
      <c r="F1635" s="33">
        <v>36063</v>
      </c>
      <c r="G1635" s="32">
        <v>4.6296296296296294E-5</v>
      </c>
    </row>
    <row r="1636" spans="2:7" x14ac:dyDescent="0.25">
      <c r="B1636" s="33">
        <v>43472</v>
      </c>
      <c r="C1636" s="34">
        <v>0.33300925925925923</v>
      </c>
      <c r="D1636" s="35" t="s">
        <v>55</v>
      </c>
      <c r="E1636" s="35" t="s">
        <v>56</v>
      </c>
      <c r="F1636" s="33">
        <v>40529</v>
      </c>
      <c r="G1636" s="32">
        <v>4.6296296296296294E-5</v>
      </c>
    </row>
    <row r="1637" spans="2:7" x14ac:dyDescent="0.25">
      <c r="B1637" s="33">
        <v>43472</v>
      </c>
      <c r="C1637" s="34">
        <v>0.33432870370370371</v>
      </c>
      <c r="D1637" s="35" t="s">
        <v>55</v>
      </c>
      <c r="E1637" s="35" t="s">
        <v>55</v>
      </c>
      <c r="F1637" s="33">
        <v>42814</v>
      </c>
      <c r="G1637" s="32">
        <v>4.6296296296296294E-5</v>
      </c>
    </row>
    <row r="1638" spans="2:7" x14ac:dyDescent="0.25">
      <c r="B1638" s="33">
        <v>43472</v>
      </c>
      <c r="C1638" s="34">
        <v>0.3388194444444444</v>
      </c>
      <c r="D1638" s="35" t="s">
        <v>55</v>
      </c>
      <c r="E1638" s="35" t="s">
        <v>56</v>
      </c>
      <c r="F1638" s="33">
        <v>41872</v>
      </c>
      <c r="G1638" s="32">
        <v>4.6296296296296294E-5</v>
      </c>
    </row>
    <row r="1639" spans="2:7" x14ac:dyDescent="0.25">
      <c r="B1639" s="33">
        <v>43472</v>
      </c>
      <c r="C1639" s="34">
        <v>0.33932870370370366</v>
      </c>
      <c r="D1639" s="35" t="s">
        <v>57</v>
      </c>
      <c r="E1639" s="35" t="s">
        <v>57</v>
      </c>
      <c r="F1639" s="33">
        <v>31106</v>
      </c>
      <c r="G1639" s="32">
        <v>4.6296296296296294E-5</v>
      </c>
    </row>
    <row r="1640" spans="2:7" x14ac:dyDescent="0.25">
      <c r="B1640" s="33">
        <v>43472</v>
      </c>
      <c r="C1640" s="34">
        <v>0.34243055555555557</v>
      </c>
      <c r="D1640" s="35" t="s">
        <v>57</v>
      </c>
      <c r="E1640" s="35" t="s">
        <v>57</v>
      </c>
      <c r="F1640" s="33">
        <v>32255</v>
      </c>
      <c r="G1640" s="32">
        <v>4.6296296296296294E-5</v>
      </c>
    </row>
    <row r="1641" spans="2:7" x14ac:dyDescent="0.25">
      <c r="B1641" s="33">
        <v>43472</v>
      </c>
      <c r="C1641" s="34">
        <v>0.34377314814814813</v>
      </c>
      <c r="D1641" s="35" t="s">
        <v>55</v>
      </c>
      <c r="E1641" s="35" t="s">
        <v>56</v>
      </c>
      <c r="F1641" s="33">
        <v>39437</v>
      </c>
      <c r="G1641" s="32">
        <v>4.6296296296296294E-5</v>
      </c>
    </row>
    <row r="1642" spans="2:7" x14ac:dyDescent="0.25">
      <c r="B1642" s="33">
        <v>43472</v>
      </c>
      <c r="C1642" s="34">
        <v>0.34435185185185185</v>
      </c>
      <c r="D1642" s="35" t="s">
        <v>55</v>
      </c>
      <c r="E1642" s="35" t="s">
        <v>56</v>
      </c>
      <c r="F1642" s="33">
        <v>37609</v>
      </c>
      <c r="G1642" s="32">
        <v>4.6296296296296294E-5</v>
      </c>
    </row>
    <row r="1643" spans="2:7" x14ac:dyDescent="0.25">
      <c r="B1643" s="33">
        <v>43472</v>
      </c>
      <c r="C1643" s="34">
        <v>0.35002314814814817</v>
      </c>
      <c r="D1643" s="35" t="s">
        <v>57</v>
      </c>
      <c r="E1643" s="35" t="s">
        <v>57</v>
      </c>
      <c r="F1643" s="33">
        <v>32696</v>
      </c>
      <c r="G1643" s="32">
        <v>4.6296296296296294E-5</v>
      </c>
    </row>
    <row r="1644" spans="2:7" x14ac:dyDescent="0.25">
      <c r="B1644" s="33">
        <v>43472</v>
      </c>
      <c r="C1644" s="34">
        <v>0.35019675925925925</v>
      </c>
      <c r="D1644" s="35" t="s">
        <v>55</v>
      </c>
      <c r="E1644" s="35" t="s">
        <v>56</v>
      </c>
      <c r="F1644" s="33">
        <v>29531</v>
      </c>
      <c r="G1644" s="32">
        <v>4.6296296296296294E-5</v>
      </c>
    </row>
    <row r="1645" spans="2:7" x14ac:dyDescent="0.25">
      <c r="B1645" s="33">
        <v>43472</v>
      </c>
      <c r="C1645" s="34">
        <v>0.35298611111111117</v>
      </c>
      <c r="D1645" s="35" t="s">
        <v>56</v>
      </c>
      <c r="E1645" s="35" t="s">
        <v>55</v>
      </c>
      <c r="F1645" s="33">
        <v>41607</v>
      </c>
      <c r="G1645" s="32">
        <v>4.6296296296296294E-5</v>
      </c>
    </row>
    <row r="1646" spans="2:7" x14ac:dyDescent="0.25">
      <c r="B1646" s="33">
        <v>43472</v>
      </c>
      <c r="C1646" s="34">
        <v>0.38283564814814813</v>
      </c>
      <c r="D1646" s="35" t="s">
        <v>57</v>
      </c>
      <c r="E1646" s="35" t="s">
        <v>57</v>
      </c>
      <c r="F1646" s="33">
        <v>35513</v>
      </c>
      <c r="G1646" s="32">
        <v>4.6296296296296294E-5</v>
      </c>
    </row>
    <row r="1647" spans="2:7" x14ac:dyDescent="0.25">
      <c r="B1647" s="33">
        <v>43472</v>
      </c>
      <c r="C1647" s="34">
        <v>0.38915509259259262</v>
      </c>
      <c r="D1647" s="35" t="s">
        <v>55</v>
      </c>
      <c r="E1647" s="35" t="s">
        <v>56</v>
      </c>
      <c r="F1647" s="33">
        <v>34962</v>
      </c>
      <c r="G1647" s="32">
        <v>4.6296296296296294E-5</v>
      </c>
    </row>
    <row r="1648" spans="2:7" x14ac:dyDescent="0.25">
      <c r="B1648" s="33">
        <v>43472</v>
      </c>
      <c r="C1648" s="34">
        <v>0.3894097222222222</v>
      </c>
      <c r="D1648" s="35" t="s">
        <v>56</v>
      </c>
      <c r="E1648" s="35" t="s">
        <v>55</v>
      </c>
      <c r="F1648" s="33">
        <v>24859</v>
      </c>
      <c r="G1648" s="32">
        <v>4.6296296296296294E-5</v>
      </c>
    </row>
    <row r="1649" spans="2:7" x14ac:dyDescent="0.25">
      <c r="B1649" s="33">
        <v>43472</v>
      </c>
      <c r="C1649" s="34">
        <v>0.39166666666666666</v>
      </c>
      <c r="D1649" s="35" t="s">
        <v>57</v>
      </c>
      <c r="E1649" s="35" t="s">
        <v>57</v>
      </c>
      <c r="F1649" s="33">
        <v>31642</v>
      </c>
      <c r="G1649" s="32">
        <v>4.6296296296296294E-5</v>
      </c>
    </row>
    <row r="1650" spans="2:7" x14ac:dyDescent="0.25">
      <c r="B1650" s="33">
        <v>43472</v>
      </c>
      <c r="C1650" s="34">
        <v>0.39309027777777777</v>
      </c>
      <c r="D1650" s="35" t="s">
        <v>55</v>
      </c>
      <c r="E1650" s="35" t="s">
        <v>56</v>
      </c>
      <c r="F1650" s="33">
        <v>37202</v>
      </c>
      <c r="G1650" s="32">
        <v>4.6296296296296294E-5</v>
      </c>
    </row>
    <row r="1651" spans="2:7" x14ac:dyDescent="0.25">
      <c r="B1651" s="33">
        <v>43472</v>
      </c>
      <c r="C1651" s="34">
        <v>0.39709490740740744</v>
      </c>
      <c r="D1651" s="35" t="s">
        <v>57</v>
      </c>
      <c r="E1651" s="35" t="s">
        <v>57</v>
      </c>
      <c r="F1651" s="33">
        <v>33394</v>
      </c>
      <c r="G1651" s="32">
        <v>4.6296296296296294E-5</v>
      </c>
    </row>
    <row r="1652" spans="2:7" x14ac:dyDescent="0.25">
      <c r="B1652" s="33">
        <v>43472</v>
      </c>
      <c r="C1652" s="34">
        <v>0.40115740740740741</v>
      </c>
      <c r="D1652" s="35" t="s">
        <v>55</v>
      </c>
      <c r="E1652" s="35" t="s">
        <v>56</v>
      </c>
      <c r="F1652" s="33">
        <v>34781</v>
      </c>
      <c r="G1652" s="32">
        <v>4.6296296296296294E-5</v>
      </c>
    </row>
    <row r="1653" spans="2:7" x14ac:dyDescent="0.25">
      <c r="B1653" s="33">
        <v>43472</v>
      </c>
      <c r="C1653" s="34">
        <v>0.40250000000000002</v>
      </c>
      <c r="D1653" s="35" t="s">
        <v>57</v>
      </c>
      <c r="E1653" s="35" t="s">
        <v>57</v>
      </c>
      <c r="F1653" s="33">
        <v>33256</v>
      </c>
      <c r="G1653" s="32">
        <v>4.6296296296296294E-5</v>
      </c>
    </row>
    <row r="1654" spans="2:7" x14ac:dyDescent="0.25">
      <c r="B1654" s="33">
        <v>43472</v>
      </c>
      <c r="C1654" s="34">
        <v>0.40747685185185184</v>
      </c>
      <c r="D1654" s="35" t="s">
        <v>55</v>
      </c>
      <c r="E1654" s="35" t="s">
        <v>56</v>
      </c>
      <c r="F1654" s="33">
        <v>37231</v>
      </c>
      <c r="G1654" s="32">
        <v>4.6296296296296294E-5</v>
      </c>
    </row>
    <row r="1655" spans="2:7" x14ac:dyDescent="0.25">
      <c r="B1655" s="33">
        <v>43472</v>
      </c>
      <c r="C1655" s="34">
        <v>0.40795138888888888</v>
      </c>
      <c r="D1655" s="35" t="s">
        <v>55</v>
      </c>
      <c r="E1655" s="35" t="s">
        <v>56</v>
      </c>
      <c r="F1655" s="33">
        <v>42282</v>
      </c>
      <c r="G1655" s="32">
        <v>4.6296296296296294E-5</v>
      </c>
    </row>
    <row r="1656" spans="2:7" x14ac:dyDescent="0.25">
      <c r="B1656" s="33">
        <v>43472</v>
      </c>
      <c r="C1656" s="34">
        <v>0.41076388888888887</v>
      </c>
      <c r="D1656" s="35" t="s">
        <v>57</v>
      </c>
      <c r="E1656" s="35" t="s">
        <v>57</v>
      </c>
      <c r="F1656" s="33">
        <v>30533</v>
      </c>
      <c r="G1656" s="32">
        <v>4.6296296296296294E-5</v>
      </c>
    </row>
    <row r="1657" spans="2:7" x14ac:dyDescent="0.25">
      <c r="B1657" s="33">
        <v>43472</v>
      </c>
      <c r="C1657" s="34">
        <v>0.41560185185185183</v>
      </c>
      <c r="D1657" s="35" t="s">
        <v>55</v>
      </c>
      <c r="E1657" s="35" t="s">
        <v>56</v>
      </c>
      <c r="F1657" s="33">
        <v>36602</v>
      </c>
      <c r="G1657" s="32">
        <v>4.6296296296296294E-5</v>
      </c>
    </row>
    <row r="1658" spans="2:7" x14ac:dyDescent="0.25">
      <c r="B1658" s="33">
        <v>43472</v>
      </c>
      <c r="C1658" s="34">
        <v>0.42055555555555557</v>
      </c>
      <c r="D1658" s="35" t="s">
        <v>55</v>
      </c>
      <c r="E1658" s="35" t="s">
        <v>56</v>
      </c>
      <c r="F1658" s="33">
        <v>25864</v>
      </c>
      <c r="G1658" s="32">
        <v>4.6296296296296294E-5</v>
      </c>
    </row>
    <row r="1659" spans="2:7" x14ac:dyDescent="0.25">
      <c r="B1659" s="33">
        <v>43472</v>
      </c>
      <c r="C1659" s="34">
        <v>0.42267361111111112</v>
      </c>
      <c r="D1659" s="35" t="s">
        <v>55</v>
      </c>
      <c r="E1659" s="35" t="s">
        <v>56</v>
      </c>
      <c r="F1659" s="33">
        <v>39223</v>
      </c>
      <c r="G1659" s="32">
        <v>4.6296296296296294E-5</v>
      </c>
    </row>
    <row r="1660" spans="2:7" x14ac:dyDescent="0.25">
      <c r="B1660" s="33">
        <v>43472</v>
      </c>
      <c r="C1660" s="34">
        <v>0.42621527777777773</v>
      </c>
      <c r="D1660" s="35" t="s">
        <v>55</v>
      </c>
      <c r="E1660" s="35" t="s">
        <v>56</v>
      </c>
      <c r="F1660" s="33">
        <v>21503</v>
      </c>
      <c r="G1660" s="32">
        <v>4.6296296296296294E-5</v>
      </c>
    </row>
    <row r="1661" spans="2:7" x14ac:dyDescent="0.25">
      <c r="B1661" s="33">
        <v>43472</v>
      </c>
      <c r="C1661" s="34">
        <v>0.43346064814814816</v>
      </c>
      <c r="D1661" s="35" t="s">
        <v>57</v>
      </c>
      <c r="E1661" s="35" t="s">
        <v>56</v>
      </c>
      <c r="F1661" s="33">
        <v>35389</v>
      </c>
      <c r="G1661" s="32">
        <v>4.6296296296296294E-5</v>
      </c>
    </row>
    <row r="1662" spans="2:7" x14ac:dyDescent="0.25">
      <c r="B1662" s="33">
        <v>43472</v>
      </c>
      <c r="C1662" s="34">
        <v>0.44753472222222218</v>
      </c>
      <c r="D1662" s="35" t="s">
        <v>57</v>
      </c>
      <c r="E1662" s="35" t="s">
        <v>57</v>
      </c>
      <c r="F1662" s="33">
        <v>31863</v>
      </c>
      <c r="G1662" s="32">
        <v>4.6296296296296294E-5</v>
      </c>
    </row>
    <row r="1663" spans="2:7" x14ac:dyDescent="0.25">
      <c r="B1663" s="33">
        <v>43472</v>
      </c>
      <c r="C1663" s="34">
        <v>0.45408564814814811</v>
      </c>
      <c r="D1663" s="35" t="s">
        <v>55</v>
      </c>
      <c r="E1663" s="35" t="s">
        <v>56</v>
      </c>
      <c r="F1663" s="33">
        <v>39167</v>
      </c>
      <c r="G1663" s="32">
        <v>4.6296296296296294E-5</v>
      </c>
    </row>
    <row r="1664" spans="2:7" x14ac:dyDescent="0.25">
      <c r="B1664" s="33">
        <v>43472</v>
      </c>
      <c r="C1664" s="34">
        <v>0.4632175925925926</v>
      </c>
      <c r="D1664" s="35" t="s">
        <v>57</v>
      </c>
      <c r="E1664" s="35" t="s">
        <v>57</v>
      </c>
      <c r="F1664" s="33">
        <v>30761</v>
      </c>
      <c r="G1664" s="32">
        <v>4.6296296296296294E-5</v>
      </c>
    </row>
    <row r="1665" spans="2:7" x14ac:dyDescent="0.25">
      <c r="B1665" s="33">
        <v>43472</v>
      </c>
      <c r="C1665" s="34">
        <v>0.47175925925925927</v>
      </c>
      <c r="D1665" s="35" t="s">
        <v>55</v>
      </c>
      <c r="E1665" s="35" t="s">
        <v>56</v>
      </c>
      <c r="F1665" s="33">
        <v>38317</v>
      </c>
      <c r="G1665" s="32">
        <v>4.6296296296296294E-5</v>
      </c>
    </row>
    <row r="1666" spans="2:7" x14ac:dyDescent="0.25">
      <c r="B1666" s="33">
        <v>43472</v>
      </c>
      <c r="C1666" s="34">
        <v>0.47593749999999996</v>
      </c>
      <c r="D1666" s="35" t="s">
        <v>55</v>
      </c>
      <c r="E1666" s="35" t="s">
        <v>56</v>
      </c>
      <c r="F1666" s="33">
        <v>38058</v>
      </c>
      <c r="G1666" s="32">
        <v>4.6296296296296294E-5</v>
      </c>
    </row>
    <row r="1667" spans="2:7" x14ac:dyDescent="0.25">
      <c r="B1667" s="33">
        <v>43472</v>
      </c>
      <c r="C1667" s="34">
        <v>0.48018518518518521</v>
      </c>
      <c r="D1667" s="35" t="s">
        <v>55</v>
      </c>
      <c r="E1667" s="35" t="s">
        <v>56</v>
      </c>
      <c r="F1667" s="33">
        <v>41201</v>
      </c>
      <c r="G1667" s="32">
        <v>4.6296296296296294E-5</v>
      </c>
    </row>
    <row r="1668" spans="2:7" x14ac:dyDescent="0.25">
      <c r="B1668" s="33">
        <v>43472</v>
      </c>
      <c r="C1668" s="34">
        <v>0.48608796296296292</v>
      </c>
      <c r="D1668" s="35" t="s">
        <v>55</v>
      </c>
      <c r="E1668" s="35" t="s">
        <v>56</v>
      </c>
      <c r="F1668" s="33">
        <v>35684</v>
      </c>
      <c r="G1668" s="32">
        <v>4.6296296296296294E-5</v>
      </c>
    </row>
    <row r="1669" spans="2:7" x14ac:dyDescent="0.25">
      <c r="B1669" s="33">
        <v>43472</v>
      </c>
      <c r="C1669" s="34">
        <v>0.49148148148148146</v>
      </c>
      <c r="D1669" s="35" t="s">
        <v>57</v>
      </c>
      <c r="E1669" s="35" t="s">
        <v>57</v>
      </c>
      <c r="F1669" s="33">
        <v>31666</v>
      </c>
      <c r="G1669" s="32">
        <v>4.6296296296296294E-5</v>
      </c>
    </row>
    <row r="1670" spans="2:7" x14ac:dyDescent="0.25">
      <c r="B1670" s="33">
        <v>43472</v>
      </c>
      <c r="C1670" s="34">
        <v>0.51469907407407411</v>
      </c>
      <c r="D1670" s="35" t="s">
        <v>55</v>
      </c>
      <c r="E1670" s="35" t="s">
        <v>56</v>
      </c>
      <c r="F1670" s="33">
        <v>23827</v>
      </c>
      <c r="G1670" s="32">
        <v>4.6296296296296294E-5</v>
      </c>
    </row>
    <row r="1671" spans="2:7" x14ac:dyDescent="0.25">
      <c r="B1671" s="33">
        <v>43472</v>
      </c>
      <c r="C1671" s="34">
        <v>0.53388888888888886</v>
      </c>
      <c r="D1671" s="35" t="s">
        <v>55</v>
      </c>
      <c r="E1671" s="35" t="s">
        <v>56</v>
      </c>
      <c r="F1671" s="33">
        <v>25734</v>
      </c>
      <c r="G1671" s="32">
        <v>4.6296296296296294E-5</v>
      </c>
    </row>
    <row r="1672" spans="2:7" x14ac:dyDescent="0.25">
      <c r="B1672" s="33">
        <v>43473</v>
      </c>
      <c r="C1672" s="34">
        <v>0.29046296296296298</v>
      </c>
      <c r="D1672" s="35" t="s">
        <v>55</v>
      </c>
      <c r="E1672" s="35" t="s">
        <v>56</v>
      </c>
      <c r="F1672" s="33">
        <v>40438</v>
      </c>
      <c r="G1672" s="32">
        <v>4.6296296296296294E-5</v>
      </c>
    </row>
    <row r="1673" spans="2:7" x14ac:dyDescent="0.25">
      <c r="B1673" s="33">
        <v>43473</v>
      </c>
      <c r="C1673" s="34">
        <v>0.29394675925925923</v>
      </c>
      <c r="D1673" s="35" t="s">
        <v>55</v>
      </c>
      <c r="E1673" s="35" t="s">
        <v>56</v>
      </c>
      <c r="F1673" s="33">
        <v>28844</v>
      </c>
      <c r="G1673" s="32">
        <v>4.6296296296296294E-5</v>
      </c>
    </row>
    <row r="1674" spans="2:7" x14ac:dyDescent="0.25">
      <c r="B1674" s="33">
        <v>43473</v>
      </c>
      <c r="C1674" s="34">
        <v>0.29916666666666664</v>
      </c>
      <c r="D1674" s="35" t="s">
        <v>57</v>
      </c>
      <c r="E1674" s="35" t="s">
        <v>57</v>
      </c>
      <c r="F1674" s="33">
        <v>30910</v>
      </c>
      <c r="G1674" s="32">
        <v>4.6296296296296294E-5</v>
      </c>
    </row>
    <row r="1675" spans="2:7" x14ac:dyDescent="0.25">
      <c r="B1675" s="33">
        <v>43473</v>
      </c>
      <c r="C1675" s="34">
        <v>0.35800925925925925</v>
      </c>
      <c r="D1675" s="35" t="s">
        <v>55</v>
      </c>
      <c r="E1675" s="35" t="s">
        <v>56</v>
      </c>
      <c r="F1675" s="33">
        <v>29941</v>
      </c>
      <c r="G1675" s="32">
        <v>4.6296296296296294E-5</v>
      </c>
    </row>
    <row r="1676" spans="2:7" x14ac:dyDescent="0.25">
      <c r="B1676" s="33">
        <v>43473</v>
      </c>
      <c r="C1676" s="34">
        <v>0.36069444444444443</v>
      </c>
      <c r="D1676" s="35" t="s">
        <v>55</v>
      </c>
      <c r="E1676" s="35" t="s">
        <v>56</v>
      </c>
      <c r="F1676" s="33">
        <v>40961</v>
      </c>
      <c r="G1676" s="32">
        <v>4.6296296296296294E-5</v>
      </c>
    </row>
    <row r="1677" spans="2:7" x14ac:dyDescent="0.25">
      <c r="B1677" s="33">
        <v>43473</v>
      </c>
      <c r="C1677" s="34">
        <v>0.36097222222222225</v>
      </c>
      <c r="D1677" s="35" t="s">
        <v>55</v>
      </c>
      <c r="E1677" s="35" t="s">
        <v>56</v>
      </c>
      <c r="F1677" s="33">
        <v>42415</v>
      </c>
      <c r="G1677" s="32">
        <v>4.6296296296296294E-5</v>
      </c>
    </row>
    <row r="1678" spans="2:7" x14ac:dyDescent="0.25">
      <c r="B1678" s="33">
        <v>43473</v>
      </c>
      <c r="C1678" s="34">
        <v>0.46914351851851849</v>
      </c>
      <c r="D1678" s="35" t="s">
        <v>55</v>
      </c>
      <c r="E1678" s="35" t="s">
        <v>56</v>
      </c>
      <c r="F1678" s="33">
        <v>36147</v>
      </c>
      <c r="G1678" s="32">
        <v>4.6296296296296294E-5</v>
      </c>
    </row>
    <row r="1679" spans="2:7" x14ac:dyDescent="0.25">
      <c r="B1679" s="33">
        <v>43474</v>
      </c>
      <c r="C1679" s="34">
        <v>0.39322916666666669</v>
      </c>
      <c r="D1679" s="35" t="s">
        <v>55</v>
      </c>
      <c r="E1679" s="35" t="s">
        <v>56</v>
      </c>
      <c r="F1679" s="33">
        <v>36131</v>
      </c>
      <c r="G1679" s="32">
        <v>4.6296296296296294E-5</v>
      </c>
    </row>
    <row r="1680" spans="2:7" x14ac:dyDescent="0.25">
      <c r="B1680" s="33">
        <v>43474</v>
      </c>
      <c r="C1680" s="34">
        <v>0.40811342592592598</v>
      </c>
      <c r="D1680" s="35" t="s">
        <v>55</v>
      </c>
      <c r="E1680" s="35" t="s">
        <v>57</v>
      </c>
      <c r="F1680" s="33">
        <v>35636</v>
      </c>
      <c r="G1680" s="32">
        <v>4.6296296296296294E-5</v>
      </c>
    </row>
    <row r="1681" spans="2:7" x14ac:dyDescent="0.25">
      <c r="B1681" s="33">
        <v>43474</v>
      </c>
      <c r="C1681" s="34">
        <v>0.4181597222222222</v>
      </c>
      <c r="D1681" s="35" t="s">
        <v>55</v>
      </c>
      <c r="E1681" s="35" t="s">
        <v>56</v>
      </c>
      <c r="F1681" s="33">
        <v>37274</v>
      </c>
      <c r="G1681" s="32">
        <v>4.6296296296296294E-5</v>
      </c>
    </row>
    <row r="1682" spans="2:7" x14ac:dyDescent="0.25">
      <c r="B1682" s="33">
        <v>43474</v>
      </c>
      <c r="C1682" s="34">
        <v>0.42703703703703705</v>
      </c>
      <c r="D1682" s="35" t="s">
        <v>55</v>
      </c>
      <c r="E1682" s="35" t="s">
        <v>56</v>
      </c>
      <c r="F1682" s="33">
        <v>36582</v>
      </c>
      <c r="G1682" s="32">
        <v>4.6296296296296294E-5</v>
      </c>
    </row>
    <row r="1683" spans="2:7" x14ac:dyDescent="0.25">
      <c r="B1683" s="33">
        <v>43474</v>
      </c>
      <c r="C1683" s="34">
        <v>0.42890046296296297</v>
      </c>
      <c r="D1683" s="35" t="s">
        <v>55</v>
      </c>
      <c r="E1683" s="35" t="s">
        <v>56</v>
      </c>
      <c r="F1683" s="33">
        <v>27459</v>
      </c>
      <c r="G1683" s="32">
        <v>4.6296296296296294E-5</v>
      </c>
    </row>
    <row r="1684" spans="2:7" x14ac:dyDescent="0.25">
      <c r="B1684" s="33">
        <v>43474</v>
      </c>
      <c r="C1684" s="34">
        <v>0.44414351851851852</v>
      </c>
      <c r="D1684" s="35" t="s">
        <v>55</v>
      </c>
      <c r="E1684" s="35" t="s">
        <v>56</v>
      </c>
      <c r="F1684" s="33">
        <v>36187</v>
      </c>
      <c r="G1684" s="32">
        <v>4.6296296296296294E-5</v>
      </c>
    </row>
    <row r="1685" spans="2:7" x14ac:dyDescent="0.25">
      <c r="B1685" s="33">
        <v>43474</v>
      </c>
      <c r="C1685" s="34">
        <v>0.44916666666666666</v>
      </c>
      <c r="D1685" s="35" t="s">
        <v>55</v>
      </c>
      <c r="E1685" s="35" t="s">
        <v>56</v>
      </c>
      <c r="F1685" s="33">
        <v>28552</v>
      </c>
      <c r="G1685" s="32">
        <v>4.6296296296296294E-5</v>
      </c>
    </row>
    <row r="1686" spans="2:7" x14ac:dyDescent="0.25">
      <c r="B1686" s="33">
        <v>43474</v>
      </c>
      <c r="C1686" s="34">
        <v>0.45553240740740741</v>
      </c>
      <c r="D1686" s="35" t="s">
        <v>55</v>
      </c>
      <c r="E1686" s="35" t="s">
        <v>57</v>
      </c>
      <c r="F1686" s="33">
        <v>29784</v>
      </c>
      <c r="G1686" s="32">
        <v>4.6296296296296294E-5</v>
      </c>
    </row>
    <row r="1687" spans="2:7" x14ac:dyDescent="0.25">
      <c r="B1687" s="33">
        <v>43474</v>
      </c>
      <c r="C1687" s="34">
        <v>0.46569444444444441</v>
      </c>
      <c r="D1687" s="35" t="s">
        <v>55</v>
      </c>
      <c r="E1687" s="35" t="s">
        <v>56</v>
      </c>
      <c r="F1687" s="33">
        <v>38876</v>
      </c>
      <c r="G1687" s="32">
        <v>4.6296296296296294E-5</v>
      </c>
    </row>
    <row r="1688" spans="2:7" x14ac:dyDescent="0.25">
      <c r="B1688" s="33">
        <v>43474</v>
      </c>
      <c r="C1688" s="34">
        <v>0.48230324074074077</v>
      </c>
      <c r="D1688" s="35" t="s">
        <v>57</v>
      </c>
      <c r="E1688" s="35" t="s">
        <v>57</v>
      </c>
      <c r="F1688" s="33">
        <v>33189</v>
      </c>
      <c r="G1688" s="32">
        <v>4.6296296296296294E-5</v>
      </c>
    </row>
    <row r="1689" spans="2:7" x14ac:dyDescent="0.25">
      <c r="B1689" s="33">
        <v>43474</v>
      </c>
      <c r="C1689" s="34">
        <v>0.49034722222222221</v>
      </c>
      <c r="D1689" s="35" t="s">
        <v>57</v>
      </c>
      <c r="E1689" s="35" t="s">
        <v>57</v>
      </c>
      <c r="F1689" s="33">
        <v>32575</v>
      </c>
      <c r="G1689" s="32">
        <v>4.6296296296296294E-5</v>
      </c>
    </row>
    <row r="1690" spans="2:7" x14ac:dyDescent="0.25">
      <c r="B1690" s="33">
        <v>43474</v>
      </c>
      <c r="C1690" s="34">
        <v>0.56133101851851852</v>
      </c>
      <c r="D1690" s="35" t="s">
        <v>57</v>
      </c>
      <c r="E1690" s="35" t="s">
        <v>57</v>
      </c>
      <c r="F1690" s="33">
        <v>32757</v>
      </c>
      <c r="G1690" s="32">
        <v>4.6296296296296294E-5</v>
      </c>
    </row>
    <row r="1691" spans="2:7" x14ac:dyDescent="0.25">
      <c r="B1691" s="33">
        <v>43475</v>
      </c>
      <c r="C1691" s="34">
        <v>0.28089120370370368</v>
      </c>
      <c r="D1691" s="35" t="s">
        <v>55</v>
      </c>
      <c r="E1691" s="35" t="s">
        <v>56</v>
      </c>
      <c r="F1691" s="33">
        <v>37406</v>
      </c>
      <c r="G1691" s="32">
        <v>4.6296296296296294E-5</v>
      </c>
    </row>
    <row r="1692" spans="2:7" x14ac:dyDescent="0.25">
      <c r="B1692" s="33">
        <v>43475</v>
      </c>
      <c r="C1692" s="34">
        <v>0.30523148148148149</v>
      </c>
      <c r="D1692" s="35" t="s">
        <v>57</v>
      </c>
      <c r="E1692" s="35" t="s">
        <v>57</v>
      </c>
      <c r="F1692" s="33">
        <v>30735</v>
      </c>
      <c r="G1692" s="32">
        <v>4.6296296296296294E-5</v>
      </c>
    </row>
    <row r="1693" spans="2:7" x14ac:dyDescent="0.25">
      <c r="B1693" s="33">
        <v>43475</v>
      </c>
      <c r="C1693" s="34">
        <v>0.30622685185185183</v>
      </c>
      <c r="D1693" s="35" t="s">
        <v>55</v>
      </c>
      <c r="E1693" s="35" t="s">
        <v>56</v>
      </c>
      <c r="F1693" s="33">
        <v>29847</v>
      </c>
      <c r="G1693" s="32">
        <v>4.6296296296296294E-5</v>
      </c>
    </row>
    <row r="1694" spans="2:7" x14ac:dyDescent="0.25">
      <c r="B1694" s="33">
        <v>43476</v>
      </c>
      <c r="C1694" s="34">
        <v>0.41878472222222224</v>
      </c>
      <c r="D1694" s="35" t="s">
        <v>56</v>
      </c>
      <c r="E1694" s="35" t="s">
        <v>56</v>
      </c>
      <c r="F1694" s="33">
        <v>41404</v>
      </c>
      <c r="G1694" s="32">
        <v>4.6296296296296294E-5</v>
      </c>
    </row>
    <row r="1695" spans="2:7" x14ac:dyDescent="0.25">
      <c r="B1695" s="33">
        <v>43476</v>
      </c>
      <c r="C1695" s="34">
        <v>0.42857638888888888</v>
      </c>
      <c r="D1695" s="35" t="s">
        <v>55</v>
      </c>
      <c r="E1695" s="35" t="s">
        <v>56</v>
      </c>
      <c r="F1695" s="33">
        <v>35741</v>
      </c>
      <c r="G1695" s="32">
        <v>4.6296296296296294E-5</v>
      </c>
    </row>
    <row r="1696" spans="2:7" x14ac:dyDescent="0.25">
      <c r="B1696" s="33">
        <v>43476</v>
      </c>
      <c r="C1696" s="34">
        <v>0.45611111111111113</v>
      </c>
      <c r="D1696" s="35" t="s">
        <v>55</v>
      </c>
      <c r="E1696" s="35" t="s">
        <v>56</v>
      </c>
      <c r="F1696" s="33">
        <v>39409</v>
      </c>
      <c r="G1696" s="32">
        <v>4.6296296296296294E-5</v>
      </c>
    </row>
    <row r="1697" spans="2:7" x14ac:dyDescent="0.25">
      <c r="B1697" s="33">
        <v>43479</v>
      </c>
      <c r="C1697" s="34">
        <v>0.28425925925925927</v>
      </c>
      <c r="D1697" s="35" t="s">
        <v>55</v>
      </c>
      <c r="E1697" s="35" t="s">
        <v>56</v>
      </c>
      <c r="F1697" s="33">
        <v>41474</v>
      </c>
      <c r="G1697" s="32">
        <v>4.6296296296296294E-5</v>
      </c>
    </row>
    <row r="1698" spans="2:7" x14ac:dyDescent="0.25">
      <c r="B1698" s="33">
        <v>43479</v>
      </c>
      <c r="C1698" s="34">
        <v>0.28769675925925925</v>
      </c>
      <c r="D1698" s="35" t="s">
        <v>55</v>
      </c>
      <c r="E1698" s="35" t="s">
        <v>56</v>
      </c>
      <c r="F1698" s="33">
        <v>34488</v>
      </c>
      <c r="G1698" s="32">
        <v>4.6296296296296294E-5</v>
      </c>
    </row>
    <row r="1699" spans="2:7" x14ac:dyDescent="0.25">
      <c r="B1699" s="33">
        <v>43479</v>
      </c>
      <c r="C1699" s="34">
        <v>0.29392361111111109</v>
      </c>
      <c r="D1699" s="35" t="s">
        <v>55</v>
      </c>
      <c r="E1699" s="35" t="s">
        <v>57</v>
      </c>
      <c r="F1699" s="33">
        <v>35396</v>
      </c>
      <c r="G1699" s="32">
        <v>4.6296296296296294E-5</v>
      </c>
    </row>
    <row r="1700" spans="2:7" x14ac:dyDescent="0.25">
      <c r="B1700" s="33">
        <v>43479</v>
      </c>
      <c r="C1700" s="34">
        <v>0.29952546296296295</v>
      </c>
      <c r="D1700" s="35" t="s">
        <v>55</v>
      </c>
      <c r="E1700" s="35" t="s">
        <v>56</v>
      </c>
      <c r="F1700" s="33">
        <v>25332</v>
      </c>
      <c r="G1700" s="32">
        <v>4.6296296296296294E-5</v>
      </c>
    </row>
    <row r="1701" spans="2:7" x14ac:dyDescent="0.25">
      <c r="B1701" s="33">
        <v>43479</v>
      </c>
      <c r="C1701" s="34">
        <v>0.30603009259259256</v>
      </c>
      <c r="D1701" s="35" t="s">
        <v>55</v>
      </c>
      <c r="E1701" s="35" t="s">
        <v>56</v>
      </c>
      <c r="F1701" s="33">
        <v>36014</v>
      </c>
      <c r="G1701" s="32">
        <v>4.6296296296296294E-5</v>
      </c>
    </row>
    <row r="1702" spans="2:7" x14ac:dyDescent="0.25">
      <c r="B1702" s="33">
        <v>43480</v>
      </c>
      <c r="C1702" s="34">
        <v>0.52187499999999998</v>
      </c>
      <c r="D1702" s="35" t="s">
        <v>55</v>
      </c>
      <c r="E1702" s="35" t="s">
        <v>56</v>
      </c>
      <c r="F1702" s="33">
        <v>42111</v>
      </c>
      <c r="G1702" s="32">
        <v>4.6296296296296294E-5</v>
      </c>
    </row>
    <row r="1703" spans="2:7" x14ac:dyDescent="0.25">
      <c r="B1703" s="33">
        <v>43482</v>
      </c>
      <c r="C1703" s="34">
        <v>0.45325231481481482</v>
      </c>
      <c r="D1703" s="35" t="s">
        <v>55</v>
      </c>
      <c r="E1703" s="35" t="s">
        <v>56</v>
      </c>
      <c r="F1703" s="33">
        <v>30260</v>
      </c>
      <c r="G1703" s="32">
        <v>4.6296296296296294E-5</v>
      </c>
    </row>
    <row r="1704" spans="2:7" x14ac:dyDescent="0.25">
      <c r="B1704" s="33">
        <v>43482</v>
      </c>
      <c r="C1704" s="34">
        <v>0.45721064814814816</v>
      </c>
      <c r="D1704" s="35" t="s">
        <v>55</v>
      </c>
      <c r="E1704" s="35" t="s">
        <v>56</v>
      </c>
      <c r="F1704" s="33">
        <v>35023</v>
      </c>
      <c r="G1704" s="32">
        <v>4.6296296296296294E-5</v>
      </c>
    </row>
    <row r="1705" spans="2:7" x14ac:dyDescent="0.25">
      <c r="B1705" s="33">
        <v>43482</v>
      </c>
      <c r="C1705" s="34">
        <v>0.4629050925925926</v>
      </c>
      <c r="D1705" s="35" t="s">
        <v>55</v>
      </c>
      <c r="E1705" s="35" t="s">
        <v>56</v>
      </c>
      <c r="F1705" s="33">
        <v>37817</v>
      </c>
      <c r="G1705" s="32">
        <v>4.6296296296296294E-5</v>
      </c>
    </row>
    <row r="1706" spans="2:7" x14ac:dyDescent="0.25">
      <c r="B1706" s="33">
        <v>43482</v>
      </c>
      <c r="C1706" s="34">
        <v>0.46967592592592594</v>
      </c>
      <c r="D1706" s="35" t="s">
        <v>57</v>
      </c>
      <c r="E1706" s="35" t="s">
        <v>57</v>
      </c>
      <c r="F1706" s="33">
        <v>39037</v>
      </c>
      <c r="G1706" s="32">
        <v>4.6296296296296294E-5</v>
      </c>
    </row>
    <row r="1707" spans="2:7" x14ac:dyDescent="0.25">
      <c r="B1707" s="33">
        <v>43482</v>
      </c>
      <c r="C1707" s="34">
        <v>0.47409722222222223</v>
      </c>
      <c r="D1707" s="35" t="s">
        <v>55</v>
      </c>
      <c r="E1707" s="35" t="s">
        <v>56</v>
      </c>
      <c r="F1707" s="33">
        <v>39804</v>
      </c>
      <c r="G1707" s="32">
        <v>4.6296296296296294E-5</v>
      </c>
    </row>
    <row r="1708" spans="2:7" x14ac:dyDescent="0.25">
      <c r="B1708" s="33">
        <v>43486</v>
      </c>
      <c r="C1708" s="34">
        <v>0.29748842592592589</v>
      </c>
      <c r="D1708" s="35" t="s">
        <v>55</v>
      </c>
      <c r="E1708" s="35" t="s">
        <v>56</v>
      </c>
      <c r="F1708" s="33">
        <v>40458</v>
      </c>
      <c r="G1708" s="32">
        <v>4.6296296296296294E-5</v>
      </c>
    </row>
    <row r="1709" spans="2:7" x14ac:dyDescent="0.25">
      <c r="B1709" s="33">
        <v>43486</v>
      </c>
      <c r="C1709" s="34">
        <v>0.30743055555555554</v>
      </c>
      <c r="D1709" s="35" t="s">
        <v>55</v>
      </c>
      <c r="E1709" s="35" t="s">
        <v>56</v>
      </c>
      <c r="F1709" s="33">
        <v>38470</v>
      </c>
      <c r="G1709" s="32">
        <v>4.6296296296296294E-5</v>
      </c>
    </row>
    <row r="1710" spans="2:7" x14ac:dyDescent="0.25">
      <c r="B1710" s="33">
        <v>43486</v>
      </c>
      <c r="C1710" s="34">
        <v>0.3074884259259259</v>
      </c>
      <c r="D1710" s="35" t="s">
        <v>57</v>
      </c>
      <c r="E1710" s="35" t="s">
        <v>56</v>
      </c>
      <c r="F1710" s="33">
        <v>31685</v>
      </c>
      <c r="G1710" s="32">
        <v>4.6296296296296294E-5</v>
      </c>
    </row>
    <row r="1711" spans="2:7" x14ac:dyDescent="0.25">
      <c r="B1711" s="33">
        <v>43486</v>
      </c>
      <c r="C1711" s="34">
        <v>0.31060185185185185</v>
      </c>
      <c r="D1711" s="35" t="s">
        <v>55</v>
      </c>
      <c r="E1711" s="35" t="s">
        <v>56</v>
      </c>
      <c r="F1711" s="33">
        <v>41549</v>
      </c>
      <c r="G1711" s="32">
        <v>4.6296296296296294E-5</v>
      </c>
    </row>
    <row r="1712" spans="2:7" x14ac:dyDescent="0.25">
      <c r="B1712" s="33">
        <v>43486</v>
      </c>
      <c r="C1712" s="34">
        <v>0.31207175925925928</v>
      </c>
      <c r="D1712" s="35" t="s">
        <v>55</v>
      </c>
      <c r="E1712" s="35" t="s">
        <v>56</v>
      </c>
      <c r="F1712" s="33">
        <v>36959</v>
      </c>
      <c r="G1712" s="32">
        <v>4.6296296296296294E-5</v>
      </c>
    </row>
    <row r="1713" spans="2:7" x14ac:dyDescent="0.25">
      <c r="B1713" s="33">
        <v>43486</v>
      </c>
      <c r="C1713" s="34">
        <v>0.31428240740740737</v>
      </c>
      <c r="D1713" s="35" t="s">
        <v>55</v>
      </c>
      <c r="E1713" s="35" t="s">
        <v>56</v>
      </c>
      <c r="F1713" s="33">
        <v>27446</v>
      </c>
      <c r="G1713" s="32">
        <v>4.6296296296296294E-5</v>
      </c>
    </row>
    <row r="1714" spans="2:7" x14ac:dyDescent="0.25">
      <c r="B1714" s="33">
        <v>43486</v>
      </c>
      <c r="C1714" s="34">
        <v>0.31599537037037034</v>
      </c>
      <c r="D1714" s="35" t="s">
        <v>55</v>
      </c>
      <c r="E1714" s="35" t="s">
        <v>56</v>
      </c>
      <c r="F1714" s="33">
        <v>39736</v>
      </c>
      <c r="G1714" s="32">
        <v>4.6296296296296294E-5</v>
      </c>
    </row>
    <row r="1715" spans="2:7" x14ac:dyDescent="0.25">
      <c r="B1715" s="33">
        <v>43489</v>
      </c>
      <c r="C1715" s="34">
        <v>0.52239583333333328</v>
      </c>
      <c r="D1715" s="35" t="s">
        <v>55</v>
      </c>
      <c r="E1715" s="35" t="s">
        <v>56</v>
      </c>
      <c r="F1715" s="33">
        <v>29570</v>
      </c>
      <c r="G1715" s="32">
        <v>4.6296296296296294E-5</v>
      </c>
    </row>
    <row r="1716" spans="2:7" x14ac:dyDescent="0.25">
      <c r="B1716" s="33">
        <v>43489</v>
      </c>
      <c r="C1716" s="34">
        <v>0.52960648148148148</v>
      </c>
      <c r="D1716" s="35" t="s">
        <v>55</v>
      </c>
      <c r="E1716" s="35" t="s">
        <v>56</v>
      </c>
      <c r="F1716" s="33">
        <v>28916</v>
      </c>
      <c r="G1716" s="32">
        <v>4.6296296296296294E-5</v>
      </c>
    </row>
    <row r="1717" spans="2:7" x14ac:dyDescent="0.25">
      <c r="B1717" s="33">
        <v>43489</v>
      </c>
      <c r="C1717" s="34">
        <v>0.53991898148148143</v>
      </c>
      <c r="D1717" s="35" t="s">
        <v>55</v>
      </c>
      <c r="E1717" s="35" t="s">
        <v>56</v>
      </c>
      <c r="F1717" s="33">
        <v>39792</v>
      </c>
      <c r="G1717" s="32">
        <v>4.6296296296296294E-5</v>
      </c>
    </row>
    <row r="1718" spans="2:7" x14ac:dyDescent="0.25">
      <c r="B1718" s="33">
        <v>43489</v>
      </c>
      <c r="C1718" s="34">
        <v>0.55549768518518516</v>
      </c>
      <c r="D1718" s="35" t="s">
        <v>55</v>
      </c>
      <c r="E1718" s="35" t="s">
        <v>56</v>
      </c>
      <c r="F1718" s="33">
        <v>36203</v>
      </c>
      <c r="G1718" s="32">
        <v>4.6296296296296294E-5</v>
      </c>
    </row>
    <row r="1719" spans="2:7" x14ac:dyDescent="0.25">
      <c r="B1719" s="33">
        <v>43494</v>
      </c>
      <c r="C1719" s="34">
        <v>0.30885416666666665</v>
      </c>
      <c r="D1719" s="35" t="s">
        <v>55</v>
      </c>
      <c r="E1719" s="35" t="s">
        <v>57</v>
      </c>
      <c r="F1719" s="33">
        <v>41950</v>
      </c>
      <c r="G1719" s="32">
        <v>4.6296296296296294E-5</v>
      </c>
    </row>
    <row r="1720" spans="2:7" x14ac:dyDescent="0.25">
      <c r="B1720" s="33">
        <v>43494</v>
      </c>
      <c r="C1720" s="34">
        <v>0.31436342592592592</v>
      </c>
      <c r="D1720" s="35" t="s">
        <v>55</v>
      </c>
      <c r="E1720" s="35" t="s">
        <v>56</v>
      </c>
      <c r="F1720" s="33">
        <v>38807</v>
      </c>
      <c r="G1720" s="32">
        <v>4.6296296296296294E-5</v>
      </c>
    </row>
    <row r="1721" spans="2:7" x14ac:dyDescent="0.25">
      <c r="B1721" s="33">
        <v>43494</v>
      </c>
      <c r="C1721" s="34">
        <v>0.32918981481481485</v>
      </c>
      <c r="D1721" s="35" t="s">
        <v>55</v>
      </c>
      <c r="E1721" s="35" t="s">
        <v>56</v>
      </c>
      <c r="F1721" s="33">
        <v>38330</v>
      </c>
      <c r="G1721" s="32">
        <v>4.6296296296296294E-5</v>
      </c>
    </row>
    <row r="1722" spans="2:7" x14ac:dyDescent="0.25">
      <c r="B1722" s="33">
        <v>43494</v>
      </c>
      <c r="C1722" s="34">
        <v>0.3384375</v>
      </c>
      <c r="D1722" s="35" t="s">
        <v>55</v>
      </c>
      <c r="E1722" s="35" t="s">
        <v>56</v>
      </c>
      <c r="F1722" s="33">
        <v>42030</v>
      </c>
      <c r="G1722" s="32">
        <v>4.6296296296296294E-5</v>
      </c>
    </row>
    <row r="1723" spans="2:7" x14ac:dyDescent="0.25">
      <c r="B1723" s="33">
        <v>43494</v>
      </c>
      <c r="C1723" s="34">
        <v>0.34060185185185188</v>
      </c>
      <c r="D1723" s="35" t="s">
        <v>55</v>
      </c>
      <c r="E1723" s="35" t="s">
        <v>56</v>
      </c>
      <c r="F1723" s="33">
        <v>37518</v>
      </c>
      <c r="G1723" s="32">
        <v>4.6296296296296294E-5</v>
      </c>
    </row>
    <row r="1724" spans="2:7" x14ac:dyDescent="0.25">
      <c r="B1724" s="33">
        <v>43494</v>
      </c>
      <c r="C1724" s="34">
        <v>0.42207175925925927</v>
      </c>
      <c r="D1724" s="35" t="s">
        <v>55</v>
      </c>
      <c r="E1724" s="35" t="s">
        <v>56</v>
      </c>
      <c r="F1724" s="33">
        <v>42002</v>
      </c>
      <c r="G1724" s="32">
        <v>4.6296296296296294E-5</v>
      </c>
    </row>
    <row r="1725" spans="2:7" x14ac:dyDescent="0.25">
      <c r="B1725" s="33">
        <v>43495</v>
      </c>
      <c r="C1725" s="34">
        <v>0.41348379629629628</v>
      </c>
      <c r="D1725" s="35" t="s">
        <v>55</v>
      </c>
      <c r="E1725" s="35" t="s">
        <v>56</v>
      </c>
      <c r="F1725" s="33">
        <v>41831</v>
      </c>
      <c r="G1725" s="32">
        <v>4.6296296296296294E-5</v>
      </c>
    </row>
    <row r="1726" spans="2:7" x14ac:dyDescent="0.25">
      <c r="B1726" s="33">
        <v>43495</v>
      </c>
      <c r="C1726" s="34">
        <v>0.41909722222222223</v>
      </c>
      <c r="D1726" s="35" t="s">
        <v>55</v>
      </c>
      <c r="E1726" s="35" t="s">
        <v>56</v>
      </c>
      <c r="F1726" s="33">
        <v>37154</v>
      </c>
      <c r="G1726" s="32">
        <v>4.6296296296296294E-5</v>
      </c>
    </row>
    <row r="1727" spans="2:7" x14ac:dyDescent="0.25">
      <c r="B1727" s="33">
        <v>43495</v>
      </c>
      <c r="C1727" s="34">
        <v>0.42363425925925924</v>
      </c>
      <c r="D1727" s="35" t="s">
        <v>55</v>
      </c>
      <c r="E1727" s="35" t="s">
        <v>56</v>
      </c>
      <c r="F1727" s="33">
        <v>42433</v>
      </c>
      <c r="G1727" s="32">
        <v>4.6296296296296294E-5</v>
      </c>
    </row>
    <row r="1728" spans="2:7" x14ac:dyDescent="0.25">
      <c r="B1728" s="33">
        <v>43496</v>
      </c>
      <c r="C1728" s="34">
        <v>0.42883101851851851</v>
      </c>
      <c r="D1728" s="35" t="s">
        <v>57</v>
      </c>
      <c r="E1728" s="35" t="s">
        <v>57</v>
      </c>
      <c r="F1728" s="33">
        <v>30573</v>
      </c>
      <c r="G1728" s="32">
        <v>4.6296296296296294E-5</v>
      </c>
    </row>
    <row r="1729" spans="2:7" x14ac:dyDescent="0.25">
      <c r="B1729" s="33">
        <v>43496</v>
      </c>
      <c r="C1729" s="34">
        <v>0.43891203703703702</v>
      </c>
      <c r="D1729" s="35" t="s">
        <v>55</v>
      </c>
      <c r="E1729" s="35" t="s">
        <v>56</v>
      </c>
      <c r="F1729" s="33">
        <v>41257</v>
      </c>
      <c r="G1729" s="32">
        <v>4.6296296296296294E-5</v>
      </c>
    </row>
    <row r="1730" spans="2:7" x14ac:dyDescent="0.25">
      <c r="B1730" s="33">
        <v>43497</v>
      </c>
      <c r="C1730" s="34">
        <v>0.52749999999999997</v>
      </c>
      <c r="D1730" s="35" t="s">
        <v>57</v>
      </c>
      <c r="E1730" s="35" t="s">
        <v>57</v>
      </c>
      <c r="F1730" s="33">
        <v>30645</v>
      </c>
      <c r="G1730" s="32">
        <v>4.6296296296296294E-5</v>
      </c>
    </row>
    <row r="1731" spans="2:7" x14ac:dyDescent="0.25">
      <c r="B1731" s="33">
        <v>43497</v>
      </c>
      <c r="C1731" s="34">
        <v>0.54349537037037032</v>
      </c>
      <c r="D1731" s="35" t="s">
        <v>55</v>
      </c>
      <c r="E1731" s="35" t="s">
        <v>56</v>
      </c>
      <c r="F1731" s="33">
        <v>28629</v>
      </c>
      <c r="G1731" s="32">
        <v>4.6296296296296294E-5</v>
      </c>
    </row>
    <row r="1732" spans="2:7" x14ac:dyDescent="0.25">
      <c r="B1732" s="33">
        <v>43497</v>
      </c>
      <c r="C1732" s="34">
        <v>0.54873842592592592</v>
      </c>
      <c r="D1732" s="35" t="s">
        <v>57</v>
      </c>
      <c r="E1732" s="35" t="s">
        <v>57</v>
      </c>
      <c r="F1732" s="33">
        <v>31419</v>
      </c>
      <c r="G1732" s="32">
        <v>4.6296296296296294E-5</v>
      </c>
    </row>
    <row r="1733" spans="2:7" x14ac:dyDescent="0.25">
      <c r="B1733" s="33">
        <v>43497</v>
      </c>
      <c r="C1733" s="34">
        <v>0.5568981481481482</v>
      </c>
      <c r="D1733" s="35" t="s">
        <v>55</v>
      </c>
      <c r="E1733" s="35" t="s">
        <v>56</v>
      </c>
      <c r="F1733" s="33">
        <v>36497</v>
      </c>
      <c r="G1733" s="32">
        <v>4.6296296296296294E-5</v>
      </c>
    </row>
    <row r="1734" spans="2:7" x14ac:dyDescent="0.25">
      <c r="B1734" s="33">
        <v>43497</v>
      </c>
      <c r="C1734" s="34">
        <v>0.57133101851851853</v>
      </c>
      <c r="D1734" s="35" t="s">
        <v>57</v>
      </c>
      <c r="E1734" s="35" t="s">
        <v>57</v>
      </c>
      <c r="F1734" s="33">
        <v>34310</v>
      </c>
      <c r="G1734" s="32">
        <v>4.6296296296296294E-5</v>
      </c>
    </row>
    <row r="1735" spans="2:7" x14ac:dyDescent="0.25">
      <c r="B1735" s="33">
        <v>43497</v>
      </c>
      <c r="C1735" s="34">
        <v>0.57652777777777775</v>
      </c>
      <c r="D1735" s="35" t="s">
        <v>55</v>
      </c>
      <c r="E1735" s="35" t="s">
        <v>56</v>
      </c>
      <c r="F1735" s="33">
        <v>40770</v>
      </c>
      <c r="G1735" s="32">
        <v>4.6296296296296294E-5</v>
      </c>
    </row>
    <row r="1736" spans="2:7" x14ac:dyDescent="0.25">
      <c r="B1736" s="33">
        <v>43501</v>
      </c>
      <c r="C1736" s="34">
        <v>0.38623842592592594</v>
      </c>
      <c r="D1736" s="35" t="s">
        <v>55</v>
      </c>
      <c r="E1736" s="35" t="s">
        <v>56</v>
      </c>
      <c r="F1736" s="33">
        <v>35821</v>
      </c>
      <c r="G1736" s="32">
        <v>4.6296296296296294E-5</v>
      </c>
    </row>
    <row r="1737" spans="2:7" x14ac:dyDescent="0.25">
      <c r="B1737" s="33">
        <v>43501</v>
      </c>
      <c r="C1737" s="34">
        <v>0.39605324074074072</v>
      </c>
      <c r="D1737" s="35" t="s">
        <v>55</v>
      </c>
      <c r="E1737" s="35" t="s">
        <v>56</v>
      </c>
      <c r="F1737" s="33">
        <v>36563</v>
      </c>
      <c r="G1737" s="32">
        <v>4.6296296296296294E-5</v>
      </c>
    </row>
    <row r="1738" spans="2:7" x14ac:dyDescent="0.25">
      <c r="B1738" s="33">
        <v>43501</v>
      </c>
      <c r="C1738" s="34">
        <v>0.40134259259259258</v>
      </c>
      <c r="D1738" s="35" t="s">
        <v>55</v>
      </c>
      <c r="E1738" s="35" t="s">
        <v>56</v>
      </c>
      <c r="F1738" s="33">
        <v>41263</v>
      </c>
      <c r="G1738" s="32">
        <v>4.6296296296296294E-5</v>
      </c>
    </row>
    <row r="1739" spans="2:7" x14ac:dyDescent="0.25">
      <c r="B1739" s="33">
        <v>43501</v>
      </c>
      <c r="C1739" s="34">
        <v>0.40553240740740742</v>
      </c>
      <c r="D1739" s="35" t="s">
        <v>55</v>
      </c>
      <c r="E1739" s="35" t="s">
        <v>56</v>
      </c>
      <c r="F1739" s="33">
        <v>41817</v>
      </c>
      <c r="G1739" s="32">
        <v>4.6296296296296294E-5</v>
      </c>
    </row>
    <row r="1740" spans="2:7" x14ac:dyDescent="0.25">
      <c r="B1740" s="33">
        <v>43501</v>
      </c>
      <c r="C1740" s="34">
        <v>0.40620370370370368</v>
      </c>
      <c r="D1740" s="35" t="s">
        <v>57</v>
      </c>
      <c r="E1740" s="35" t="s">
        <v>57</v>
      </c>
      <c r="F1740" s="33">
        <v>32779</v>
      </c>
      <c r="G1740" s="32">
        <v>4.6296296296296294E-5</v>
      </c>
    </row>
    <row r="1741" spans="2:7" x14ac:dyDescent="0.25">
      <c r="B1741" s="33">
        <v>43501</v>
      </c>
      <c r="C1741" s="34">
        <v>0.40965277777777781</v>
      </c>
      <c r="D1741" s="35" t="s">
        <v>55</v>
      </c>
      <c r="E1741" s="35" t="s">
        <v>56</v>
      </c>
      <c r="F1741" s="33">
        <v>35881</v>
      </c>
      <c r="G1741" s="32">
        <v>4.6296296296296294E-5</v>
      </c>
    </row>
    <row r="1742" spans="2:7" x14ac:dyDescent="0.25">
      <c r="B1742" s="33">
        <v>43501</v>
      </c>
      <c r="C1742" s="34">
        <v>0.41163194444444445</v>
      </c>
      <c r="D1742" s="35" t="s">
        <v>55</v>
      </c>
      <c r="E1742" s="35" t="s">
        <v>56</v>
      </c>
      <c r="F1742" s="33">
        <v>36266</v>
      </c>
      <c r="G1742" s="32">
        <v>4.6296296296296294E-5</v>
      </c>
    </row>
    <row r="1743" spans="2:7" x14ac:dyDescent="0.25">
      <c r="B1743" s="33">
        <v>43501</v>
      </c>
      <c r="C1743" s="34">
        <v>0.41347222222222224</v>
      </c>
      <c r="D1743" s="35" t="s">
        <v>55</v>
      </c>
      <c r="E1743" s="35" t="s">
        <v>56</v>
      </c>
      <c r="F1743" s="33">
        <v>40158</v>
      </c>
      <c r="G1743" s="32">
        <v>4.6296296296296294E-5</v>
      </c>
    </row>
    <row r="1744" spans="2:7" x14ac:dyDescent="0.25">
      <c r="B1744" s="33">
        <v>43501</v>
      </c>
      <c r="C1744" s="34">
        <v>0.41553240740740738</v>
      </c>
      <c r="D1744" s="35" t="s">
        <v>55</v>
      </c>
      <c r="E1744" s="35" t="s">
        <v>56</v>
      </c>
      <c r="F1744" s="33">
        <v>35209</v>
      </c>
      <c r="G1744" s="32">
        <v>4.6296296296296294E-5</v>
      </c>
    </row>
    <row r="1745" spans="2:7" x14ac:dyDescent="0.25">
      <c r="B1745" s="33">
        <v>43501</v>
      </c>
      <c r="C1745" s="34">
        <v>0.49991898148148151</v>
      </c>
      <c r="D1745" s="35" t="s">
        <v>55</v>
      </c>
      <c r="E1745" s="35" t="s">
        <v>56</v>
      </c>
      <c r="F1745" s="33">
        <v>34963</v>
      </c>
      <c r="G1745" s="32">
        <v>4.6296296296296294E-5</v>
      </c>
    </row>
    <row r="1746" spans="2:7" x14ac:dyDescent="0.25">
      <c r="B1746" s="33">
        <v>43501</v>
      </c>
      <c r="C1746" s="34">
        <v>0.50270833333333331</v>
      </c>
      <c r="D1746" s="35" t="s">
        <v>55</v>
      </c>
      <c r="E1746" s="35" t="s">
        <v>56</v>
      </c>
      <c r="F1746" s="33">
        <v>41428</v>
      </c>
      <c r="G1746" s="32">
        <v>4.6296296296296294E-5</v>
      </c>
    </row>
    <row r="1747" spans="2:7" x14ac:dyDescent="0.25">
      <c r="B1747" s="33">
        <v>43501</v>
      </c>
      <c r="C1747" s="34">
        <v>0.50302083333333336</v>
      </c>
      <c r="D1747" s="35" t="s">
        <v>55</v>
      </c>
      <c r="E1747" s="35" t="s">
        <v>56</v>
      </c>
      <c r="F1747" s="33">
        <v>40147</v>
      </c>
      <c r="G1747" s="32">
        <v>4.6296296296296294E-5</v>
      </c>
    </row>
    <row r="1748" spans="2:7" x14ac:dyDescent="0.25">
      <c r="B1748" s="33">
        <v>43501</v>
      </c>
      <c r="C1748" s="34">
        <v>0.50093750000000004</v>
      </c>
      <c r="D1748" s="35" t="s">
        <v>55</v>
      </c>
      <c r="E1748" s="35" t="s">
        <v>56</v>
      </c>
      <c r="F1748" s="33">
        <v>36182</v>
      </c>
      <c r="G1748" s="32">
        <v>4.6296296296296294E-5</v>
      </c>
    </row>
    <row r="1749" spans="2:7" x14ac:dyDescent="0.25">
      <c r="B1749" s="33">
        <v>43502</v>
      </c>
      <c r="C1749" s="34">
        <v>0.30872685185185184</v>
      </c>
      <c r="D1749" s="35" t="s">
        <v>55</v>
      </c>
      <c r="E1749" s="35" t="s">
        <v>56</v>
      </c>
      <c r="F1749" s="33">
        <v>39199</v>
      </c>
      <c r="G1749" s="32">
        <v>4.6296296296296294E-5</v>
      </c>
    </row>
    <row r="1750" spans="2:7" x14ac:dyDescent="0.25">
      <c r="B1750" s="33">
        <v>43502</v>
      </c>
      <c r="C1750" s="34">
        <v>0.31491898148148151</v>
      </c>
      <c r="D1750" s="35" t="s">
        <v>55</v>
      </c>
      <c r="E1750" s="35" t="s">
        <v>56</v>
      </c>
      <c r="F1750" s="33">
        <v>40497</v>
      </c>
      <c r="G1750" s="32">
        <v>4.6296296296296294E-5</v>
      </c>
    </row>
    <row r="1751" spans="2:7" x14ac:dyDescent="0.25">
      <c r="B1751" s="33">
        <v>43502</v>
      </c>
      <c r="C1751" s="34">
        <v>0.31873842592592594</v>
      </c>
      <c r="D1751" s="35" t="s">
        <v>55</v>
      </c>
      <c r="E1751" s="35" t="s">
        <v>56</v>
      </c>
      <c r="F1751" s="33">
        <v>42114</v>
      </c>
      <c r="G1751" s="32">
        <v>4.6296296296296294E-5</v>
      </c>
    </row>
    <row r="1752" spans="2:7" x14ac:dyDescent="0.25">
      <c r="B1752" s="33">
        <v>43502</v>
      </c>
      <c r="C1752" s="34">
        <v>0.32004629629629627</v>
      </c>
      <c r="D1752" s="35" t="s">
        <v>57</v>
      </c>
      <c r="E1752" s="35" t="s">
        <v>57</v>
      </c>
      <c r="F1752" s="33">
        <v>33031</v>
      </c>
      <c r="G1752" s="32">
        <v>4.6296296296296294E-5</v>
      </c>
    </row>
    <row r="1753" spans="2:7" x14ac:dyDescent="0.25">
      <c r="B1753" s="33">
        <v>43502</v>
      </c>
      <c r="C1753" s="34">
        <v>0.3228935185185185</v>
      </c>
      <c r="D1753" s="35" t="s">
        <v>55</v>
      </c>
      <c r="E1753" s="35" t="s">
        <v>56</v>
      </c>
      <c r="F1753" s="33">
        <v>40130</v>
      </c>
      <c r="G1753" s="32">
        <v>4.6296296296296294E-5</v>
      </c>
    </row>
    <row r="1754" spans="2:7" x14ac:dyDescent="0.25">
      <c r="B1754" s="33">
        <v>43502</v>
      </c>
      <c r="C1754" s="34">
        <v>0.32424768518518515</v>
      </c>
      <c r="D1754" s="35" t="s">
        <v>55</v>
      </c>
      <c r="E1754" s="35" t="s">
        <v>56</v>
      </c>
      <c r="F1754" s="33">
        <v>39367</v>
      </c>
      <c r="G1754" s="32">
        <v>4.6296296296296294E-5</v>
      </c>
    </row>
    <row r="1755" spans="2:7" x14ac:dyDescent="0.25">
      <c r="B1755" s="33">
        <v>43502</v>
      </c>
      <c r="C1755" s="34">
        <v>0.32689814814814816</v>
      </c>
      <c r="D1755" s="35" t="s">
        <v>57</v>
      </c>
      <c r="E1755" s="35" t="s">
        <v>57</v>
      </c>
      <c r="F1755" s="33">
        <v>33585</v>
      </c>
      <c r="G1755" s="32">
        <v>4.6296296296296294E-5</v>
      </c>
    </row>
    <row r="1756" spans="2:7" x14ac:dyDescent="0.25">
      <c r="B1756" s="33">
        <v>43502</v>
      </c>
      <c r="C1756" s="34">
        <v>0.32814814814814813</v>
      </c>
      <c r="D1756" s="35" t="s">
        <v>57</v>
      </c>
      <c r="E1756" s="35" t="s">
        <v>56</v>
      </c>
      <c r="F1756" s="33">
        <v>33661</v>
      </c>
      <c r="G1756" s="32">
        <v>4.6296296296296294E-5</v>
      </c>
    </row>
    <row r="1757" spans="2:7" x14ac:dyDescent="0.25">
      <c r="B1757" s="33">
        <v>43502</v>
      </c>
      <c r="C1757" s="34">
        <v>0.33194444444444443</v>
      </c>
      <c r="D1757" s="35" t="s">
        <v>55</v>
      </c>
      <c r="E1757" s="35" t="s">
        <v>56</v>
      </c>
      <c r="F1757" s="33">
        <v>35132</v>
      </c>
      <c r="G1757" s="32">
        <v>4.6296296296296294E-5</v>
      </c>
    </row>
    <row r="1758" spans="2:7" x14ac:dyDescent="0.25">
      <c r="B1758" s="33">
        <v>43502</v>
      </c>
      <c r="C1758" s="34">
        <v>0.33197916666666666</v>
      </c>
      <c r="D1758" s="35" t="s">
        <v>55</v>
      </c>
      <c r="E1758" s="35" t="s">
        <v>56</v>
      </c>
      <c r="F1758" s="33">
        <v>37133</v>
      </c>
      <c r="G1758" s="32">
        <v>4.6296296296296294E-5</v>
      </c>
    </row>
    <row r="1759" spans="2:7" x14ac:dyDescent="0.25">
      <c r="B1759" s="33">
        <v>43502</v>
      </c>
      <c r="C1759" s="34">
        <v>0.33659722222222221</v>
      </c>
      <c r="D1759" s="35" t="s">
        <v>55</v>
      </c>
      <c r="E1759" s="35" t="s">
        <v>56</v>
      </c>
      <c r="F1759" s="33">
        <v>39904</v>
      </c>
      <c r="G1759" s="32">
        <v>4.6296296296296294E-5</v>
      </c>
    </row>
    <row r="1760" spans="2:7" x14ac:dyDescent="0.25">
      <c r="B1760" s="33">
        <v>43502</v>
      </c>
      <c r="C1760" s="34">
        <v>0.3382060185185185</v>
      </c>
      <c r="D1760" s="35" t="s">
        <v>55</v>
      </c>
      <c r="E1760" s="35" t="s">
        <v>56</v>
      </c>
      <c r="F1760" s="33">
        <v>41893</v>
      </c>
      <c r="G1760" s="32">
        <v>4.6296296296296294E-5</v>
      </c>
    </row>
    <row r="1761" spans="2:7" x14ac:dyDescent="0.25">
      <c r="B1761" s="33">
        <v>43502</v>
      </c>
      <c r="C1761" s="34">
        <v>0.34050925925925929</v>
      </c>
      <c r="D1761" s="35" t="s">
        <v>55</v>
      </c>
      <c r="E1761" s="35" t="s">
        <v>56</v>
      </c>
      <c r="F1761" s="33">
        <v>38693</v>
      </c>
      <c r="G1761" s="32">
        <v>4.6296296296296294E-5</v>
      </c>
    </row>
    <row r="1762" spans="2:7" x14ac:dyDescent="0.25">
      <c r="B1762" s="33">
        <v>43502</v>
      </c>
      <c r="C1762" s="34">
        <v>0.34111111111111114</v>
      </c>
      <c r="D1762" s="35" t="s">
        <v>57</v>
      </c>
      <c r="E1762" s="35" t="s">
        <v>57</v>
      </c>
      <c r="F1762" s="33">
        <v>31750</v>
      </c>
      <c r="G1762" s="32">
        <v>4.6296296296296294E-5</v>
      </c>
    </row>
    <row r="1763" spans="2:7" x14ac:dyDescent="0.25">
      <c r="B1763" s="33">
        <v>43502</v>
      </c>
      <c r="C1763" s="34">
        <v>0.34594907407407405</v>
      </c>
      <c r="D1763" s="35" t="s">
        <v>55</v>
      </c>
      <c r="E1763" s="35" t="s">
        <v>55</v>
      </c>
      <c r="F1763" s="33">
        <v>25815</v>
      </c>
      <c r="G1763" s="32">
        <v>4.6296296296296294E-5</v>
      </c>
    </row>
    <row r="1764" spans="2:7" x14ac:dyDescent="0.25">
      <c r="B1764" s="33">
        <v>43502</v>
      </c>
      <c r="C1764" s="34">
        <v>0.35165509259259259</v>
      </c>
      <c r="D1764" s="35" t="s">
        <v>55</v>
      </c>
      <c r="E1764" s="35" t="s">
        <v>56</v>
      </c>
      <c r="F1764" s="33">
        <v>38510</v>
      </c>
      <c r="G1764" s="32">
        <v>4.6296296296296294E-5</v>
      </c>
    </row>
    <row r="1765" spans="2:7" x14ac:dyDescent="0.25">
      <c r="B1765" s="33">
        <v>43502</v>
      </c>
      <c r="C1765" s="34">
        <v>0.39348379629629626</v>
      </c>
      <c r="D1765" s="35" t="s">
        <v>57</v>
      </c>
      <c r="E1765" s="35" t="s">
        <v>57</v>
      </c>
      <c r="F1765" s="33">
        <v>32981</v>
      </c>
      <c r="G1765" s="32">
        <v>4.6296296296296294E-5</v>
      </c>
    </row>
    <row r="1766" spans="2:7" x14ac:dyDescent="0.25">
      <c r="B1766" s="33">
        <v>43502</v>
      </c>
      <c r="C1766" s="34">
        <v>0.3997337962962963</v>
      </c>
      <c r="D1766" s="35" t="s">
        <v>55</v>
      </c>
      <c r="E1766" s="35" t="s">
        <v>56</v>
      </c>
      <c r="F1766" s="33">
        <v>36112</v>
      </c>
      <c r="G1766" s="32">
        <v>4.6296296296296294E-5</v>
      </c>
    </row>
    <row r="1767" spans="2:7" x14ac:dyDescent="0.25">
      <c r="B1767" s="33">
        <v>43502</v>
      </c>
      <c r="C1767" s="34">
        <v>0.40680555555555559</v>
      </c>
      <c r="D1767" s="35" t="s">
        <v>57</v>
      </c>
      <c r="E1767" s="35" t="s">
        <v>56</v>
      </c>
      <c r="F1767" s="33">
        <v>33947</v>
      </c>
      <c r="G1767" s="32">
        <v>4.6296296296296294E-5</v>
      </c>
    </row>
    <row r="1768" spans="2:7" x14ac:dyDescent="0.25">
      <c r="B1768" s="33">
        <v>43502</v>
      </c>
      <c r="C1768" s="34">
        <v>0.41081018518518514</v>
      </c>
      <c r="D1768" s="35" t="s">
        <v>55</v>
      </c>
      <c r="E1768" s="35" t="s">
        <v>56</v>
      </c>
      <c r="F1768" s="33">
        <v>37854</v>
      </c>
      <c r="G1768" s="32">
        <v>4.6296296296296294E-5</v>
      </c>
    </row>
    <row r="1769" spans="2:7" x14ac:dyDescent="0.25">
      <c r="B1769" s="33">
        <v>43502</v>
      </c>
      <c r="C1769" s="34">
        <v>0.41310185185185189</v>
      </c>
      <c r="D1769" s="35" t="s">
        <v>55</v>
      </c>
      <c r="E1769" s="35" t="s">
        <v>56</v>
      </c>
      <c r="F1769" s="33">
        <v>40004</v>
      </c>
      <c r="G1769" s="32">
        <v>4.6296296296296294E-5</v>
      </c>
    </row>
    <row r="1770" spans="2:7" x14ac:dyDescent="0.25">
      <c r="B1770" s="33">
        <v>43502</v>
      </c>
      <c r="C1770" s="34">
        <v>0.42167824074074073</v>
      </c>
      <c r="D1770" s="35" t="s">
        <v>55</v>
      </c>
      <c r="E1770" s="35" t="s">
        <v>56</v>
      </c>
      <c r="F1770" s="33">
        <v>25878</v>
      </c>
      <c r="G1770" s="32">
        <v>4.6296296296296294E-5</v>
      </c>
    </row>
    <row r="1771" spans="2:7" x14ac:dyDescent="0.25">
      <c r="B1771" s="33">
        <v>43502</v>
      </c>
      <c r="C1771" s="34">
        <v>0.42267361111111112</v>
      </c>
      <c r="D1771" s="35" t="s">
        <v>55</v>
      </c>
      <c r="E1771" s="35" t="s">
        <v>56</v>
      </c>
      <c r="F1771" s="33">
        <v>38981</v>
      </c>
      <c r="G1771" s="32">
        <v>4.6296296296296294E-5</v>
      </c>
    </row>
    <row r="1772" spans="2:7" x14ac:dyDescent="0.25">
      <c r="B1772" s="33">
        <v>43502</v>
      </c>
      <c r="C1772" s="34">
        <v>0.42557870370370371</v>
      </c>
      <c r="D1772" s="35" t="s">
        <v>57</v>
      </c>
      <c r="E1772" s="35" t="s">
        <v>57</v>
      </c>
      <c r="F1772" s="33">
        <v>32484</v>
      </c>
      <c r="G1772" s="32">
        <v>4.6296296296296294E-5</v>
      </c>
    </row>
    <row r="1773" spans="2:7" x14ac:dyDescent="0.25">
      <c r="B1773" s="33">
        <v>43502</v>
      </c>
      <c r="C1773" s="34">
        <v>0.43028935185185185</v>
      </c>
      <c r="D1773" s="35" t="s">
        <v>55</v>
      </c>
      <c r="E1773" s="35" t="s">
        <v>56</v>
      </c>
      <c r="F1773" s="33">
        <v>37631</v>
      </c>
      <c r="G1773" s="32">
        <v>4.6296296296296294E-5</v>
      </c>
    </row>
    <row r="1774" spans="2:7" x14ac:dyDescent="0.25">
      <c r="B1774" s="33">
        <v>43502</v>
      </c>
      <c r="C1774" s="34">
        <v>0.43127314814814816</v>
      </c>
      <c r="D1774" s="35" t="s">
        <v>55</v>
      </c>
      <c r="E1774" s="35" t="s">
        <v>56</v>
      </c>
      <c r="F1774" s="33">
        <v>27775</v>
      </c>
      <c r="G1774" s="32">
        <v>4.6296296296296294E-5</v>
      </c>
    </row>
    <row r="1775" spans="2:7" x14ac:dyDescent="0.25">
      <c r="B1775" s="33">
        <v>43502</v>
      </c>
      <c r="C1775" s="34">
        <v>0.43451388888888887</v>
      </c>
      <c r="D1775" s="35" t="s">
        <v>55</v>
      </c>
      <c r="E1775" s="35" t="s">
        <v>56</v>
      </c>
      <c r="F1775" s="33">
        <v>40765</v>
      </c>
      <c r="G1775" s="32">
        <v>4.6296296296296294E-5</v>
      </c>
    </row>
    <row r="1776" spans="2:7" x14ac:dyDescent="0.25">
      <c r="B1776" s="33">
        <v>43502</v>
      </c>
      <c r="C1776" s="34">
        <v>0.4420486111111111</v>
      </c>
      <c r="D1776" s="35" t="s">
        <v>55</v>
      </c>
      <c r="E1776" s="35" t="s">
        <v>56</v>
      </c>
      <c r="F1776" s="33">
        <v>41313</v>
      </c>
      <c r="G1776" s="32">
        <v>4.6296296296296294E-5</v>
      </c>
    </row>
    <row r="1777" spans="2:7" x14ac:dyDescent="0.25">
      <c r="B1777" s="33">
        <v>43502</v>
      </c>
      <c r="C1777" s="34">
        <v>0.44435185185185189</v>
      </c>
      <c r="D1777" s="35" t="s">
        <v>57</v>
      </c>
      <c r="E1777" s="35" t="s">
        <v>57</v>
      </c>
      <c r="F1777" s="33">
        <v>30785</v>
      </c>
      <c r="G1777" s="32">
        <v>4.6296296296296294E-5</v>
      </c>
    </row>
    <row r="1778" spans="2:7" x14ac:dyDescent="0.25">
      <c r="B1778" s="33">
        <v>43502</v>
      </c>
      <c r="C1778" s="34">
        <v>0.4460648148148148</v>
      </c>
      <c r="D1778" s="35" t="s">
        <v>55</v>
      </c>
      <c r="E1778" s="35" t="s">
        <v>56</v>
      </c>
      <c r="F1778" s="33">
        <v>38310</v>
      </c>
      <c r="G1778" s="32">
        <v>4.6296296296296294E-5</v>
      </c>
    </row>
    <row r="1779" spans="2:7" x14ac:dyDescent="0.25">
      <c r="B1779" s="33">
        <v>43502</v>
      </c>
      <c r="C1779" s="34">
        <v>0.44951388888888894</v>
      </c>
      <c r="D1779" s="35" t="s">
        <v>55</v>
      </c>
      <c r="E1779" s="35" t="s">
        <v>56</v>
      </c>
      <c r="F1779" s="33">
        <v>41169</v>
      </c>
      <c r="G1779" s="32">
        <v>4.6296296296296294E-5</v>
      </c>
    </row>
    <row r="1780" spans="2:7" x14ac:dyDescent="0.25">
      <c r="B1780" s="33">
        <v>43502</v>
      </c>
      <c r="C1780" s="34">
        <v>0.45181712962962961</v>
      </c>
      <c r="D1780" s="35" t="s">
        <v>55</v>
      </c>
      <c r="E1780" s="35" t="s">
        <v>56</v>
      </c>
      <c r="F1780" s="33">
        <v>37168</v>
      </c>
      <c r="G1780" s="32">
        <v>4.6296296296296294E-5</v>
      </c>
    </row>
    <row r="1781" spans="2:7" x14ac:dyDescent="0.25">
      <c r="B1781" s="33">
        <v>43502</v>
      </c>
      <c r="C1781" s="34">
        <v>0.46166666666666667</v>
      </c>
      <c r="D1781" s="35" t="s">
        <v>55</v>
      </c>
      <c r="E1781" s="35" t="s">
        <v>56</v>
      </c>
      <c r="F1781" s="33">
        <v>37680</v>
      </c>
      <c r="G1781" s="32">
        <v>4.6296296296296294E-5</v>
      </c>
    </row>
    <row r="1782" spans="2:7" x14ac:dyDescent="0.25">
      <c r="B1782" s="33">
        <v>43503</v>
      </c>
      <c r="C1782" s="34">
        <v>0.31267361111111108</v>
      </c>
      <c r="D1782" s="35" t="s">
        <v>55</v>
      </c>
      <c r="E1782" s="35" t="s">
        <v>56</v>
      </c>
      <c r="F1782" s="33">
        <v>37596</v>
      </c>
      <c r="G1782" s="32">
        <v>4.6296296296296294E-5</v>
      </c>
    </row>
    <row r="1783" spans="2:7" x14ac:dyDescent="0.25">
      <c r="B1783" s="33">
        <v>43503</v>
      </c>
      <c r="C1783" s="34">
        <v>0.31601851851851853</v>
      </c>
      <c r="D1783" s="35" t="s">
        <v>55</v>
      </c>
      <c r="E1783" s="35" t="s">
        <v>56</v>
      </c>
      <c r="F1783" s="33">
        <v>40246</v>
      </c>
      <c r="G1783" s="32">
        <v>4.6296296296296294E-5</v>
      </c>
    </row>
    <row r="1784" spans="2:7" x14ac:dyDescent="0.25">
      <c r="B1784" s="33">
        <v>43503</v>
      </c>
      <c r="C1784" s="34">
        <v>0.31753472222222223</v>
      </c>
      <c r="D1784" s="35" t="s">
        <v>57</v>
      </c>
      <c r="E1784" s="35" t="s">
        <v>57</v>
      </c>
      <c r="F1784" s="33">
        <v>33774</v>
      </c>
      <c r="G1784" s="32">
        <v>4.6296296296296294E-5</v>
      </c>
    </row>
    <row r="1785" spans="2:7" x14ac:dyDescent="0.25">
      <c r="B1785" s="33">
        <v>43503</v>
      </c>
      <c r="C1785" s="34">
        <v>0.32085648148148149</v>
      </c>
      <c r="D1785" s="35" t="s">
        <v>55</v>
      </c>
      <c r="E1785" s="35" t="s">
        <v>56</v>
      </c>
      <c r="F1785" s="33">
        <v>36673</v>
      </c>
      <c r="G1785" s="32">
        <v>4.6296296296296294E-5</v>
      </c>
    </row>
    <row r="1786" spans="2:7" x14ac:dyDescent="0.25">
      <c r="B1786" s="33">
        <v>43503</v>
      </c>
      <c r="C1786" s="34">
        <v>0.32099537037037035</v>
      </c>
      <c r="D1786" s="35" t="s">
        <v>55</v>
      </c>
      <c r="E1786" s="35" t="s">
        <v>57</v>
      </c>
      <c r="F1786" s="33">
        <v>38310</v>
      </c>
      <c r="G1786" s="32">
        <v>4.6296296296296294E-5</v>
      </c>
    </row>
    <row r="1787" spans="2:7" x14ac:dyDescent="0.25">
      <c r="B1787" s="33">
        <v>43503</v>
      </c>
      <c r="C1787" s="34">
        <v>0.33513888888888888</v>
      </c>
      <c r="D1787" s="35" t="s">
        <v>55</v>
      </c>
      <c r="E1787" s="35" t="s">
        <v>56</v>
      </c>
      <c r="F1787" s="33">
        <v>32997</v>
      </c>
      <c r="G1787" s="32">
        <v>4.6296296296296294E-5</v>
      </c>
    </row>
    <row r="1788" spans="2:7" x14ac:dyDescent="0.25">
      <c r="B1788" s="33">
        <v>43503</v>
      </c>
      <c r="C1788" s="34">
        <v>0.33840277777777777</v>
      </c>
      <c r="D1788" s="35" t="s">
        <v>55</v>
      </c>
      <c r="E1788" s="35" t="s">
        <v>57</v>
      </c>
      <c r="F1788" s="33">
        <v>35192</v>
      </c>
      <c r="G1788" s="32">
        <v>4.6296296296296294E-5</v>
      </c>
    </row>
    <row r="1789" spans="2:7" x14ac:dyDescent="0.25">
      <c r="B1789" s="33">
        <v>43503</v>
      </c>
      <c r="C1789" s="34">
        <v>0.33936342592592594</v>
      </c>
      <c r="D1789" s="35" t="s">
        <v>55</v>
      </c>
      <c r="E1789" s="35" t="s">
        <v>56</v>
      </c>
      <c r="F1789" s="33">
        <v>40186</v>
      </c>
      <c r="G1789" s="32">
        <v>4.6296296296296294E-5</v>
      </c>
    </row>
    <row r="1790" spans="2:7" x14ac:dyDescent="0.25">
      <c r="B1790" s="33">
        <v>43503</v>
      </c>
      <c r="C1790" s="34">
        <v>0.34195601851851848</v>
      </c>
      <c r="D1790" s="35" t="s">
        <v>55</v>
      </c>
      <c r="E1790" s="35" t="s">
        <v>56</v>
      </c>
      <c r="F1790" s="33">
        <v>39787</v>
      </c>
      <c r="G1790" s="32">
        <v>4.6296296296296294E-5</v>
      </c>
    </row>
    <row r="1791" spans="2:7" x14ac:dyDescent="0.25">
      <c r="B1791" s="33">
        <v>43503</v>
      </c>
      <c r="C1791" s="34">
        <v>0.34533564814814816</v>
      </c>
      <c r="D1791" s="35" t="s">
        <v>55</v>
      </c>
      <c r="E1791" s="35" t="s">
        <v>56</v>
      </c>
      <c r="F1791" s="33">
        <v>41779</v>
      </c>
      <c r="G1791" s="32">
        <v>4.6296296296296294E-5</v>
      </c>
    </row>
    <row r="1792" spans="2:7" x14ac:dyDescent="0.25">
      <c r="B1792" s="33">
        <v>43503</v>
      </c>
      <c r="C1792" s="34">
        <v>0.39695601851851853</v>
      </c>
      <c r="D1792" s="35" t="s">
        <v>55</v>
      </c>
      <c r="E1792" s="35" t="s">
        <v>56</v>
      </c>
      <c r="F1792" s="33">
        <v>39155</v>
      </c>
      <c r="G1792" s="32">
        <v>4.6296296296296294E-5</v>
      </c>
    </row>
    <row r="1793" spans="2:7" x14ac:dyDescent="0.25">
      <c r="B1793" s="33">
        <v>43503</v>
      </c>
      <c r="C1793" s="34">
        <v>0.39990740740740738</v>
      </c>
      <c r="D1793" s="35" t="s">
        <v>55</v>
      </c>
      <c r="E1793" s="35" t="s">
        <v>56</v>
      </c>
      <c r="F1793" s="33">
        <v>24667</v>
      </c>
      <c r="G1793" s="32">
        <v>4.6296296296296294E-5</v>
      </c>
    </row>
    <row r="1794" spans="2:7" x14ac:dyDescent="0.25">
      <c r="B1794" s="33">
        <v>43503</v>
      </c>
      <c r="C1794" s="34">
        <v>0.40520833333333334</v>
      </c>
      <c r="D1794" s="35" t="s">
        <v>55</v>
      </c>
      <c r="E1794" s="35" t="s">
        <v>56</v>
      </c>
      <c r="F1794" s="33">
        <v>39637</v>
      </c>
      <c r="G1794" s="32">
        <v>4.6296296296296294E-5</v>
      </c>
    </row>
    <row r="1795" spans="2:7" x14ac:dyDescent="0.25">
      <c r="B1795" s="33">
        <v>43503</v>
      </c>
      <c r="C1795" s="34">
        <v>0.41077546296296297</v>
      </c>
      <c r="D1795" s="35" t="s">
        <v>57</v>
      </c>
      <c r="E1795" s="35" t="s">
        <v>56</v>
      </c>
      <c r="F1795" s="33">
        <v>37953</v>
      </c>
      <c r="G1795" s="32">
        <v>4.6296296296296294E-5</v>
      </c>
    </row>
    <row r="1796" spans="2:7" x14ac:dyDescent="0.25">
      <c r="B1796" s="33">
        <v>43503</v>
      </c>
      <c r="C1796" s="34">
        <v>0.41202546296296294</v>
      </c>
      <c r="D1796" s="35" t="s">
        <v>55</v>
      </c>
      <c r="E1796" s="35" t="s">
        <v>56</v>
      </c>
      <c r="F1796" s="33">
        <v>35655</v>
      </c>
      <c r="G1796" s="32">
        <v>4.6296296296296294E-5</v>
      </c>
    </row>
    <row r="1797" spans="2:7" x14ac:dyDescent="0.25">
      <c r="B1797" s="33">
        <v>43503</v>
      </c>
      <c r="C1797" s="34">
        <v>0.41699074074074072</v>
      </c>
      <c r="D1797" s="35" t="s">
        <v>57</v>
      </c>
      <c r="E1797" s="35" t="s">
        <v>57</v>
      </c>
      <c r="F1797" s="33">
        <v>32274</v>
      </c>
      <c r="G1797" s="32">
        <v>4.6296296296296294E-5</v>
      </c>
    </row>
    <row r="1798" spans="2:7" x14ac:dyDescent="0.25">
      <c r="B1798" s="33">
        <v>43503</v>
      </c>
      <c r="C1798" s="34">
        <v>0.4221064814814815</v>
      </c>
      <c r="D1798" s="35" t="s">
        <v>55</v>
      </c>
      <c r="E1798" s="35" t="s">
        <v>56</v>
      </c>
      <c r="F1798" s="33">
        <v>41015</v>
      </c>
      <c r="G1798" s="32">
        <v>4.6296296296296294E-5</v>
      </c>
    </row>
    <row r="1799" spans="2:7" x14ac:dyDescent="0.25">
      <c r="B1799" s="33">
        <v>43503</v>
      </c>
      <c r="C1799" s="34">
        <v>0.42331018518518521</v>
      </c>
      <c r="D1799" s="35" t="s">
        <v>55</v>
      </c>
      <c r="E1799" s="35" t="s">
        <v>56</v>
      </c>
      <c r="F1799" s="33">
        <v>35656</v>
      </c>
      <c r="G1799" s="32">
        <v>4.6296296296296294E-5</v>
      </c>
    </row>
    <row r="1800" spans="2:7" x14ac:dyDescent="0.25">
      <c r="B1800" s="33">
        <v>43503</v>
      </c>
      <c r="C1800" s="34">
        <v>0.43410879629629634</v>
      </c>
      <c r="D1800" s="35" t="s">
        <v>55</v>
      </c>
      <c r="E1800" s="35" t="s">
        <v>56</v>
      </c>
      <c r="F1800" s="33">
        <v>41617</v>
      </c>
      <c r="G1800" s="32">
        <v>4.6296296296296294E-5</v>
      </c>
    </row>
    <row r="1801" spans="2:7" x14ac:dyDescent="0.25">
      <c r="B1801" s="33">
        <v>43503</v>
      </c>
      <c r="C1801" s="34">
        <v>0.43906249999999997</v>
      </c>
      <c r="D1801" s="35" t="s">
        <v>55</v>
      </c>
      <c r="E1801" s="35" t="s">
        <v>56</v>
      </c>
      <c r="F1801" s="33">
        <v>37148</v>
      </c>
      <c r="G1801" s="32">
        <v>4.6296296296296294E-5</v>
      </c>
    </row>
    <row r="1802" spans="2:7" x14ac:dyDescent="0.25">
      <c r="B1802" s="33">
        <v>43503</v>
      </c>
      <c r="C1802" s="34">
        <v>0.44039351851851855</v>
      </c>
      <c r="D1802" s="35" t="s">
        <v>55</v>
      </c>
      <c r="E1802" s="35" t="s">
        <v>56</v>
      </c>
      <c r="F1802" s="33">
        <v>40630</v>
      </c>
      <c r="G1802" s="32">
        <v>4.6296296296296294E-5</v>
      </c>
    </row>
    <row r="1803" spans="2:7" x14ac:dyDescent="0.25">
      <c r="B1803" s="33">
        <v>43503</v>
      </c>
      <c r="C1803" s="34">
        <v>0.4446180555555555</v>
      </c>
      <c r="D1803" s="35" t="s">
        <v>55</v>
      </c>
      <c r="E1803" s="35" t="s">
        <v>56</v>
      </c>
      <c r="F1803" s="33">
        <v>41408</v>
      </c>
      <c r="G1803" s="32">
        <v>4.6296296296296294E-5</v>
      </c>
    </row>
    <row r="1804" spans="2:7" x14ac:dyDescent="0.25">
      <c r="B1804" s="33">
        <v>43503</v>
      </c>
      <c r="C1804" s="34">
        <v>0.45156250000000003</v>
      </c>
      <c r="D1804" s="35" t="s">
        <v>57</v>
      </c>
      <c r="E1804" s="35" t="s">
        <v>57</v>
      </c>
      <c r="F1804" s="33">
        <v>30764</v>
      </c>
      <c r="G1804" s="32">
        <v>4.6296296296296294E-5</v>
      </c>
    </row>
    <row r="1805" spans="2:7" x14ac:dyDescent="0.25">
      <c r="B1805" s="33">
        <v>43503</v>
      </c>
      <c r="C1805" s="34">
        <v>0.45192129629629635</v>
      </c>
      <c r="D1805" s="35" t="s">
        <v>57</v>
      </c>
      <c r="E1805" s="35" t="s">
        <v>57</v>
      </c>
      <c r="F1805" s="33">
        <v>34348</v>
      </c>
      <c r="G1805" s="32">
        <v>4.6296296296296294E-5</v>
      </c>
    </row>
    <row r="1806" spans="2:7" x14ac:dyDescent="0.25">
      <c r="B1806" s="33">
        <v>43503</v>
      </c>
      <c r="C1806" s="34">
        <v>0.45373842592592589</v>
      </c>
      <c r="D1806" s="35" t="s">
        <v>55</v>
      </c>
      <c r="E1806" s="35" t="s">
        <v>56</v>
      </c>
      <c r="F1806" s="33">
        <v>42604</v>
      </c>
      <c r="G1806" s="32">
        <v>4.6296296296296294E-5</v>
      </c>
    </row>
    <row r="1807" spans="2:7" x14ac:dyDescent="0.25">
      <c r="B1807" s="33">
        <v>43503</v>
      </c>
      <c r="C1807" s="34">
        <v>0.45892361111111107</v>
      </c>
      <c r="D1807" s="35" t="s">
        <v>57</v>
      </c>
      <c r="E1807" s="35" t="s">
        <v>56</v>
      </c>
      <c r="F1807" s="33">
        <v>35494</v>
      </c>
      <c r="G1807" s="32">
        <v>4.6296296296296294E-5</v>
      </c>
    </row>
    <row r="1808" spans="2:7" x14ac:dyDescent="0.25">
      <c r="B1808" s="33">
        <v>43503</v>
      </c>
      <c r="C1808" s="34">
        <v>0.47347222222222224</v>
      </c>
      <c r="D1808" s="35" t="s">
        <v>55</v>
      </c>
      <c r="E1808" s="35" t="s">
        <v>56</v>
      </c>
      <c r="F1808" s="33">
        <v>37088</v>
      </c>
      <c r="G1808" s="32">
        <v>4.6296296296296294E-5</v>
      </c>
    </row>
    <row r="1809" spans="2:7" x14ac:dyDescent="0.25">
      <c r="B1809" s="33">
        <v>43503</v>
      </c>
      <c r="C1809" s="34">
        <v>0.48541666666666666</v>
      </c>
      <c r="D1809" s="35" t="s">
        <v>55</v>
      </c>
      <c r="E1809" s="35" t="s">
        <v>56</v>
      </c>
      <c r="F1809" s="33">
        <v>29483</v>
      </c>
      <c r="G1809" s="32">
        <v>4.6296296296296294E-5</v>
      </c>
    </row>
    <row r="1810" spans="2:7" x14ac:dyDescent="0.25">
      <c r="B1810" s="33">
        <v>43503</v>
      </c>
      <c r="C1810" s="34">
        <v>0.49635416666666665</v>
      </c>
      <c r="D1810" s="35" t="s">
        <v>57</v>
      </c>
      <c r="E1810" s="35" t="s">
        <v>57</v>
      </c>
      <c r="F1810" s="33">
        <v>35538</v>
      </c>
      <c r="G1810" s="32">
        <v>4.6296296296296294E-5</v>
      </c>
    </row>
    <row r="1811" spans="2:7" x14ac:dyDescent="0.25">
      <c r="B1811" s="33">
        <v>43503</v>
      </c>
      <c r="C1811" s="34">
        <v>0.51292824074074073</v>
      </c>
      <c r="D1811" s="35" t="s">
        <v>57</v>
      </c>
      <c r="E1811" s="35" t="s">
        <v>57</v>
      </c>
      <c r="F1811" s="33">
        <v>32794</v>
      </c>
      <c r="G1811" s="32">
        <v>4.6296296296296294E-5</v>
      </c>
    </row>
    <row r="1812" spans="2:7" x14ac:dyDescent="0.25">
      <c r="B1812" s="33">
        <v>43503</v>
      </c>
      <c r="C1812" s="34">
        <v>0.52690972222222221</v>
      </c>
      <c r="D1812" s="35" t="s">
        <v>55</v>
      </c>
      <c r="E1812" s="35" t="s">
        <v>56</v>
      </c>
      <c r="F1812" s="33">
        <v>25521</v>
      </c>
      <c r="G1812" s="32">
        <v>4.6296296296296294E-5</v>
      </c>
    </row>
    <row r="1813" spans="2:7" x14ac:dyDescent="0.25">
      <c r="B1813" s="33">
        <v>43504</v>
      </c>
      <c r="C1813" s="34">
        <v>0.38893518518518522</v>
      </c>
      <c r="D1813" s="35" t="s">
        <v>55</v>
      </c>
      <c r="E1813" s="35" t="s">
        <v>56</v>
      </c>
      <c r="F1813" s="33">
        <v>43115</v>
      </c>
      <c r="G1813" s="32">
        <v>4.6296296296296294E-5</v>
      </c>
    </row>
    <row r="1814" spans="2:7" x14ac:dyDescent="0.25">
      <c r="B1814" s="33">
        <v>43504</v>
      </c>
      <c r="C1814" s="34">
        <v>0.39432870370370371</v>
      </c>
      <c r="D1814" s="35" t="s">
        <v>55</v>
      </c>
      <c r="E1814" s="35" t="s">
        <v>56</v>
      </c>
      <c r="F1814" s="33">
        <v>32869</v>
      </c>
      <c r="G1814" s="32">
        <v>4.6296296296296294E-5</v>
      </c>
    </row>
    <row r="1815" spans="2:7" x14ac:dyDescent="0.25">
      <c r="B1815" s="33">
        <v>43504</v>
      </c>
      <c r="C1815" s="34">
        <v>0.3958564814814815</v>
      </c>
      <c r="D1815" s="35" t="s">
        <v>55</v>
      </c>
      <c r="E1815" s="35" t="s">
        <v>56</v>
      </c>
      <c r="F1815" s="33">
        <v>38596</v>
      </c>
      <c r="G1815" s="32">
        <v>4.6296296296296294E-5</v>
      </c>
    </row>
    <row r="1816" spans="2:7" x14ac:dyDescent="0.25">
      <c r="B1816" s="33">
        <v>43504</v>
      </c>
      <c r="C1816" s="34">
        <v>0.40112268518518518</v>
      </c>
      <c r="D1816" s="35" t="s">
        <v>55</v>
      </c>
      <c r="E1816" s="35" t="s">
        <v>56</v>
      </c>
      <c r="F1816" s="33">
        <v>27502</v>
      </c>
      <c r="G1816" s="32">
        <v>4.6296296296296294E-5</v>
      </c>
    </row>
    <row r="1817" spans="2:7" x14ac:dyDescent="0.25">
      <c r="B1817" s="33">
        <v>43504</v>
      </c>
      <c r="C1817" s="34">
        <v>0.4021527777777778</v>
      </c>
      <c r="D1817" s="35" t="s">
        <v>55</v>
      </c>
      <c r="E1817" s="35" t="s">
        <v>56</v>
      </c>
      <c r="F1817" s="33">
        <v>34165</v>
      </c>
      <c r="G1817" s="32">
        <v>4.6296296296296294E-5</v>
      </c>
    </row>
    <row r="1818" spans="2:7" x14ac:dyDescent="0.25">
      <c r="B1818" s="33">
        <v>43504</v>
      </c>
      <c r="C1818" s="34">
        <v>0.40520833333333334</v>
      </c>
      <c r="D1818" s="35" t="s">
        <v>57</v>
      </c>
      <c r="E1818" s="35" t="s">
        <v>56</v>
      </c>
      <c r="F1818" s="33">
        <v>33305</v>
      </c>
      <c r="G1818" s="32">
        <v>4.6296296296296294E-5</v>
      </c>
    </row>
    <row r="1819" spans="2:7" x14ac:dyDescent="0.25">
      <c r="B1819" s="33">
        <v>43504</v>
      </c>
      <c r="C1819" s="34">
        <v>0.40615740740740741</v>
      </c>
      <c r="D1819" s="35" t="s">
        <v>57</v>
      </c>
      <c r="E1819" s="35" t="s">
        <v>57</v>
      </c>
      <c r="F1819" s="33">
        <v>32240</v>
      </c>
      <c r="G1819" s="32">
        <v>4.6296296296296294E-5</v>
      </c>
    </row>
    <row r="1820" spans="2:7" x14ac:dyDescent="0.25">
      <c r="B1820" s="33">
        <v>43504</v>
      </c>
      <c r="C1820" s="34">
        <v>0.4082175925925926</v>
      </c>
      <c r="D1820" s="35" t="s">
        <v>55</v>
      </c>
      <c r="E1820" s="35" t="s">
        <v>57</v>
      </c>
      <c r="F1820" s="33">
        <v>33459</v>
      </c>
      <c r="G1820" s="32">
        <v>4.6296296296296294E-5</v>
      </c>
    </row>
    <row r="1821" spans="2:7" x14ac:dyDescent="0.25">
      <c r="B1821" s="33">
        <v>43504</v>
      </c>
      <c r="C1821" s="34">
        <v>0.41188657407407409</v>
      </c>
      <c r="D1821" s="35" t="s">
        <v>55</v>
      </c>
      <c r="E1821" s="35" t="s">
        <v>56</v>
      </c>
      <c r="F1821" s="33">
        <v>38722</v>
      </c>
      <c r="G1821" s="32">
        <v>4.6296296296296294E-5</v>
      </c>
    </row>
    <row r="1822" spans="2:7" x14ac:dyDescent="0.25">
      <c r="B1822" s="33">
        <v>43504</v>
      </c>
      <c r="C1822" s="34">
        <v>0.41616898148148151</v>
      </c>
      <c r="D1822" s="35" t="s">
        <v>55</v>
      </c>
      <c r="E1822" s="35" t="s">
        <v>56</v>
      </c>
      <c r="F1822" s="33">
        <v>37511</v>
      </c>
      <c r="G1822" s="32">
        <v>4.6296296296296294E-5</v>
      </c>
    </row>
    <row r="1823" spans="2:7" x14ac:dyDescent="0.25">
      <c r="B1823" s="33">
        <v>43504</v>
      </c>
      <c r="C1823" s="34">
        <v>0.56805555555555554</v>
      </c>
      <c r="D1823" s="35" t="s">
        <v>55</v>
      </c>
      <c r="E1823" s="35" t="s">
        <v>56</v>
      </c>
      <c r="F1823" s="33">
        <v>40347</v>
      </c>
      <c r="G1823" s="32">
        <v>4.6296296296296294E-5</v>
      </c>
    </row>
    <row r="1824" spans="2:7" x14ac:dyDescent="0.25">
      <c r="B1824" s="33">
        <v>43504</v>
      </c>
      <c r="C1824" s="34">
        <v>0.57356481481481481</v>
      </c>
      <c r="D1824" s="35" t="s">
        <v>57</v>
      </c>
      <c r="E1824" s="35" t="s">
        <v>57</v>
      </c>
      <c r="F1824" s="33">
        <v>29930</v>
      </c>
      <c r="G1824" s="32">
        <v>4.6296296296296294E-5</v>
      </c>
    </row>
    <row r="1825" spans="2:7" x14ac:dyDescent="0.25">
      <c r="B1825" s="33">
        <v>43504</v>
      </c>
      <c r="C1825" s="34">
        <v>0.57908564814814811</v>
      </c>
      <c r="D1825" s="35" t="s">
        <v>57</v>
      </c>
      <c r="E1825" s="35" t="s">
        <v>57</v>
      </c>
      <c r="F1825" s="33">
        <v>32087</v>
      </c>
      <c r="G1825" s="32">
        <v>4.6296296296296294E-5</v>
      </c>
    </row>
    <row r="1826" spans="2:7" x14ac:dyDescent="0.25">
      <c r="B1826" s="33">
        <v>43504</v>
      </c>
      <c r="C1826" s="34">
        <v>0.58689814814814811</v>
      </c>
      <c r="D1826" s="35" t="s">
        <v>55</v>
      </c>
      <c r="E1826" s="35" t="s">
        <v>57</v>
      </c>
      <c r="F1826" s="33">
        <v>30700</v>
      </c>
      <c r="G1826" s="32">
        <v>4.6296296296296294E-5</v>
      </c>
    </row>
    <row r="1827" spans="2:7" x14ac:dyDescent="0.25">
      <c r="B1827" s="33">
        <v>43504</v>
      </c>
      <c r="C1827" s="34">
        <v>0.62265046296296289</v>
      </c>
      <c r="D1827" s="35" t="s">
        <v>55</v>
      </c>
      <c r="E1827" s="35" t="s">
        <v>56</v>
      </c>
      <c r="F1827" s="33">
        <v>41191</v>
      </c>
      <c r="G1827" s="32">
        <v>4.6296296296296294E-5</v>
      </c>
    </row>
    <row r="1828" spans="2:7" x14ac:dyDescent="0.25">
      <c r="B1828" s="33">
        <v>43504</v>
      </c>
      <c r="C1828" s="34">
        <v>0.62318287037037035</v>
      </c>
      <c r="D1828" s="35" t="s">
        <v>55</v>
      </c>
      <c r="E1828" s="35" t="s">
        <v>56</v>
      </c>
      <c r="F1828" s="33">
        <v>40032</v>
      </c>
      <c r="G1828" s="32">
        <v>4.6296296296296294E-5</v>
      </c>
    </row>
    <row r="1829" spans="2:7" x14ac:dyDescent="0.25">
      <c r="B1829" s="33">
        <v>43504</v>
      </c>
      <c r="C1829" s="34">
        <v>0.62828703703703703</v>
      </c>
      <c r="D1829" s="35" t="s">
        <v>55</v>
      </c>
      <c r="E1829" s="35" t="s">
        <v>56</v>
      </c>
      <c r="F1829" s="33">
        <v>36313</v>
      </c>
      <c r="G1829" s="32">
        <v>4.6296296296296294E-5</v>
      </c>
    </row>
    <row r="1830" spans="2:7" x14ac:dyDescent="0.25">
      <c r="B1830" s="33">
        <v>43504</v>
      </c>
      <c r="C1830" s="34">
        <v>0.62886574074074075</v>
      </c>
      <c r="D1830" s="35" t="s">
        <v>55</v>
      </c>
      <c r="E1830" s="35" t="s">
        <v>56</v>
      </c>
      <c r="F1830" s="33">
        <v>34284</v>
      </c>
      <c r="G1830" s="32">
        <v>4.6296296296296294E-5</v>
      </c>
    </row>
    <row r="1831" spans="2:7" x14ac:dyDescent="0.25">
      <c r="B1831" s="33">
        <v>43504</v>
      </c>
      <c r="C1831" s="34">
        <v>0.62518518518518518</v>
      </c>
      <c r="D1831" s="35" t="s">
        <v>57</v>
      </c>
      <c r="E1831" s="35" t="s">
        <v>57</v>
      </c>
      <c r="F1831" s="33">
        <v>32664</v>
      </c>
      <c r="G1831" s="32">
        <v>4.6296296296296294E-5</v>
      </c>
    </row>
    <row r="1832" spans="2:7" x14ac:dyDescent="0.25">
      <c r="B1832" s="33">
        <v>43504</v>
      </c>
      <c r="C1832" s="34">
        <v>0.62737268518518519</v>
      </c>
      <c r="D1832" s="35" t="s">
        <v>55</v>
      </c>
      <c r="E1832" s="35" t="s">
        <v>56</v>
      </c>
      <c r="F1832" s="33">
        <v>34943</v>
      </c>
      <c r="G1832" s="32">
        <v>4.6296296296296294E-5</v>
      </c>
    </row>
    <row r="1833" spans="2:7" x14ac:dyDescent="0.25">
      <c r="B1833" s="33">
        <v>43507</v>
      </c>
      <c r="C1833" s="34">
        <v>0.47305555555555556</v>
      </c>
      <c r="D1833" s="35" t="s">
        <v>55</v>
      </c>
      <c r="E1833" s="35" t="s">
        <v>55</v>
      </c>
      <c r="F1833" s="33">
        <v>42445</v>
      </c>
      <c r="G1833" s="32">
        <v>4.6296296296296294E-5</v>
      </c>
    </row>
    <row r="1834" spans="2:7" x14ac:dyDescent="0.25">
      <c r="B1834" s="33">
        <v>43508</v>
      </c>
      <c r="C1834" s="34">
        <v>0.32546296296296295</v>
      </c>
      <c r="D1834" s="35" t="s">
        <v>55</v>
      </c>
      <c r="E1834" s="35" t="s">
        <v>56</v>
      </c>
      <c r="F1834" s="33">
        <v>34446</v>
      </c>
      <c r="G1834" s="32">
        <v>4.6296296296296294E-5</v>
      </c>
    </row>
    <row r="1835" spans="2:7" x14ac:dyDescent="0.25">
      <c r="B1835" s="33">
        <v>43508</v>
      </c>
      <c r="C1835" s="34">
        <v>0.33425925925925926</v>
      </c>
      <c r="D1835" s="35" t="s">
        <v>55</v>
      </c>
      <c r="E1835" s="35" t="s">
        <v>56</v>
      </c>
      <c r="F1835" s="33">
        <v>37230</v>
      </c>
      <c r="G1835" s="32">
        <v>4.6296296296296294E-5</v>
      </c>
    </row>
    <row r="1836" spans="2:7" x14ac:dyDescent="0.25">
      <c r="B1836" s="33">
        <v>43508</v>
      </c>
      <c r="C1836" s="34">
        <v>0.33687500000000004</v>
      </c>
      <c r="D1836" s="35" t="s">
        <v>55</v>
      </c>
      <c r="E1836" s="35" t="s">
        <v>56</v>
      </c>
      <c r="F1836" s="33">
        <v>38330</v>
      </c>
      <c r="G1836" s="32">
        <v>4.6296296296296294E-5</v>
      </c>
    </row>
    <row r="1837" spans="2:7" x14ac:dyDescent="0.25">
      <c r="B1837" s="33">
        <v>43508</v>
      </c>
      <c r="C1837" s="34">
        <v>0.35747685185185185</v>
      </c>
      <c r="D1837" s="35" t="s">
        <v>56</v>
      </c>
      <c r="E1837" s="35" t="s">
        <v>55</v>
      </c>
      <c r="F1837" s="33">
        <v>26018</v>
      </c>
      <c r="G1837" s="32">
        <v>4.6296296296296294E-5</v>
      </c>
    </row>
    <row r="1838" spans="2:7" x14ac:dyDescent="0.25">
      <c r="B1838" s="33">
        <v>43508</v>
      </c>
      <c r="C1838" s="34">
        <v>0.35780092592592588</v>
      </c>
      <c r="D1838" s="35" t="s">
        <v>56</v>
      </c>
      <c r="E1838" s="35" t="s">
        <v>55</v>
      </c>
      <c r="F1838" s="33">
        <v>35589</v>
      </c>
      <c r="G1838" s="32">
        <v>4.6296296296296294E-5</v>
      </c>
    </row>
    <row r="1839" spans="2:7" x14ac:dyDescent="0.25">
      <c r="B1839" s="33">
        <v>43508</v>
      </c>
      <c r="C1839" s="34">
        <v>0.35928240740740741</v>
      </c>
      <c r="D1839" s="35" t="s">
        <v>55</v>
      </c>
      <c r="E1839" s="35" t="s">
        <v>56</v>
      </c>
      <c r="F1839" s="33">
        <v>35335</v>
      </c>
      <c r="G1839" s="32">
        <v>4.6296296296296294E-5</v>
      </c>
    </row>
    <row r="1840" spans="2:7" x14ac:dyDescent="0.25">
      <c r="B1840" s="33">
        <v>43508</v>
      </c>
      <c r="C1840" s="34">
        <v>0.36283564814814812</v>
      </c>
      <c r="D1840" s="35" t="s">
        <v>55</v>
      </c>
      <c r="E1840" s="35" t="s">
        <v>56</v>
      </c>
      <c r="F1840" s="33">
        <v>38359</v>
      </c>
      <c r="G1840" s="32">
        <v>4.6296296296296294E-5</v>
      </c>
    </row>
    <row r="1841" spans="2:7" x14ac:dyDescent="0.25">
      <c r="B1841" s="33">
        <v>43508</v>
      </c>
      <c r="C1841" s="34">
        <v>0.36384259259259261</v>
      </c>
      <c r="D1841" s="35" t="s">
        <v>55</v>
      </c>
      <c r="E1841" s="35" t="s">
        <v>56</v>
      </c>
      <c r="F1841" s="33">
        <v>42090</v>
      </c>
      <c r="G1841" s="32">
        <v>4.6296296296296294E-5</v>
      </c>
    </row>
    <row r="1842" spans="2:7" x14ac:dyDescent="0.25">
      <c r="B1842" s="33">
        <v>43508</v>
      </c>
      <c r="C1842" s="34">
        <v>0.36615740740740743</v>
      </c>
      <c r="D1842" s="35" t="s">
        <v>57</v>
      </c>
      <c r="E1842" s="35" t="s">
        <v>57</v>
      </c>
      <c r="F1842" s="33">
        <v>32451</v>
      </c>
      <c r="G1842" s="32">
        <v>4.6296296296296294E-5</v>
      </c>
    </row>
    <row r="1843" spans="2:7" x14ac:dyDescent="0.25">
      <c r="B1843" s="33">
        <v>43508</v>
      </c>
      <c r="C1843" s="34">
        <v>0.36916666666666664</v>
      </c>
      <c r="D1843" s="35" t="s">
        <v>55</v>
      </c>
      <c r="E1843" s="35" t="s">
        <v>56</v>
      </c>
      <c r="F1843" s="33">
        <v>39344</v>
      </c>
      <c r="G1843" s="32">
        <v>4.6296296296296294E-5</v>
      </c>
    </row>
    <row r="1844" spans="2:7" x14ac:dyDescent="0.25">
      <c r="B1844" s="33">
        <v>43508</v>
      </c>
      <c r="C1844" s="34">
        <v>0.37437499999999996</v>
      </c>
      <c r="D1844" s="35" t="s">
        <v>57</v>
      </c>
      <c r="E1844" s="35" t="s">
        <v>57</v>
      </c>
      <c r="F1844" s="33">
        <v>33578</v>
      </c>
      <c r="G1844" s="32">
        <v>4.6296296296296294E-5</v>
      </c>
    </row>
    <row r="1845" spans="2:7" x14ac:dyDescent="0.25">
      <c r="B1845" s="33">
        <v>43508</v>
      </c>
      <c r="C1845" s="34">
        <v>0.38999999999999996</v>
      </c>
      <c r="D1845" s="35" t="s">
        <v>57</v>
      </c>
      <c r="E1845" s="35" t="s">
        <v>56</v>
      </c>
      <c r="F1845" s="33">
        <v>33948</v>
      </c>
      <c r="G1845" s="32">
        <v>4.6296296296296294E-5</v>
      </c>
    </row>
    <row r="1846" spans="2:7" x14ac:dyDescent="0.25">
      <c r="B1846" s="33">
        <v>43508</v>
      </c>
      <c r="C1846" s="34">
        <v>0.39303240740740741</v>
      </c>
      <c r="D1846" s="35" t="s">
        <v>55</v>
      </c>
      <c r="E1846" s="35" t="s">
        <v>56</v>
      </c>
      <c r="F1846" s="33">
        <v>34262</v>
      </c>
      <c r="G1846" s="32">
        <v>4.6296296296296294E-5</v>
      </c>
    </row>
    <row r="1847" spans="2:7" x14ac:dyDescent="0.25">
      <c r="B1847" s="33">
        <v>43508</v>
      </c>
      <c r="C1847" s="34">
        <v>0.39327546296296295</v>
      </c>
      <c r="D1847" s="35" t="s">
        <v>55</v>
      </c>
      <c r="E1847" s="35" t="s">
        <v>56</v>
      </c>
      <c r="F1847" s="33">
        <v>34908</v>
      </c>
      <c r="G1847" s="32">
        <v>4.6296296296296294E-5</v>
      </c>
    </row>
    <row r="1848" spans="2:7" x14ac:dyDescent="0.25">
      <c r="B1848" s="33">
        <v>43508</v>
      </c>
      <c r="C1848" s="34">
        <v>0.39795138888888887</v>
      </c>
      <c r="D1848" s="35" t="s">
        <v>57</v>
      </c>
      <c r="E1848" s="35" t="s">
        <v>56</v>
      </c>
      <c r="F1848" s="33">
        <v>35194</v>
      </c>
      <c r="G1848" s="32">
        <v>4.6296296296296294E-5</v>
      </c>
    </row>
    <row r="1849" spans="2:7" x14ac:dyDescent="0.25">
      <c r="B1849" s="33">
        <v>43508</v>
      </c>
      <c r="C1849" s="34">
        <v>0.3982060185185185</v>
      </c>
      <c r="D1849" s="35" t="s">
        <v>55</v>
      </c>
      <c r="E1849" s="35" t="s">
        <v>56</v>
      </c>
      <c r="F1849" s="33">
        <v>41340</v>
      </c>
      <c r="G1849" s="32">
        <v>4.6296296296296294E-5</v>
      </c>
    </row>
    <row r="1850" spans="2:7" x14ac:dyDescent="0.25">
      <c r="B1850" s="33">
        <v>43508</v>
      </c>
      <c r="C1850" s="34">
        <v>0.39993055555555551</v>
      </c>
      <c r="D1850" s="35" t="s">
        <v>57</v>
      </c>
      <c r="E1850" s="35" t="s">
        <v>57</v>
      </c>
      <c r="F1850" s="33">
        <v>34540</v>
      </c>
      <c r="G1850" s="32">
        <v>4.6296296296296294E-5</v>
      </c>
    </row>
    <row r="1851" spans="2:7" x14ac:dyDescent="0.25">
      <c r="B1851" s="33">
        <v>43508</v>
      </c>
      <c r="C1851" s="34">
        <v>0.40004629629629629</v>
      </c>
      <c r="D1851" s="35" t="s">
        <v>55</v>
      </c>
      <c r="E1851" s="35" t="s">
        <v>56</v>
      </c>
      <c r="F1851" s="33">
        <v>37820</v>
      </c>
      <c r="G1851" s="32">
        <v>4.6296296296296294E-5</v>
      </c>
    </row>
    <row r="1852" spans="2:7" x14ac:dyDescent="0.25">
      <c r="B1852" s="33">
        <v>43508</v>
      </c>
      <c r="C1852" s="34">
        <v>0.40221064814814816</v>
      </c>
      <c r="D1852" s="35" t="s">
        <v>55</v>
      </c>
      <c r="E1852" s="35" t="s">
        <v>56</v>
      </c>
      <c r="F1852" s="33">
        <v>38492</v>
      </c>
      <c r="G1852" s="32">
        <v>4.6296296296296294E-5</v>
      </c>
    </row>
    <row r="1853" spans="2:7" x14ac:dyDescent="0.25">
      <c r="B1853" s="33">
        <v>43508</v>
      </c>
      <c r="C1853" s="34">
        <v>0.40324074074074073</v>
      </c>
      <c r="D1853" s="35" t="s">
        <v>57</v>
      </c>
      <c r="E1853" s="35" t="s">
        <v>57</v>
      </c>
      <c r="F1853" s="33">
        <v>33088</v>
      </c>
      <c r="G1853" s="32">
        <v>4.6296296296296294E-5</v>
      </c>
    </row>
    <row r="1854" spans="2:7" x14ac:dyDescent="0.25">
      <c r="B1854" s="33">
        <v>43508</v>
      </c>
      <c r="C1854" s="34">
        <v>0.4082986111111111</v>
      </c>
      <c r="D1854" s="35" t="s">
        <v>55</v>
      </c>
      <c r="E1854" s="35" t="s">
        <v>56</v>
      </c>
      <c r="F1854" s="33">
        <v>27850</v>
      </c>
      <c r="G1854" s="32">
        <v>4.6296296296296294E-5</v>
      </c>
    </row>
    <row r="1855" spans="2:7" x14ac:dyDescent="0.25">
      <c r="B1855" s="33">
        <v>43509</v>
      </c>
      <c r="C1855" s="34">
        <v>0.3066666666666667</v>
      </c>
      <c r="D1855" s="35" t="s">
        <v>55</v>
      </c>
      <c r="E1855" s="35" t="s">
        <v>56</v>
      </c>
      <c r="F1855" s="33">
        <v>40150</v>
      </c>
      <c r="G1855" s="32">
        <v>4.6296296296296294E-5</v>
      </c>
    </row>
    <row r="1856" spans="2:7" x14ac:dyDescent="0.25">
      <c r="B1856" s="33">
        <v>43509</v>
      </c>
      <c r="C1856" s="34">
        <v>0.30885416666666665</v>
      </c>
      <c r="D1856" s="35" t="s">
        <v>55</v>
      </c>
      <c r="E1856" s="35" t="s">
        <v>56</v>
      </c>
      <c r="F1856" s="33">
        <v>38359</v>
      </c>
      <c r="G1856" s="32">
        <v>4.6296296296296294E-5</v>
      </c>
    </row>
    <row r="1857" spans="2:7" x14ac:dyDescent="0.25">
      <c r="B1857" s="33">
        <v>43509</v>
      </c>
      <c r="C1857" s="34">
        <v>0.31199074074074074</v>
      </c>
      <c r="D1857" s="35" t="s">
        <v>57</v>
      </c>
      <c r="E1857" s="35" t="s">
        <v>57</v>
      </c>
      <c r="F1857" s="33">
        <v>33627</v>
      </c>
      <c r="G1857" s="32">
        <v>4.6296296296296294E-5</v>
      </c>
    </row>
    <row r="1858" spans="2:7" x14ac:dyDescent="0.25">
      <c r="B1858" s="33">
        <v>43509</v>
      </c>
      <c r="C1858" s="34">
        <v>0.31319444444444444</v>
      </c>
      <c r="D1858" s="35" t="s">
        <v>55</v>
      </c>
      <c r="E1858" s="35" t="s">
        <v>56</v>
      </c>
      <c r="F1858" s="33">
        <v>35293</v>
      </c>
      <c r="G1858" s="32">
        <v>4.6296296296296294E-5</v>
      </c>
    </row>
    <row r="1859" spans="2:7" x14ac:dyDescent="0.25">
      <c r="B1859" s="33">
        <v>43509</v>
      </c>
      <c r="C1859" s="34">
        <v>0.31427083333333333</v>
      </c>
      <c r="D1859" s="35" t="s">
        <v>55</v>
      </c>
      <c r="E1859" s="35" t="s">
        <v>56</v>
      </c>
      <c r="F1859" s="33">
        <v>41880</v>
      </c>
      <c r="G1859" s="32">
        <v>4.6296296296296294E-5</v>
      </c>
    </row>
    <row r="1860" spans="2:7" x14ac:dyDescent="0.25">
      <c r="B1860" s="33">
        <v>43509</v>
      </c>
      <c r="C1860" s="34">
        <v>0.31612268518518521</v>
      </c>
      <c r="D1860" s="35" t="s">
        <v>55</v>
      </c>
      <c r="E1860" s="35" t="s">
        <v>56</v>
      </c>
      <c r="F1860" s="33">
        <v>37942</v>
      </c>
      <c r="G1860" s="32">
        <v>4.6296296296296294E-5</v>
      </c>
    </row>
    <row r="1861" spans="2:7" x14ac:dyDescent="0.25">
      <c r="B1861" s="33">
        <v>43509</v>
      </c>
      <c r="C1861" s="34">
        <v>0.31732638888888892</v>
      </c>
      <c r="D1861" s="35" t="s">
        <v>55</v>
      </c>
      <c r="E1861" s="35" t="s">
        <v>56</v>
      </c>
      <c r="F1861" s="33">
        <v>32912</v>
      </c>
      <c r="G1861" s="32">
        <v>4.6296296296296294E-5</v>
      </c>
    </row>
    <row r="1862" spans="2:7" x14ac:dyDescent="0.25">
      <c r="B1862" s="33">
        <v>43509</v>
      </c>
      <c r="C1862" s="34">
        <v>0.31900462962962961</v>
      </c>
      <c r="D1862" s="35" t="s">
        <v>55</v>
      </c>
      <c r="E1862" s="35" t="s">
        <v>56</v>
      </c>
      <c r="F1862" s="33">
        <v>38771</v>
      </c>
      <c r="G1862" s="32">
        <v>4.6296296296296294E-5</v>
      </c>
    </row>
    <row r="1863" spans="2:7" x14ac:dyDescent="0.25">
      <c r="B1863" s="33">
        <v>43509</v>
      </c>
      <c r="C1863" s="34">
        <v>0.3208449074074074</v>
      </c>
      <c r="D1863" s="35" t="s">
        <v>55</v>
      </c>
      <c r="E1863" s="35" t="s">
        <v>56</v>
      </c>
      <c r="F1863" s="33">
        <v>36980</v>
      </c>
      <c r="G1863" s="32">
        <v>4.6296296296296294E-5</v>
      </c>
    </row>
    <row r="1864" spans="2:7" x14ac:dyDescent="0.25">
      <c r="B1864" s="33">
        <v>43509</v>
      </c>
      <c r="C1864" s="34">
        <v>0.32149305555555557</v>
      </c>
      <c r="D1864" s="35" t="s">
        <v>57</v>
      </c>
      <c r="E1864" s="35" t="s">
        <v>57</v>
      </c>
      <c r="F1864" s="33">
        <v>33009</v>
      </c>
      <c r="G1864" s="32">
        <v>4.6296296296296294E-5</v>
      </c>
    </row>
    <row r="1865" spans="2:7" x14ac:dyDescent="0.25">
      <c r="B1865" s="33">
        <v>43509</v>
      </c>
      <c r="C1865" s="34">
        <v>0.33482638888888888</v>
      </c>
      <c r="D1865" s="35" t="s">
        <v>55</v>
      </c>
      <c r="E1865" s="35" t="s">
        <v>56</v>
      </c>
      <c r="F1865" s="33">
        <v>35901</v>
      </c>
      <c r="G1865" s="32">
        <v>4.6296296296296294E-5</v>
      </c>
    </row>
    <row r="1866" spans="2:7" x14ac:dyDescent="0.25">
      <c r="B1866" s="33">
        <v>43509</v>
      </c>
      <c r="C1866" s="34">
        <v>0.34121527777777777</v>
      </c>
      <c r="D1866" s="35" t="s">
        <v>55</v>
      </c>
      <c r="E1866" s="35" t="s">
        <v>56</v>
      </c>
      <c r="F1866" s="33">
        <v>41961</v>
      </c>
      <c r="G1866" s="32">
        <v>4.6296296296296294E-5</v>
      </c>
    </row>
    <row r="1867" spans="2:7" x14ac:dyDescent="0.25">
      <c r="B1867" s="33">
        <v>43509</v>
      </c>
      <c r="C1867" s="34">
        <v>0.34582175925925923</v>
      </c>
      <c r="D1867" s="35" t="s">
        <v>57</v>
      </c>
      <c r="E1867" s="35" t="s">
        <v>56</v>
      </c>
      <c r="F1867" s="33">
        <v>35363</v>
      </c>
      <c r="G1867" s="32">
        <v>4.6296296296296294E-5</v>
      </c>
    </row>
    <row r="1868" spans="2:7" x14ac:dyDescent="0.25">
      <c r="B1868" s="33">
        <v>43509</v>
      </c>
      <c r="C1868" s="34">
        <v>0.35043981481481484</v>
      </c>
      <c r="D1868" s="35" t="s">
        <v>55</v>
      </c>
      <c r="E1868" s="35" t="s">
        <v>56</v>
      </c>
      <c r="F1868" s="33">
        <v>38324</v>
      </c>
      <c r="G1868" s="32">
        <v>4.6296296296296294E-5</v>
      </c>
    </row>
    <row r="1869" spans="2:7" x14ac:dyDescent="0.25">
      <c r="B1869" s="33">
        <v>43509</v>
      </c>
      <c r="C1869" s="34">
        <v>0.35689814814814813</v>
      </c>
      <c r="D1869" s="35" t="s">
        <v>57</v>
      </c>
      <c r="E1869" s="35" t="s">
        <v>57</v>
      </c>
      <c r="F1869" s="33">
        <v>32997</v>
      </c>
      <c r="G1869" s="32">
        <v>4.6296296296296294E-5</v>
      </c>
    </row>
    <row r="1870" spans="2:7" x14ac:dyDescent="0.25">
      <c r="B1870" s="33">
        <v>43509</v>
      </c>
      <c r="C1870" s="34">
        <v>0.38598379629629626</v>
      </c>
      <c r="D1870" s="35" t="s">
        <v>55</v>
      </c>
      <c r="E1870" s="35" t="s">
        <v>57</v>
      </c>
      <c r="F1870" s="33">
        <v>34305</v>
      </c>
      <c r="G1870" s="32">
        <v>4.6296296296296294E-5</v>
      </c>
    </row>
    <row r="1871" spans="2:7" x14ac:dyDescent="0.25">
      <c r="B1871" s="33">
        <v>43509</v>
      </c>
      <c r="C1871" s="34">
        <v>0.39210648148148147</v>
      </c>
      <c r="D1871" s="35" t="s">
        <v>55</v>
      </c>
      <c r="E1871" s="35" t="s">
        <v>56</v>
      </c>
      <c r="F1871" s="33">
        <v>29649</v>
      </c>
      <c r="G1871" s="32">
        <v>4.6296296296296294E-5</v>
      </c>
    </row>
    <row r="1872" spans="2:7" x14ac:dyDescent="0.25">
      <c r="B1872" s="33">
        <v>43509</v>
      </c>
      <c r="C1872" s="34">
        <v>0.39331018518518518</v>
      </c>
      <c r="D1872" s="35" t="s">
        <v>55</v>
      </c>
      <c r="E1872" s="35" t="s">
        <v>56</v>
      </c>
      <c r="F1872" s="33">
        <v>35668</v>
      </c>
      <c r="G1872" s="32">
        <v>4.6296296296296294E-5</v>
      </c>
    </row>
    <row r="1873" spans="2:7" x14ac:dyDescent="0.25">
      <c r="B1873" s="33">
        <v>43509</v>
      </c>
      <c r="C1873" s="34">
        <v>0.39746527777777779</v>
      </c>
      <c r="D1873" s="35" t="s">
        <v>55</v>
      </c>
      <c r="E1873" s="35" t="s">
        <v>56</v>
      </c>
      <c r="F1873" s="33">
        <v>42284</v>
      </c>
      <c r="G1873" s="32">
        <v>4.6296296296296294E-5</v>
      </c>
    </row>
    <row r="1874" spans="2:7" x14ac:dyDescent="0.25">
      <c r="B1874" s="33">
        <v>43509</v>
      </c>
      <c r="C1874" s="34">
        <v>0.3989583333333333</v>
      </c>
      <c r="D1874" s="35" t="s">
        <v>57</v>
      </c>
      <c r="E1874" s="35" t="s">
        <v>57</v>
      </c>
      <c r="F1874" s="33">
        <v>30965</v>
      </c>
      <c r="G1874" s="32">
        <v>4.6296296296296294E-5</v>
      </c>
    </row>
    <row r="1875" spans="2:7" x14ac:dyDescent="0.25">
      <c r="B1875" s="33">
        <v>43509</v>
      </c>
      <c r="C1875" s="34">
        <v>0.40543981481481484</v>
      </c>
      <c r="D1875" s="35" t="s">
        <v>57</v>
      </c>
      <c r="E1875" s="35" t="s">
        <v>57</v>
      </c>
      <c r="F1875" s="33">
        <v>31422</v>
      </c>
      <c r="G1875" s="32">
        <v>4.6296296296296294E-5</v>
      </c>
    </row>
    <row r="1876" spans="2:7" x14ac:dyDescent="0.25">
      <c r="B1876" s="33">
        <v>43509</v>
      </c>
      <c r="C1876" s="34">
        <v>0.40645833333333337</v>
      </c>
      <c r="D1876" s="35" t="s">
        <v>55</v>
      </c>
      <c r="E1876" s="35" t="s">
        <v>56</v>
      </c>
      <c r="F1876" s="33">
        <v>35992</v>
      </c>
      <c r="G1876" s="32">
        <v>4.6296296296296294E-5</v>
      </c>
    </row>
    <row r="1877" spans="2:7" x14ac:dyDescent="0.25">
      <c r="B1877" s="33">
        <v>43509</v>
      </c>
      <c r="C1877" s="34">
        <v>0.41537037037037039</v>
      </c>
      <c r="D1877" s="35" t="s">
        <v>55</v>
      </c>
      <c r="E1877" s="35" t="s">
        <v>56</v>
      </c>
      <c r="F1877" s="33">
        <v>32870</v>
      </c>
      <c r="G1877" s="32">
        <v>4.6296296296296294E-5</v>
      </c>
    </row>
    <row r="1878" spans="2:7" x14ac:dyDescent="0.25">
      <c r="B1878" s="33">
        <v>43509</v>
      </c>
      <c r="C1878" s="34">
        <v>0.42109953703703701</v>
      </c>
      <c r="D1878" s="35" t="s">
        <v>55</v>
      </c>
      <c r="E1878" s="35" t="s">
        <v>56</v>
      </c>
      <c r="F1878" s="33">
        <v>37295</v>
      </c>
      <c r="G1878" s="32">
        <v>4.6296296296296294E-5</v>
      </c>
    </row>
    <row r="1879" spans="2:7" x14ac:dyDescent="0.25">
      <c r="B1879" s="33">
        <v>43509</v>
      </c>
      <c r="C1879" s="34">
        <v>0.42349537037037038</v>
      </c>
      <c r="D1879" s="35" t="s">
        <v>55</v>
      </c>
      <c r="E1879" s="35" t="s">
        <v>56</v>
      </c>
      <c r="F1879" s="33">
        <v>26624</v>
      </c>
      <c r="G1879" s="32">
        <v>4.6296296296296294E-5</v>
      </c>
    </row>
    <row r="1880" spans="2:7" x14ac:dyDescent="0.25">
      <c r="B1880" s="33">
        <v>43509</v>
      </c>
      <c r="C1880" s="34">
        <v>0.44056712962962963</v>
      </c>
      <c r="D1880" s="35" t="s">
        <v>55</v>
      </c>
      <c r="E1880" s="35" t="s">
        <v>56</v>
      </c>
      <c r="F1880" s="33">
        <v>27467</v>
      </c>
      <c r="G1880" s="32">
        <v>4.6296296296296294E-5</v>
      </c>
    </row>
    <row r="1881" spans="2:7" x14ac:dyDescent="0.25">
      <c r="B1881" s="33">
        <v>43510</v>
      </c>
      <c r="C1881" s="34">
        <v>0.32587962962962963</v>
      </c>
      <c r="D1881" s="35" t="s">
        <v>57</v>
      </c>
      <c r="E1881" s="35" t="s">
        <v>57</v>
      </c>
      <c r="F1881" s="33">
        <v>35774</v>
      </c>
      <c r="G1881" s="32">
        <v>4.6296296296296294E-5</v>
      </c>
    </row>
    <row r="1882" spans="2:7" x14ac:dyDescent="0.25">
      <c r="B1882" s="33">
        <v>43510</v>
      </c>
      <c r="C1882" s="34">
        <v>0.32931712962962961</v>
      </c>
      <c r="D1882" s="35" t="s">
        <v>55</v>
      </c>
      <c r="E1882" s="35" t="s">
        <v>56</v>
      </c>
      <c r="F1882" s="33">
        <v>39183</v>
      </c>
      <c r="G1882" s="32">
        <v>4.6296296296296294E-5</v>
      </c>
    </row>
    <row r="1883" spans="2:7" x14ac:dyDescent="0.25">
      <c r="B1883" s="33">
        <v>43510</v>
      </c>
      <c r="C1883" s="34">
        <v>0.33380787037037035</v>
      </c>
      <c r="D1883" s="35" t="s">
        <v>55</v>
      </c>
      <c r="E1883" s="35" t="s">
        <v>56</v>
      </c>
      <c r="F1883" s="33">
        <v>33550</v>
      </c>
      <c r="G1883" s="32">
        <v>4.6296296296296294E-5</v>
      </c>
    </row>
    <row r="1884" spans="2:7" x14ac:dyDescent="0.25">
      <c r="B1884" s="33">
        <v>43510</v>
      </c>
      <c r="C1884" s="34">
        <v>0.34640046296296295</v>
      </c>
      <c r="D1884" s="35" t="s">
        <v>55</v>
      </c>
      <c r="E1884" s="35" t="s">
        <v>56</v>
      </c>
      <c r="F1884" s="33">
        <v>36406</v>
      </c>
      <c r="G1884" s="32">
        <v>4.6296296296296294E-5</v>
      </c>
    </row>
    <row r="1885" spans="2:7" x14ac:dyDescent="0.25">
      <c r="B1885" s="33">
        <v>43510</v>
      </c>
      <c r="C1885" s="34">
        <v>0.35125000000000001</v>
      </c>
      <c r="D1885" s="35" t="s">
        <v>55</v>
      </c>
      <c r="E1885" s="35" t="s">
        <v>56</v>
      </c>
      <c r="F1885" s="33">
        <v>35040</v>
      </c>
      <c r="G1885" s="32">
        <v>4.6296296296296294E-5</v>
      </c>
    </row>
    <row r="1886" spans="2:7" x14ac:dyDescent="0.25">
      <c r="B1886" s="33">
        <v>43510</v>
      </c>
      <c r="C1886" s="34">
        <v>0.37778935185185186</v>
      </c>
      <c r="D1886" s="35" t="s">
        <v>55</v>
      </c>
      <c r="E1886" s="35" t="s">
        <v>56</v>
      </c>
      <c r="F1886" s="33">
        <v>37022</v>
      </c>
      <c r="G1886" s="32">
        <v>4.6296296296296294E-5</v>
      </c>
    </row>
    <row r="1887" spans="2:7" x14ac:dyDescent="0.25">
      <c r="B1887" s="33">
        <v>43510</v>
      </c>
      <c r="C1887" s="34">
        <v>0.39761574074074074</v>
      </c>
      <c r="D1887" s="35" t="s">
        <v>55</v>
      </c>
      <c r="E1887" s="35" t="s">
        <v>56</v>
      </c>
      <c r="F1887" s="33">
        <v>41466</v>
      </c>
      <c r="G1887" s="32">
        <v>4.6296296296296294E-5</v>
      </c>
    </row>
    <row r="1888" spans="2:7" x14ac:dyDescent="0.25">
      <c r="B1888" s="33">
        <v>43510</v>
      </c>
      <c r="C1888" s="34">
        <v>0.39799768518518519</v>
      </c>
      <c r="D1888" s="35" t="s">
        <v>56</v>
      </c>
      <c r="E1888" s="35" t="s">
        <v>55</v>
      </c>
      <c r="F1888" s="33">
        <v>42338</v>
      </c>
      <c r="G1888" s="32">
        <v>4.6296296296296294E-5</v>
      </c>
    </row>
    <row r="1889" spans="2:7" x14ac:dyDescent="0.25">
      <c r="B1889" s="33">
        <v>43510</v>
      </c>
      <c r="C1889" s="34">
        <v>0.39815972222222223</v>
      </c>
      <c r="D1889" s="35" t="s">
        <v>55</v>
      </c>
      <c r="E1889" s="35" t="s">
        <v>56</v>
      </c>
      <c r="F1889" s="33">
        <v>39085</v>
      </c>
      <c r="G1889" s="32">
        <v>4.6296296296296294E-5</v>
      </c>
    </row>
    <row r="1890" spans="2:7" x14ac:dyDescent="0.25">
      <c r="B1890" s="33">
        <v>43510</v>
      </c>
      <c r="C1890" s="34">
        <v>0.39876157407407403</v>
      </c>
      <c r="D1890" s="35" t="s">
        <v>55</v>
      </c>
      <c r="E1890" s="35" t="s">
        <v>56</v>
      </c>
      <c r="F1890" s="33">
        <v>38772</v>
      </c>
      <c r="G1890" s="32">
        <v>4.6296296296296294E-5</v>
      </c>
    </row>
    <row r="1891" spans="2:7" x14ac:dyDescent="0.25">
      <c r="B1891" s="33">
        <v>43510</v>
      </c>
      <c r="C1891" s="34">
        <v>0.40219907407407413</v>
      </c>
      <c r="D1891" s="35" t="s">
        <v>55</v>
      </c>
      <c r="E1891" s="35" t="s">
        <v>56</v>
      </c>
      <c r="F1891" s="33">
        <v>37966</v>
      </c>
      <c r="G1891" s="32">
        <v>4.6296296296296294E-5</v>
      </c>
    </row>
    <row r="1892" spans="2:7" x14ac:dyDescent="0.25">
      <c r="B1892" s="33">
        <v>43510</v>
      </c>
      <c r="C1892" s="34">
        <v>0.40598379629629627</v>
      </c>
      <c r="D1892" s="35" t="s">
        <v>55</v>
      </c>
      <c r="E1892" s="35" t="s">
        <v>56</v>
      </c>
      <c r="F1892" s="33">
        <v>39811</v>
      </c>
      <c r="G1892" s="32">
        <v>4.6296296296296294E-5</v>
      </c>
    </row>
    <row r="1893" spans="2:7" x14ac:dyDescent="0.25">
      <c r="B1893" s="33">
        <v>43510</v>
      </c>
      <c r="C1893" s="34">
        <v>0.40961805555555553</v>
      </c>
      <c r="D1893" s="35" t="s">
        <v>55</v>
      </c>
      <c r="E1893" s="35" t="s">
        <v>56</v>
      </c>
      <c r="F1893" s="33">
        <v>36482</v>
      </c>
      <c r="G1893" s="32">
        <v>4.6296296296296294E-5</v>
      </c>
    </row>
    <row r="1894" spans="2:7" x14ac:dyDescent="0.25">
      <c r="B1894" s="33">
        <v>43510</v>
      </c>
      <c r="C1894" s="34">
        <v>0.41105324074074073</v>
      </c>
      <c r="D1894" s="35" t="s">
        <v>55</v>
      </c>
      <c r="E1894" s="35" t="s">
        <v>56</v>
      </c>
      <c r="F1894" s="33">
        <v>37218</v>
      </c>
      <c r="G1894" s="32">
        <v>4.6296296296296294E-5</v>
      </c>
    </row>
    <row r="1895" spans="2:7" x14ac:dyDescent="0.25">
      <c r="B1895" s="33">
        <v>43510</v>
      </c>
      <c r="C1895" s="34">
        <v>0.41195601851851849</v>
      </c>
      <c r="D1895" s="35" t="s">
        <v>55</v>
      </c>
      <c r="E1895" s="35" t="s">
        <v>56</v>
      </c>
      <c r="F1895" s="33">
        <v>39484</v>
      </c>
      <c r="G1895" s="32">
        <v>4.6296296296296294E-5</v>
      </c>
    </row>
    <row r="1896" spans="2:7" x14ac:dyDescent="0.25">
      <c r="B1896" s="33">
        <v>43510</v>
      </c>
      <c r="C1896" s="34">
        <v>0.4135300925925926</v>
      </c>
      <c r="D1896" s="35" t="s">
        <v>55</v>
      </c>
      <c r="E1896" s="35" t="s">
        <v>56</v>
      </c>
      <c r="F1896" s="33">
        <v>39189</v>
      </c>
      <c r="G1896" s="32">
        <v>4.6296296296296294E-5</v>
      </c>
    </row>
    <row r="1897" spans="2:7" x14ac:dyDescent="0.25">
      <c r="B1897" s="33">
        <v>43510</v>
      </c>
      <c r="C1897" s="34">
        <v>0.41653935185185187</v>
      </c>
      <c r="D1897" s="35" t="s">
        <v>55</v>
      </c>
      <c r="E1897" s="35" t="s">
        <v>56</v>
      </c>
      <c r="F1897" s="33">
        <v>36242</v>
      </c>
      <c r="G1897" s="32">
        <v>4.6296296296296294E-5</v>
      </c>
    </row>
    <row r="1898" spans="2:7" x14ac:dyDescent="0.25">
      <c r="B1898" s="33">
        <v>43510</v>
      </c>
      <c r="C1898" s="34">
        <v>0.42120370370370369</v>
      </c>
      <c r="D1898" s="35" t="s">
        <v>55</v>
      </c>
      <c r="E1898" s="35" t="s">
        <v>56</v>
      </c>
      <c r="F1898" s="33">
        <v>37302</v>
      </c>
      <c r="G1898" s="32">
        <v>4.6296296296296294E-5</v>
      </c>
    </row>
    <row r="1899" spans="2:7" x14ac:dyDescent="0.25">
      <c r="B1899" s="33">
        <v>43510</v>
      </c>
      <c r="C1899" s="34">
        <v>0.4244560185185185</v>
      </c>
      <c r="D1899" s="35" t="s">
        <v>57</v>
      </c>
      <c r="E1899" s="35" t="s">
        <v>57</v>
      </c>
      <c r="F1899" s="33">
        <v>31201</v>
      </c>
      <c r="G1899" s="32">
        <v>4.6296296296296294E-5</v>
      </c>
    </row>
    <row r="1900" spans="2:7" x14ac:dyDescent="0.25">
      <c r="B1900" s="33">
        <v>43510</v>
      </c>
      <c r="C1900" s="34">
        <v>0.4283912037037037</v>
      </c>
      <c r="D1900" s="35" t="s">
        <v>55</v>
      </c>
      <c r="E1900" s="35" t="s">
        <v>56</v>
      </c>
      <c r="F1900" s="33">
        <v>35902</v>
      </c>
      <c r="G1900" s="32">
        <v>4.6296296296296294E-5</v>
      </c>
    </row>
    <row r="1901" spans="2:7" x14ac:dyDescent="0.25">
      <c r="B1901" s="33">
        <v>43510</v>
      </c>
      <c r="C1901" s="34">
        <v>0.43158564814814815</v>
      </c>
      <c r="D1901" s="35" t="s">
        <v>57</v>
      </c>
      <c r="E1901" s="35" t="s">
        <v>57</v>
      </c>
      <c r="F1901" s="33">
        <v>32198</v>
      </c>
      <c r="G1901" s="32">
        <v>4.6296296296296294E-5</v>
      </c>
    </row>
    <row r="1902" spans="2:7" x14ac:dyDescent="0.25">
      <c r="B1902" s="33">
        <v>43510</v>
      </c>
      <c r="C1902" s="34">
        <v>0.43548611111111107</v>
      </c>
      <c r="D1902" s="35" t="s">
        <v>55</v>
      </c>
      <c r="E1902" s="35" t="s">
        <v>56</v>
      </c>
      <c r="F1902" s="33">
        <v>30664</v>
      </c>
      <c r="G1902" s="32">
        <v>4.6296296296296294E-5</v>
      </c>
    </row>
    <row r="1903" spans="2:7" x14ac:dyDescent="0.25">
      <c r="B1903" s="33">
        <v>43510</v>
      </c>
      <c r="C1903" s="34">
        <v>0.43692129629629628</v>
      </c>
      <c r="D1903" s="35" t="s">
        <v>55</v>
      </c>
      <c r="E1903" s="35" t="s">
        <v>56</v>
      </c>
      <c r="F1903" s="33">
        <v>37007</v>
      </c>
      <c r="G1903" s="32">
        <v>4.6296296296296294E-5</v>
      </c>
    </row>
    <row r="1904" spans="2:7" x14ac:dyDescent="0.25">
      <c r="B1904" s="33">
        <v>43510</v>
      </c>
      <c r="C1904" s="34">
        <v>0.44646990740740744</v>
      </c>
      <c r="D1904" s="35" t="s">
        <v>57</v>
      </c>
      <c r="E1904" s="35" t="s">
        <v>56</v>
      </c>
      <c r="F1904" s="33">
        <v>34985</v>
      </c>
      <c r="G1904" s="32">
        <v>4.6296296296296294E-5</v>
      </c>
    </row>
    <row r="1905" spans="2:7" x14ac:dyDescent="0.25">
      <c r="B1905" s="33">
        <v>43510</v>
      </c>
      <c r="C1905" s="34">
        <v>0.50721064814814809</v>
      </c>
      <c r="D1905" s="35" t="s">
        <v>57</v>
      </c>
      <c r="E1905" s="35" t="s">
        <v>57</v>
      </c>
      <c r="F1905" s="33">
        <v>33431</v>
      </c>
      <c r="G1905" s="32">
        <v>4.6296296296296294E-5</v>
      </c>
    </row>
    <row r="1906" spans="2:7" x14ac:dyDescent="0.25">
      <c r="B1906" s="33">
        <v>43511</v>
      </c>
      <c r="C1906" s="34">
        <v>0.32715277777777779</v>
      </c>
      <c r="D1906" s="35" t="s">
        <v>55</v>
      </c>
      <c r="E1906" s="35" t="s">
        <v>56</v>
      </c>
      <c r="F1906" s="33">
        <v>36133</v>
      </c>
      <c r="G1906" s="32">
        <v>4.6296296296296294E-5</v>
      </c>
    </row>
    <row r="1907" spans="2:7" x14ac:dyDescent="0.25">
      <c r="B1907" s="33">
        <v>43511</v>
      </c>
      <c r="C1907" s="34">
        <v>0.33184027777777775</v>
      </c>
      <c r="D1907" s="35" t="s">
        <v>55</v>
      </c>
      <c r="E1907" s="35" t="s">
        <v>56</v>
      </c>
      <c r="F1907" s="33">
        <v>41795</v>
      </c>
      <c r="G1907" s="32">
        <v>4.6296296296296294E-5</v>
      </c>
    </row>
    <row r="1908" spans="2:7" x14ac:dyDescent="0.25">
      <c r="B1908" s="33">
        <v>43511</v>
      </c>
      <c r="C1908" s="34">
        <v>0.3388194444444444</v>
      </c>
      <c r="D1908" s="35" t="s">
        <v>55</v>
      </c>
      <c r="E1908" s="35" t="s">
        <v>56</v>
      </c>
      <c r="F1908" s="33">
        <v>39162</v>
      </c>
      <c r="G1908" s="32">
        <v>4.6296296296296294E-5</v>
      </c>
    </row>
    <row r="1909" spans="2:7" x14ac:dyDescent="0.25">
      <c r="B1909" s="33">
        <v>43511</v>
      </c>
      <c r="C1909" s="34">
        <v>0.34607638888888892</v>
      </c>
      <c r="D1909" s="35" t="s">
        <v>55</v>
      </c>
      <c r="E1909" s="35" t="s">
        <v>56</v>
      </c>
      <c r="F1909" s="33">
        <v>34012</v>
      </c>
      <c r="G1909" s="32">
        <v>4.6296296296296294E-5</v>
      </c>
    </row>
    <row r="1910" spans="2:7" x14ac:dyDescent="0.25">
      <c r="B1910" s="33">
        <v>43511</v>
      </c>
      <c r="C1910" s="34">
        <v>0.36090277777777779</v>
      </c>
      <c r="D1910" s="35" t="s">
        <v>56</v>
      </c>
      <c r="E1910" s="35" t="s">
        <v>56</v>
      </c>
      <c r="F1910" s="33">
        <v>42354</v>
      </c>
      <c r="G1910" s="32">
        <v>4.6296296296296294E-5</v>
      </c>
    </row>
    <row r="1911" spans="2:7" x14ac:dyDescent="0.25">
      <c r="B1911" s="33">
        <v>43511</v>
      </c>
      <c r="C1911" s="34">
        <v>0.36773148148148144</v>
      </c>
      <c r="D1911" s="35" t="s">
        <v>55</v>
      </c>
      <c r="E1911" s="35" t="s">
        <v>57</v>
      </c>
      <c r="F1911" s="33">
        <v>34773</v>
      </c>
      <c r="G1911" s="32">
        <v>4.6296296296296294E-5</v>
      </c>
    </row>
    <row r="1912" spans="2:7" x14ac:dyDescent="0.25">
      <c r="B1912" s="33">
        <v>43511</v>
      </c>
      <c r="C1912" s="34">
        <v>0.37526620370370373</v>
      </c>
      <c r="D1912" s="35" t="s">
        <v>55</v>
      </c>
      <c r="E1912" s="35" t="s">
        <v>56</v>
      </c>
      <c r="F1912" s="33">
        <v>37981</v>
      </c>
      <c r="G1912" s="32">
        <v>4.6296296296296294E-5</v>
      </c>
    </row>
    <row r="1913" spans="2:7" x14ac:dyDescent="0.25">
      <c r="B1913" s="33">
        <v>43511</v>
      </c>
      <c r="C1913" s="34">
        <v>0.38086805555555553</v>
      </c>
      <c r="D1913" s="35" t="s">
        <v>55</v>
      </c>
      <c r="E1913" s="35" t="s">
        <v>57</v>
      </c>
      <c r="F1913" s="33">
        <v>41614</v>
      </c>
      <c r="G1913" s="32">
        <v>4.6296296296296294E-5</v>
      </c>
    </row>
    <row r="1914" spans="2:7" x14ac:dyDescent="0.25">
      <c r="B1914" s="33">
        <v>43511</v>
      </c>
      <c r="C1914" s="34">
        <v>0.38371527777777775</v>
      </c>
      <c r="D1914" s="35" t="s">
        <v>55</v>
      </c>
      <c r="E1914" s="35" t="s">
        <v>57</v>
      </c>
      <c r="F1914" s="33">
        <v>35006</v>
      </c>
      <c r="G1914" s="32">
        <v>4.6296296296296294E-5</v>
      </c>
    </row>
    <row r="1915" spans="2:7" x14ac:dyDescent="0.25">
      <c r="B1915" s="33">
        <v>43511</v>
      </c>
      <c r="C1915" s="34">
        <v>0.38398148148148148</v>
      </c>
      <c r="D1915" s="35" t="s">
        <v>55</v>
      </c>
      <c r="E1915" s="35" t="s">
        <v>56</v>
      </c>
      <c r="F1915" s="33">
        <v>33920</v>
      </c>
      <c r="G1915" s="32">
        <v>4.6296296296296294E-5</v>
      </c>
    </row>
    <row r="1916" spans="2:7" x14ac:dyDescent="0.25">
      <c r="B1916" s="33">
        <v>43511</v>
      </c>
      <c r="C1916" s="34">
        <v>0.38417824074074075</v>
      </c>
      <c r="D1916" s="35" t="s">
        <v>55</v>
      </c>
      <c r="E1916" s="35" t="s">
        <v>56</v>
      </c>
      <c r="F1916" s="33">
        <v>36343</v>
      </c>
      <c r="G1916" s="32">
        <v>4.6296296296296294E-5</v>
      </c>
    </row>
    <row r="1917" spans="2:7" x14ac:dyDescent="0.25">
      <c r="B1917" s="33">
        <v>43511</v>
      </c>
      <c r="C1917" s="34">
        <v>0.38829861111111108</v>
      </c>
      <c r="D1917" s="35" t="s">
        <v>57</v>
      </c>
      <c r="E1917" s="35" t="s">
        <v>56</v>
      </c>
      <c r="F1917" s="33">
        <v>33221</v>
      </c>
      <c r="G1917" s="32">
        <v>4.6296296296296294E-5</v>
      </c>
    </row>
    <row r="1918" spans="2:7" x14ac:dyDescent="0.25">
      <c r="B1918" s="33">
        <v>43511</v>
      </c>
      <c r="C1918" s="34">
        <v>0.38871527777777781</v>
      </c>
      <c r="D1918" s="35" t="s">
        <v>56</v>
      </c>
      <c r="E1918" s="35" t="s">
        <v>55</v>
      </c>
      <c r="F1918" s="33">
        <v>42360</v>
      </c>
      <c r="G1918" s="32">
        <v>4.6296296296296294E-5</v>
      </c>
    </row>
    <row r="1919" spans="2:7" x14ac:dyDescent="0.25">
      <c r="B1919" s="33">
        <v>43511</v>
      </c>
      <c r="C1919" s="34">
        <v>0.38807870370370368</v>
      </c>
      <c r="D1919" s="35" t="s">
        <v>55</v>
      </c>
      <c r="E1919" s="35" t="s">
        <v>56</v>
      </c>
      <c r="F1919" s="33">
        <v>36168</v>
      </c>
      <c r="G1919" s="32">
        <v>4.6296296296296294E-5</v>
      </c>
    </row>
    <row r="1920" spans="2:7" x14ac:dyDescent="0.25">
      <c r="B1920" s="33">
        <v>43511</v>
      </c>
      <c r="C1920" s="34">
        <v>0.38829861111111108</v>
      </c>
      <c r="D1920" s="35" t="s">
        <v>55</v>
      </c>
      <c r="E1920" s="35" t="s">
        <v>56</v>
      </c>
      <c r="F1920" s="33">
        <v>38044</v>
      </c>
      <c r="G1920" s="32">
        <v>4.6296296296296294E-5</v>
      </c>
    </row>
    <row r="1921" spans="2:7" x14ac:dyDescent="0.25">
      <c r="B1921" s="33">
        <v>43511</v>
      </c>
      <c r="C1921" s="34">
        <v>0.38899305555555558</v>
      </c>
      <c r="D1921" s="35" t="s">
        <v>57</v>
      </c>
      <c r="E1921" s="35" t="s">
        <v>57</v>
      </c>
      <c r="F1921" s="33">
        <v>32141</v>
      </c>
      <c r="G1921" s="32">
        <v>4.6296296296296294E-5</v>
      </c>
    </row>
    <row r="1922" spans="2:7" x14ac:dyDescent="0.25">
      <c r="B1922" s="33">
        <v>43511</v>
      </c>
      <c r="C1922" s="34">
        <v>0.39057870370370368</v>
      </c>
      <c r="D1922" s="35" t="s">
        <v>57</v>
      </c>
      <c r="E1922" s="35" t="s">
        <v>57</v>
      </c>
      <c r="F1922" s="33">
        <v>35013</v>
      </c>
      <c r="G1922" s="32">
        <v>4.6296296296296294E-5</v>
      </c>
    </row>
    <row r="1923" spans="2:7" x14ac:dyDescent="0.25">
      <c r="B1923" s="33">
        <v>43511</v>
      </c>
      <c r="C1923" s="34">
        <v>0.39238425925925924</v>
      </c>
      <c r="D1923" s="35" t="s">
        <v>55</v>
      </c>
      <c r="E1923" s="35" t="s">
        <v>55</v>
      </c>
      <c r="F1923" s="33">
        <v>41172</v>
      </c>
      <c r="G1923" s="32">
        <v>4.6296296296296294E-5</v>
      </c>
    </row>
    <row r="1924" spans="2:7" x14ac:dyDescent="0.25">
      <c r="B1924" s="33">
        <v>43511</v>
      </c>
      <c r="C1924" s="34">
        <v>0.41585648148148152</v>
      </c>
      <c r="D1924" s="35" t="s">
        <v>55</v>
      </c>
      <c r="E1924" s="35" t="s">
        <v>56</v>
      </c>
      <c r="F1924" s="33">
        <v>38309</v>
      </c>
      <c r="G1924" s="32">
        <v>4.6296296296296294E-5</v>
      </c>
    </row>
    <row r="1925" spans="2:7" x14ac:dyDescent="0.25">
      <c r="B1925" s="33">
        <v>43511</v>
      </c>
      <c r="C1925" s="34">
        <v>0.42804398148148143</v>
      </c>
      <c r="D1925" s="35" t="s">
        <v>57</v>
      </c>
      <c r="E1925" s="35" t="s">
        <v>57</v>
      </c>
      <c r="F1925" s="33">
        <v>35045</v>
      </c>
      <c r="G1925" s="32">
        <v>4.6296296296296294E-5</v>
      </c>
    </row>
    <row r="1926" spans="2:7" x14ac:dyDescent="0.25">
      <c r="B1926" s="33">
        <v>43511</v>
      </c>
      <c r="C1926" s="34">
        <v>0.43783564814814818</v>
      </c>
      <c r="D1926" s="35" t="s">
        <v>55</v>
      </c>
      <c r="E1926" s="35" t="s">
        <v>56</v>
      </c>
      <c r="F1926" s="33">
        <v>30062</v>
      </c>
      <c r="G1926" s="32">
        <v>4.6296296296296294E-5</v>
      </c>
    </row>
    <row r="1927" spans="2:7" x14ac:dyDescent="0.25">
      <c r="B1927" s="33">
        <v>43511</v>
      </c>
      <c r="C1927" s="34">
        <v>0.44137731481481479</v>
      </c>
      <c r="D1927" s="35" t="s">
        <v>55</v>
      </c>
      <c r="E1927" s="35" t="s">
        <v>56</v>
      </c>
      <c r="F1927" s="33">
        <v>39352</v>
      </c>
      <c r="G1927" s="32">
        <v>4.6296296296296294E-5</v>
      </c>
    </row>
    <row r="1928" spans="2:7" x14ac:dyDescent="0.25">
      <c r="B1928" s="33">
        <v>43511</v>
      </c>
      <c r="C1928" s="34">
        <v>0.44505787037037042</v>
      </c>
      <c r="D1928" s="35" t="s">
        <v>55</v>
      </c>
      <c r="E1928" s="35" t="s">
        <v>56</v>
      </c>
      <c r="F1928" s="33">
        <v>38421</v>
      </c>
      <c r="G1928" s="32">
        <v>4.6296296296296294E-5</v>
      </c>
    </row>
    <row r="1929" spans="2:7" x14ac:dyDescent="0.25">
      <c r="B1929" s="33">
        <v>43511</v>
      </c>
      <c r="C1929" s="34">
        <v>0.49902777777777779</v>
      </c>
      <c r="D1929" s="35" t="s">
        <v>55</v>
      </c>
      <c r="E1929" s="35" t="s">
        <v>56</v>
      </c>
      <c r="F1929" s="33">
        <v>30155</v>
      </c>
      <c r="G1929" s="32">
        <v>4.6296296296296294E-5</v>
      </c>
    </row>
    <row r="1930" spans="2:7" x14ac:dyDescent="0.25">
      <c r="B1930" s="33">
        <v>43514</v>
      </c>
      <c r="C1930" s="34">
        <v>0.30844907407407407</v>
      </c>
      <c r="D1930" s="35" t="s">
        <v>55</v>
      </c>
      <c r="E1930" s="35" t="s">
        <v>56</v>
      </c>
      <c r="F1930" s="33">
        <v>37644</v>
      </c>
      <c r="G1930" s="32">
        <v>4.6296296296296294E-5</v>
      </c>
    </row>
    <row r="1931" spans="2:7" x14ac:dyDescent="0.25">
      <c r="B1931" s="33">
        <v>43514</v>
      </c>
      <c r="C1931" s="34">
        <v>0.31202546296296296</v>
      </c>
      <c r="D1931" s="35" t="s">
        <v>55</v>
      </c>
      <c r="E1931" s="35" t="s">
        <v>56</v>
      </c>
      <c r="F1931" s="33">
        <v>36028</v>
      </c>
      <c r="G1931" s="32">
        <v>4.6296296296296294E-5</v>
      </c>
    </row>
    <row r="1932" spans="2:7" x14ac:dyDescent="0.25">
      <c r="B1932" s="33">
        <v>43514</v>
      </c>
      <c r="C1932" s="34">
        <v>0.31399305555555557</v>
      </c>
      <c r="D1932" s="35" t="s">
        <v>55</v>
      </c>
      <c r="E1932" s="35" t="s">
        <v>56</v>
      </c>
      <c r="F1932" s="33">
        <v>41015</v>
      </c>
      <c r="G1932" s="32">
        <v>4.6296296296296294E-5</v>
      </c>
    </row>
    <row r="1933" spans="2:7" x14ac:dyDescent="0.25">
      <c r="B1933" s="33">
        <v>43514</v>
      </c>
      <c r="C1933" s="34">
        <v>0.31568287037037041</v>
      </c>
      <c r="D1933" s="35" t="s">
        <v>55</v>
      </c>
      <c r="E1933" s="35" t="s">
        <v>56</v>
      </c>
      <c r="F1933" s="33">
        <v>38819</v>
      </c>
      <c r="G1933" s="32">
        <v>4.6296296296296294E-5</v>
      </c>
    </row>
    <row r="1934" spans="2:7" x14ac:dyDescent="0.25">
      <c r="B1934" s="33">
        <v>43514</v>
      </c>
      <c r="C1934" s="34">
        <v>0.31725694444444447</v>
      </c>
      <c r="D1934" s="35" t="s">
        <v>55</v>
      </c>
      <c r="E1934" s="35" t="s">
        <v>56</v>
      </c>
      <c r="F1934" s="33">
        <v>39512</v>
      </c>
      <c r="G1934" s="32">
        <v>4.6296296296296294E-5</v>
      </c>
    </row>
    <row r="1935" spans="2:7" x14ac:dyDescent="0.25">
      <c r="B1935" s="33">
        <v>43514</v>
      </c>
      <c r="C1935" s="34">
        <v>0.31929398148148147</v>
      </c>
      <c r="D1935" s="35" t="s">
        <v>55</v>
      </c>
      <c r="E1935" s="35" t="s">
        <v>56</v>
      </c>
      <c r="F1935" s="33">
        <v>37930</v>
      </c>
      <c r="G1935" s="32">
        <v>4.6296296296296294E-5</v>
      </c>
    </row>
    <row r="1936" spans="2:7" x14ac:dyDescent="0.25">
      <c r="B1936" s="33">
        <v>43514</v>
      </c>
      <c r="C1936" s="34">
        <v>0.32027777777777777</v>
      </c>
      <c r="D1936" s="35" t="s">
        <v>55</v>
      </c>
      <c r="E1936" s="35" t="s">
        <v>56</v>
      </c>
      <c r="F1936" s="33">
        <v>40001</v>
      </c>
      <c r="G1936" s="32">
        <v>4.6296296296296294E-5</v>
      </c>
    </row>
    <row r="1937" spans="2:7" x14ac:dyDescent="0.25">
      <c r="B1937" s="33">
        <v>43514</v>
      </c>
      <c r="C1937" s="34">
        <v>0.32340277777777776</v>
      </c>
      <c r="D1937" s="35" t="s">
        <v>55</v>
      </c>
      <c r="E1937" s="35" t="s">
        <v>55</v>
      </c>
      <c r="F1937" s="33">
        <v>42788</v>
      </c>
      <c r="G1937" s="32">
        <v>4.6296296296296294E-5</v>
      </c>
    </row>
    <row r="1938" spans="2:7" x14ac:dyDescent="0.25">
      <c r="B1938" s="33">
        <v>43514</v>
      </c>
      <c r="C1938" s="34">
        <v>0.3275925925925926</v>
      </c>
      <c r="D1938" s="35" t="s">
        <v>55</v>
      </c>
      <c r="E1938" s="35" t="s">
        <v>56</v>
      </c>
      <c r="F1938" s="33">
        <v>37406</v>
      </c>
      <c r="G1938" s="32">
        <v>4.6296296296296294E-5</v>
      </c>
    </row>
    <row r="1939" spans="2:7" x14ac:dyDescent="0.25">
      <c r="B1939" s="33">
        <v>43514</v>
      </c>
      <c r="C1939" s="34">
        <v>0.36795138888888884</v>
      </c>
      <c r="D1939" s="35" t="s">
        <v>55</v>
      </c>
      <c r="E1939" s="35" t="s">
        <v>56</v>
      </c>
      <c r="F1939" s="33">
        <v>37666</v>
      </c>
      <c r="G1939" s="32">
        <v>4.6296296296296294E-5</v>
      </c>
    </row>
    <row r="1940" spans="2:7" x14ac:dyDescent="0.25">
      <c r="B1940" s="33">
        <v>43514</v>
      </c>
      <c r="C1940" s="34">
        <v>0.37026620370370367</v>
      </c>
      <c r="D1940" s="35" t="s">
        <v>55</v>
      </c>
      <c r="E1940" s="35" t="s">
        <v>56</v>
      </c>
      <c r="F1940" s="33">
        <v>41586</v>
      </c>
      <c r="G1940" s="32">
        <v>4.6296296296296294E-5</v>
      </c>
    </row>
    <row r="1941" spans="2:7" x14ac:dyDescent="0.25">
      <c r="B1941" s="33">
        <v>43514</v>
      </c>
      <c r="C1941" s="34">
        <v>0.37262731481481487</v>
      </c>
      <c r="D1941" s="35" t="s">
        <v>55</v>
      </c>
      <c r="E1941" s="35" t="s">
        <v>56</v>
      </c>
      <c r="F1941" s="33">
        <v>42282</v>
      </c>
      <c r="G1941" s="32">
        <v>4.6296296296296294E-5</v>
      </c>
    </row>
    <row r="1942" spans="2:7" x14ac:dyDescent="0.25">
      <c r="B1942" s="33">
        <v>43514</v>
      </c>
      <c r="C1942" s="34">
        <v>0.37554398148148144</v>
      </c>
      <c r="D1942" s="35" t="s">
        <v>55</v>
      </c>
      <c r="E1942" s="35" t="s">
        <v>56</v>
      </c>
      <c r="F1942" s="33">
        <v>30238</v>
      </c>
      <c r="G1942" s="32">
        <v>4.6296296296296294E-5</v>
      </c>
    </row>
    <row r="1943" spans="2:7" x14ac:dyDescent="0.25">
      <c r="B1943" s="33">
        <v>43514</v>
      </c>
      <c r="C1943" s="34">
        <v>0.3784953703703704</v>
      </c>
      <c r="D1943" s="35" t="s">
        <v>55</v>
      </c>
      <c r="E1943" s="35" t="s">
        <v>56</v>
      </c>
      <c r="F1943" s="33">
        <v>41416</v>
      </c>
      <c r="G1943" s="32">
        <v>4.6296296296296294E-5</v>
      </c>
    </row>
    <row r="1944" spans="2:7" x14ac:dyDescent="0.25">
      <c r="B1944" s="33">
        <v>43514</v>
      </c>
      <c r="C1944" s="34">
        <v>0.41341435185185182</v>
      </c>
      <c r="D1944" s="35" t="s">
        <v>55</v>
      </c>
      <c r="E1944" s="35" t="s">
        <v>56</v>
      </c>
      <c r="F1944" s="33">
        <v>29978</v>
      </c>
      <c r="G1944" s="32">
        <v>4.6296296296296294E-5</v>
      </c>
    </row>
    <row r="1945" spans="2:7" x14ac:dyDescent="0.25">
      <c r="B1945" s="33">
        <v>43514</v>
      </c>
      <c r="C1945" s="34">
        <v>0.41844907407407406</v>
      </c>
      <c r="D1945" s="35" t="s">
        <v>55</v>
      </c>
      <c r="E1945" s="35" t="s">
        <v>56</v>
      </c>
      <c r="F1945" s="33">
        <v>42507</v>
      </c>
      <c r="G1945" s="32">
        <v>4.6296296296296294E-5</v>
      </c>
    </row>
    <row r="1946" spans="2:7" x14ac:dyDescent="0.25">
      <c r="B1946" s="33">
        <v>43514</v>
      </c>
      <c r="C1946" s="34">
        <v>0.42430555555555555</v>
      </c>
      <c r="D1946" s="35" t="s">
        <v>55</v>
      </c>
      <c r="E1946" s="35" t="s">
        <v>56</v>
      </c>
      <c r="F1946" s="33">
        <v>29312</v>
      </c>
      <c r="G1946" s="32">
        <v>4.6296296296296294E-5</v>
      </c>
    </row>
    <row r="1947" spans="2:7" x14ac:dyDescent="0.25">
      <c r="B1947" s="33">
        <v>43514</v>
      </c>
      <c r="C1947" s="34">
        <v>0.42908564814814815</v>
      </c>
      <c r="D1947" s="35" t="s">
        <v>55</v>
      </c>
      <c r="E1947" s="35" t="s">
        <v>56</v>
      </c>
      <c r="F1947" s="33">
        <v>39150</v>
      </c>
      <c r="G1947" s="32">
        <v>4.6296296296296294E-5</v>
      </c>
    </row>
    <row r="1948" spans="2:7" x14ac:dyDescent="0.25">
      <c r="B1948" s="33">
        <v>43514</v>
      </c>
      <c r="C1948" s="34">
        <v>0.43818287037037035</v>
      </c>
      <c r="D1948" s="35" t="s">
        <v>55</v>
      </c>
      <c r="E1948" s="35" t="s">
        <v>57</v>
      </c>
      <c r="F1948" s="33">
        <v>32856</v>
      </c>
      <c r="G1948" s="32">
        <v>4.6296296296296294E-5</v>
      </c>
    </row>
    <row r="1949" spans="2:7" x14ac:dyDescent="0.25">
      <c r="B1949" s="33">
        <v>43514</v>
      </c>
      <c r="C1949" s="34">
        <v>0.56800925925925927</v>
      </c>
      <c r="D1949" s="35" t="s">
        <v>57</v>
      </c>
      <c r="E1949" s="35" t="s">
        <v>57</v>
      </c>
      <c r="F1949" s="33">
        <v>32198</v>
      </c>
      <c r="G1949" s="32">
        <v>4.6296296296296294E-5</v>
      </c>
    </row>
    <row r="1950" spans="2:7" x14ac:dyDescent="0.25">
      <c r="B1950" s="33">
        <v>43514</v>
      </c>
      <c r="C1950" s="34">
        <v>0.56843750000000004</v>
      </c>
      <c r="D1950" s="35" t="s">
        <v>55</v>
      </c>
      <c r="E1950" s="35" t="s">
        <v>56</v>
      </c>
      <c r="F1950" s="33">
        <v>37456</v>
      </c>
      <c r="G1950" s="32">
        <v>4.6296296296296294E-5</v>
      </c>
    </row>
    <row r="1951" spans="2:7" x14ac:dyDescent="0.25">
      <c r="B1951" s="33">
        <v>43514</v>
      </c>
      <c r="C1951" s="34">
        <v>0.57243055555555555</v>
      </c>
      <c r="D1951" s="35" t="s">
        <v>55</v>
      </c>
      <c r="E1951" s="35" t="s">
        <v>56</v>
      </c>
      <c r="F1951" s="33">
        <v>39836</v>
      </c>
      <c r="G1951" s="32">
        <v>4.6296296296296294E-5</v>
      </c>
    </row>
    <row r="1952" spans="2:7" x14ac:dyDescent="0.25">
      <c r="B1952" s="33">
        <v>43514</v>
      </c>
      <c r="C1952" s="34">
        <v>0.57285879629629632</v>
      </c>
      <c r="D1952" s="35" t="s">
        <v>57</v>
      </c>
      <c r="E1952" s="35" t="s">
        <v>57</v>
      </c>
      <c r="F1952" s="33">
        <v>34543</v>
      </c>
      <c r="G1952" s="32">
        <v>4.6296296296296294E-5</v>
      </c>
    </row>
    <row r="1953" spans="2:7" x14ac:dyDescent="0.25">
      <c r="B1953" s="33">
        <v>43514</v>
      </c>
      <c r="C1953" s="34">
        <v>0.56986111111111104</v>
      </c>
      <c r="D1953" s="35" t="s">
        <v>55</v>
      </c>
      <c r="E1953" s="35" t="s">
        <v>56</v>
      </c>
      <c r="F1953" s="33">
        <v>34236</v>
      </c>
      <c r="G1953" s="32">
        <v>4.6296296296296294E-5</v>
      </c>
    </row>
    <row r="1954" spans="2:7" x14ac:dyDescent="0.25">
      <c r="B1954" s="33">
        <v>43515</v>
      </c>
      <c r="C1954" s="34">
        <v>0.31126157407407407</v>
      </c>
      <c r="D1954" s="35" t="s">
        <v>55</v>
      </c>
      <c r="E1954" s="35" t="s">
        <v>56</v>
      </c>
      <c r="F1954" s="33">
        <v>38309</v>
      </c>
      <c r="G1954" s="32">
        <v>4.6296296296296294E-5</v>
      </c>
    </row>
    <row r="1955" spans="2:7" x14ac:dyDescent="0.25">
      <c r="B1955" s="33">
        <v>43515</v>
      </c>
      <c r="C1955" s="34">
        <v>0.31468750000000001</v>
      </c>
      <c r="D1955" s="35" t="s">
        <v>55</v>
      </c>
      <c r="E1955" s="35" t="s">
        <v>56</v>
      </c>
      <c r="F1955" s="33">
        <v>39710</v>
      </c>
      <c r="G1955" s="32">
        <v>4.6296296296296294E-5</v>
      </c>
    </row>
    <row r="1956" spans="2:7" x14ac:dyDescent="0.25">
      <c r="B1956" s="33">
        <v>43515</v>
      </c>
      <c r="C1956" s="34">
        <v>0.31770833333333331</v>
      </c>
      <c r="D1956" s="35" t="s">
        <v>55</v>
      </c>
      <c r="E1956" s="35" t="s">
        <v>56</v>
      </c>
      <c r="F1956" s="33">
        <v>41243</v>
      </c>
      <c r="G1956" s="32">
        <v>4.6296296296296294E-5</v>
      </c>
    </row>
    <row r="1957" spans="2:7" x14ac:dyDescent="0.25">
      <c r="B1957" s="33">
        <v>43515</v>
      </c>
      <c r="C1957" s="34">
        <v>0.31817129629629631</v>
      </c>
      <c r="D1957" s="35" t="s">
        <v>57</v>
      </c>
      <c r="E1957" s="35" t="s">
        <v>57</v>
      </c>
      <c r="F1957" s="33">
        <v>34649</v>
      </c>
      <c r="G1957" s="32">
        <v>4.6296296296296294E-5</v>
      </c>
    </row>
    <row r="1958" spans="2:7" x14ac:dyDescent="0.25">
      <c r="B1958" s="33">
        <v>43515</v>
      </c>
      <c r="C1958" s="34">
        <v>0.32224537037037038</v>
      </c>
      <c r="D1958" s="35" t="s">
        <v>55</v>
      </c>
      <c r="E1958" s="35" t="s">
        <v>56</v>
      </c>
      <c r="F1958" s="33">
        <v>38567</v>
      </c>
      <c r="G1958" s="32">
        <v>4.6296296296296294E-5</v>
      </c>
    </row>
    <row r="1959" spans="2:7" x14ac:dyDescent="0.25">
      <c r="B1959" s="33">
        <v>43515</v>
      </c>
      <c r="C1959" s="34">
        <v>0.32461805555555556</v>
      </c>
      <c r="D1959" s="35" t="s">
        <v>55</v>
      </c>
      <c r="E1959" s="35" t="s">
        <v>56</v>
      </c>
      <c r="F1959" s="33">
        <v>43054</v>
      </c>
      <c r="G1959" s="32">
        <v>4.6296296296296294E-5</v>
      </c>
    </row>
    <row r="1960" spans="2:7" x14ac:dyDescent="0.25">
      <c r="B1960" s="33">
        <v>43515</v>
      </c>
      <c r="C1960" s="34">
        <v>0.3268287037037037</v>
      </c>
      <c r="D1960" s="35" t="s">
        <v>55</v>
      </c>
      <c r="E1960" s="35" t="s">
        <v>56</v>
      </c>
      <c r="F1960" s="33">
        <v>38211</v>
      </c>
      <c r="G1960" s="32">
        <v>4.6296296296296294E-5</v>
      </c>
    </row>
    <row r="1961" spans="2:7" x14ac:dyDescent="0.25">
      <c r="B1961" s="33">
        <v>43515</v>
      </c>
      <c r="C1961" s="34">
        <v>0.33085648148148145</v>
      </c>
      <c r="D1961" s="35" t="s">
        <v>55</v>
      </c>
      <c r="E1961" s="35" t="s">
        <v>56</v>
      </c>
      <c r="F1961" s="33">
        <v>40494</v>
      </c>
      <c r="G1961" s="32">
        <v>4.6296296296296294E-5</v>
      </c>
    </row>
    <row r="1962" spans="2:7" x14ac:dyDescent="0.25">
      <c r="B1962" s="33">
        <v>43515</v>
      </c>
      <c r="C1962" s="34">
        <v>0.33545138888888887</v>
      </c>
      <c r="D1962" s="35" t="s">
        <v>56</v>
      </c>
      <c r="E1962" s="35" t="s">
        <v>55</v>
      </c>
      <c r="F1962" s="33">
        <v>41360</v>
      </c>
      <c r="G1962" s="32">
        <v>4.6296296296296294E-5</v>
      </c>
    </row>
    <row r="1963" spans="2:7" x14ac:dyDescent="0.25">
      <c r="B1963" s="33">
        <v>43515</v>
      </c>
      <c r="C1963" s="34">
        <v>0.33800925925925923</v>
      </c>
      <c r="D1963" s="35" t="s">
        <v>55</v>
      </c>
      <c r="E1963" s="35" t="s">
        <v>57</v>
      </c>
      <c r="F1963" s="33">
        <v>35060</v>
      </c>
      <c r="G1963" s="32">
        <v>4.6296296296296294E-5</v>
      </c>
    </row>
    <row r="1964" spans="2:7" x14ac:dyDescent="0.25">
      <c r="B1964" s="33">
        <v>43515</v>
      </c>
      <c r="C1964" s="34">
        <v>0.33813657407407405</v>
      </c>
      <c r="D1964" s="35" t="s">
        <v>55</v>
      </c>
      <c r="E1964" s="35" t="s">
        <v>56</v>
      </c>
      <c r="F1964" s="33">
        <v>36658</v>
      </c>
      <c r="G1964" s="32">
        <v>4.6296296296296294E-5</v>
      </c>
    </row>
    <row r="1965" spans="2:7" x14ac:dyDescent="0.25">
      <c r="B1965" s="33">
        <v>43515</v>
      </c>
      <c r="C1965" s="34">
        <v>0.34221064814814817</v>
      </c>
      <c r="D1965" s="35" t="s">
        <v>55</v>
      </c>
      <c r="E1965" s="35" t="s">
        <v>56</v>
      </c>
      <c r="F1965" s="33">
        <v>35930</v>
      </c>
      <c r="G1965" s="32">
        <v>4.6296296296296294E-5</v>
      </c>
    </row>
    <row r="1966" spans="2:7" x14ac:dyDescent="0.25">
      <c r="B1966" s="33">
        <v>43515</v>
      </c>
      <c r="C1966" s="34">
        <v>0.35245370370370371</v>
      </c>
      <c r="D1966" s="35" t="s">
        <v>55</v>
      </c>
      <c r="E1966" s="35" t="s">
        <v>56</v>
      </c>
      <c r="F1966" s="33">
        <v>26697</v>
      </c>
      <c r="G1966" s="32">
        <v>4.6296296296296294E-5</v>
      </c>
    </row>
    <row r="1967" spans="2:7" x14ac:dyDescent="0.25">
      <c r="B1967" s="33">
        <v>43515</v>
      </c>
      <c r="C1967" s="34">
        <v>0.35844907407407406</v>
      </c>
      <c r="D1967" s="35" t="s">
        <v>55</v>
      </c>
      <c r="E1967" s="35" t="s">
        <v>56</v>
      </c>
      <c r="F1967" s="33">
        <v>36329</v>
      </c>
      <c r="G1967" s="32">
        <v>4.6296296296296294E-5</v>
      </c>
    </row>
    <row r="1968" spans="2:7" x14ac:dyDescent="0.25">
      <c r="B1968" s="33">
        <v>43515</v>
      </c>
      <c r="C1968" s="34">
        <v>0.40471064814814817</v>
      </c>
      <c r="D1968" s="35" t="s">
        <v>55</v>
      </c>
      <c r="E1968" s="35" t="s">
        <v>56</v>
      </c>
      <c r="F1968" s="33">
        <v>38138</v>
      </c>
      <c r="G1968" s="32">
        <v>4.6296296296296294E-5</v>
      </c>
    </row>
    <row r="1969" spans="2:7" x14ac:dyDescent="0.25">
      <c r="B1969" s="33">
        <v>43515</v>
      </c>
      <c r="C1969" s="34">
        <v>0.40520833333333334</v>
      </c>
      <c r="D1969" s="35" t="s">
        <v>55</v>
      </c>
      <c r="E1969" s="35" t="s">
        <v>56</v>
      </c>
      <c r="F1969" s="33">
        <v>34780</v>
      </c>
      <c r="G1969" s="32">
        <v>4.6296296296296294E-5</v>
      </c>
    </row>
    <row r="1970" spans="2:7" x14ac:dyDescent="0.25">
      <c r="B1970" s="33">
        <v>43515</v>
      </c>
      <c r="C1970" s="34">
        <v>0.40364583333333331</v>
      </c>
      <c r="D1970" s="35" t="s">
        <v>57</v>
      </c>
      <c r="E1970" s="35" t="s">
        <v>57</v>
      </c>
      <c r="F1970" s="33">
        <v>40232</v>
      </c>
      <c r="G1970" s="32">
        <v>4.6296296296296294E-5</v>
      </c>
    </row>
    <row r="1971" spans="2:7" x14ac:dyDescent="0.25">
      <c r="B1971" s="33">
        <v>43515</v>
      </c>
      <c r="C1971" s="34">
        <v>0.40575231481481483</v>
      </c>
      <c r="D1971" s="35" t="s">
        <v>57</v>
      </c>
      <c r="E1971" s="35" t="s">
        <v>57</v>
      </c>
      <c r="F1971" s="33">
        <v>31317</v>
      </c>
      <c r="G1971" s="32">
        <v>4.6296296296296294E-5</v>
      </c>
    </row>
    <row r="1972" spans="2:7" x14ac:dyDescent="0.25">
      <c r="B1972" s="33">
        <v>43515</v>
      </c>
      <c r="C1972" s="34">
        <v>0.40680555555555559</v>
      </c>
      <c r="D1972" s="35" t="s">
        <v>55</v>
      </c>
      <c r="E1972" s="35" t="s">
        <v>56</v>
      </c>
      <c r="F1972" s="33">
        <v>41578</v>
      </c>
      <c r="G1972" s="32">
        <v>4.6296296296296294E-5</v>
      </c>
    </row>
    <row r="1973" spans="2:7" x14ac:dyDescent="0.25">
      <c r="B1973" s="33">
        <v>43515</v>
      </c>
      <c r="C1973" s="34">
        <v>0.40938657407407408</v>
      </c>
      <c r="D1973" s="35" t="s">
        <v>57</v>
      </c>
      <c r="E1973" s="35" t="s">
        <v>57</v>
      </c>
      <c r="F1973" s="33">
        <v>31639</v>
      </c>
      <c r="G1973" s="32">
        <v>4.6296296296296294E-5</v>
      </c>
    </row>
    <row r="1974" spans="2:7" x14ac:dyDescent="0.25">
      <c r="B1974" s="33">
        <v>43515</v>
      </c>
      <c r="C1974" s="34">
        <v>0.41398148148148151</v>
      </c>
      <c r="D1974" s="35" t="s">
        <v>55</v>
      </c>
      <c r="E1974" s="35" t="s">
        <v>56</v>
      </c>
      <c r="F1974" s="33">
        <v>29104</v>
      </c>
      <c r="G1974" s="32">
        <v>4.6296296296296294E-5</v>
      </c>
    </row>
    <row r="1975" spans="2:7" x14ac:dyDescent="0.25">
      <c r="B1975" s="33">
        <v>43515</v>
      </c>
      <c r="C1975" s="34">
        <v>0.41776620370370371</v>
      </c>
      <c r="D1975" s="35" t="s">
        <v>57</v>
      </c>
      <c r="E1975" s="35" t="s">
        <v>57</v>
      </c>
      <c r="F1975" s="33">
        <v>35377</v>
      </c>
      <c r="G1975" s="32">
        <v>4.6296296296296294E-5</v>
      </c>
    </row>
    <row r="1976" spans="2:7" x14ac:dyDescent="0.25">
      <c r="B1976" s="33">
        <v>43515</v>
      </c>
      <c r="C1976" s="34">
        <v>0.42333333333333334</v>
      </c>
      <c r="D1976" s="35" t="s">
        <v>55</v>
      </c>
      <c r="E1976" s="35" t="s">
        <v>56</v>
      </c>
      <c r="F1976" s="33">
        <v>37862</v>
      </c>
      <c r="G1976" s="32">
        <v>4.6296296296296294E-5</v>
      </c>
    </row>
    <row r="1977" spans="2:7" x14ac:dyDescent="0.25">
      <c r="B1977" s="33">
        <v>43516</v>
      </c>
      <c r="C1977" s="34">
        <v>0.31353009259259262</v>
      </c>
      <c r="D1977" s="35" t="s">
        <v>55</v>
      </c>
      <c r="E1977" s="35" t="s">
        <v>55</v>
      </c>
      <c r="F1977" s="33">
        <v>41848</v>
      </c>
      <c r="G1977" s="32">
        <v>4.6296296296296294E-5</v>
      </c>
    </row>
    <row r="1978" spans="2:7" x14ac:dyDescent="0.25">
      <c r="B1978" s="33">
        <v>43516</v>
      </c>
      <c r="C1978" s="34">
        <v>0.32083333333333336</v>
      </c>
      <c r="D1978" s="35" t="s">
        <v>55</v>
      </c>
      <c r="E1978" s="35" t="s">
        <v>56</v>
      </c>
      <c r="F1978" s="33">
        <v>40753</v>
      </c>
      <c r="G1978" s="32">
        <v>4.6296296296296294E-5</v>
      </c>
    </row>
    <row r="1979" spans="2:7" x14ac:dyDescent="0.25">
      <c r="B1979" s="33">
        <v>43516</v>
      </c>
      <c r="C1979" s="34">
        <v>0.32261574074074073</v>
      </c>
      <c r="D1979" s="35" t="s">
        <v>55</v>
      </c>
      <c r="E1979" s="35" t="s">
        <v>56</v>
      </c>
      <c r="F1979" s="33">
        <v>36166</v>
      </c>
      <c r="G1979" s="32">
        <v>4.6296296296296294E-5</v>
      </c>
    </row>
    <row r="1980" spans="2:7" x14ac:dyDescent="0.25">
      <c r="B1980" s="33">
        <v>43516</v>
      </c>
      <c r="C1980" s="34">
        <v>0.32722222222222225</v>
      </c>
      <c r="D1980" s="35" t="s">
        <v>55</v>
      </c>
      <c r="E1980" s="35" t="s">
        <v>56</v>
      </c>
      <c r="F1980" s="33">
        <v>33221</v>
      </c>
      <c r="G1980" s="32">
        <v>4.6296296296296294E-5</v>
      </c>
    </row>
    <row r="1981" spans="2:7" x14ac:dyDescent="0.25">
      <c r="B1981" s="33">
        <v>43516</v>
      </c>
      <c r="C1981" s="34">
        <v>0.33045138888888886</v>
      </c>
      <c r="D1981" s="35" t="s">
        <v>55</v>
      </c>
      <c r="E1981" s="35" t="s">
        <v>56</v>
      </c>
      <c r="F1981" s="33">
        <v>40702</v>
      </c>
      <c r="G1981" s="32">
        <v>4.6296296296296294E-5</v>
      </c>
    </row>
    <row r="1982" spans="2:7" x14ac:dyDescent="0.25">
      <c r="B1982" s="33">
        <v>43516</v>
      </c>
      <c r="C1982" s="34">
        <v>0.33269675925925929</v>
      </c>
      <c r="D1982" s="35" t="s">
        <v>55</v>
      </c>
      <c r="E1982" s="35" t="s">
        <v>56</v>
      </c>
      <c r="F1982" s="33">
        <v>35285</v>
      </c>
      <c r="G1982" s="32">
        <v>4.6296296296296294E-5</v>
      </c>
    </row>
    <row r="1983" spans="2:7" x14ac:dyDescent="0.25">
      <c r="B1983" s="33">
        <v>43516</v>
      </c>
      <c r="C1983" s="34">
        <v>0.3348842592592593</v>
      </c>
      <c r="D1983" s="35" t="s">
        <v>55</v>
      </c>
      <c r="E1983" s="35" t="s">
        <v>56</v>
      </c>
      <c r="F1983" s="33">
        <v>41038</v>
      </c>
      <c r="G1983" s="32">
        <v>4.6296296296296294E-5</v>
      </c>
    </row>
    <row r="1984" spans="2:7" x14ac:dyDescent="0.25">
      <c r="B1984" s="33">
        <v>43516</v>
      </c>
      <c r="C1984" s="34">
        <v>0.33687500000000004</v>
      </c>
      <c r="D1984" s="35" t="s">
        <v>55</v>
      </c>
      <c r="E1984" s="35" t="s">
        <v>56</v>
      </c>
      <c r="F1984" s="33">
        <v>38723</v>
      </c>
      <c r="G1984" s="32">
        <v>4.6296296296296294E-5</v>
      </c>
    </row>
    <row r="1985" spans="2:7" x14ac:dyDescent="0.25">
      <c r="B1985" s="33">
        <v>43516</v>
      </c>
      <c r="C1985" s="34">
        <v>0.33859953703703699</v>
      </c>
      <c r="D1985" s="35" t="s">
        <v>55</v>
      </c>
      <c r="E1985" s="35" t="s">
        <v>56</v>
      </c>
      <c r="F1985" s="33">
        <v>36138</v>
      </c>
      <c r="G1985" s="32">
        <v>4.6296296296296294E-5</v>
      </c>
    </row>
    <row r="1986" spans="2:7" x14ac:dyDescent="0.25">
      <c r="B1986" s="33">
        <v>43516</v>
      </c>
      <c r="C1986" s="34">
        <v>0.34068287037037037</v>
      </c>
      <c r="D1986" s="35" t="s">
        <v>55</v>
      </c>
      <c r="E1986" s="35" t="s">
        <v>57</v>
      </c>
      <c r="F1986" s="33">
        <v>32996</v>
      </c>
      <c r="G1986" s="32">
        <v>4.6296296296296294E-5</v>
      </c>
    </row>
    <row r="1987" spans="2:7" x14ac:dyDescent="0.25">
      <c r="B1987" s="33">
        <v>43516</v>
      </c>
      <c r="C1987" s="34">
        <v>0.34488425925925931</v>
      </c>
      <c r="D1987" s="35" t="s">
        <v>55</v>
      </c>
      <c r="E1987" s="35" t="s">
        <v>56</v>
      </c>
      <c r="F1987" s="33">
        <v>40305</v>
      </c>
      <c r="G1987" s="32">
        <v>4.6296296296296294E-5</v>
      </c>
    </row>
    <row r="1988" spans="2:7" x14ac:dyDescent="0.25">
      <c r="B1988" s="33">
        <v>43516</v>
      </c>
      <c r="C1988" s="34">
        <v>0.34680555555555559</v>
      </c>
      <c r="D1988" s="35" t="s">
        <v>55</v>
      </c>
      <c r="E1988" s="35" t="s">
        <v>56</v>
      </c>
      <c r="F1988" s="33">
        <v>35769</v>
      </c>
      <c r="G1988" s="32">
        <v>4.6296296296296294E-5</v>
      </c>
    </row>
    <row r="1989" spans="2:7" x14ac:dyDescent="0.25">
      <c r="B1989" s="33">
        <v>43516</v>
      </c>
      <c r="C1989" s="34">
        <v>0.34920138888888891</v>
      </c>
      <c r="D1989" s="35" t="s">
        <v>55</v>
      </c>
      <c r="E1989" s="35" t="s">
        <v>56</v>
      </c>
      <c r="F1989" s="33">
        <v>39058</v>
      </c>
      <c r="G1989" s="32">
        <v>4.6296296296296294E-5</v>
      </c>
    </row>
    <row r="1990" spans="2:7" x14ac:dyDescent="0.25">
      <c r="B1990" s="33">
        <v>43516</v>
      </c>
      <c r="C1990" s="34">
        <v>0.35045138888888888</v>
      </c>
      <c r="D1990" s="35" t="s">
        <v>55</v>
      </c>
      <c r="E1990" s="35" t="s">
        <v>56</v>
      </c>
      <c r="F1990" s="33">
        <v>41712</v>
      </c>
      <c r="G1990" s="32">
        <v>4.6296296296296294E-5</v>
      </c>
    </row>
    <row r="1991" spans="2:7" x14ac:dyDescent="0.25">
      <c r="B1991" s="33">
        <v>43516</v>
      </c>
      <c r="C1991" s="34">
        <v>0.35159722222222217</v>
      </c>
      <c r="D1991" s="35" t="s">
        <v>57</v>
      </c>
      <c r="E1991" s="35" t="s">
        <v>57</v>
      </c>
      <c r="F1991" s="33">
        <v>30655</v>
      </c>
      <c r="G1991" s="32">
        <v>4.6296296296296294E-5</v>
      </c>
    </row>
    <row r="1992" spans="2:7" x14ac:dyDescent="0.25">
      <c r="B1992" s="33">
        <v>43516</v>
      </c>
      <c r="C1992" s="34">
        <v>0.35768518518518522</v>
      </c>
      <c r="D1992" s="35" t="s">
        <v>57</v>
      </c>
      <c r="E1992" s="35" t="s">
        <v>57</v>
      </c>
      <c r="F1992" s="33">
        <v>32220</v>
      </c>
      <c r="G1992" s="32">
        <v>4.6296296296296294E-5</v>
      </c>
    </row>
    <row r="1993" spans="2:7" x14ac:dyDescent="0.25">
      <c r="B1993" s="33">
        <v>43516</v>
      </c>
      <c r="C1993" s="34">
        <v>0.36290509259259257</v>
      </c>
      <c r="D1993" s="35" t="s">
        <v>55</v>
      </c>
      <c r="E1993" s="35" t="s">
        <v>56</v>
      </c>
      <c r="F1993" s="33">
        <v>34901</v>
      </c>
      <c r="G1993" s="32">
        <v>4.6296296296296294E-5</v>
      </c>
    </row>
    <row r="1994" spans="2:7" x14ac:dyDescent="0.25">
      <c r="B1994" s="33">
        <v>43516</v>
      </c>
      <c r="C1994" s="34">
        <v>0.36652777777777779</v>
      </c>
      <c r="D1994" s="35" t="s">
        <v>55</v>
      </c>
      <c r="E1994" s="35" t="s">
        <v>56</v>
      </c>
      <c r="F1994" s="33">
        <v>39757</v>
      </c>
      <c r="G1994" s="32">
        <v>4.6296296296296294E-5</v>
      </c>
    </row>
    <row r="1995" spans="2:7" x14ac:dyDescent="0.25">
      <c r="B1995" s="33">
        <v>43516</v>
      </c>
      <c r="C1995" s="34">
        <v>0.37107638888888889</v>
      </c>
      <c r="D1995" s="35" t="s">
        <v>55</v>
      </c>
      <c r="E1995" s="35" t="s">
        <v>56</v>
      </c>
      <c r="F1995" s="33">
        <v>37196</v>
      </c>
      <c r="G1995" s="32">
        <v>4.6296296296296294E-5</v>
      </c>
    </row>
    <row r="1996" spans="2:7" x14ac:dyDescent="0.25">
      <c r="B1996" s="33">
        <v>43516</v>
      </c>
      <c r="C1996" s="34">
        <v>0.3778009259259259</v>
      </c>
      <c r="D1996" s="35" t="s">
        <v>55</v>
      </c>
      <c r="E1996" s="35" t="s">
        <v>57</v>
      </c>
      <c r="F1996" s="33">
        <v>32080</v>
      </c>
      <c r="G1996" s="32">
        <v>4.6296296296296294E-5</v>
      </c>
    </row>
    <row r="1997" spans="2:7" x14ac:dyDescent="0.25">
      <c r="B1997" s="33">
        <v>43516</v>
      </c>
      <c r="C1997" s="34">
        <v>0.40266203703703707</v>
      </c>
      <c r="D1997" s="35" t="s">
        <v>55</v>
      </c>
      <c r="E1997" s="35" t="s">
        <v>56</v>
      </c>
      <c r="F1997" s="33">
        <v>27600</v>
      </c>
      <c r="G1997" s="32">
        <v>4.6296296296296294E-5</v>
      </c>
    </row>
    <row r="1998" spans="2:7" x14ac:dyDescent="0.25">
      <c r="B1998" s="33">
        <v>43516</v>
      </c>
      <c r="C1998" s="34">
        <v>0.40325231481481483</v>
      </c>
      <c r="D1998" s="35" t="s">
        <v>57</v>
      </c>
      <c r="E1998" s="35" t="s">
        <v>57</v>
      </c>
      <c r="F1998" s="33">
        <v>32139</v>
      </c>
      <c r="G1998" s="32">
        <v>4.6296296296296294E-5</v>
      </c>
    </row>
    <row r="1999" spans="2:7" x14ac:dyDescent="0.25">
      <c r="B1999" s="33">
        <v>43516</v>
      </c>
      <c r="C1999" s="34">
        <v>0.40659722222222222</v>
      </c>
      <c r="D1999" s="35" t="s">
        <v>55</v>
      </c>
      <c r="E1999" s="35" t="s">
        <v>56</v>
      </c>
      <c r="F1999" s="33">
        <v>23204</v>
      </c>
      <c r="G1999" s="32">
        <v>4.6296296296296294E-5</v>
      </c>
    </row>
    <row r="2000" spans="2:7" x14ac:dyDescent="0.25">
      <c r="B2000" s="33">
        <v>43516</v>
      </c>
      <c r="C2000" s="34">
        <v>0.41069444444444447</v>
      </c>
      <c r="D2000" s="35" t="s">
        <v>55</v>
      </c>
      <c r="E2000" s="35" t="s">
        <v>56</v>
      </c>
      <c r="F2000" s="33">
        <v>28005</v>
      </c>
      <c r="G2000" s="32">
        <v>4.6296296296296294E-5</v>
      </c>
    </row>
    <row r="2001" spans="2:7" x14ac:dyDescent="0.25">
      <c r="B2001" s="33">
        <v>43516</v>
      </c>
      <c r="C2001" s="34">
        <v>0.41153935185185181</v>
      </c>
      <c r="D2001" s="35" t="s">
        <v>55</v>
      </c>
      <c r="E2001" s="35" t="s">
        <v>57</v>
      </c>
      <c r="F2001" s="33">
        <v>32913</v>
      </c>
      <c r="G2001" s="32">
        <v>4.6296296296296294E-5</v>
      </c>
    </row>
    <row r="2002" spans="2:7" x14ac:dyDescent="0.25">
      <c r="B2002" s="33">
        <v>43516</v>
      </c>
      <c r="C2002" s="34">
        <v>0.42502314814814812</v>
      </c>
      <c r="D2002" s="35" t="s">
        <v>55</v>
      </c>
      <c r="E2002" s="35" t="s">
        <v>56</v>
      </c>
      <c r="F2002" s="33">
        <v>34788</v>
      </c>
      <c r="G2002" s="32">
        <v>4.6296296296296294E-5</v>
      </c>
    </row>
    <row r="2003" spans="2:7" x14ac:dyDescent="0.25">
      <c r="B2003" s="33">
        <v>43516</v>
      </c>
      <c r="C2003" s="34">
        <v>0.42614583333333328</v>
      </c>
      <c r="D2003" s="35" t="s">
        <v>55</v>
      </c>
      <c r="E2003" s="35" t="s">
        <v>56</v>
      </c>
      <c r="F2003" s="33">
        <v>27654</v>
      </c>
      <c r="G2003" s="32">
        <v>4.6296296296296294E-5</v>
      </c>
    </row>
    <row r="2004" spans="2:7" x14ac:dyDescent="0.25">
      <c r="B2004" s="33">
        <v>43516</v>
      </c>
      <c r="C2004" s="34">
        <v>0.42848379629629635</v>
      </c>
      <c r="D2004" s="35" t="s">
        <v>56</v>
      </c>
      <c r="E2004" s="35" t="s">
        <v>56</v>
      </c>
      <c r="F2004" s="33">
        <v>41036</v>
      </c>
      <c r="G2004" s="32">
        <v>4.6296296296296294E-5</v>
      </c>
    </row>
    <row r="2005" spans="2:7" x14ac:dyDescent="0.25">
      <c r="B2005" s="33">
        <v>43516</v>
      </c>
      <c r="C2005" s="34">
        <v>0.43233796296296295</v>
      </c>
      <c r="D2005" s="35" t="s">
        <v>57</v>
      </c>
      <c r="E2005" s="35" t="s">
        <v>56</v>
      </c>
      <c r="F2005" s="33">
        <v>34103</v>
      </c>
      <c r="G2005" s="32">
        <v>4.6296296296296294E-5</v>
      </c>
    </row>
    <row r="2006" spans="2:7" x14ac:dyDescent="0.25">
      <c r="B2006" s="33">
        <v>43516</v>
      </c>
      <c r="C2006" s="34">
        <v>0.4332523148148148</v>
      </c>
      <c r="D2006" s="35" t="s">
        <v>55</v>
      </c>
      <c r="E2006" s="35" t="s">
        <v>56</v>
      </c>
      <c r="F2006" s="33">
        <v>36595</v>
      </c>
      <c r="G2006" s="32">
        <v>4.6296296296296294E-5</v>
      </c>
    </row>
    <row r="2007" spans="2:7" x14ac:dyDescent="0.25">
      <c r="B2007" s="33">
        <v>43516</v>
      </c>
      <c r="C2007" s="34">
        <v>0.43930555555555556</v>
      </c>
      <c r="D2007" s="35" t="s">
        <v>55</v>
      </c>
      <c r="E2007" s="35" t="s">
        <v>56</v>
      </c>
      <c r="F2007" s="33">
        <v>37906</v>
      </c>
      <c r="G2007" s="32">
        <v>4.6296296296296294E-5</v>
      </c>
    </row>
    <row r="2008" spans="2:7" x14ac:dyDescent="0.25">
      <c r="B2008" s="33">
        <v>43516</v>
      </c>
      <c r="C2008" s="34">
        <v>0.44640046296296299</v>
      </c>
      <c r="D2008" s="35" t="s">
        <v>55</v>
      </c>
      <c r="E2008" s="35" t="s">
        <v>56</v>
      </c>
      <c r="F2008" s="33">
        <v>35320</v>
      </c>
      <c r="G2008" s="32">
        <v>4.6296296296296294E-5</v>
      </c>
    </row>
    <row r="2009" spans="2:7" x14ac:dyDescent="0.25">
      <c r="B2009" s="33">
        <v>43516</v>
      </c>
      <c r="C2009" s="34">
        <v>0.44679398148148147</v>
      </c>
      <c r="D2009" s="35" t="s">
        <v>55</v>
      </c>
      <c r="E2009" s="35" t="s">
        <v>56</v>
      </c>
      <c r="F2009" s="33">
        <v>41656</v>
      </c>
      <c r="G2009" s="32">
        <v>4.6296296296296294E-5</v>
      </c>
    </row>
    <row r="2010" spans="2:7" x14ac:dyDescent="0.25">
      <c r="B2010" s="33">
        <v>43516</v>
      </c>
      <c r="C2010" s="34">
        <v>0.4470486111111111</v>
      </c>
      <c r="D2010" s="35" t="s">
        <v>57</v>
      </c>
      <c r="E2010" s="35" t="s">
        <v>56</v>
      </c>
      <c r="F2010" s="33">
        <v>34173</v>
      </c>
      <c r="G2010" s="32">
        <v>4.6296296296296294E-5</v>
      </c>
    </row>
    <row r="2011" spans="2:7" x14ac:dyDescent="0.25">
      <c r="B2011" s="33">
        <v>43516</v>
      </c>
      <c r="C2011" s="34">
        <v>0.45252314814814815</v>
      </c>
      <c r="D2011" s="35" t="s">
        <v>57</v>
      </c>
      <c r="E2011" s="35" t="s">
        <v>57</v>
      </c>
      <c r="F2011" s="33">
        <v>33241</v>
      </c>
      <c r="G2011" s="32">
        <v>4.6296296296296294E-5</v>
      </c>
    </row>
    <row r="2012" spans="2:7" x14ac:dyDescent="0.25">
      <c r="B2012" s="33">
        <v>43516</v>
      </c>
      <c r="C2012" s="34">
        <v>0.45755787037037038</v>
      </c>
      <c r="D2012" s="35" t="s">
        <v>55</v>
      </c>
      <c r="E2012" s="35" t="s">
        <v>56</v>
      </c>
      <c r="F2012" s="33">
        <v>38112</v>
      </c>
      <c r="G2012" s="32">
        <v>4.6296296296296294E-5</v>
      </c>
    </row>
    <row r="2013" spans="2:7" x14ac:dyDescent="0.25">
      <c r="B2013" s="31">
        <v>43467</v>
      </c>
      <c r="C2013" s="29">
        <v>0.52371527777777771</v>
      </c>
      <c r="D2013" s="30" t="s">
        <v>55</v>
      </c>
      <c r="E2013" s="30" t="s">
        <v>56</v>
      </c>
      <c r="F2013" s="31">
        <v>37666</v>
      </c>
      <c r="G2013" s="32">
        <v>5.7870370370370366E-5</v>
      </c>
    </row>
    <row r="2014" spans="2:7" x14ac:dyDescent="0.25">
      <c r="B2014" s="33">
        <v>43469</v>
      </c>
      <c r="C2014" s="34">
        <v>0.30121527777777779</v>
      </c>
      <c r="D2014" s="35" t="s">
        <v>55</v>
      </c>
      <c r="E2014" s="35" t="s">
        <v>56</v>
      </c>
      <c r="F2014" s="33">
        <v>41852</v>
      </c>
      <c r="G2014" s="32">
        <v>5.7870370370370366E-5</v>
      </c>
    </row>
    <row r="2015" spans="2:7" x14ac:dyDescent="0.25">
      <c r="B2015" s="33">
        <v>43469</v>
      </c>
      <c r="C2015" s="34">
        <v>0.30233796296296295</v>
      </c>
      <c r="D2015" s="35" t="s">
        <v>55</v>
      </c>
      <c r="E2015" s="35" t="s">
        <v>56</v>
      </c>
      <c r="F2015" s="33">
        <v>35181</v>
      </c>
      <c r="G2015" s="32">
        <v>5.7870370370370366E-5</v>
      </c>
    </row>
    <row r="2016" spans="2:7" x14ac:dyDescent="0.25">
      <c r="B2016" s="33">
        <v>43469</v>
      </c>
      <c r="C2016" s="34">
        <v>0.30459490740740741</v>
      </c>
      <c r="D2016" s="35" t="s">
        <v>55</v>
      </c>
      <c r="E2016" s="35" t="s">
        <v>56</v>
      </c>
      <c r="F2016" s="33">
        <v>36357</v>
      </c>
      <c r="G2016" s="32">
        <v>5.7870370370370366E-5</v>
      </c>
    </row>
    <row r="2017" spans="2:7" x14ac:dyDescent="0.25">
      <c r="B2017" s="33">
        <v>43469</v>
      </c>
      <c r="C2017" s="34">
        <v>0.30559027777777775</v>
      </c>
      <c r="D2017" s="35" t="s">
        <v>55</v>
      </c>
      <c r="E2017" s="35" t="s">
        <v>57</v>
      </c>
      <c r="F2017" s="33">
        <v>34422</v>
      </c>
      <c r="G2017" s="32">
        <v>5.7870370370370366E-5</v>
      </c>
    </row>
    <row r="2018" spans="2:7" x14ac:dyDescent="0.25">
      <c r="B2018" s="33">
        <v>43469</v>
      </c>
      <c r="C2018" s="34">
        <v>0.30723379629629627</v>
      </c>
      <c r="D2018" s="35" t="s">
        <v>55</v>
      </c>
      <c r="E2018" s="35" t="s">
        <v>56</v>
      </c>
      <c r="F2018" s="33">
        <v>41598</v>
      </c>
      <c r="G2018" s="32">
        <v>5.7870370370370366E-5</v>
      </c>
    </row>
    <row r="2019" spans="2:7" x14ac:dyDescent="0.25">
      <c r="B2019" s="33">
        <v>43469</v>
      </c>
      <c r="C2019" s="34">
        <v>0.30862268518518515</v>
      </c>
      <c r="D2019" s="35" t="s">
        <v>55</v>
      </c>
      <c r="E2019" s="35" t="s">
        <v>56</v>
      </c>
      <c r="F2019" s="33">
        <v>42417</v>
      </c>
      <c r="G2019" s="32">
        <v>5.7870370370370366E-5</v>
      </c>
    </row>
    <row r="2020" spans="2:7" x14ac:dyDescent="0.25">
      <c r="B2020" s="33">
        <v>43469</v>
      </c>
      <c r="C2020" s="34">
        <v>0.31116898148148148</v>
      </c>
      <c r="D2020" s="35" t="s">
        <v>55</v>
      </c>
      <c r="E2020" s="35" t="s">
        <v>56</v>
      </c>
      <c r="F2020" s="33">
        <v>38401</v>
      </c>
      <c r="G2020" s="32">
        <v>5.7870370370370366E-5</v>
      </c>
    </row>
    <row r="2021" spans="2:7" x14ac:dyDescent="0.25">
      <c r="B2021" s="33">
        <v>43469</v>
      </c>
      <c r="C2021" s="34">
        <v>0.31194444444444441</v>
      </c>
      <c r="D2021" s="35" t="s">
        <v>55</v>
      </c>
      <c r="E2021" s="35" t="s">
        <v>56</v>
      </c>
      <c r="F2021" s="33">
        <v>35082</v>
      </c>
      <c r="G2021" s="32">
        <v>5.7870370370370366E-5</v>
      </c>
    </row>
    <row r="2022" spans="2:7" x14ac:dyDescent="0.25">
      <c r="B2022" s="33">
        <v>43469</v>
      </c>
      <c r="C2022" s="34">
        <v>0.31498842592592591</v>
      </c>
      <c r="D2022" s="35" t="s">
        <v>55</v>
      </c>
      <c r="E2022" s="35" t="s">
        <v>56</v>
      </c>
      <c r="F2022" s="33">
        <v>36279</v>
      </c>
      <c r="G2022" s="32">
        <v>5.7870370370370366E-5</v>
      </c>
    </row>
    <row r="2023" spans="2:7" x14ac:dyDescent="0.25">
      <c r="B2023" s="33">
        <v>43469</v>
      </c>
      <c r="C2023" s="34">
        <v>0.38726851851851851</v>
      </c>
      <c r="D2023" s="35" t="s">
        <v>55</v>
      </c>
      <c r="E2023" s="35" t="s">
        <v>56</v>
      </c>
      <c r="F2023" s="33">
        <v>38593</v>
      </c>
      <c r="G2023" s="32">
        <v>5.7870370370370366E-5</v>
      </c>
    </row>
    <row r="2024" spans="2:7" x14ac:dyDescent="0.25">
      <c r="B2024" s="33">
        <v>43469</v>
      </c>
      <c r="C2024" s="34">
        <v>0.39518518518518514</v>
      </c>
      <c r="D2024" s="35" t="s">
        <v>57</v>
      </c>
      <c r="E2024" s="35" t="s">
        <v>57</v>
      </c>
      <c r="F2024" s="33">
        <v>34358</v>
      </c>
      <c r="G2024" s="32">
        <v>5.7870370370370366E-5</v>
      </c>
    </row>
    <row r="2025" spans="2:7" x14ac:dyDescent="0.25">
      <c r="B2025" s="33">
        <v>43469</v>
      </c>
      <c r="C2025" s="34">
        <v>0.4019328703703704</v>
      </c>
      <c r="D2025" s="35" t="s">
        <v>55</v>
      </c>
      <c r="E2025" s="35" t="s">
        <v>56</v>
      </c>
      <c r="F2025" s="33">
        <v>29734</v>
      </c>
      <c r="G2025" s="32">
        <v>5.7870370370370366E-5</v>
      </c>
    </row>
    <row r="2026" spans="2:7" x14ac:dyDescent="0.25">
      <c r="B2026" s="33">
        <v>43469</v>
      </c>
      <c r="C2026" s="34">
        <v>0.40628472222222217</v>
      </c>
      <c r="D2026" s="35" t="s">
        <v>55</v>
      </c>
      <c r="E2026" s="35" t="s">
        <v>56</v>
      </c>
      <c r="F2026" s="33">
        <v>30071</v>
      </c>
      <c r="G2026" s="32">
        <v>5.7870370370370366E-5</v>
      </c>
    </row>
    <row r="2027" spans="2:7" x14ac:dyDescent="0.25">
      <c r="B2027" s="33">
        <v>43469</v>
      </c>
      <c r="C2027" s="34">
        <v>0.41015046296296293</v>
      </c>
      <c r="D2027" s="35" t="s">
        <v>55</v>
      </c>
      <c r="E2027" s="35" t="s">
        <v>56</v>
      </c>
      <c r="F2027" s="33">
        <v>36236</v>
      </c>
      <c r="G2027" s="32">
        <v>5.7870370370370366E-5</v>
      </c>
    </row>
    <row r="2028" spans="2:7" x14ac:dyDescent="0.25">
      <c r="B2028" s="33">
        <v>43469</v>
      </c>
      <c r="C2028" s="34">
        <v>0.41770833333333335</v>
      </c>
      <c r="D2028" s="35" t="s">
        <v>55</v>
      </c>
      <c r="E2028" s="35" t="s">
        <v>56</v>
      </c>
      <c r="F2028" s="33">
        <v>36286</v>
      </c>
      <c r="G2028" s="32">
        <v>5.7870370370370366E-5</v>
      </c>
    </row>
    <row r="2029" spans="2:7" x14ac:dyDescent="0.25">
      <c r="B2029" s="33">
        <v>43469</v>
      </c>
      <c r="C2029" s="34">
        <v>0.42216435185185186</v>
      </c>
      <c r="D2029" s="35" t="s">
        <v>57</v>
      </c>
      <c r="E2029" s="35" t="s">
        <v>57</v>
      </c>
      <c r="F2029" s="33">
        <v>33816</v>
      </c>
      <c r="G2029" s="32">
        <v>5.7870370370370366E-5</v>
      </c>
    </row>
    <row r="2030" spans="2:7" x14ac:dyDescent="0.25">
      <c r="B2030" s="33">
        <v>43469</v>
      </c>
      <c r="C2030" s="34">
        <v>0.43408564814814815</v>
      </c>
      <c r="D2030" s="35" t="s">
        <v>55</v>
      </c>
      <c r="E2030" s="35" t="s">
        <v>56</v>
      </c>
      <c r="F2030" s="33">
        <v>23162</v>
      </c>
      <c r="G2030" s="32">
        <v>5.7870370370370366E-5</v>
      </c>
    </row>
    <row r="2031" spans="2:7" x14ac:dyDescent="0.25">
      <c r="B2031" s="33">
        <v>43469</v>
      </c>
      <c r="C2031" s="34">
        <v>0.44284722222222223</v>
      </c>
      <c r="D2031" s="35" t="s">
        <v>55</v>
      </c>
      <c r="E2031" s="35" t="s">
        <v>56</v>
      </c>
      <c r="F2031" s="33">
        <v>37741</v>
      </c>
      <c r="G2031" s="32">
        <v>5.7870370370370366E-5</v>
      </c>
    </row>
    <row r="2032" spans="2:7" x14ac:dyDescent="0.25">
      <c r="B2032" s="33">
        <v>43469</v>
      </c>
      <c r="C2032" s="34">
        <v>0.44858796296296299</v>
      </c>
      <c r="D2032" s="35" t="s">
        <v>55</v>
      </c>
      <c r="E2032" s="35" t="s">
        <v>57</v>
      </c>
      <c r="F2032" s="33">
        <v>31814</v>
      </c>
      <c r="G2032" s="32">
        <v>5.7870370370370366E-5</v>
      </c>
    </row>
    <row r="2033" spans="2:7" x14ac:dyDescent="0.25">
      <c r="B2033" s="33">
        <v>43472</v>
      </c>
      <c r="C2033" s="34">
        <v>0.29070601851851852</v>
      </c>
      <c r="D2033" s="35" t="s">
        <v>55</v>
      </c>
      <c r="E2033" s="35" t="s">
        <v>56</v>
      </c>
      <c r="F2033" s="33">
        <v>39407</v>
      </c>
      <c r="G2033" s="32">
        <v>5.7870370370370366E-5</v>
      </c>
    </row>
    <row r="2034" spans="2:7" x14ac:dyDescent="0.25">
      <c r="B2034" s="33">
        <v>43472</v>
      </c>
      <c r="C2034" s="34">
        <v>0.29438657407407409</v>
      </c>
      <c r="D2034" s="35" t="s">
        <v>55</v>
      </c>
      <c r="E2034" s="35" t="s">
        <v>56</v>
      </c>
      <c r="F2034" s="33">
        <v>26256</v>
      </c>
      <c r="G2034" s="32">
        <v>5.7870370370370366E-5</v>
      </c>
    </row>
    <row r="2035" spans="2:7" x14ac:dyDescent="0.25">
      <c r="B2035" s="33">
        <v>43472</v>
      </c>
      <c r="C2035" s="34">
        <v>0.30903935185185188</v>
      </c>
      <c r="D2035" s="35" t="s">
        <v>55</v>
      </c>
      <c r="E2035" s="35" t="s">
        <v>56</v>
      </c>
      <c r="F2035" s="33">
        <v>37189</v>
      </c>
      <c r="G2035" s="32">
        <v>5.7870370370370366E-5</v>
      </c>
    </row>
    <row r="2036" spans="2:7" x14ac:dyDescent="0.25">
      <c r="B2036" s="33">
        <v>43472</v>
      </c>
      <c r="C2036" s="34">
        <v>0.3269097222222222</v>
      </c>
      <c r="D2036" s="35" t="s">
        <v>57</v>
      </c>
      <c r="E2036" s="35" t="s">
        <v>57</v>
      </c>
      <c r="F2036" s="33">
        <v>32969</v>
      </c>
      <c r="G2036" s="32">
        <v>5.7870370370370366E-5</v>
      </c>
    </row>
    <row r="2037" spans="2:7" x14ac:dyDescent="0.25">
      <c r="B2037" s="33">
        <v>43472</v>
      </c>
      <c r="C2037" s="34">
        <v>0.33118055555555553</v>
      </c>
      <c r="D2037" s="35" t="s">
        <v>55</v>
      </c>
      <c r="E2037" s="35" t="s">
        <v>56</v>
      </c>
      <c r="F2037" s="33">
        <v>36063</v>
      </c>
      <c r="G2037" s="32">
        <v>5.7870370370370366E-5</v>
      </c>
    </row>
    <row r="2038" spans="2:7" x14ac:dyDescent="0.25">
      <c r="B2038" s="33">
        <v>43472</v>
      </c>
      <c r="C2038" s="34">
        <v>0.33302083333333332</v>
      </c>
      <c r="D2038" s="35" t="s">
        <v>55</v>
      </c>
      <c r="E2038" s="35" t="s">
        <v>56</v>
      </c>
      <c r="F2038" s="33">
        <v>40529</v>
      </c>
      <c r="G2038" s="32">
        <v>5.7870370370370366E-5</v>
      </c>
    </row>
    <row r="2039" spans="2:7" x14ac:dyDescent="0.25">
      <c r="B2039" s="33">
        <v>43472</v>
      </c>
      <c r="C2039" s="34">
        <v>0.33434027777777775</v>
      </c>
      <c r="D2039" s="35" t="s">
        <v>55</v>
      </c>
      <c r="E2039" s="35" t="s">
        <v>55</v>
      </c>
      <c r="F2039" s="33">
        <v>42814</v>
      </c>
      <c r="G2039" s="32">
        <v>5.7870370370370366E-5</v>
      </c>
    </row>
    <row r="2040" spans="2:7" x14ac:dyDescent="0.25">
      <c r="B2040" s="33">
        <v>43472</v>
      </c>
      <c r="C2040" s="34">
        <v>0.33883101851851855</v>
      </c>
      <c r="D2040" s="35" t="s">
        <v>55</v>
      </c>
      <c r="E2040" s="35" t="s">
        <v>56</v>
      </c>
      <c r="F2040" s="33">
        <v>41872</v>
      </c>
      <c r="G2040" s="32">
        <v>5.7870370370370366E-5</v>
      </c>
    </row>
    <row r="2041" spans="2:7" x14ac:dyDescent="0.25">
      <c r="B2041" s="33">
        <v>43472</v>
      </c>
      <c r="C2041" s="34">
        <v>0.33934027777777781</v>
      </c>
      <c r="D2041" s="35" t="s">
        <v>57</v>
      </c>
      <c r="E2041" s="35" t="s">
        <v>57</v>
      </c>
      <c r="F2041" s="33">
        <v>31106</v>
      </c>
      <c r="G2041" s="32">
        <v>5.7870370370370366E-5</v>
      </c>
    </row>
    <row r="2042" spans="2:7" x14ac:dyDescent="0.25">
      <c r="B2042" s="33">
        <v>43472</v>
      </c>
      <c r="C2042" s="34">
        <v>0.34244212962962961</v>
      </c>
      <c r="D2042" s="35" t="s">
        <v>57</v>
      </c>
      <c r="E2042" s="35" t="s">
        <v>57</v>
      </c>
      <c r="F2042" s="33">
        <v>32255</v>
      </c>
      <c r="G2042" s="32">
        <v>5.7870370370370366E-5</v>
      </c>
    </row>
    <row r="2043" spans="2:7" x14ac:dyDescent="0.25">
      <c r="B2043" s="33">
        <v>43472</v>
      </c>
      <c r="C2043" s="34">
        <v>0.34378472222222217</v>
      </c>
      <c r="D2043" s="35" t="s">
        <v>55</v>
      </c>
      <c r="E2043" s="35" t="s">
        <v>56</v>
      </c>
      <c r="F2043" s="33">
        <v>39437</v>
      </c>
      <c r="G2043" s="32">
        <v>5.7870370370370366E-5</v>
      </c>
    </row>
    <row r="2044" spans="2:7" x14ac:dyDescent="0.25">
      <c r="B2044" s="33">
        <v>43472</v>
      </c>
      <c r="C2044" s="34">
        <v>0.34436342592592589</v>
      </c>
      <c r="D2044" s="35" t="s">
        <v>55</v>
      </c>
      <c r="E2044" s="35" t="s">
        <v>56</v>
      </c>
      <c r="F2044" s="33">
        <v>37609</v>
      </c>
      <c r="G2044" s="32">
        <v>5.7870370370370366E-5</v>
      </c>
    </row>
    <row r="2045" spans="2:7" x14ac:dyDescent="0.25">
      <c r="B2045" s="33">
        <v>43472</v>
      </c>
      <c r="C2045" s="34">
        <v>0.35003472222222221</v>
      </c>
      <c r="D2045" s="35" t="s">
        <v>57</v>
      </c>
      <c r="E2045" s="35" t="s">
        <v>57</v>
      </c>
      <c r="F2045" s="33">
        <v>32696</v>
      </c>
      <c r="G2045" s="32">
        <v>5.7870370370370366E-5</v>
      </c>
    </row>
    <row r="2046" spans="2:7" x14ac:dyDescent="0.25">
      <c r="B2046" s="33">
        <v>43472</v>
      </c>
      <c r="C2046" s="34">
        <v>0.35020833333333329</v>
      </c>
      <c r="D2046" s="35" t="s">
        <v>55</v>
      </c>
      <c r="E2046" s="35" t="s">
        <v>56</v>
      </c>
      <c r="F2046" s="33">
        <v>29531</v>
      </c>
      <c r="G2046" s="32">
        <v>5.7870370370370366E-5</v>
      </c>
    </row>
    <row r="2047" spans="2:7" x14ac:dyDescent="0.25">
      <c r="B2047" s="33">
        <v>43472</v>
      </c>
      <c r="C2047" s="34">
        <v>0.35299768518518521</v>
      </c>
      <c r="D2047" s="35" t="s">
        <v>56</v>
      </c>
      <c r="E2047" s="35" t="s">
        <v>55</v>
      </c>
      <c r="F2047" s="33">
        <v>41607</v>
      </c>
      <c r="G2047" s="32">
        <v>5.7870370370370366E-5</v>
      </c>
    </row>
    <row r="2048" spans="2:7" x14ac:dyDescent="0.25">
      <c r="B2048" s="33">
        <v>43472</v>
      </c>
      <c r="C2048" s="34">
        <v>0.38284722222222217</v>
      </c>
      <c r="D2048" s="35" t="s">
        <v>57</v>
      </c>
      <c r="E2048" s="35" t="s">
        <v>57</v>
      </c>
      <c r="F2048" s="33">
        <v>35513</v>
      </c>
      <c r="G2048" s="32">
        <v>5.7870370370370366E-5</v>
      </c>
    </row>
    <row r="2049" spans="2:7" x14ac:dyDescent="0.25">
      <c r="B2049" s="33">
        <v>43472</v>
      </c>
      <c r="C2049" s="34">
        <v>0.38966435185185189</v>
      </c>
      <c r="D2049" s="35" t="s">
        <v>55</v>
      </c>
      <c r="E2049" s="35" t="s">
        <v>56</v>
      </c>
      <c r="F2049" s="33">
        <v>34962</v>
      </c>
      <c r="G2049" s="32">
        <v>5.7870370370370366E-5</v>
      </c>
    </row>
    <row r="2050" spans="2:7" x14ac:dyDescent="0.25">
      <c r="B2050" s="33">
        <v>43472</v>
      </c>
      <c r="C2050" s="34">
        <v>0.38991898148148146</v>
      </c>
      <c r="D2050" s="35" t="s">
        <v>56</v>
      </c>
      <c r="E2050" s="35" t="s">
        <v>55</v>
      </c>
      <c r="F2050" s="33">
        <v>24859</v>
      </c>
      <c r="G2050" s="32">
        <v>5.7870370370370366E-5</v>
      </c>
    </row>
    <row r="2051" spans="2:7" x14ac:dyDescent="0.25">
      <c r="B2051" s="33">
        <v>43472</v>
      </c>
      <c r="C2051" s="34">
        <v>0.3916782407407407</v>
      </c>
      <c r="D2051" s="35" t="s">
        <v>57</v>
      </c>
      <c r="E2051" s="35" t="s">
        <v>57</v>
      </c>
      <c r="F2051" s="33">
        <v>31642</v>
      </c>
      <c r="G2051" s="32">
        <v>5.7870370370370366E-5</v>
      </c>
    </row>
    <row r="2052" spans="2:7" x14ac:dyDescent="0.25">
      <c r="B2052" s="33">
        <v>43472</v>
      </c>
      <c r="C2052" s="34">
        <v>0.39310185185185187</v>
      </c>
      <c r="D2052" s="35" t="s">
        <v>55</v>
      </c>
      <c r="E2052" s="35" t="s">
        <v>56</v>
      </c>
      <c r="F2052" s="33">
        <v>37202</v>
      </c>
      <c r="G2052" s="32">
        <v>5.7870370370370366E-5</v>
      </c>
    </row>
    <row r="2053" spans="2:7" x14ac:dyDescent="0.25">
      <c r="B2053" s="33">
        <v>43472</v>
      </c>
      <c r="C2053" s="34">
        <v>0.39710648148148148</v>
      </c>
      <c r="D2053" s="35" t="s">
        <v>57</v>
      </c>
      <c r="E2053" s="35" t="s">
        <v>57</v>
      </c>
      <c r="F2053" s="33">
        <v>33394</v>
      </c>
      <c r="G2053" s="32">
        <v>5.7870370370370366E-5</v>
      </c>
    </row>
    <row r="2054" spans="2:7" x14ac:dyDescent="0.25">
      <c r="B2054" s="33">
        <v>43472</v>
      </c>
      <c r="C2054" s="34">
        <v>0.40116898148148145</v>
      </c>
      <c r="D2054" s="35" t="s">
        <v>55</v>
      </c>
      <c r="E2054" s="35" t="s">
        <v>56</v>
      </c>
      <c r="F2054" s="33">
        <v>34781</v>
      </c>
      <c r="G2054" s="32">
        <v>5.7870370370370366E-5</v>
      </c>
    </row>
    <row r="2055" spans="2:7" x14ac:dyDescent="0.25">
      <c r="B2055" s="33">
        <v>43472</v>
      </c>
      <c r="C2055" s="34">
        <v>0.40251157407407406</v>
      </c>
      <c r="D2055" s="35" t="s">
        <v>57</v>
      </c>
      <c r="E2055" s="35" t="s">
        <v>57</v>
      </c>
      <c r="F2055" s="33">
        <v>33256</v>
      </c>
      <c r="G2055" s="32">
        <v>5.7870370370370366E-5</v>
      </c>
    </row>
    <row r="2056" spans="2:7" x14ac:dyDescent="0.25">
      <c r="B2056" s="33">
        <v>43472</v>
      </c>
      <c r="C2056" s="34">
        <v>0.40748842592592593</v>
      </c>
      <c r="D2056" s="35" t="s">
        <v>55</v>
      </c>
      <c r="E2056" s="35" t="s">
        <v>56</v>
      </c>
      <c r="F2056" s="33">
        <v>37231</v>
      </c>
      <c r="G2056" s="32">
        <v>5.7870370370370366E-5</v>
      </c>
    </row>
    <row r="2057" spans="2:7" x14ac:dyDescent="0.25">
      <c r="B2057" s="33">
        <v>43472</v>
      </c>
      <c r="C2057" s="34">
        <v>0.40796296296296292</v>
      </c>
      <c r="D2057" s="35" t="s">
        <v>55</v>
      </c>
      <c r="E2057" s="35" t="s">
        <v>56</v>
      </c>
      <c r="F2057" s="33">
        <v>42282</v>
      </c>
      <c r="G2057" s="32">
        <v>5.7870370370370366E-5</v>
      </c>
    </row>
    <row r="2058" spans="2:7" x14ac:dyDescent="0.25">
      <c r="B2058" s="33">
        <v>43472</v>
      </c>
      <c r="C2058" s="34">
        <v>0.41077546296296297</v>
      </c>
      <c r="D2058" s="35" t="s">
        <v>57</v>
      </c>
      <c r="E2058" s="35" t="s">
        <v>57</v>
      </c>
      <c r="F2058" s="33">
        <v>30533</v>
      </c>
      <c r="G2058" s="32">
        <v>5.7870370370370366E-5</v>
      </c>
    </row>
    <row r="2059" spans="2:7" x14ac:dyDescent="0.25">
      <c r="B2059" s="33">
        <v>43472</v>
      </c>
      <c r="C2059" s="34">
        <v>0.41561342592592593</v>
      </c>
      <c r="D2059" s="35" t="s">
        <v>55</v>
      </c>
      <c r="E2059" s="35" t="s">
        <v>56</v>
      </c>
      <c r="F2059" s="33">
        <v>36602</v>
      </c>
      <c r="G2059" s="32">
        <v>5.7870370370370366E-5</v>
      </c>
    </row>
    <row r="2060" spans="2:7" x14ac:dyDescent="0.25">
      <c r="B2060" s="33">
        <v>43472</v>
      </c>
      <c r="C2060" s="34">
        <v>0.42056712962962961</v>
      </c>
      <c r="D2060" s="35" t="s">
        <v>55</v>
      </c>
      <c r="E2060" s="35" t="s">
        <v>56</v>
      </c>
      <c r="F2060" s="33">
        <v>25864</v>
      </c>
      <c r="G2060" s="32">
        <v>5.7870370370370366E-5</v>
      </c>
    </row>
    <row r="2061" spans="2:7" x14ac:dyDescent="0.25">
      <c r="B2061" s="33">
        <v>43472</v>
      </c>
      <c r="C2061" s="34">
        <v>0.42268518518518516</v>
      </c>
      <c r="D2061" s="35" t="s">
        <v>55</v>
      </c>
      <c r="E2061" s="35" t="s">
        <v>56</v>
      </c>
      <c r="F2061" s="33">
        <v>39223</v>
      </c>
      <c r="G2061" s="32">
        <v>5.7870370370370366E-5</v>
      </c>
    </row>
    <row r="2062" spans="2:7" x14ac:dyDescent="0.25">
      <c r="B2062" s="33">
        <v>43472</v>
      </c>
      <c r="C2062" s="34">
        <v>0.42622685185185188</v>
      </c>
      <c r="D2062" s="35" t="s">
        <v>55</v>
      </c>
      <c r="E2062" s="35" t="s">
        <v>56</v>
      </c>
      <c r="F2062" s="33">
        <v>21503</v>
      </c>
      <c r="G2062" s="32">
        <v>5.7870370370370366E-5</v>
      </c>
    </row>
    <row r="2063" spans="2:7" x14ac:dyDescent="0.25">
      <c r="B2063" s="33">
        <v>43472</v>
      </c>
      <c r="C2063" s="34">
        <v>0.4334722222222222</v>
      </c>
      <c r="D2063" s="35" t="s">
        <v>57</v>
      </c>
      <c r="E2063" s="35" t="s">
        <v>56</v>
      </c>
      <c r="F2063" s="33">
        <v>35389</v>
      </c>
      <c r="G2063" s="32">
        <v>5.7870370370370366E-5</v>
      </c>
    </row>
    <row r="2064" spans="2:7" x14ac:dyDescent="0.25">
      <c r="B2064" s="33">
        <v>43472</v>
      </c>
      <c r="C2064" s="34">
        <v>0.44754629629629633</v>
      </c>
      <c r="D2064" s="35" t="s">
        <v>57</v>
      </c>
      <c r="E2064" s="35" t="s">
        <v>57</v>
      </c>
      <c r="F2064" s="33">
        <v>31863</v>
      </c>
      <c r="G2064" s="32">
        <v>5.7870370370370366E-5</v>
      </c>
    </row>
    <row r="2065" spans="2:7" x14ac:dyDescent="0.25">
      <c r="B2065" s="33">
        <v>43472</v>
      </c>
      <c r="C2065" s="34">
        <v>0.45409722222222221</v>
      </c>
      <c r="D2065" s="35" t="s">
        <v>55</v>
      </c>
      <c r="E2065" s="35" t="s">
        <v>56</v>
      </c>
      <c r="F2065" s="33">
        <v>39167</v>
      </c>
      <c r="G2065" s="32">
        <v>5.7870370370370366E-5</v>
      </c>
    </row>
    <row r="2066" spans="2:7" x14ac:dyDescent="0.25">
      <c r="B2066" s="33">
        <v>43472</v>
      </c>
      <c r="C2066" s="34">
        <v>0.46322916666666664</v>
      </c>
      <c r="D2066" s="35" t="s">
        <v>57</v>
      </c>
      <c r="E2066" s="35" t="s">
        <v>57</v>
      </c>
      <c r="F2066" s="33">
        <v>30761</v>
      </c>
      <c r="G2066" s="32">
        <v>5.7870370370370366E-5</v>
      </c>
    </row>
    <row r="2067" spans="2:7" x14ac:dyDescent="0.25">
      <c r="B2067" s="33">
        <v>43472</v>
      </c>
      <c r="C2067" s="34">
        <v>0.47177083333333331</v>
      </c>
      <c r="D2067" s="35" t="s">
        <v>55</v>
      </c>
      <c r="E2067" s="35" t="s">
        <v>56</v>
      </c>
      <c r="F2067" s="33">
        <v>38317</v>
      </c>
      <c r="G2067" s="32">
        <v>5.7870370370370366E-5</v>
      </c>
    </row>
    <row r="2068" spans="2:7" x14ac:dyDescent="0.25">
      <c r="B2068" s="33">
        <v>43472</v>
      </c>
      <c r="C2068" s="34">
        <v>0.47594907407407411</v>
      </c>
      <c r="D2068" s="35" t="s">
        <v>55</v>
      </c>
      <c r="E2068" s="35" t="s">
        <v>56</v>
      </c>
      <c r="F2068" s="33">
        <v>38058</v>
      </c>
      <c r="G2068" s="32">
        <v>5.7870370370370366E-5</v>
      </c>
    </row>
    <row r="2069" spans="2:7" x14ac:dyDescent="0.25">
      <c r="B2069" s="33">
        <v>43472</v>
      </c>
      <c r="C2069" s="34">
        <v>0.48019675925925925</v>
      </c>
      <c r="D2069" s="35" t="s">
        <v>55</v>
      </c>
      <c r="E2069" s="35" t="s">
        <v>56</v>
      </c>
      <c r="F2069" s="33">
        <v>41201</v>
      </c>
      <c r="G2069" s="32">
        <v>5.7870370370370366E-5</v>
      </c>
    </row>
    <row r="2070" spans="2:7" x14ac:dyDescent="0.25">
      <c r="B2070" s="33">
        <v>43472</v>
      </c>
      <c r="C2070" s="34">
        <v>0.48609953703703707</v>
      </c>
      <c r="D2070" s="35" t="s">
        <v>55</v>
      </c>
      <c r="E2070" s="35" t="s">
        <v>56</v>
      </c>
      <c r="F2070" s="33">
        <v>35684</v>
      </c>
      <c r="G2070" s="32">
        <v>5.7870370370370366E-5</v>
      </c>
    </row>
    <row r="2071" spans="2:7" x14ac:dyDescent="0.25">
      <c r="B2071" s="33">
        <v>43472</v>
      </c>
      <c r="C2071" s="34">
        <v>0.4914930555555555</v>
      </c>
      <c r="D2071" s="35" t="s">
        <v>57</v>
      </c>
      <c r="E2071" s="35" t="s">
        <v>57</v>
      </c>
      <c r="F2071" s="33">
        <v>31666</v>
      </c>
      <c r="G2071" s="32">
        <v>5.7870370370370366E-5</v>
      </c>
    </row>
    <row r="2072" spans="2:7" x14ac:dyDescent="0.25">
      <c r="B2072" s="33">
        <v>43472</v>
      </c>
      <c r="C2072" s="34">
        <v>0.51471064814814815</v>
      </c>
      <c r="D2072" s="35" t="s">
        <v>55</v>
      </c>
      <c r="E2072" s="35" t="s">
        <v>56</v>
      </c>
      <c r="F2072" s="33">
        <v>23827</v>
      </c>
      <c r="G2072" s="32">
        <v>5.7870370370370366E-5</v>
      </c>
    </row>
    <row r="2073" spans="2:7" x14ac:dyDescent="0.25">
      <c r="B2073" s="33">
        <v>43472</v>
      </c>
      <c r="C2073" s="34">
        <v>0.53390046296296301</v>
      </c>
      <c r="D2073" s="35" t="s">
        <v>55</v>
      </c>
      <c r="E2073" s="35" t="s">
        <v>56</v>
      </c>
      <c r="F2073" s="33">
        <v>25734</v>
      </c>
      <c r="G2073" s="32">
        <v>5.7870370370370366E-5</v>
      </c>
    </row>
    <row r="2074" spans="2:7" x14ac:dyDescent="0.25">
      <c r="B2074" s="33">
        <v>43473</v>
      </c>
      <c r="C2074" s="34">
        <v>0.29047453703703702</v>
      </c>
      <c r="D2074" s="35" t="s">
        <v>55</v>
      </c>
      <c r="E2074" s="35" t="s">
        <v>56</v>
      </c>
      <c r="F2074" s="33">
        <v>40438</v>
      </c>
      <c r="G2074" s="32">
        <v>5.7870370370370366E-5</v>
      </c>
    </row>
    <row r="2075" spans="2:7" x14ac:dyDescent="0.25">
      <c r="B2075" s="33">
        <v>43473</v>
      </c>
      <c r="C2075" s="34">
        <v>0.29395833333333332</v>
      </c>
      <c r="D2075" s="35" t="s">
        <v>55</v>
      </c>
      <c r="E2075" s="35" t="s">
        <v>56</v>
      </c>
      <c r="F2075" s="33">
        <v>28844</v>
      </c>
      <c r="G2075" s="32">
        <v>5.7870370370370366E-5</v>
      </c>
    </row>
    <row r="2076" spans="2:7" x14ac:dyDescent="0.25">
      <c r="B2076" s="33">
        <v>43473</v>
      </c>
      <c r="C2076" s="34">
        <v>0.29917824074074073</v>
      </c>
      <c r="D2076" s="35" t="s">
        <v>57</v>
      </c>
      <c r="E2076" s="35" t="s">
        <v>57</v>
      </c>
      <c r="F2076" s="33">
        <v>30910</v>
      </c>
      <c r="G2076" s="32">
        <v>5.7870370370370366E-5</v>
      </c>
    </row>
    <row r="2077" spans="2:7" x14ac:dyDescent="0.25">
      <c r="B2077" s="33">
        <v>43473</v>
      </c>
      <c r="C2077" s="34">
        <v>0.35802083333333329</v>
      </c>
      <c r="D2077" s="35" t="s">
        <v>55</v>
      </c>
      <c r="E2077" s="35" t="s">
        <v>56</v>
      </c>
      <c r="F2077" s="33">
        <v>29941</v>
      </c>
      <c r="G2077" s="32">
        <v>5.7870370370370366E-5</v>
      </c>
    </row>
    <row r="2078" spans="2:7" x14ac:dyDescent="0.25">
      <c r="B2078" s="33">
        <v>43473</v>
      </c>
      <c r="C2078" s="34">
        <v>0.36125000000000002</v>
      </c>
      <c r="D2078" s="35" t="s">
        <v>55</v>
      </c>
      <c r="E2078" s="35" t="s">
        <v>56</v>
      </c>
      <c r="F2078" s="33">
        <v>40961</v>
      </c>
      <c r="G2078" s="32">
        <v>5.7870370370370366E-5</v>
      </c>
    </row>
    <row r="2079" spans="2:7" x14ac:dyDescent="0.25">
      <c r="B2079" s="33">
        <v>43473</v>
      </c>
      <c r="C2079" s="34">
        <v>0.36152777777777773</v>
      </c>
      <c r="D2079" s="35" t="s">
        <v>55</v>
      </c>
      <c r="E2079" s="35" t="s">
        <v>56</v>
      </c>
      <c r="F2079" s="33">
        <v>42415</v>
      </c>
      <c r="G2079" s="32">
        <v>5.7870370370370366E-5</v>
      </c>
    </row>
    <row r="2080" spans="2:7" x14ac:dyDescent="0.25">
      <c r="B2080" s="33">
        <v>43473</v>
      </c>
      <c r="C2080" s="34">
        <v>0.46915509259259264</v>
      </c>
      <c r="D2080" s="35" t="s">
        <v>55</v>
      </c>
      <c r="E2080" s="35" t="s">
        <v>56</v>
      </c>
      <c r="F2080" s="33">
        <v>36147</v>
      </c>
      <c r="G2080" s="32">
        <v>5.7870370370370366E-5</v>
      </c>
    </row>
    <row r="2081" spans="2:7" x14ac:dyDescent="0.25">
      <c r="B2081" s="33">
        <v>43474</v>
      </c>
      <c r="C2081" s="34">
        <v>0.39324074074074072</v>
      </c>
      <c r="D2081" s="35" t="s">
        <v>55</v>
      </c>
      <c r="E2081" s="35" t="s">
        <v>56</v>
      </c>
      <c r="F2081" s="33">
        <v>36131</v>
      </c>
      <c r="G2081" s="32">
        <v>5.7870370370370366E-5</v>
      </c>
    </row>
    <row r="2082" spans="2:7" x14ac:dyDescent="0.25">
      <c r="B2082" s="33">
        <v>43474</v>
      </c>
      <c r="C2082" s="34">
        <v>0.40812500000000002</v>
      </c>
      <c r="D2082" s="35" t="s">
        <v>55</v>
      </c>
      <c r="E2082" s="35" t="s">
        <v>57</v>
      </c>
      <c r="F2082" s="33">
        <v>35636</v>
      </c>
      <c r="G2082" s="32">
        <v>5.7870370370370366E-5</v>
      </c>
    </row>
    <row r="2083" spans="2:7" x14ac:dyDescent="0.25">
      <c r="B2083" s="33">
        <v>43474</v>
      </c>
      <c r="C2083" s="34">
        <v>0.41817129629629629</v>
      </c>
      <c r="D2083" s="35" t="s">
        <v>55</v>
      </c>
      <c r="E2083" s="35" t="s">
        <v>56</v>
      </c>
      <c r="F2083" s="33">
        <v>37274</v>
      </c>
      <c r="G2083" s="32">
        <v>5.7870370370370366E-5</v>
      </c>
    </row>
    <row r="2084" spans="2:7" x14ac:dyDescent="0.25">
      <c r="B2084" s="33">
        <v>43474</v>
      </c>
      <c r="C2084" s="34">
        <v>0.42704861111111114</v>
      </c>
      <c r="D2084" s="35" t="s">
        <v>55</v>
      </c>
      <c r="E2084" s="35" t="s">
        <v>56</v>
      </c>
      <c r="F2084" s="33">
        <v>36582</v>
      </c>
      <c r="G2084" s="32">
        <v>5.7870370370370366E-5</v>
      </c>
    </row>
    <row r="2085" spans="2:7" x14ac:dyDescent="0.25">
      <c r="B2085" s="33">
        <v>43474</v>
      </c>
      <c r="C2085" s="34">
        <v>0.42891203703703701</v>
      </c>
      <c r="D2085" s="35" t="s">
        <v>55</v>
      </c>
      <c r="E2085" s="35" t="s">
        <v>56</v>
      </c>
      <c r="F2085" s="33">
        <v>27459</v>
      </c>
      <c r="G2085" s="32">
        <v>5.7870370370370366E-5</v>
      </c>
    </row>
    <row r="2086" spans="2:7" x14ac:dyDescent="0.25">
      <c r="B2086" s="33">
        <v>43474</v>
      </c>
      <c r="C2086" s="34">
        <v>0.44415509259259256</v>
      </c>
      <c r="D2086" s="35" t="s">
        <v>55</v>
      </c>
      <c r="E2086" s="35" t="s">
        <v>56</v>
      </c>
      <c r="F2086" s="33">
        <v>36187</v>
      </c>
      <c r="G2086" s="32">
        <v>5.7870370370370366E-5</v>
      </c>
    </row>
    <row r="2087" spans="2:7" x14ac:dyDescent="0.25">
      <c r="B2087" s="33">
        <v>43474</v>
      </c>
      <c r="C2087" s="34">
        <v>0.44917824074074075</v>
      </c>
      <c r="D2087" s="35" t="s">
        <v>55</v>
      </c>
      <c r="E2087" s="35" t="s">
        <v>56</v>
      </c>
      <c r="F2087" s="33">
        <v>28552</v>
      </c>
      <c r="G2087" s="32">
        <v>5.7870370370370366E-5</v>
      </c>
    </row>
    <row r="2088" spans="2:7" x14ac:dyDescent="0.25">
      <c r="B2088" s="33">
        <v>43474</v>
      </c>
      <c r="C2088" s="34">
        <v>0.45554398148148145</v>
      </c>
      <c r="D2088" s="35" t="s">
        <v>55</v>
      </c>
      <c r="E2088" s="35" t="s">
        <v>57</v>
      </c>
      <c r="F2088" s="33">
        <v>29784</v>
      </c>
      <c r="G2088" s="32">
        <v>5.7870370370370366E-5</v>
      </c>
    </row>
    <row r="2089" spans="2:7" x14ac:dyDescent="0.25">
      <c r="B2089" s="33">
        <v>43474</v>
      </c>
      <c r="C2089" s="34">
        <v>0.46570601851851851</v>
      </c>
      <c r="D2089" s="35" t="s">
        <v>55</v>
      </c>
      <c r="E2089" s="35" t="s">
        <v>56</v>
      </c>
      <c r="F2089" s="33">
        <v>38876</v>
      </c>
      <c r="G2089" s="32">
        <v>5.7870370370370366E-5</v>
      </c>
    </row>
    <row r="2090" spans="2:7" x14ac:dyDescent="0.25">
      <c r="B2090" s="33">
        <v>43474</v>
      </c>
      <c r="C2090" s="34">
        <v>0.48231481481481481</v>
      </c>
      <c r="D2090" s="35" t="s">
        <v>57</v>
      </c>
      <c r="E2090" s="35" t="s">
        <v>57</v>
      </c>
      <c r="F2090" s="33">
        <v>33189</v>
      </c>
      <c r="G2090" s="32">
        <v>5.7870370370370366E-5</v>
      </c>
    </row>
    <row r="2091" spans="2:7" x14ac:dyDescent="0.25">
      <c r="B2091" s="33">
        <v>43474</v>
      </c>
      <c r="C2091" s="34">
        <v>0.49035879629629631</v>
      </c>
      <c r="D2091" s="35" t="s">
        <v>57</v>
      </c>
      <c r="E2091" s="35" t="s">
        <v>57</v>
      </c>
      <c r="F2091" s="33">
        <v>32575</v>
      </c>
      <c r="G2091" s="32">
        <v>5.7870370370370366E-5</v>
      </c>
    </row>
    <row r="2092" spans="2:7" x14ac:dyDescent="0.25">
      <c r="B2092" s="33">
        <v>43474</v>
      </c>
      <c r="C2092" s="34">
        <v>0.56134259259259256</v>
      </c>
      <c r="D2092" s="35" t="s">
        <v>57</v>
      </c>
      <c r="E2092" s="35" t="s">
        <v>57</v>
      </c>
      <c r="F2092" s="33">
        <v>32757</v>
      </c>
      <c r="G2092" s="32">
        <v>5.7870370370370366E-5</v>
      </c>
    </row>
    <row r="2093" spans="2:7" x14ac:dyDescent="0.25">
      <c r="B2093" s="33">
        <v>43475</v>
      </c>
      <c r="C2093" s="34">
        <v>0.28090277777777778</v>
      </c>
      <c r="D2093" s="35" t="s">
        <v>55</v>
      </c>
      <c r="E2093" s="35" t="s">
        <v>56</v>
      </c>
      <c r="F2093" s="33">
        <v>37406</v>
      </c>
      <c r="G2093" s="32">
        <v>5.7870370370370366E-5</v>
      </c>
    </row>
    <row r="2094" spans="2:7" x14ac:dyDescent="0.25">
      <c r="B2094" s="33">
        <v>43475</v>
      </c>
      <c r="C2094" s="34">
        <v>0.30524305555555559</v>
      </c>
      <c r="D2094" s="35" t="s">
        <v>57</v>
      </c>
      <c r="E2094" s="35" t="s">
        <v>57</v>
      </c>
      <c r="F2094" s="33">
        <v>30735</v>
      </c>
      <c r="G2094" s="32">
        <v>5.7870370370370366E-5</v>
      </c>
    </row>
    <row r="2095" spans="2:7" x14ac:dyDescent="0.25">
      <c r="B2095" s="33">
        <v>43475</v>
      </c>
      <c r="C2095" s="34">
        <v>0.30623842592592593</v>
      </c>
      <c r="D2095" s="35" t="s">
        <v>55</v>
      </c>
      <c r="E2095" s="35" t="s">
        <v>56</v>
      </c>
      <c r="F2095" s="33">
        <v>29847</v>
      </c>
      <c r="G2095" s="32">
        <v>5.7870370370370366E-5</v>
      </c>
    </row>
    <row r="2096" spans="2:7" x14ac:dyDescent="0.25">
      <c r="B2096" s="33">
        <v>43476</v>
      </c>
      <c r="C2096" s="34">
        <v>0.41879629629629633</v>
      </c>
      <c r="D2096" s="35" t="s">
        <v>56</v>
      </c>
      <c r="E2096" s="35" t="s">
        <v>56</v>
      </c>
      <c r="F2096" s="33">
        <v>41404</v>
      </c>
      <c r="G2096" s="32">
        <v>5.7870370370370366E-5</v>
      </c>
    </row>
    <row r="2097" spans="2:7" x14ac:dyDescent="0.25">
      <c r="B2097" s="33">
        <v>43476</v>
      </c>
      <c r="C2097" s="34">
        <v>0.42858796296296298</v>
      </c>
      <c r="D2097" s="35" t="s">
        <v>55</v>
      </c>
      <c r="E2097" s="35" t="s">
        <v>56</v>
      </c>
      <c r="F2097" s="33">
        <v>35741</v>
      </c>
      <c r="G2097" s="32">
        <v>5.7870370370370366E-5</v>
      </c>
    </row>
    <row r="2098" spans="2:7" x14ac:dyDescent="0.25">
      <c r="B2098" s="33">
        <v>43476</v>
      </c>
      <c r="C2098" s="34">
        <v>0.45612268518518517</v>
      </c>
      <c r="D2098" s="35" t="s">
        <v>55</v>
      </c>
      <c r="E2098" s="35" t="s">
        <v>56</v>
      </c>
      <c r="F2098" s="33">
        <v>39409</v>
      </c>
      <c r="G2098" s="32">
        <v>5.7870370370370366E-5</v>
      </c>
    </row>
    <row r="2099" spans="2:7" x14ac:dyDescent="0.25">
      <c r="B2099" s="33">
        <v>43479</v>
      </c>
      <c r="C2099" s="34">
        <v>0.28427083333333331</v>
      </c>
      <c r="D2099" s="35" t="s">
        <v>55</v>
      </c>
      <c r="E2099" s="35" t="s">
        <v>56</v>
      </c>
      <c r="F2099" s="33">
        <v>41474</v>
      </c>
      <c r="G2099" s="32">
        <v>5.7870370370370366E-5</v>
      </c>
    </row>
    <row r="2100" spans="2:7" x14ac:dyDescent="0.25">
      <c r="B2100" s="33">
        <v>43479</v>
      </c>
      <c r="C2100" s="34">
        <v>0.28770833333333334</v>
      </c>
      <c r="D2100" s="35" t="s">
        <v>55</v>
      </c>
      <c r="E2100" s="35" t="s">
        <v>56</v>
      </c>
      <c r="F2100" s="33">
        <v>34488</v>
      </c>
      <c r="G2100" s="32">
        <v>5.7870370370370366E-5</v>
      </c>
    </row>
    <row r="2101" spans="2:7" x14ac:dyDescent="0.25">
      <c r="B2101" s="33">
        <v>43479</v>
      </c>
      <c r="C2101" s="34">
        <v>0.29393518518518519</v>
      </c>
      <c r="D2101" s="35" t="s">
        <v>55</v>
      </c>
      <c r="E2101" s="35" t="s">
        <v>57</v>
      </c>
      <c r="F2101" s="33">
        <v>35396</v>
      </c>
      <c r="G2101" s="32">
        <v>5.7870370370370366E-5</v>
      </c>
    </row>
    <row r="2102" spans="2:7" x14ac:dyDescent="0.25">
      <c r="B2102" s="33">
        <v>43479</v>
      </c>
      <c r="C2102" s="34">
        <v>0.29953703703703705</v>
      </c>
      <c r="D2102" s="35" t="s">
        <v>55</v>
      </c>
      <c r="E2102" s="35" t="s">
        <v>56</v>
      </c>
      <c r="F2102" s="33">
        <v>25332</v>
      </c>
      <c r="G2102" s="32">
        <v>5.7870370370370366E-5</v>
      </c>
    </row>
    <row r="2103" spans="2:7" x14ac:dyDescent="0.25">
      <c r="B2103" s="33">
        <v>43479</v>
      </c>
      <c r="C2103" s="34">
        <v>0.30604166666666666</v>
      </c>
      <c r="D2103" s="35" t="s">
        <v>55</v>
      </c>
      <c r="E2103" s="35" t="s">
        <v>56</v>
      </c>
      <c r="F2103" s="33">
        <v>36014</v>
      </c>
      <c r="G2103" s="32">
        <v>5.7870370370370366E-5</v>
      </c>
    </row>
    <row r="2104" spans="2:7" x14ac:dyDescent="0.25">
      <c r="B2104" s="33">
        <v>43480</v>
      </c>
      <c r="C2104" s="34">
        <v>0.52188657407407402</v>
      </c>
      <c r="D2104" s="35" t="s">
        <v>55</v>
      </c>
      <c r="E2104" s="35" t="s">
        <v>56</v>
      </c>
      <c r="F2104" s="33">
        <v>42111</v>
      </c>
      <c r="G2104" s="32">
        <v>5.7870370370370366E-5</v>
      </c>
    </row>
    <row r="2105" spans="2:7" x14ac:dyDescent="0.25">
      <c r="B2105" s="33">
        <v>43482</v>
      </c>
      <c r="C2105" s="34">
        <v>0.45326388888888891</v>
      </c>
      <c r="D2105" s="35" t="s">
        <v>55</v>
      </c>
      <c r="E2105" s="35" t="s">
        <v>56</v>
      </c>
      <c r="F2105" s="33">
        <v>30260</v>
      </c>
      <c r="G2105" s="32">
        <v>5.7870370370370366E-5</v>
      </c>
    </row>
    <row r="2106" spans="2:7" x14ac:dyDescent="0.25">
      <c r="B2106" s="33">
        <v>43482</v>
      </c>
      <c r="C2106" s="34">
        <v>0.4572222222222222</v>
      </c>
      <c r="D2106" s="35" t="s">
        <v>55</v>
      </c>
      <c r="E2106" s="35" t="s">
        <v>56</v>
      </c>
      <c r="F2106" s="33">
        <v>35023</v>
      </c>
      <c r="G2106" s="32">
        <v>5.7870370370370366E-5</v>
      </c>
    </row>
    <row r="2107" spans="2:7" x14ac:dyDescent="0.25">
      <c r="B2107" s="33">
        <v>43482</v>
      </c>
      <c r="C2107" s="34">
        <v>0.46291666666666664</v>
      </c>
      <c r="D2107" s="35" t="s">
        <v>55</v>
      </c>
      <c r="E2107" s="35" t="s">
        <v>56</v>
      </c>
      <c r="F2107" s="33">
        <v>37817</v>
      </c>
      <c r="G2107" s="32">
        <v>5.7870370370370366E-5</v>
      </c>
    </row>
    <row r="2108" spans="2:7" x14ac:dyDescent="0.25">
      <c r="B2108" s="33">
        <v>43482</v>
      </c>
      <c r="C2108" s="34">
        <v>0.46968750000000004</v>
      </c>
      <c r="D2108" s="35" t="s">
        <v>57</v>
      </c>
      <c r="E2108" s="35" t="s">
        <v>57</v>
      </c>
      <c r="F2108" s="33">
        <v>39037</v>
      </c>
      <c r="G2108" s="32">
        <v>5.7870370370370366E-5</v>
      </c>
    </row>
    <row r="2109" spans="2:7" x14ac:dyDescent="0.25">
      <c r="B2109" s="33">
        <v>43482</v>
      </c>
      <c r="C2109" s="34">
        <v>0.47410879629629626</v>
      </c>
      <c r="D2109" s="35" t="s">
        <v>55</v>
      </c>
      <c r="E2109" s="35" t="s">
        <v>56</v>
      </c>
      <c r="F2109" s="33">
        <v>39804</v>
      </c>
      <c r="G2109" s="32">
        <v>5.7870370370370366E-5</v>
      </c>
    </row>
    <row r="2110" spans="2:7" x14ac:dyDescent="0.25">
      <c r="B2110" s="33">
        <v>43486</v>
      </c>
      <c r="C2110" s="34">
        <v>0.29749999999999999</v>
      </c>
      <c r="D2110" s="35" t="s">
        <v>55</v>
      </c>
      <c r="E2110" s="35" t="s">
        <v>56</v>
      </c>
      <c r="F2110" s="33">
        <v>40458</v>
      </c>
      <c r="G2110" s="32">
        <v>5.7870370370370366E-5</v>
      </c>
    </row>
    <row r="2111" spans="2:7" x14ac:dyDescent="0.25">
      <c r="B2111" s="33">
        <v>43486</v>
      </c>
      <c r="C2111" s="34">
        <v>0.30754629629629632</v>
      </c>
      <c r="D2111" s="35" t="s">
        <v>55</v>
      </c>
      <c r="E2111" s="35" t="s">
        <v>56</v>
      </c>
      <c r="F2111" s="33">
        <v>38470</v>
      </c>
      <c r="G2111" s="32">
        <v>5.7870370370370366E-5</v>
      </c>
    </row>
    <row r="2112" spans="2:7" x14ac:dyDescent="0.25">
      <c r="B2112" s="33">
        <v>43486</v>
      </c>
      <c r="C2112" s="34">
        <v>0.30760416666666668</v>
      </c>
      <c r="D2112" s="35" t="s">
        <v>57</v>
      </c>
      <c r="E2112" s="35" t="s">
        <v>56</v>
      </c>
      <c r="F2112" s="33">
        <v>31685</v>
      </c>
      <c r="G2112" s="32">
        <v>5.7870370370370366E-5</v>
      </c>
    </row>
    <row r="2113" spans="2:7" x14ac:dyDescent="0.25">
      <c r="B2113" s="33">
        <v>43486</v>
      </c>
      <c r="C2113" s="34">
        <v>0.31061342592592595</v>
      </c>
      <c r="D2113" s="35" t="s">
        <v>55</v>
      </c>
      <c r="E2113" s="35" t="s">
        <v>56</v>
      </c>
      <c r="F2113" s="33">
        <v>41549</v>
      </c>
      <c r="G2113" s="32">
        <v>5.7870370370370366E-5</v>
      </c>
    </row>
    <row r="2114" spans="2:7" x14ac:dyDescent="0.25">
      <c r="B2114" s="33">
        <v>43486</v>
      </c>
      <c r="C2114" s="34">
        <v>0.31208333333333332</v>
      </c>
      <c r="D2114" s="35" t="s">
        <v>55</v>
      </c>
      <c r="E2114" s="35" t="s">
        <v>56</v>
      </c>
      <c r="F2114" s="33">
        <v>36959</v>
      </c>
      <c r="G2114" s="32">
        <v>5.7870370370370366E-5</v>
      </c>
    </row>
    <row r="2115" spans="2:7" x14ac:dyDescent="0.25">
      <c r="B2115" s="33">
        <v>43486</v>
      </c>
      <c r="C2115" s="34">
        <v>0.31429398148148152</v>
      </c>
      <c r="D2115" s="35" t="s">
        <v>55</v>
      </c>
      <c r="E2115" s="35" t="s">
        <v>56</v>
      </c>
      <c r="F2115" s="33">
        <v>27446</v>
      </c>
      <c r="G2115" s="32">
        <v>5.7870370370370366E-5</v>
      </c>
    </row>
    <row r="2116" spans="2:7" x14ac:dyDescent="0.25">
      <c r="B2116" s="33">
        <v>43486</v>
      </c>
      <c r="C2116" s="34">
        <v>0.31600694444444444</v>
      </c>
      <c r="D2116" s="35" t="s">
        <v>55</v>
      </c>
      <c r="E2116" s="35" t="s">
        <v>56</v>
      </c>
      <c r="F2116" s="33">
        <v>39736</v>
      </c>
      <c r="G2116" s="32">
        <v>5.7870370370370366E-5</v>
      </c>
    </row>
    <row r="2117" spans="2:7" x14ac:dyDescent="0.25">
      <c r="B2117" s="33">
        <v>43489</v>
      </c>
      <c r="C2117" s="34">
        <v>0.52240740740740743</v>
      </c>
      <c r="D2117" s="35" t="s">
        <v>55</v>
      </c>
      <c r="E2117" s="35" t="s">
        <v>56</v>
      </c>
      <c r="F2117" s="33">
        <v>29570</v>
      </c>
      <c r="G2117" s="32">
        <v>5.7870370370370366E-5</v>
      </c>
    </row>
    <row r="2118" spans="2:7" x14ac:dyDescent="0.25">
      <c r="B2118" s="33">
        <v>43489</v>
      </c>
      <c r="C2118" s="34">
        <v>0.52961805555555552</v>
      </c>
      <c r="D2118" s="35" t="s">
        <v>55</v>
      </c>
      <c r="E2118" s="35" t="s">
        <v>56</v>
      </c>
      <c r="F2118" s="33">
        <v>28916</v>
      </c>
      <c r="G2118" s="32">
        <v>5.7870370370370366E-5</v>
      </c>
    </row>
    <row r="2119" spans="2:7" x14ac:dyDescent="0.25">
      <c r="B2119" s="33">
        <v>43489</v>
      </c>
      <c r="C2119" s="34">
        <v>0.53993055555555558</v>
      </c>
      <c r="D2119" s="35" t="s">
        <v>55</v>
      </c>
      <c r="E2119" s="35" t="s">
        <v>56</v>
      </c>
      <c r="F2119" s="33">
        <v>39792</v>
      </c>
      <c r="G2119" s="32">
        <v>5.7870370370370366E-5</v>
      </c>
    </row>
    <row r="2120" spans="2:7" x14ac:dyDescent="0.25">
      <c r="B2120" s="33">
        <v>43489</v>
      </c>
      <c r="C2120" s="34">
        <v>0.55550925925925931</v>
      </c>
      <c r="D2120" s="35" t="s">
        <v>55</v>
      </c>
      <c r="E2120" s="35" t="s">
        <v>56</v>
      </c>
      <c r="F2120" s="33">
        <v>36203</v>
      </c>
      <c r="G2120" s="32">
        <v>5.7870370370370366E-5</v>
      </c>
    </row>
    <row r="2121" spans="2:7" x14ac:dyDescent="0.25">
      <c r="B2121" s="33">
        <v>43494</v>
      </c>
      <c r="C2121" s="34">
        <v>0.30886574074074075</v>
      </c>
      <c r="D2121" s="35" t="s">
        <v>55</v>
      </c>
      <c r="E2121" s="35" t="s">
        <v>57</v>
      </c>
      <c r="F2121" s="33">
        <v>41950</v>
      </c>
      <c r="G2121" s="32">
        <v>5.7870370370370366E-5</v>
      </c>
    </row>
    <row r="2122" spans="2:7" x14ac:dyDescent="0.25">
      <c r="B2122" s="33">
        <v>43494</v>
      </c>
      <c r="C2122" s="34">
        <v>0.31437500000000002</v>
      </c>
      <c r="D2122" s="35" t="s">
        <v>55</v>
      </c>
      <c r="E2122" s="35" t="s">
        <v>56</v>
      </c>
      <c r="F2122" s="33">
        <v>38807</v>
      </c>
      <c r="G2122" s="32">
        <v>5.7870370370370366E-5</v>
      </c>
    </row>
    <row r="2123" spans="2:7" x14ac:dyDescent="0.25">
      <c r="B2123" s="33">
        <v>43494</v>
      </c>
      <c r="C2123" s="34">
        <v>0.32920138888888889</v>
      </c>
      <c r="D2123" s="35" t="s">
        <v>55</v>
      </c>
      <c r="E2123" s="35" t="s">
        <v>56</v>
      </c>
      <c r="F2123" s="33">
        <v>38330</v>
      </c>
      <c r="G2123" s="32">
        <v>5.7870370370370366E-5</v>
      </c>
    </row>
    <row r="2124" spans="2:7" x14ac:dyDescent="0.25">
      <c r="B2124" s="33">
        <v>43494</v>
      </c>
      <c r="C2124" s="34">
        <v>0.33844907407407404</v>
      </c>
      <c r="D2124" s="35" t="s">
        <v>55</v>
      </c>
      <c r="E2124" s="35" t="s">
        <v>56</v>
      </c>
      <c r="F2124" s="33">
        <v>42030</v>
      </c>
      <c r="G2124" s="32">
        <v>5.7870370370370366E-5</v>
      </c>
    </row>
    <row r="2125" spans="2:7" x14ac:dyDescent="0.25">
      <c r="B2125" s="33">
        <v>43494</v>
      </c>
      <c r="C2125" s="34">
        <v>0.34061342592592592</v>
      </c>
      <c r="D2125" s="35" t="s">
        <v>55</v>
      </c>
      <c r="E2125" s="35" t="s">
        <v>56</v>
      </c>
      <c r="F2125" s="33">
        <v>37518</v>
      </c>
      <c r="G2125" s="32">
        <v>5.7870370370370366E-5</v>
      </c>
    </row>
    <row r="2126" spans="2:7" x14ac:dyDescent="0.25">
      <c r="B2126" s="33">
        <v>43494</v>
      </c>
      <c r="C2126" s="34">
        <v>0.42208333333333337</v>
      </c>
      <c r="D2126" s="35" t="s">
        <v>55</v>
      </c>
      <c r="E2126" s="35" t="s">
        <v>56</v>
      </c>
      <c r="F2126" s="33">
        <v>42002</v>
      </c>
      <c r="G2126" s="32">
        <v>5.7870370370370366E-5</v>
      </c>
    </row>
    <row r="2127" spans="2:7" x14ac:dyDescent="0.25">
      <c r="B2127" s="33">
        <v>43495</v>
      </c>
      <c r="C2127" s="34">
        <v>0.41349537037037037</v>
      </c>
      <c r="D2127" s="35" t="s">
        <v>55</v>
      </c>
      <c r="E2127" s="35" t="s">
        <v>56</v>
      </c>
      <c r="F2127" s="33">
        <v>41831</v>
      </c>
      <c r="G2127" s="32">
        <v>5.7870370370370366E-5</v>
      </c>
    </row>
    <row r="2128" spans="2:7" x14ac:dyDescent="0.25">
      <c r="B2128" s="33">
        <v>43495</v>
      </c>
      <c r="C2128" s="34">
        <v>0.41910879629629627</v>
      </c>
      <c r="D2128" s="35" t="s">
        <v>55</v>
      </c>
      <c r="E2128" s="35" t="s">
        <v>56</v>
      </c>
      <c r="F2128" s="33">
        <v>37154</v>
      </c>
      <c r="G2128" s="32">
        <v>5.7870370370370366E-5</v>
      </c>
    </row>
    <row r="2129" spans="2:7" x14ac:dyDescent="0.25">
      <c r="B2129" s="33">
        <v>43495</v>
      </c>
      <c r="C2129" s="34">
        <v>0.42364583333333333</v>
      </c>
      <c r="D2129" s="35" t="s">
        <v>55</v>
      </c>
      <c r="E2129" s="35" t="s">
        <v>56</v>
      </c>
      <c r="F2129" s="33">
        <v>42433</v>
      </c>
      <c r="G2129" s="32">
        <v>5.7870370370370366E-5</v>
      </c>
    </row>
    <row r="2130" spans="2:7" x14ac:dyDescent="0.25">
      <c r="B2130" s="33">
        <v>43496</v>
      </c>
      <c r="C2130" s="34">
        <v>0.42884259259259255</v>
      </c>
      <c r="D2130" s="35" t="s">
        <v>57</v>
      </c>
      <c r="E2130" s="35" t="s">
        <v>57</v>
      </c>
      <c r="F2130" s="33">
        <v>30573</v>
      </c>
      <c r="G2130" s="32">
        <v>5.7870370370370366E-5</v>
      </c>
    </row>
    <row r="2131" spans="2:7" x14ac:dyDescent="0.25">
      <c r="B2131" s="33">
        <v>43496</v>
      </c>
      <c r="C2131" s="34">
        <v>0.43892361111111106</v>
      </c>
      <c r="D2131" s="35" t="s">
        <v>55</v>
      </c>
      <c r="E2131" s="35" t="s">
        <v>56</v>
      </c>
      <c r="F2131" s="33">
        <v>41257</v>
      </c>
      <c r="G2131" s="32">
        <v>5.7870370370370366E-5</v>
      </c>
    </row>
    <row r="2132" spans="2:7" x14ac:dyDescent="0.25">
      <c r="B2132" s="33">
        <v>43497</v>
      </c>
      <c r="C2132" s="34">
        <v>0.52751157407407401</v>
      </c>
      <c r="D2132" s="35" t="s">
        <v>57</v>
      </c>
      <c r="E2132" s="35" t="s">
        <v>57</v>
      </c>
      <c r="F2132" s="33">
        <v>30645</v>
      </c>
      <c r="G2132" s="32">
        <v>5.7870370370370366E-5</v>
      </c>
    </row>
    <row r="2133" spans="2:7" x14ac:dyDescent="0.25">
      <c r="B2133" s="33">
        <v>43497</v>
      </c>
      <c r="C2133" s="34">
        <v>0.54350694444444447</v>
      </c>
      <c r="D2133" s="35" t="s">
        <v>55</v>
      </c>
      <c r="E2133" s="35" t="s">
        <v>56</v>
      </c>
      <c r="F2133" s="33">
        <v>28629</v>
      </c>
      <c r="G2133" s="32">
        <v>5.7870370370370366E-5</v>
      </c>
    </row>
    <row r="2134" spans="2:7" x14ac:dyDescent="0.25">
      <c r="B2134" s="33">
        <v>43497</v>
      </c>
      <c r="C2134" s="34">
        <v>0.54874999999999996</v>
      </c>
      <c r="D2134" s="35" t="s">
        <v>57</v>
      </c>
      <c r="E2134" s="35" t="s">
        <v>57</v>
      </c>
      <c r="F2134" s="33">
        <v>31419</v>
      </c>
      <c r="G2134" s="32">
        <v>5.7870370370370366E-5</v>
      </c>
    </row>
    <row r="2135" spans="2:7" x14ac:dyDescent="0.25">
      <c r="B2135" s="33">
        <v>43497</v>
      </c>
      <c r="C2135" s="34">
        <v>0.55690972222222224</v>
      </c>
      <c r="D2135" s="35" t="s">
        <v>55</v>
      </c>
      <c r="E2135" s="35" t="s">
        <v>56</v>
      </c>
      <c r="F2135" s="33">
        <v>36497</v>
      </c>
      <c r="G2135" s="32">
        <v>5.7870370370370366E-5</v>
      </c>
    </row>
    <row r="2136" spans="2:7" x14ac:dyDescent="0.25">
      <c r="B2136" s="33">
        <v>43497</v>
      </c>
      <c r="C2136" s="34">
        <v>0.57134259259259257</v>
      </c>
      <c r="D2136" s="35" t="s">
        <v>57</v>
      </c>
      <c r="E2136" s="35" t="s">
        <v>57</v>
      </c>
      <c r="F2136" s="33">
        <v>34310</v>
      </c>
      <c r="G2136" s="32">
        <v>5.7870370370370366E-5</v>
      </c>
    </row>
    <row r="2137" spans="2:7" x14ac:dyDescent="0.25">
      <c r="B2137" s="33">
        <v>43497</v>
      </c>
      <c r="C2137" s="34">
        <v>0.5765393518518519</v>
      </c>
      <c r="D2137" s="35" t="s">
        <v>55</v>
      </c>
      <c r="E2137" s="35" t="s">
        <v>56</v>
      </c>
      <c r="F2137" s="33">
        <v>40770</v>
      </c>
      <c r="G2137" s="32">
        <v>5.7870370370370366E-5</v>
      </c>
    </row>
    <row r="2138" spans="2:7" x14ac:dyDescent="0.25">
      <c r="B2138" s="33">
        <v>43501</v>
      </c>
      <c r="C2138" s="34">
        <v>0.38624999999999998</v>
      </c>
      <c r="D2138" s="35" t="s">
        <v>55</v>
      </c>
      <c r="E2138" s="35" t="s">
        <v>56</v>
      </c>
      <c r="F2138" s="33">
        <v>35821</v>
      </c>
      <c r="G2138" s="32">
        <v>5.7870370370370366E-5</v>
      </c>
    </row>
    <row r="2139" spans="2:7" x14ac:dyDescent="0.25">
      <c r="B2139" s="33">
        <v>43501</v>
      </c>
      <c r="C2139" s="34">
        <v>0.39606481481481487</v>
      </c>
      <c r="D2139" s="35" t="s">
        <v>55</v>
      </c>
      <c r="E2139" s="35" t="s">
        <v>56</v>
      </c>
      <c r="F2139" s="33">
        <v>36563</v>
      </c>
      <c r="G2139" s="32">
        <v>5.7870370370370366E-5</v>
      </c>
    </row>
    <row r="2140" spans="2:7" x14ac:dyDescent="0.25">
      <c r="B2140" s="33">
        <v>43501</v>
      </c>
      <c r="C2140" s="34">
        <v>0.40135416666666668</v>
      </c>
      <c r="D2140" s="35" t="s">
        <v>55</v>
      </c>
      <c r="E2140" s="35" t="s">
        <v>56</v>
      </c>
      <c r="F2140" s="33">
        <v>41263</v>
      </c>
      <c r="G2140" s="32">
        <v>5.7870370370370366E-5</v>
      </c>
    </row>
    <row r="2141" spans="2:7" x14ac:dyDescent="0.25">
      <c r="B2141" s="33">
        <v>43501</v>
      </c>
      <c r="C2141" s="34">
        <v>0.40554398148148146</v>
      </c>
      <c r="D2141" s="35" t="s">
        <v>55</v>
      </c>
      <c r="E2141" s="35" t="s">
        <v>56</v>
      </c>
      <c r="F2141" s="33">
        <v>41817</v>
      </c>
      <c r="G2141" s="32">
        <v>5.7870370370370366E-5</v>
      </c>
    </row>
    <row r="2142" spans="2:7" x14ac:dyDescent="0.25">
      <c r="B2142" s="33">
        <v>43501</v>
      </c>
      <c r="C2142" s="34">
        <v>0.40621527777777783</v>
      </c>
      <c r="D2142" s="35" t="s">
        <v>57</v>
      </c>
      <c r="E2142" s="35" t="s">
        <v>57</v>
      </c>
      <c r="F2142" s="33">
        <v>32779</v>
      </c>
      <c r="G2142" s="32">
        <v>5.7870370370370366E-5</v>
      </c>
    </row>
    <row r="2143" spans="2:7" x14ac:dyDescent="0.25">
      <c r="B2143" s="33">
        <v>43501</v>
      </c>
      <c r="C2143" s="34">
        <v>0.40966435185185185</v>
      </c>
      <c r="D2143" s="35" t="s">
        <v>55</v>
      </c>
      <c r="E2143" s="35" t="s">
        <v>56</v>
      </c>
      <c r="F2143" s="33">
        <v>35881</v>
      </c>
      <c r="G2143" s="32">
        <v>5.7870370370370366E-5</v>
      </c>
    </row>
    <row r="2144" spans="2:7" x14ac:dyDescent="0.25">
      <c r="B2144" s="33">
        <v>43501</v>
      </c>
      <c r="C2144" s="34">
        <v>0.41164351851851855</v>
      </c>
      <c r="D2144" s="35" t="s">
        <v>55</v>
      </c>
      <c r="E2144" s="35" t="s">
        <v>56</v>
      </c>
      <c r="F2144" s="33">
        <v>36266</v>
      </c>
      <c r="G2144" s="32">
        <v>5.7870370370370366E-5</v>
      </c>
    </row>
    <row r="2145" spans="2:7" x14ac:dyDescent="0.25">
      <c r="B2145" s="33">
        <v>43501</v>
      </c>
      <c r="C2145" s="34">
        <v>0.41348379629629628</v>
      </c>
      <c r="D2145" s="35" t="s">
        <v>55</v>
      </c>
      <c r="E2145" s="35" t="s">
        <v>56</v>
      </c>
      <c r="F2145" s="33">
        <v>40158</v>
      </c>
      <c r="G2145" s="32">
        <v>5.7870370370370366E-5</v>
      </c>
    </row>
    <row r="2146" spans="2:7" x14ac:dyDescent="0.25">
      <c r="B2146" s="33">
        <v>43501</v>
      </c>
      <c r="C2146" s="34">
        <v>0.41554398148148147</v>
      </c>
      <c r="D2146" s="35" t="s">
        <v>55</v>
      </c>
      <c r="E2146" s="35" t="s">
        <v>56</v>
      </c>
      <c r="F2146" s="33">
        <v>35209</v>
      </c>
      <c r="G2146" s="32">
        <v>5.7870370370370366E-5</v>
      </c>
    </row>
    <row r="2147" spans="2:7" x14ac:dyDescent="0.25">
      <c r="B2147" s="33">
        <v>43501</v>
      </c>
      <c r="C2147" s="34">
        <v>0.49993055555555554</v>
      </c>
      <c r="D2147" s="35" t="s">
        <v>55</v>
      </c>
      <c r="E2147" s="35" t="s">
        <v>56</v>
      </c>
      <c r="F2147" s="33">
        <v>34963</v>
      </c>
      <c r="G2147" s="32">
        <v>5.7870370370370366E-5</v>
      </c>
    </row>
    <row r="2148" spans="2:7" x14ac:dyDescent="0.25">
      <c r="B2148" s="33">
        <v>43501</v>
      </c>
      <c r="C2148" s="34">
        <v>0.5033333333333333</v>
      </c>
      <c r="D2148" s="35" t="s">
        <v>55</v>
      </c>
      <c r="E2148" s="35" t="s">
        <v>56</v>
      </c>
      <c r="F2148" s="33">
        <v>41428</v>
      </c>
      <c r="G2148" s="32">
        <v>5.7870370370370366E-5</v>
      </c>
    </row>
    <row r="2149" spans="2:7" x14ac:dyDescent="0.25">
      <c r="B2149" s="33">
        <v>43501</v>
      </c>
      <c r="C2149" s="34">
        <v>0.50364583333333335</v>
      </c>
      <c r="D2149" s="35" t="s">
        <v>55</v>
      </c>
      <c r="E2149" s="35" t="s">
        <v>56</v>
      </c>
      <c r="F2149" s="33">
        <v>40147</v>
      </c>
      <c r="G2149" s="32">
        <v>5.7870370370370366E-5</v>
      </c>
    </row>
    <row r="2150" spans="2:7" x14ac:dyDescent="0.25">
      <c r="B2150" s="33">
        <v>43501</v>
      </c>
      <c r="C2150" s="34">
        <v>0.50094907407407407</v>
      </c>
      <c r="D2150" s="35" t="s">
        <v>55</v>
      </c>
      <c r="E2150" s="35" t="s">
        <v>56</v>
      </c>
      <c r="F2150" s="33">
        <v>36182</v>
      </c>
      <c r="G2150" s="32">
        <v>5.7870370370370366E-5</v>
      </c>
    </row>
    <row r="2151" spans="2:7" x14ac:dyDescent="0.25">
      <c r="B2151" s="33">
        <v>43502</v>
      </c>
      <c r="C2151" s="34">
        <v>0.30873842592592593</v>
      </c>
      <c r="D2151" s="35" t="s">
        <v>55</v>
      </c>
      <c r="E2151" s="35" t="s">
        <v>56</v>
      </c>
      <c r="F2151" s="33">
        <v>39199</v>
      </c>
      <c r="G2151" s="32">
        <v>5.7870370370370366E-5</v>
      </c>
    </row>
    <row r="2152" spans="2:7" x14ac:dyDescent="0.25">
      <c r="B2152" s="33">
        <v>43502</v>
      </c>
      <c r="C2152" s="34">
        <v>0.31493055555555555</v>
      </c>
      <c r="D2152" s="35" t="s">
        <v>55</v>
      </c>
      <c r="E2152" s="35" t="s">
        <v>56</v>
      </c>
      <c r="F2152" s="33">
        <v>40497</v>
      </c>
      <c r="G2152" s="32">
        <v>5.7870370370370366E-5</v>
      </c>
    </row>
    <row r="2153" spans="2:7" x14ac:dyDescent="0.25">
      <c r="B2153" s="33">
        <v>43502</v>
      </c>
      <c r="C2153" s="34">
        <v>0.31875000000000003</v>
      </c>
      <c r="D2153" s="35" t="s">
        <v>55</v>
      </c>
      <c r="E2153" s="35" t="s">
        <v>56</v>
      </c>
      <c r="F2153" s="33">
        <v>42114</v>
      </c>
      <c r="G2153" s="32">
        <v>5.7870370370370366E-5</v>
      </c>
    </row>
    <row r="2154" spans="2:7" x14ac:dyDescent="0.25">
      <c r="B2154" s="33">
        <v>43502</v>
      </c>
      <c r="C2154" s="34">
        <v>0.32005787037037037</v>
      </c>
      <c r="D2154" s="35" t="s">
        <v>57</v>
      </c>
      <c r="E2154" s="35" t="s">
        <v>57</v>
      </c>
      <c r="F2154" s="33">
        <v>33031</v>
      </c>
      <c r="G2154" s="32">
        <v>5.7870370370370366E-5</v>
      </c>
    </row>
    <row r="2155" spans="2:7" x14ac:dyDescent="0.25">
      <c r="B2155" s="33">
        <v>43502</v>
      </c>
      <c r="C2155" s="34">
        <v>0.32290509259259259</v>
      </c>
      <c r="D2155" s="35" t="s">
        <v>55</v>
      </c>
      <c r="E2155" s="35" t="s">
        <v>56</v>
      </c>
      <c r="F2155" s="33">
        <v>40130</v>
      </c>
      <c r="G2155" s="32">
        <v>5.7870370370370366E-5</v>
      </c>
    </row>
    <row r="2156" spans="2:7" x14ac:dyDescent="0.25">
      <c r="B2156" s="33">
        <v>43502</v>
      </c>
      <c r="C2156" s="34">
        <v>0.32425925925925925</v>
      </c>
      <c r="D2156" s="35" t="s">
        <v>55</v>
      </c>
      <c r="E2156" s="35" t="s">
        <v>56</v>
      </c>
      <c r="F2156" s="33">
        <v>39367</v>
      </c>
      <c r="G2156" s="32">
        <v>5.7870370370370366E-5</v>
      </c>
    </row>
    <row r="2157" spans="2:7" x14ac:dyDescent="0.25">
      <c r="B2157" s="33">
        <v>43502</v>
      </c>
      <c r="C2157" s="34">
        <v>0.3269097222222222</v>
      </c>
      <c r="D2157" s="35" t="s">
        <v>57</v>
      </c>
      <c r="E2157" s="35" t="s">
        <v>57</v>
      </c>
      <c r="F2157" s="33">
        <v>33585</v>
      </c>
      <c r="G2157" s="32">
        <v>5.7870370370370366E-5</v>
      </c>
    </row>
    <row r="2158" spans="2:7" x14ac:dyDescent="0.25">
      <c r="B2158" s="33">
        <v>43502</v>
      </c>
      <c r="C2158" s="34">
        <v>0.32815972222222223</v>
      </c>
      <c r="D2158" s="35" t="s">
        <v>57</v>
      </c>
      <c r="E2158" s="35" t="s">
        <v>56</v>
      </c>
      <c r="F2158" s="33">
        <v>33661</v>
      </c>
      <c r="G2158" s="32">
        <v>5.7870370370370366E-5</v>
      </c>
    </row>
    <row r="2159" spans="2:7" x14ac:dyDescent="0.25">
      <c r="B2159" s="33">
        <v>43502</v>
      </c>
      <c r="C2159" s="34">
        <v>0.33201388888888889</v>
      </c>
      <c r="D2159" s="35" t="s">
        <v>55</v>
      </c>
      <c r="E2159" s="35" t="s">
        <v>56</v>
      </c>
      <c r="F2159" s="33">
        <v>35132</v>
      </c>
      <c r="G2159" s="32">
        <v>5.7870370370370366E-5</v>
      </c>
    </row>
    <row r="2160" spans="2:7" x14ac:dyDescent="0.25">
      <c r="B2160" s="33">
        <v>43502</v>
      </c>
      <c r="C2160" s="34">
        <v>0.33204861111111111</v>
      </c>
      <c r="D2160" s="35" t="s">
        <v>55</v>
      </c>
      <c r="E2160" s="35" t="s">
        <v>56</v>
      </c>
      <c r="F2160" s="33">
        <v>37133</v>
      </c>
      <c r="G2160" s="32">
        <v>5.7870370370370366E-5</v>
      </c>
    </row>
    <row r="2161" spans="2:7" x14ac:dyDescent="0.25">
      <c r="B2161" s="33">
        <v>43502</v>
      </c>
      <c r="C2161" s="34">
        <v>0.33660879629629631</v>
      </c>
      <c r="D2161" s="35" t="s">
        <v>55</v>
      </c>
      <c r="E2161" s="35" t="s">
        <v>56</v>
      </c>
      <c r="F2161" s="33">
        <v>39904</v>
      </c>
      <c r="G2161" s="32">
        <v>5.7870370370370366E-5</v>
      </c>
    </row>
    <row r="2162" spans="2:7" x14ac:dyDescent="0.25">
      <c r="B2162" s="33">
        <v>43502</v>
      </c>
      <c r="C2162" s="34">
        <v>0.3382175925925926</v>
      </c>
      <c r="D2162" s="35" t="s">
        <v>55</v>
      </c>
      <c r="E2162" s="35" t="s">
        <v>56</v>
      </c>
      <c r="F2162" s="33">
        <v>41893</v>
      </c>
      <c r="G2162" s="32">
        <v>5.7870370370370366E-5</v>
      </c>
    </row>
    <row r="2163" spans="2:7" x14ac:dyDescent="0.25">
      <c r="B2163" s="33">
        <v>43502</v>
      </c>
      <c r="C2163" s="34">
        <v>0.34052083333333333</v>
      </c>
      <c r="D2163" s="35" t="s">
        <v>55</v>
      </c>
      <c r="E2163" s="35" t="s">
        <v>56</v>
      </c>
      <c r="F2163" s="33">
        <v>38693</v>
      </c>
      <c r="G2163" s="32">
        <v>5.7870370370370366E-5</v>
      </c>
    </row>
    <row r="2164" spans="2:7" x14ac:dyDescent="0.25">
      <c r="B2164" s="33">
        <v>43502</v>
      </c>
      <c r="C2164" s="34">
        <v>0.34112268518518518</v>
      </c>
      <c r="D2164" s="35" t="s">
        <v>57</v>
      </c>
      <c r="E2164" s="35" t="s">
        <v>57</v>
      </c>
      <c r="F2164" s="33">
        <v>31750</v>
      </c>
      <c r="G2164" s="32">
        <v>5.7870370370370366E-5</v>
      </c>
    </row>
    <row r="2165" spans="2:7" x14ac:dyDescent="0.25">
      <c r="B2165" s="33">
        <v>43502</v>
      </c>
      <c r="C2165" s="34">
        <v>0.34596064814814814</v>
      </c>
      <c r="D2165" s="35" t="s">
        <v>55</v>
      </c>
      <c r="E2165" s="35" t="s">
        <v>55</v>
      </c>
      <c r="F2165" s="33">
        <v>25815</v>
      </c>
      <c r="G2165" s="32">
        <v>5.7870370370370366E-5</v>
      </c>
    </row>
    <row r="2166" spans="2:7" x14ac:dyDescent="0.25">
      <c r="B2166" s="33">
        <v>43502</v>
      </c>
      <c r="C2166" s="34">
        <v>0.35166666666666663</v>
      </c>
      <c r="D2166" s="35" t="s">
        <v>55</v>
      </c>
      <c r="E2166" s="35" t="s">
        <v>56</v>
      </c>
      <c r="F2166" s="33">
        <v>38510</v>
      </c>
      <c r="G2166" s="32">
        <v>5.7870370370370366E-5</v>
      </c>
    </row>
    <row r="2167" spans="2:7" x14ac:dyDescent="0.25">
      <c r="B2167" s="33">
        <v>43502</v>
      </c>
      <c r="C2167" s="34">
        <v>0.39349537037037036</v>
      </c>
      <c r="D2167" s="35" t="s">
        <v>57</v>
      </c>
      <c r="E2167" s="35" t="s">
        <v>57</v>
      </c>
      <c r="F2167" s="33">
        <v>32981</v>
      </c>
      <c r="G2167" s="32">
        <v>5.7870370370370366E-5</v>
      </c>
    </row>
    <row r="2168" spans="2:7" x14ac:dyDescent="0.25">
      <c r="B2168" s="33">
        <v>43502</v>
      </c>
      <c r="C2168" s="34">
        <v>0.39974537037037039</v>
      </c>
      <c r="D2168" s="35" t="s">
        <v>55</v>
      </c>
      <c r="E2168" s="35" t="s">
        <v>56</v>
      </c>
      <c r="F2168" s="33">
        <v>36112</v>
      </c>
      <c r="G2168" s="32">
        <v>5.7870370370370366E-5</v>
      </c>
    </row>
    <row r="2169" spans="2:7" x14ac:dyDescent="0.25">
      <c r="B2169" s="33">
        <v>43502</v>
      </c>
      <c r="C2169" s="34">
        <v>0.40681712962962963</v>
      </c>
      <c r="D2169" s="35" t="s">
        <v>57</v>
      </c>
      <c r="E2169" s="35" t="s">
        <v>56</v>
      </c>
      <c r="F2169" s="33">
        <v>33947</v>
      </c>
      <c r="G2169" s="32">
        <v>5.7870370370370366E-5</v>
      </c>
    </row>
    <row r="2170" spans="2:7" x14ac:dyDescent="0.25">
      <c r="B2170" s="33">
        <v>43502</v>
      </c>
      <c r="C2170" s="34">
        <v>0.41082175925925929</v>
      </c>
      <c r="D2170" s="35" t="s">
        <v>55</v>
      </c>
      <c r="E2170" s="35" t="s">
        <v>56</v>
      </c>
      <c r="F2170" s="33">
        <v>37854</v>
      </c>
      <c r="G2170" s="32">
        <v>5.7870370370370366E-5</v>
      </c>
    </row>
    <row r="2171" spans="2:7" x14ac:dyDescent="0.25">
      <c r="B2171" s="33">
        <v>43502</v>
      </c>
      <c r="C2171" s="34">
        <v>0.41311342592592593</v>
      </c>
      <c r="D2171" s="35" t="s">
        <v>55</v>
      </c>
      <c r="E2171" s="35" t="s">
        <v>56</v>
      </c>
      <c r="F2171" s="33">
        <v>40004</v>
      </c>
      <c r="G2171" s="32">
        <v>5.7870370370370366E-5</v>
      </c>
    </row>
    <row r="2172" spans="2:7" x14ac:dyDescent="0.25">
      <c r="B2172" s="33">
        <v>43502</v>
      </c>
      <c r="C2172" s="34">
        <v>0.42168981481481477</v>
      </c>
      <c r="D2172" s="35" t="s">
        <v>55</v>
      </c>
      <c r="E2172" s="35" t="s">
        <v>56</v>
      </c>
      <c r="F2172" s="33">
        <v>25878</v>
      </c>
      <c r="G2172" s="32">
        <v>5.7870370370370366E-5</v>
      </c>
    </row>
    <row r="2173" spans="2:7" x14ac:dyDescent="0.25">
      <c r="B2173" s="33">
        <v>43502</v>
      </c>
      <c r="C2173" s="34">
        <v>0.42268518518518516</v>
      </c>
      <c r="D2173" s="35" t="s">
        <v>55</v>
      </c>
      <c r="E2173" s="35" t="s">
        <v>56</v>
      </c>
      <c r="F2173" s="33">
        <v>38981</v>
      </c>
      <c r="G2173" s="32">
        <v>5.7870370370370366E-5</v>
      </c>
    </row>
    <row r="2174" spans="2:7" x14ac:dyDescent="0.25">
      <c r="B2174" s="33">
        <v>43502</v>
      </c>
      <c r="C2174" s="34">
        <v>0.4255902777777778</v>
      </c>
      <c r="D2174" s="35" t="s">
        <v>57</v>
      </c>
      <c r="E2174" s="35" t="s">
        <v>57</v>
      </c>
      <c r="F2174" s="33">
        <v>32484</v>
      </c>
      <c r="G2174" s="32">
        <v>5.7870370370370366E-5</v>
      </c>
    </row>
    <row r="2175" spans="2:7" x14ac:dyDescent="0.25">
      <c r="B2175" s="33">
        <v>43502</v>
      </c>
      <c r="C2175" s="34">
        <v>0.43030092592592589</v>
      </c>
      <c r="D2175" s="35" t="s">
        <v>55</v>
      </c>
      <c r="E2175" s="35" t="s">
        <v>56</v>
      </c>
      <c r="F2175" s="33">
        <v>37631</v>
      </c>
      <c r="G2175" s="32">
        <v>5.7870370370370366E-5</v>
      </c>
    </row>
    <row r="2176" spans="2:7" x14ac:dyDescent="0.25">
      <c r="B2176" s="33">
        <v>43502</v>
      </c>
      <c r="C2176" s="34">
        <v>0.43128472222222225</v>
      </c>
      <c r="D2176" s="35" t="s">
        <v>55</v>
      </c>
      <c r="E2176" s="35" t="s">
        <v>56</v>
      </c>
      <c r="F2176" s="33">
        <v>27775</v>
      </c>
      <c r="G2176" s="32">
        <v>5.7870370370370366E-5</v>
      </c>
    </row>
    <row r="2177" spans="2:7" x14ac:dyDescent="0.25">
      <c r="B2177" s="33">
        <v>43502</v>
      </c>
      <c r="C2177" s="34">
        <v>0.43452546296296296</v>
      </c>
      <c r="D2177" s="35" t="s">
        <v>55</v>
      </c>
      <c r="E2177" s="35" t="s">
        <v>56</v>
      </c>
      <c r="F2177" s="33">
        <v>40765</v>
      </c>
      <c r="G2177" s="32">
        <v>5.7870370370370366E-5</v>
      </c>
    </row>
    <row r="2178" spans="2:7" x14ac:dyDescent="0.25">
      <c r="B2178" s="33">
        <v>43502</v>
      </c>
      <c r="C2178" s="34">
        <v>0.44206018518518514</v>
      </c>
      <c r="D2178" s="35" t="s">
        <v>55</v>
      </c>
      <c r="E2178" s="35" t="s">
        <v>56</v>
      </c>
      <c r="F2178" s="33">
        <v>41313</v>
      </c>
      <c r="G2178" s="32">
        <v>5.7870370370370366E-5</v>
      </c>
    </row>
    <row r="2179" spans="2:7" x14ac:dyDescent="0.25">
      <c r="B2179" s="33">
        <v>43502</v>
      </c>
      <c r="C2179" s="34">
        <v>0.44436342592592593</v>
      </c>
      <c r="D2179" s="35" t="s">
        <v>57</v>
      </c>
      <c r="E2179" s="35" t="s">
        <v>57</v>
      </c>
      <c r="F2179" s="33">
        <v>30785</v>
      </c>
      <c r="G2179" s="32">
        <v>5.7870370370370366E-5</v>
      </c>
    </row>
    <row r="2180" spans="2:7" x14ac:dyDescent="0.25">
      <c r="B2180" s="33">
        <v>43502</v>
      </c>
      <c r="C2180" s="34">
        <v>0.44607638888888884</v>
      </c>
      <c r="D2180" s="35" t="s">
        <v>55</v>
      </c>
      <c r="E2180" s="35" t="s">
        <v>56</v>
      </c>
      <c r="F2180" s="33">
        <v>38310</v>
      </c>
      <c r="G2180" s="32">
        <v>5.7870370370370366E-5</v>
      </c>
    </row>
    <row r="2181" spans="2:7" x14ac:dyDescent="0.25">
      <c r="B2181" s="33">
        <v>43502</v>
      </c>
      <c r="C2181" s="34">
        <v>0.44952546296296297</v>
      </c>
      <c r="D2181" s="35" t="s">
        <v>55</v>
      </c>
      <c r="E2181" s="35" t="s">
        <v>56</v>
      </c>
      <c r="F2181" s="33">
        <v>41169</v>
      </c>
      <c r="G2181" s="32">
        <v>5.7870370370370366E-5</v>
      </c>
    </row>
    <row r="2182" spans="2:7" x14ac:dyDescent="0.25">
      <c r="B2182" s="33">
        <v>43502</v>
      </c>
      <c r="C2182" s="34">
        <v>0.4518287037037037</v>
      </c>
      <c r="D2182" s="35" t="s">
        <v>55</v>
      </c>
      <c r="E2182" s="35" t="s">
        <v>56</v>
      </c>
      <c r="F2182" s="33">
        <v>37168</v>
      </c>
      <c r="G2182" s="32">
        <v>5.7870370370370366E-5</v>
      </c>
    </row>
    <row r="2183" spans="2:7" x14ac:dyDescent="0.25">
      <c r="B2183" s="33">
        <v>43502</v>
      </c>
      <c r="C2183" s="34">
        <v>0.46167824074074071</v>
      </c>
      <c r="D2183" s="35" t="s">
        <v>55</v>
      </c>
      <c r="E2183" s="35" t="s">
        <v>56</v>
      </c>
      <c r="F2183" s="33">
        <v>37680</v>
      </c>
      <c r="G2183" s="32">
        <v>5.7870370370370366E-5</v>
      </c>
    </row>
    <row r="2184" spans="2:7" x14ac:dyDescent="0.25">
      <c r="B2184" s="33">
        <v>43503</v>
      </c>
      <c r="C2184" s="34">
        <v>0.31268518518518518</v>
      </c>
      <c r="D2184" s="35" t="s">
        <v>55</v>
      </c>
      <c r="E2184" s="35" t="s">
        <v>56</v>
      </c>
      <c r="F2184" s="33">
        <v>37596</v>
      </c>
      <c r="G2184" s="32">
        <v>5.7870370370370366E-5</v>
      </c>
    </row>
    <row r="2185" spans="2:7" x14ac:dyDescent="0.25">
      <c r="B2185" s="33">
        <v>43503</v>
      </c>
      <c r="C2185" s="34">
        <v>0.31603009259259257</v>
      </c>
      <c r="D2185" s="35" t="s">
        <v>55</v>
      </c>
      <c r="E2185" s="35" t="s">
        <v>56</v>
      </c>
      <c r="F2185" s="33">
        <v>40246</v>
      </c>
      <c r="G2185" s="32">
        <v>5.7870370370370366E-5</v>
      </c>
    </row>
    <row r="2186" spans="2:7" x14ac:dyDescent="0.25">
      <c r="B2186" s="33">
        <v>43503</v>
      </c>
      <c r="C2186" s="34">
        <v>0.31754629629629633</v>
      </c>
      <c r="D2186" s="35" t="s">
        <v>57</v>
      </c>
      <c r="E2186" s="35" t="s">
        <v>57</v>
      </c>
      <c r="F2186" s="33">
        <v>33774</v>
      </c>
      <c r="G2186" s="32">
        <v>5.7870370370370366E-5</v>
      </c>
    </row>
    <row r="2187" spans="2:7" x14ac:dyDescent="0.25">
      <c r="B2187" s="33">
        <v>43503</v>
      </c>
      <c r="C2187" s="34">
        <v>0.32086805555555559</v>
      </c>
      <c r="D2187" s="35" t="s">
        <v>55</v>
      </c>
      <c r="E2187" s="35" t="s">
        <v>56</v>
      </c>
      <c r="F2187" s="33">
        <v>36673</v>
      </c>
      <c r="G2187" s="32">
        <v>5.7870370370370366E-5</v>
      </c>
    </row>
    <row r="2188" spans="2:7" x14ac:dyDescent="0.25">
      <c r="B2188" s="33">
        <v>43503</v>
      </c>
      <c r="C2188" s="34">
        <v>0.32100694444444444</v>
      </c>
      <c r="D2188" s="35" t="s">
        <v>55</v>
      </c>
      <c r="E2188" s="35" t="s">
        <v>57</v>
      </c>
      <c r="F2188" s="33">
        <v>38310</v>
      </c>
      <c r="G2188" s="32">
        <v>5.7870370370370366E-5</v>
      </c>
    </row>
    <row r="2189" spans="2:7" x14ac:dyDescent="0.25">
      <c r="B2189" s="33">
        <v>43503</v>
      </c>
      <c r="C2189" s="34">
        <v>0.33515046296296297</v>
      </c>
      <c r="D2189" s="35" t="s">
        <v>55</v>
      </c>
      <c r="E2189" s="35" t="s">
        <v>56</v>
      </c>
      <c r="F2189" s="33">
        <v>32997</v>
      </c>
      <c r="G2189" s="32">
        <v>5.7870370370370366E-5</v>
      </c>
    </row>
    <row r="2190" spans="2:7" x14ac:dyDescent="0.25">
      <c r="B2190" s="33">
        <v>43503</v>
      </c>
      <c r="C2190" s="34">
        <v>0.33841435185185187</v>
      </c>
      <c r="D2190" s="35" t="s">
        <v>55</v>
      </c>
      <c r="E2190" s="35" t="s">
        <v>57</v>
      </c>
      <c r="F2190" s="33">
        <v>35192</v>
      </c>
      <c r="G2190" s="32">
        <v>5.7870370370370366E-5</v>
      </c>
    </row>
    <row r="2191" spans="2:7" x14ac:dyDescent="0.25">
      <c r="B2191" s="33">
        <v>43503</v>
      </c>
      <c r="C2191" s="34">
        <v>0.33937499999999998</v>
      </c>
      <c r="D2191" s="35" t="s">
        <v>55</v>
      </c>
      <c r="E2191" s="35" t="s">
        <v>56</v>
      </c>
      <c r="F2191" s="33">
        <v>40186</v>
      </c>
      <c r="G2191" s="32">
        <v>5.7870370370370366E-5</v>
      </c>
    </row>
    <row r="2192" spans="2:7" x14ac:dyDescent="0.25">
      <c r="B2192" s="33">
        <v>43503</v>
      </c>
      <c r="C2192" s="34">
        <v>0.34196759259259263</v>
      </c>
      <c r="D2192" s="35" t="s">
        <v>55</v>
      </c>
      <c r="E2192" s="35" t="s">
        <v>56</v>
      </c>
      <c r="F2192" s="33">
        <v>39787</v>
      </c>
      <c r="G2192" s="32">
        <v>5.7870370370370366E-5</v>
      </c>
    </row>
    <row r="2193" spans="2:7" x14ac:dyDescent="0.25">
      <c r="B2193" s="33">
        <v>43503</v>
      </c>
      <c r="C2193" s="34">
        <v>0.34534722222222225</v>
      </c>
      <c r="D2193" s="35" t="s">
        <v>55</v>
      </c>
      <c r="E2193" s="35" t="s">
        <v>56</v>
      </c>
      <c r="F2193" s="33">
        <v>41779</v>
      </c>
      <c r="G2193" s="32">
        <v>5.7870370370370366E-5</v>
      </c>
    </row>
    <row r="2194" spans="2:7" x14ac:dyDescent="0.25">
      <c r="B2194" s="33">
        <v>43503</v>
      </c>
      <c r="C2194" s="34">
        <v>0.39696759259259262</v>
      </c>
      <c r="D2194" s="35" t="s">
        <v>55</v>
      </c>
      <c r="E2194" s="35" t="s">
        <v>56</v>
      </c>
      <c r="F2194" s="33">
        <v>39155</v>
      </c>
      <c r="G2194" s="32">
        <v>5.7870370370370366E-5</v>
      </c>
    </row>
    <row r="2195" spans="2:7" x14ac:dyDescent="0.25">
      <c r="B2195" s="33">
        <v>43503</v>
      </c>
      <c r="C2195" s="34">
        <v>0.39991898148148147</v>
      </c>
      <c r="D2195" s="35" t="s">
        <v>55</v>
      </c>
      <c r="E2195" s="35" t="s">
        <v>56</v>
      </c>
      <c r="F2195" s="33">
        <v>24667</v>
      </c>
      <c r="G2195" s="32">
        <v>5.7870370370370366E-5</v>
      </c>
    </row>
    <row r="2196" spans="2:7" x14ac:dyDescent="0.25">
      <c r="B2196" s="33">
        <v>43503</v>
      </c>
      <c r="C2196" s="34">
        <v>0.40521990740740743</v>
      </c>
      <c r="D2196" s="35" t="s">
        <v>55</v>
      </c>
      <c r="E2196" s="35" t="s">
        <v>56</v>
      </c>
      <c r="F2196" s="33">
        <v>39637</v>
      </c>
      <c r="G2196" s="32">
        <v>5.7870370370370366E-5</v>
      </c>
    </row>
    <row r="2197" spans="2:7" x14ac:dyDescent="0.25">
      <c r="B2197" s="33">
        <v>43503</v>
      </c>
      <c r="C2197" s="34">
        <v>0.41078703703703701</v>
      </c>
      <c r="D2197" s="35" t="s">
        <v>57</v>
      </c>
      <c r="E2197" s="35" t="s">
        <v>56</v>
      </c>
      <c r="F2197" s="33">
        <v>37953</v>
      </c>
      <c r="G2197" s="32">
        <v>5.7870370370370366E-5</v>
      </c>
    </row>
    <row r="2198" spans="2:7" x14ac:dyDescent="0.25">
      <c r="B2198" s="33">
        <v>43503</v>
      </c>
      <c r="C2198" s="34">
        <v>0.41203703703703703</v>
      </c>
      <c r="D2198" s="35" t="s">
        <v>55</v>
      </c>
      <c r="E2198" s="35" t="s">
        <v>56</v>
      </c>
      <c r="F2198" s="33">
        <v>35655</v>
      </c>
      <c r="G2198" s="32">
        <v>5.7870370370370366E-5</v>
      </c>
    </row>
    <row r="2199" spans="2:7" x14ac:dyDescent="0.25">
      <c r="B2199" s="33">
        <v>43503</v>
      </c>
      <c r="C2199" s="34">
        <v>0.41700231481481481</v>
      </c>
      <c r="D2199" s="35" t="s">
        <v>57</v>
      </c>
      <c r="E2199" s="35" t="s">
        <v>57</v>
      </c>
      <c r="F2199" s="33">
        <v>32274</v>
      </c>
      <c r="G2199" s="32">
        <v>5.7870370370370366E-5</v>
      </c>
    </row>
    <row r="2200" spans="2:7" x14ac:dyDescent="0.25">
      <c r="B2200" s="33">
        <v>43503</v>
      </c>
      <c r="C2200" s="34">
        <v>0.42211805555555554</v>
      </c>
      <c r="D2200" s="35" t="s">
        <v>55</v>
      </c>
      <c r="E2200" s="35" t="s">
        <v>56</v>
      </c>
      <c r="F2200" s="33">
        <v>41015</v>
      </c>
      <c r="G2200" s="32">
        <v>5.7870370370370366E-5</v>
      </c>
    </row>
    <row r="2201" spans="2:7" x14ac:dyDescent="0.25">
      <c r="B2201" s="33">
        <v>43503</v>
      </c>
      <c r="C2201" s="34">
        <v>0.42332175925925924</v>
      </c>
      <c r="D2201" s="35" t="s">
        <v>55</v>
      </c>
      <c r="E2201" s="35" t="s">
        <v>56</v>
      </c>
      <c r="F2201" s="33">
        <v>35656</v>
      </c>
      <c r="G2201" s="32">
        <v>5.7870370370370366E-5</v>
      </c>
    </row>
    <row r="2202" spans="2:7" x14ac:dyDescent="0.25">
      <c r="B2202" s="33">
        <v>43503</v>
      </c>
      <c r="C2202" s="34">
        <v>0.43412037037037038</v>
      </c>
      <c r="D2202" s="35" t="s">
        <v>55</v>
      </c>
      <c r="E2202" s="35" t="s">
        <v>56</v>
      </c>
      <c r="F2202" s="33">
        <v>41617</v>
      </c>
      <c r="G2202" s="32">
        <v>5.7870370370370366E-5</v>
      </c>
    </row>
    <row r="2203" spans="2:7" x14ac:dyDescent="0.25">
      <c r="B2203" s="33">
        <v>43503</v>
      </c>
      <c r="C2203" s="34">
        <v>0.43907407407407412</v>
      </c>
      <c r="D2203" s="35" t="s">
        <v>55</v>
      </c>
      <c r="E2203" s="35" t="s">
        <v>56</v>
      </c>
      <c r="F2203" s="33">
        <v>37148</v>
      </c>
      <c r="G2203" s="32">
        <v>5.7870370370370366E-5</v>
      </c>
    </row>
    <row r="2204" spans="2:7" x14ac:dyDescent="0.25">
      <c r="B2204" s="33">
        <v>43503</v>
      </c>
      <c r="C2204" s="34">
        <v>0.44040509259259258</v>
      </c>
      <c r="D2204" s="35" t="s">
        <v>55</v>
      </c>
      <c r="E2204" s="35" t="s">
        <v>56</v>
      </c>
      <c r="F2204" s="33">
        <v>40630</v>
      </c>
      <c r="G2204" s="32">
        <v>5.7870370370370366E-5</v>
      </c>
    </row>
    <row r="2205" spans="2:7" x14ac:dyDescent="0.25">
      <c r="B2205" s="33">
        <v>43503</v>
      </c>
      <c r="C2205" s="34">
        <v>0.44462962962962965</v>
      </c>
      <c r="D2205" s="35" t="s">
        <v>55</v>
      </c>
      <c r="E2205" s="35" t="s">
        <v>56</v>
      </c>
      <c r="F2205" s="33">
        <v>41408</v>
      </c>
      <c r="G2205" s="32">
        <v>5.7870370370370366E-5</v>
      </c>
    </row>
    <row r="2206" spans="2:7" x14ac:dyDescent="0.25">
      <c r="B2206" s="33">
        <v>43503</v>
      </c>
      <c r="C2206" s="34">
        <v>0.45228009259259255</v>
      </c>
      <c r="D2206" s="35" t="s">
        <v>57</v>
      </c>
      <c r="E2206" s="35" t="s">
        <v>57</v>
      </c>
      <c r="F2206" s="33">
        <v>30764</v>
      </c>
      <c r="G2206" s="32">
        <v>5.7870370370370366E-5</v>
      </c>
    </row>
    <row r="2207" spans="2:7" x14ac:dyDescent="0.25">
      <c r="B2207" s="33">
        <v>43503</v>
      </c>
      <c r="C2207" s="34">
        <v>0.45263888888888887</v>
      </c>
      <c r="D2207" s="35" t="s">
        <v>57</v>
      </c>
      <c r="E2207" s="35" t="s">
        <v>57</v>
      </c>
      <c r="F2207" s="33">
        <v>34348</v>
      </c>
      <c r="G2207" s="32">
        <v>5.7870370370370366E-5</v>
      </c>
    </row>
    <row r="2208" spans="2:7" x14ac:dyDescent="0.25">
      <c r="B2208" s="33">
        <v>43503</v>
      </c>
      <c r="C2208" s="34">
        <v>0.45375000000000004</v>
      </c>
      <c r="D2208" s="35" t="s">
        <v>55</v>
      </c>
      <c r="E2208" s="35" t="s">
        <v>56</v>
      </c>
      <c r="F2208" s="33">
        <v>42604</v>
      </c>
      <c r="G2208" s="32">
        <v>5.7870370370370366E-5</v>
      </c>
    </row>
    <row r="2209" spans="2:7" x14ac:dyDescent="0.25">
      <c r="B2209" s="33">
        <v>43503</v>
      </c>
      <c r="C2209" s="34">
        <v>0.45893518518518522</v>
      </c>
      <c r="D2209" s="35" t="s">
        <v>57</v>
      </c>
      <c r="E2209" s="35" t="s">
        <v>56</v>
      </c>
      <c r="F2209" s="33">
        <v>35494</v>
      </c>
      <c r="G2209" s="32">
        <v>5.7870370370370366E-5</v>
      </c>
    </row>
    <row r="2210" spans="2:7" x14ac:dyDescent="0.25">
      <c r="B2210" s="33">
        <v>43503</v>
      </c>
      <c r="C2210" s="34">
        <v>0.47348379629629633</v>
      </c>
      <c r="D2210" s="35" t="s">
        <v>55</v>
      </c>
      <c r="E2210" s="35" t="s">
        <v>56</v>
      </c>
      <c r="F2210" s="33">
        <v>37088</v>
      </c>
      <c r="G2210" s="32">
        <v>5.7870370370370366E-5</v>
      </c>
    </row>
    <row r="2211" spans="2:7" x14ac:dyDescent="0.25">
      <c r="B2211" s="33">
        <v>43503</v>
      </c>
      <c r="C2211" s="34">
        <v>0.4854282407407407</v>
      </c>
      <c r="D2211" s="35" t="s">
        <v>55</v>
      </c>
      <c r="E2211" s="35" t="s">
        <v>56</v>
      </c>
      <c r="F2211" s="33">
        <v>29483</v>
      </c>
      <c r="G2211" s="32">
        <v>5.7870370370370366E-5</v>
      </c>
    </row>
    <row r="2212" spans="2:7" x14ac:dyDescent="0.25">
      <c r="B2212" s="33">
        <v>43503</v>
      </c>
      <c r="C2212" s="34">
        <v>0.49636574074074075</v>
      </c>
      <c r="D2212" s="35" t="s">
        <v>57</v>
      </c>
      <c r="E2212" s="35" t="s">
        <v>57</v>
      </c>
      <c r="F2212" s="33">
        <v>35538</v>
      </c>
      <c r="G2212" s="32">
        <v>5.7870370370370366E-5</v>
      </c>
    </row>
    <row r="2213" spans="2:7" x14ac:dyDescent="0.25">
      <c r="B2213" s="33">
        <v>43503</v>
      </c>
      <c r="C2213" s="34">
        <v>0.51293981481481488</v>
      </c>
      <c r="D2213" s="35" t="s">
        <v>57</v>
      </c>
      <c r="E2213" s="35" t="s">
        <v>57</v>
      </c>
      <c r="F2213" s="33">
        <v>32794</v>
      </c>
      <c r="G2213" s="32">
        <v>5.7870370370370366E-5</v>
      </c>
    </row>
    <row r="2214" spans="2:7" x14ac:dyDescent="0.25">
      <c r="B2214" s="33">
        <v>43503</v>
      </c>
      <c r="C2214" s="34">
        <v>0.52692129629629625</v>
      </c>
      <c r="D2214" s="35" t="s">
        <v>55</v>
      </c>
      <c r="E2214" s="35" t="s">
        <v>56</v>
      </c>
      <c r="F2214" s="33">
        <v>25521</v>
      </c>
      <c r="G2214" s="32">
        <v>5.7870370370370366E-5</v>
      </c>
    </row>
    <row r="2215" spans="2:7" x14ac:dyDescent="0.25">
      <c r="B2215" s="33">
        <v>43504</v>
      </c>
      <c r="C2215" s="34">
        <v>0.38894675925925926</v>
      </c>
      <c r="D2215" s="35" t="s">
        <v>55</v>
      </c>
      <c r="E2215" s="35" t="s">
        <v>56</v>
      </c>
      <c r="F2215" s="33">
        <v>43115</v>
      </c>
      <c r="G2215" s="32">
        <v>5.7870370370370366E-5</v>
      </c>
    </row>
    <row r="2216" spans="2:7" x14ac:dyDescent="0.25">
      <c r="B2216" s="33">
        <v>43504</v>
      </c>
      <c r="C2216" s="34">
        <v>0.3943402777777778</v>
      </c>
      <c r="D2216" s="35" t="s">
        <v>55</v>
      </c>
      <c r="E2216" s="35" t="s">
        <v>56</v>
      </c>
      <c r="F2216" s="33">
        <v>32869</v>
      </c>
      <c r="G2216" s="32">
        <v>5.7870370370370366E-5</v>
      </c>
    </row>
    <row r="2217" spans="2:7" x14ac:dyDescent="0.25">
      <c r="B2217" s="33">
        <v>43504</v>
      </c>
      <c r="C2217" s="34">
        <v>0.39586805555555554</v>
      </c>
      <c r="D2217" s="35" t="s">
        <v>55</v>
      </c>
      <c r="E2217" s="35" t="s">
        <v>56</v>
      </c>
      <c r="F2217" s="33">
        <v>38596</v>
      </c>
      <c r="G2217" s="32">
        <v>5.7870370370370366E-5</v>
      </c>
    </row>
    <row r="2218" spans="2:7" x14ac:dyDescent="0.25">
      <c r="B2218" s="33">
        <v>43504</v>
      </c>
      <c r="C2218" s="34">
        <v>0.40113425925925927</v>
      </c>
      <c r="D2218" s="35" t="s">
        <v>55</v>
      </c>
      <c r="E2218" s="35" t="s">
        <v>56</v>
      </c>
      <c r="F2218" s="33">
        <v>27502</v>
      </c>
      <c r="G2218" s="32">
        <v>5.7870370370370366E-5</v>
      </c>
    </row>
    <row r="2219" spans="2:7" x14ac:dyDescent="0.25">
      <c r="B2219" s="33">
        <v>43504</v>
      </c>
      <c r="C2219" s="34">
        <v>0.40216435185185184</v>
      </c>
      <c r="D2219" s="35" t="s">
        <v>55</v>
      </c>
      <c r="E2219" s="35" t="s">
        <v>56</v>
      </c>
      <c r="F2219" s="33">
        <v>34165</v>
      </c>
      <c r="G2219" s="32">
        <v>5.7870370370370366E-5</v>
      </c>
    </row>
    <row r="2220" spans="2:7" x14ac:dyDescent="0.25">
      <c r="B2220" s="33">
        <v>43504</v>
      </c>
      <c r="C2220" s="34">
        <v>0.40521990740740743</v>
      </c>
      <c r="D2220" s="35" t="s">
        <v>57</v>
      </c>
      <c r="E2220" s="35" t="s">
        <v>56</v>
      </c>
      <c r="F2220" s="33">
        <v>33305</v>
      </c>
      <c r="G2220" s="32">
        <v>5.7870370370370366E-5</v>
      </c>
    </row>
    <row r="2221" spans="2:7" x14ac:dyDescent="0.25">
      <c r="B2221" s="33">
        <v>43504</v>
      </c>
      <c r="C2221" s="34">
        <v>0.40616898148148151</v>
      </c>
      <c r="D2221" s="35" t="s">
        <v>57</v>
      </c>
      <c r="E2221" s="35" t="s">
        <v>57</v>
      </c>
      <c r="F2221" s="33">
        <v>32240</v>
      </c>
      <c r="G2221" s="32">
        <v>5.7870370370370366E-5</v>
      </c>
    </row>
    <row r="2222" spans="2:7" x14ac:dyDescent="0.25">
      <c r="B2222" s="33">
        <v>43504</v>
      </c>
      <c r="C2222" s="34">
        <v>0.40822916666666664</v>
      </c>
      <c r="D2222" s="35" t="s">
        <v>55</v>
      </c>
      <c r="E2222" s="35" t="s">
        <v>57</v>
      </c>
      <c r="F2222" s="33">
        <v>33459</v>
      </c>
      <c r="G2222" s="32">
        <v>5.7870370370370366E-5</v>
      </c>
    </row>
    <row r="2223" spans="2:7" x14ac:dyDescent="0.25">
      <c r="B2223" s="33">
        <v>43504</v>
      </c>
      <c r="C2223" s="34">
        <v>0.41189814814814812</v>
      </c>
      <c r="D2223" s="35" t="s">
        <v>55</v>
      </c>
      <c r="E2223" s="35" t="s">
        <v>56</v>
      </c>
      <c r="F2223" s="33">
        <v>38722</v>
      </c>
      <c r="G2223" s="32">
        <v>5.7870370370370366E-5</v>
      </c>
    </row>
    <row r="2224" spans="2:7" x14ac:dyDescent="0.25">
      <c r="B2224" s="33">
        <v>43504</v>
      </c>
      <c r="C2224" s="34">
        <v>0.41618055555555555</v>
      </c>
      <c r="D2224" s="35" t="s">
        <v>55</v>
      </c>
      <c r="E2224" s="35" t="s">
        <v>56</v>
      </c>
      <c r="F2224" s="33">
        <v>37511</v>
      </c>
      <c r="G2224" s="32">
        <v>5.7870370370370366E-5</v>
      </c>
    </row>
    <row r="2225" spans="2:7" x14ac:dyDescent="0.25">
      <c r="B2225" s="33">
        <v>43504</v>
      </c>
      <c r="C2225" s="34">
        <v>0.56806712962962969</v>
      </c>
      <c r="D2225" s="35" t="s">
        <v>55</v>
      </c>
      <c r="E2225" s="35" t="s">
        <v>56</v>
      </c>
      <c r="F2225" s="33">
        <v>40347</v>
      </c>
      <c r="G2225" s="32">
        <v>5.7870370370370366E-5</v>
      </c>
    </row>
    <row r="2226" spans="2:7" x14ac:dyDescent="0.25">
      <c r="B2226" s="33">
        <v>43504</v>
      </c>
      <c r="C2226" s="34">
        <v>0.57357638888888884</v>
      </c>
      <c r="D2226" s="35" t="s">
        <v>57</v>
      </c>
      <c r="E2226" s="35" t="s">
        <v>57</v>
      </c>
      <c r="F2226" s="33">
        <v>29930</v>
      </c>
      <c r="G2226" s="32">
        <v>5.7870370370370366E-5</v>
      </c>
    </row>
    <row r="2227" spans="2:7" x14ac:dyDescent="0.25">
      <c r="B2227" s="33">
        <v>43504</v>
      </c>
      <c r="C2227" s="34">
        <v>0.57909722222222226</v>
      </c>
      <c r="D2227" s="35" t="s">
        <v>57</v>
      </c>
      <c r="E2227" s="35" t="s">
        <v>57</v>
      </c>
      <c r="F2227" s="33">
        <v>32087</v>
      </c>
      <c r="G2227" s="32">
        <v>5.7870370370370366E-5</v>
      </c>
    </row>
    <row r="2228" spans="2:7" x14ac:dyDescent="0.25">
      <c r="B2228" s="33">
        <v>43504</v>
      </c>
      <c r="C2228" s="34">
        <v>0.58690972222222226</v>
      </c>
      <c r="D2228" s="35" t="s">
        <v>55</v>
      </c>
      <c r="E2228" s="35" t="s">
        <v>57</v>
      </c>
      <c r="F2228" s="33">
        <v>30700</v>
      </c>
      <c r="G2228" s="32">
        <v>5.7870370370370366E-5</v>
      </c>
    </row>
    <row r="2229" spans="2:7" x14ac:dyDescent="0.25">
      <c r="B2229" s="33">
        <v>43504</v>
      </c>
      <c r="C2229" s="34">
        <v>0.62266203703703704</v>
      </c>
      <c r="D2229" s="35" t="s">
        <v>55</v>
      </c>
      <c r="E2229" s="35" t="s">
        <v>56</v>
      </c>
      <c r="F2229" s="33">
        <v>41191</v>
      </c>
      <c r="G2229" s="32">
        <v>5.7870370370370366E-5</v>
      </c>
    </row>
    <row r="2230" spans="2:7" x14ac:dyDescent="0.25">
      <c r="B2230" s="33">
        <v>43504</v>
      </c>
      <c r="C2230" s="34">
        <v>0.6231944444444445</v>
      </c>
      <c r="D2230" s="35" t="s">
        <v>55</v>
      </c>
      <c r="E2230" s="35" t="s">
        <v>56</v>
      </c>
      <c r="F2230" s="33">
        <v>40032</v>
      </c>
      <c r="G2230" s="32">
        <v>5.7870370370370366E-5</v>
      </c>
    </row>
    <row r="2231" spans="2:7" x14ac:dyDescent="0.25">
      <c r="B2231" s="33">
        <v>43504</v>
      </c>
      <c r="C2231" s="34">
        <v>0.62944444444444447</v>
      </c>
      <c r="D2231" s="35" t="s">
        <v>55</v>
      </c>
      <c r="E2231" s="35" t="s">
        <v>56</v>
      </c>
      <c r="F2231" s="33">
        <v>36313</v>
      </c>
      <c r="G2231" s="32">
        <v>5.7870370370370366E-5</v>
      </c>
    </row>
    <row r="2232" spans="2:7" x14ac:dyDescent="0.25">
      <c r="B2232" s="33">
        <v>43504</v>
      </c>
      <c r="C2232" s="34">
        <v>0.63002314814814808</v>
      </c>
      <c r="D2232" s="35" t="s">
        <v>55</v>
      </c>
      <c r="E2232" s="35" t="s">
        <v>56</v>
      </c>
      <c r="F2232" s="33">
        <v>34284</v>
      </c>
      <c r="G2232" s="32">
        <v>5.7870370370370366E-5</v>
      </c>
    </row>
    <row r="2233" spans="2:7" x14ac:dyDescent="0.25">
      <c r="B2233" s="33">
        <v>43504</v>
      </c>
      <c r="C2233" s="34">
        <v>0.62519675925925922</v>
      </c>
      <c r="D2233" s="35" t="s">
        <v>57</v>
      </c>
      <c r="E2233" s="35" t="s">
        <v>57</v>
      </c>
      <c r="F2233" s="33">
        <v>32664</v>
      </c>
      <c r="G2233" s="32">
        <v>5.7870370370370366E-5</v>
      </c>
    </row>
    <row r="2234" spans="2:7" x14ac:dyDescent="0.25">
      <c r="B2234" s="33">
        <v>43504</v>
      </c>
      <c r="C2234" s="34">
        <v>0.62738425925925922</v>
      </c>
      <c r="D2234" s="35" t="s">
        <v>55</v>
      </c>
      <c r="E2234" s="35" t="s">
        <v>56</v>
      </c>
      <c r="F2234" s="33">
        <v>34943</v>
      </c>
      <c r="G2234" s="32">
        <v>5.7870370370370366E-5</v>
      </c>
    </row>
    <row r="2235" spans="2:7" x14ac:dyDescent="0.25">
      <c r="B2235" s="33">
        <v>43507</v>
      </c>
      <c r="C2235" s="34">
        <v>0.4730671296296296</v>
      </c>
      <c r="D2235" s="35" t="s">
        <v>55</v>
      </c>
      <c r="E2235" s="35" t="s">
        <v>55</v>
      </c>
      <c r="F2235" s="33">
        <v>42445</v>
      </c>
      <c r="G2235" s="32">
        <v>5.7870370370370366E-5</v>
      </c>
    </row>
    <row r="2236" spans="2:7" x14ac:dyDescent="0.25">
      <c r="B2236" s="33">
        <v>43508</v>
      </c>
      <c r="C2236" s="34">
        <v>0.32547453703703705</v>
      </c>
      <c r="D2236" s="35" t="s">
        <v>55</v>
      </c>
      <c r="E2236" s="35" t="s">
        <v>56</v>
      </c>
      <c r="F2236" s="33">
        <v>34446</v>
      </c>
      <c r="G2236" s="32">
        <v>5.7870370370370366E-5</v>
      </c>
    </row>
    <row r="2237" spans="2:7" x14ac:dyDescent="0.25">
      <c r="B2237" s="33">
        <v>43508</v>
      </c>
      <c r="C2237" s="34">
        <v>0.33427083333333335</v>
      </c>
      <c r="D2237" s="35" t="s">
        <v>55</v>
      </c>
      <c r="E2237" s="35" t="s">
        <v>56</v>
      </c>
      <c r="F2237" s="33">
        <v>37230</v>
      </c>
      <c r="G2237" s="32">
        <v>5.7870370370370366E-5</v>
      </c>
    </row>
    <row r="2238" spans="2:7" x14ac:dyDescent="0.25">
      <c r="B2238" s="33">
        <v>43508</v>
      </c>
      <c r="C2238" s="34">
        <v>0.33688657407407407</v>
      </c>
      <c r="D2238" s="35" t="s">
        <v>55</v>
      </c>
      <c r="E2238" s="35" t="s">
        <v>56</v>
      </c>
      <c r="F2238" s="33">
        <v>38330</v>
      </c>
      <c r="G2238" s="32">
        <v>5.7870370370370366E-5</v>
      </c>
    </row>
    <row r="2239" spans="2:7" x14ac:dyDescent="0.25">
      <c r="B2239" s="33">
        <v>43508</v>
      </c>
      <c r="C2239" s="34">
        <v>0.35812500000000003</v>
      </c>
      <c r="D2239" s="35" t="s">
        <v>56</v>
      </c>
      <c r="E2239" s="35" t="s">
        <v>55</v>
      </c>
      <c r="F2239" s="33">
        <v>26018</v>
      </c>
      <c r="G2239" s="32">
        <v>5.7870370370370366E-5</v>
      </c>
    </row>
    <row r="2240" spans="2:7" x14ac:dyDescent="0.25">
      <c r="B2240" s="33">
        <v>43508</v>
      </c>
      <c r="C2240" s="34">
        <v>0.35844907407407406</v>
      </c>
      <c r="D2240" s="35" t="s">
        <v>56</v>
      </c>
      <c r="E2240" s="35" t="s">
        <v>55</v>
      </c>
      <c r="F2240" s="33">
        <v>35589</v>
      </c>
      <c r="G2240" s="32">
        <v>5.7870370370370366E-5</v>
      </c>
    </row>
    <row r="2241" spans="2:7" x14ac:dyDescent="0.25">
      <c r="B2241" s="33">
        <v>43508</v>
      </c>
      <c r="C2241" s="34">
        <v>0.35929398148148151</v>
      </c>
      <c r="D2241" s="35" t="s">
        <v>55</v>
      </c>
      <c r="E2241" s="35" t="s">
        <v>56</v>
      </c>
      <c r="F2241" s="33">
        <v>35335</v>
      </c>
      <c r="G2241" s="32">
        <v>5.7870370370370366E-5</v>
      </c>
    </row>
    <row r="2242" spans="2:7" x14ac:dyDescent="0.25">
      <c r="B2242" s="33">
        <v>43508</v>
      </c>
      <c r="C2242" s="34">
        <v>0.36284722222222227</v>
      </c>
      <c r="D2242" s="35" t="s">
        <v>55</v>
      </c>
      <c r="E2242" s="35" t="s">
        <v>56</v>
      </c>
      <c r="F2242" s="33">
        <v>38359</v>
      </c>
      <c r="G2242" s="32">
        <v>5.7870370370370366E-5</v>
      </c>
    </row>
    <row r="2243" spans="2:7" x14ac:dyDescent="0.25">
      <c r="B2243" s="33">
        <v>43508</v>
      </c>
      <c r="C2243" s="34">
        <v>0.36385416666666665</v>
      </c>
      <c r="D2243" s="35" t="s">
        <v>55</v>
      </c>
      <c r="E2243" s="35" t="s">
        <v>56</v>
      </c>
      <c r="F2243" s="33">
        <v>42090</v>
      </c>
      <c r="G2243" s="32">
        <v>5.7870370370370366E-5</v>
      </c>
    </row>
    <row r="2244" spans="2:7" x14ac:dyDescent="0.25">
      <c r="B2244" s="33">
        <v>43508</v>
      </c>
      <c r="C2244" s="34">
        <v>0.36616898148148147</v>
      </c>
      <c r="D2244" s="35" t="s">
        <v>57</v>
      </c>
      <c r="E2244" s="35" t="s">
        <v>57</v>
      </c>
      <c r="F2244" s="33">
        <v>32451</v>
      </c>
      <c r="G2244" s="32">
        <v>5.7870370370370366E-5</v>
      </c>
    </row>
    <row r="2245" spans="2:7" x14ac:dyDescent="0.25">
      <c r="B2245" s="33">
        <v>43508</v>
      </c>
      <c r="C2245" s="34">
        <v>0.36917824074074074</v>
      </c>
      <c r="D2245" s="35" t="s">
        <v>55</v>
      </c>
      <c r="E2245" s="35" t="s">
        <v>56</v>
      </c>
      <c r="F2245" s="33">
        <v>39344</v>
      </c>
      <c r="G2245" s="32">
        <v>5.7870370370370366E-5</v>
      </c>
    </row>
    <row r="2246" spans="2:7" x14ac:dyDescent="0.25">
      <c r="B2246" s="33">
        <v>43508</v>
      </c>
      <c r="C2246" s="34">
        <v>0.37438657407407411</v>
      </c>
      <c r="D2246" s="35" t="s">
        <v>57</v>
      </c>
      <c r="E2246" s="35" t="s">
        <v>57</v>
      </c>
      <c r="F2246" s="33">
        <v>33578</v>
      </c>
      <c r="G2246" s="32">
        <v>5.7870370370370366E-5</v>
      </c>
    </row>
    <row r="2247" spans="2:7" x14ac:dyDescent="0.25">
      <c r="B2247" s="33">
        <v>43508</v>
      </c>
      <c r="C2247" s="34">
        <v>0.39001157407407411</v>
      </c>
      <c r="D2247" s="35" t="s">
        <v>57</v>
      </c>
      <c r="E2247" s="35" t="s">
        <v>56</v>
      </c>
      <c r="F2247" s="33">
        <v>33948</v>
      </c>
      <c r="G2247" s="32">
        <v>5.7870370370370366E-5</v>
      </c>
    </row>
    <row r="2248" spans="2:7" x14ac:dyDescent="0.25">
      <c r="B2248" s="33">
        <v>43508</v>
      </c>
      <c r="C2248" s="34">
        <v>0.39304398148148145</v>
      </c>
      <c r="D2248" s="35" t="s">
        <v>55</v>
      </c>
      <c r="E2248" s="35" t="s">
        <v>56</v>
      </c>
      <c r="F2248" s="33">
        <v>34262</v>
      </c>
      <c r="G2248" s="32">
        <v>5.7870370370370366E-5</v>
      </c>
    </row>
    <row r="2249" spans="2:7" x14ac:dyDescent="0.25">
      <c r="B2249" s="33">
        <v>43508</v>
      </c>
      <c r="C2249" s="34">
        <v>0.39328703703703699</v>
      </c>
      <c r="D2249" s="35" t="s">
        <v>55</v>
      </c>
      <c r="E2249" s="35" t="s">
        <v>56</v>
      </c>
      <c r="F2249" s="33">
        <v>34908</v>
      </c>
      <c r="G2249" s="32">
        <v>5.7870370370370366E-5</v>
      </c>
    </row>
    <row r="2250" spans="2:7" x14ac:dyDescent="0.25">
      <c r="B2250" s="33">
        <v>43508</v>
      </c>
      <c r="C2250" s="34">
        <v>0.39846064814814813</v>
      </c>
      <c r="D2250" s="35" t="s">
        <v>57</v>
      </c>
      <c r="E2250" s="35" t="s">
        <v>56</v>
      </c>
      <c r="F2250" s="33">
        <v>35194</v>
      </c>
      <c r="G2250" s="32">
        <v>5.7870370370370366E-5</v>
      </c>
    </row>
    <row r="2251" spans="2:7" x14ac:dyDescent="0.25">
      <c r="B2251" s="33">
        <v>43508</v>
      </c>
      <c r="C2251" s="34">
        <v>0.39871527777777777</v>
      </c>
      <c r="D2251" s="35" t="s">
        <v>55</v>
      </c>
      <c r="E2251" s="35" t="s">
        <v>56</v>
      </c>
      <c r="F2251" s="33">
        <v>41340</v>
      </c>
      <c r="G2251" s="32">
        <v>5.7870370370370366E-5</v>
      </c>
    </row>
    <row r="2252" spans="2:7" x14ac:dyDescent="0.25">
      <c r="B2252" s="33">
        <v>43508</v>
      </c>
      <c r="C2252" s="34">
        <v>0.39994212962962966</v>
      </c>
      <c r="D2252" s="35" t="s">
        <v>57</v>
      </c>
      <c r="E2252" s="35" t="s">
        <v>57</v>
      </c>
      <c r="F2252" s="33">
        <v>34540</v>
      </c>
      <c r="G2252" s="32">
        <v>5.7870370370370366E-5</v>
      </c>
    </row>
    <row r="2253" spans="2:7" x14ac:dyDescent="0.25">
      <c r="B2253" s="33">
        <v>43508</v>
      </c>
      <c r="C2253" s="34">
        <v>0.40005787037037038</v>
      </c>
      <c r="D2253" s="35" t="s">
        <v>55</v>
      </c>
      <c r="E2253" s="35" t="s">
        <v>56</v>
      </c>
      <c r="F2253" s="33">
        <v>37820</v>
      </c>
      <c r="G2253" s="32">
        <v>5.7870370370370366E-5</v>
      </c>
    </row>
    <row r="2254" spans="2:7" x14ac:dyDescent="0.25">
      <c r="B2254" s="33">
        <v>43508</v>
      </c>
      <c r="C2254" s="34">
        <v>0.40222222222222226</v>
      </c>
      <c r="D2254" s="35" t="s">
        <v>55</v>
      </c>
      <c r="E2254" s="35" t="s">
        <v>56</v>
      </c>
      <c r="F2254" s="33">
        <v>38492</v>
      </c>
      <c r="G2254" s="32">
        <v>5.7870370370370366E-5</v>
      </c>
    </row>
    <row r="2255" spans="2:7" x14ac:dyDescent="0.25">
      <c r="B2255" s="33">
        <v>43508</v>
      </c>
      <c r="C2255" s="34">
        <v>0.40325231481481483</v>
      </c>
      <c r="D2255" s="35" t="s">
        <v>57</v>
      </c>
      <c r="E2255" s="35" t="s">
        <v>57</v>
      </c>
      <c r="F2255" s="33">
        <v>33088</v>
      </c>
      <c r="G2255" s="32">
        <v>5.7870370370370366E-5</v>
      </c>
    </row>
    <row r="2256" spans="2:7" x14ac:dyDescent="0.25">
      <c r="B2256" s="33">
        <v>43508</v>
      </c>
      <c r="C2256" s="34">
        <v>0.40831018518518519</v>
      </c>
      <c r="D2256" s="35" t="s">
        <v>55</v>
      </c>
      <c r="E2256" s="35" t="s">
        <v>56</v>
      </c>
      <c r="F2256" s="33">
        <v>27850</v>
      </c>
      <c r="G2256" s="32">
        <v>5.7870370370370366E-5</v>
      </c>
    </row>
    <row r="2257" spans="2:7" x14ac:dyDescent="0.25">
      <c r="B2257" s="33">
        <v>43509</v>
      </c>
      <c r="C2257" s="34">
        <v>0.30667824074074074</v>
      </c>
      <c r="D2257" s="35" t="s">
        <v>55</v>
      </c>
      <c r="E2257" s="35" t="s">
        <v>56</v>
      </c>
      <c r="F2257" s="33">
        <v>40150</v>
      </c>
      <c r="G2257" s="32">
        <v>5.7870370370370366E-5</v>
      </c>
    </row>
    <row r="2258" spans="2:7" x14ac:dyDescent="0.25">
      <c r="B2258" s="33">
        <v>43509</v>
      </c>
      <c r="C2258" s="34">
        <v>0.30886574074074075</v>
      </c>
      <c r="D2258" s="35" t="s">
        <v>55</v>
      </c>
      <c r="E2258" s="35" t="s">
        <v>56</v>
      </c>
      <c r="F2258" s="33">
        <v>38359</v>
      </c>
      <c r="G2258" s="32">
        <v>5.7870370370370366E-5</v>
      </c>
    </row>
    <row r="2259" spans="2:7" x14ac:dyDescent="0.25">
      <c r="B2259" s="33">
        <v>43509</v>
      </c>
      <c r="C2259" s="34">
        <v>0.31200231481481483</v>
      </c>
      <c r="D2259" s="35" t="s">
        <v>57</v>
      </c>
      <c r="E2259" s="35" t="s">
        <v>57</v>
      </c>
      <c r="F2259" s="33">
        <v>33627</v>
      </c>
      <c r="G2259" s="32">
        <v>5.7870370370370366E-5</v>
      </c>
    </row>
    <row r="2260" spans="2:7" x14ac:dyDescent="0.25">
      <c r="B2260" s="33">
        <v>43509</v>
      </c>
      <c r="C2260" s="34">
        <v>0.31320601851851854</v>
      </c>
      <c r="D2260" s="35" t="s">
        <v>55</v>
      </c>
      <c r="E2260" s="35" t="s">
        <v>56</v>
      </c>
      <c r="F2260" s="33">
        <v>35293</v>
      </c>
      <c r="G2260" s="32">
        <v>5.7870370370370366E-5</v>
      </c>
    </row>
    <row r="2261" spans="2:7" x14ac:dyDescent="0.25">
      <c r="B2261" s="33">
        <v>43509</v>
      </c>
      <c r="C2261" s="34">
        <v>0.31428240740740737</v>
      </c>
      <c r="D2261" s="35" t="s">
        <v>55</v>
      </c>
      <c r="E2261" s="35" t="s">
        <v>56</v>
      </c>
      <c r="F2261" s="33">
        <v>41880</v>
      </c>
      <c r="G2261" s="32">
        <v>5.7870370370370366E-5</v>
      </c>
    </row>
    <row r="2262" spans="2:7" x14ac:dyDescent="0.25">
      <c r="B2262" s="33">
        <v>43509</v>
      </c>
      <c r="C2262" s="34">
        <v>0.31613425925925925</v>
      </c>
      <c r="D2262" s="35" t="s">
        <v>55</v>
      </c>
      <c r="E2262" s="35" t="s">
        <v>56</v>
      </c>
      <c r="F2262" s="33">
        <v>37942</v>
      </c>
      <c r="G2262" s="32">
        <v>5.7870370370370366E-5</v>
      </c>
    </row>
    <row r="2263" spans="2:7" x14ac:dyDescent="0.25">
      <c r="B2263" s="33">
        <v>43509</v>
      </c>
      <c r="C2263" s="34">
        <v>0.31733796296296296</v>
      </c>
      <c r="D2263" s="35" t="s">
        <v>55</v>
      </c>
      <c r="E2263" s="35" t="s">
        <v>56</v>
      </c>
      <c r="F2263" s="33">
        <v>32912</v>
      </c>
      <c r="G2263" s="32">
        <v>5.7870370370370366E-5</v>
      </c>
    </row>
    <row r="2264" spans="2:7" x14ac:dyDescent="0.25">
      <c r="B2264" s="33">
        <v>43509</v>
      </c>
      <c r="C2264" s="34">
        <v>0.3190162037037037</v>
      </c>
      <c r="D2264" s="35" t="s">
        <v>55</v>
      </c>
      <c r="E2264" s="35" t="s">
        <v>56</v>
      </c>
      <c r="F2264" s="33">
        <v>38771</v>
      </c>
      <c r="G2264" s="32">
        <v>5.7870370370370366E-5</v>
      </c>
    </row>
    <row r="2265" spans="2:7" x14ac:dyDescent="0.25">
      <c r="B2265" s="33">
        <v>43509</v>
      </c>
      <c r="C2265" s="34">
        <v>0.32085648148148149</v>
      </c>
      <c r="D2265" s="35" t="s">
        <v>55</v>
      </c>
      <c r="E2265" s="35" t="s">
        <v>56</v>
      </c>
      <c r="F2265" s="33">
        <v>36980</v>
      </c>
      <c r="G2265" s="32">
        <v>5.7870370370370366E-5</v>
      </c>
    </row>
    <row r="2266" spans="2:7" x14ac:dyDescent="0.25">
      <c r="B2266" s="33">
        <v>43509</v>
      </c>
      <c r="C2266" s="34">
        <v>0.32150462962962961</v>
      </c>
      <c r="D2266" s="35" t="s">
        <v>57</v>
      </c>
      <c r="E2266" s="35" t="s">
        <v>57</v>
      </c>
      <c r="F2266" s="33">
        <v>33009</v>
      </c>
      <c r="G2266" s="32">
        <v>5.7870370370370366E-5</v>
      </c>
    </row>
    <row r="2267" spans="2:7" x14ac:dyDescent="0.25">
      <c r="B2267" s="33">
        <v>43509</v>
      </c>
      <c r="C2267" s="34">
        <v>0.33483796296296298</v>
      </c>
      <c r="D2267" s="35" t="s">
        <v>55</v>
      </c>
      <c r="E2267" s="35" t="s">
        <v>56</v>
      </c>
      <c r="F2267" s="33">
        <v>35901</v>
      </c>
      <c r="G2267" s="32">
        <v>5.7870370370370366E-5</v>
      </c>
    </row>
    <row r="2268" spans="2:7" x14ac:dyDescent="0.25">
      <c r="B2268" s="33">
        <v>43509</v>
      </c>
      <c r="C2268" s="34">
        <v>0.34122685185185181</v>
      </c>
      <c r="D2268" s="35" t="s">
        <v>55</v>
      </c>
      <c r="E2268" s="35" t="s">
        <v>56</v>
      </c>
      <c r="F2268" s="33">
        <v>41961</v>
      </c>
      <c r="G2268" s="32">
        <v>5.7870370370370366E-5</v>
      </c>
    </row>
    <row r="2269" spans="2:7" x14ac:dyDescent="0.25">
      <c r="B2269" s="33">
        <v>43509</v>
      </c>
      <c r="C2269" s="34">
        <v>0.34583333333333338</v>
      </c>
      <c r="D2269" s="35" t="s">
        <v>57</v>
      </c>
      <c r="E2269" s="35" t="s">
        <v>56</v>
      </c>
      <c r="F2269" s="33">
        <v>35363</v>
      </c>
      <c r="G2269" s="32">
        <v>5.7870370370370366E-5</v>
      </c>
    </row>
    <row r="2270" spans="2:7" x14ac:dyDescent="0.25">
      <c r="B2270" s="33">
        <v>43509</v>
      </c>
      <c r="C2270" s="34">
        <v>0.35045138888888888</v>
      </c>
      <c r="D2270" s="35" t="s">
        <v>55</v>
      </c>
      <c r="E2270" s="35" t="s">
        <v>56</v>
      </c>
      <c r="F2270" s="33">
        <v>38324</v>
      </c>
      <c r="G2270" s="32">
        <v>5.7870370370370366E-5</v>
      </c>
    </row>
    <row r="2271" spans="2:7" x14ac:dyDescent="0.25">
      <c r="B2271" s="33">
        <v>43509</v>
      </c>
      <c r="C2271" s="34">
        <v>0.35690972222222223</v>
      </c>
      <c r="D2271" s="35" t="s">
        <v>57</v>
      </c>
      <c r="E2271" s="35" t="s">
        <v>57</v>
      </c>
      <c r="F2271" s="33">
        <v>32997</v>
      </c>
      <c r="G2271" s="32">
        <v>5.7870370370370366E-5</v>
      </c>
    </row>
    <row r="2272" spans="2:7" x14ac:dyDescent="0.25">
      <c r="B2272" s="33">
        <v>43509</v>
      </c>
      <c r="C2272" s="34">
        <v>0.38599537037037041</v>
      </c>
      <c r="D2272" s="35" t="s">
        <v>55</v>
      </c>
      <c r="E2272" s="35" t="s">
        <v>57</v>
      </c>
      <c r="F2272" s="33">
        <v>34305</v>
      </c>
      <c r="G2272" s="32">
        <v>5.7870370370370366E-5</v>
      </c>
    </row>
    <row r="2273" spans="2:7" x14ac:dyDescent="0.25">
      <c r="B2273" s="33">
        <v>43509</v>
      </c>
      <c r="C2273" s="34">
        <v>0.39211805555555551</v>
      </c>
      <c r="D2273" s="35" t="s">
        <v>55</v>
      </c>
      <c r="E2273" s="35" t="s">
        <v>56</v>
      </c>
      <c r="F2273" s="33">
        <v>29649</v>
      </c>
      <c r="G2273" s="32">
        <v>5.7870370370370366E-5</v>
      </c>
    </row>
    <row r="2274" spans="2:7" x14ac:dyDescent="0.25">
      <c r="B2274" s="33">
        <v>43509</v>
      </c>
      <c r="C2274" s="34">
        <v>0.39332175925925927</v>
      </c>
      <c r="D2274" s="35" t="s">
        <v>55</v>
      </c>
      <c r="E2274" s="35" t="s">
        <v>56</v>
      </c>
      <c r="F2274" s="33">
        <v>35668</v>
      </c>
      <c r="G2274" s="32">
        <v>5.7870370370370366E-5</v>
      </c>
    </row>
    <row r="2275" spans="2:7" x14ac:dyDescent="0.25">
      <c r="B2275" s="33">
        <v>43509</v>
      </c>
      <c r="C2275" s="34">
        <v>0.39747685185185189</v>
      </c>
      <c r="D2275" s="35" t="s">
        <v>55</v>
      </c>
      <c r="E2275" s="35" t="s">
        <v>56</v>
      </c>
      <c r="F2275" s="33">
        <v>42284</v>
      </c>
      <c r="G2275" s="32">
        <v>5.7870370370370366E-5</v>
      </c>
    </row>
    <row r="2276" spans="2:7" x14ac:dyDescent="0.25">
      <c r="B2276" s="33">
        <v>43509</v>
      </c>
      <c r="C2276" s="34">
        <v>0.3989699074074074</v>
      </c>
      <c r="D2276" s="35" t="s">
        <v>57</v>
      </c>
      <c r="E2276" s="35" t="s">
        <v>57</v>
      </c>
      <c r="F2276" s="33">
        <v>30965</v>
      </c>
      <c r="G2276" s="32">
        <v>5.7870370370370366E-5</v>
      </c>
    </row>
    <row r="2277" spans="2:7" x14ac:dyDescent="0.25">
      <c r="B2277" s="33">
        <v>43509</v>
      </c>
      <c r="C2277" s="34">
        <v>0.40545138888888888</v>
      </c>
      <c r="D2277" s="35" t="s">
        <v>57</v>
      </c>
      <c r="E2277" s="35" t="s">
        <v>57</v>
      </c>
      <c r="F2277" s="33">
        <v>31422</v>
      </c>
      <c r="G2277" s="32">
        <v>5.7870370370370366E-5</v>
      </c>
    </row>
    <row r="2278" spans="2:7" x14ac:dyDescent="0.25">
      <c r="B2278" s="33">
        <v>43509</v>
      </c>
      <c r="C2278" s="34">
        <v>0.4064699074074074</v>
      </c>
      <c r="D2278" s="35" t="s">
        <v>55</v>
      </c>
      <c r="E2278" s="35" t="s">
        <v>56</v>
      </c>
      <c r="F2278" s="33">
        <v>35992</v>
      </c>
      <c r="G2278" s="32">
        <v>5.7870370370370366E-5</v>
      </c>
    </row>
    <row r="2279" spans="2:7" x14ac:dyDescent="0.25">
      <c r="B2279" s="33">
        <v>43509</v>
      </c>
      <c r="C2279" s="34">
        <v>0.41538194444444443</v>
      </c>
      <c r="D2279" s="35" t="s">
        <v>55</v>
      </c>
      <c r="E2279" s="35" t="s">
        <v>56</v>
      </c>
      <c r="F2279" s="33">
        <v>32870</v>
      </c>
      <c r="G2279" s="32">
        <v>5.7870370370370366E-5</v>
      </c>
    </row>
    <row r="2280" spans="2:7" x14ac:dyDescent="0.25">
      <c r="B2280" s="33">
        <v>43509</v>
      </c>
      <c r="C2280" s="34">
        <v>0.42111111111111116</v>
      </c>
      <c r="D2280" s="35" t="s">
        <v>55</v>
      </c>
      <c r="E2280" s="35" t="s">
        <v>56</v>
      </c>
      <c r="F2280" s="33">
        <v>37295</v>
      </c>
      <c r="G2280" s="32">
        <v>5.7870370370370366E-5</v>
      </c>
    </row>
    <row r="2281" spans="2:7" x14ac:dyDescent="0.25">
      <c r="B2281" s="33">
        <v>43509</v>
      </c>
      <c r="C2281" s="34">
        <v>0.42350694444444442</v>
      </c>
      <c r="D2281" s="35" t="s">
        <v>55</v>
      </c>
      <c r="E2281" s="35" t="s">
        <v>56</v>
      </c>
      <c r="F2281" s="33">
        <v>26624</v>
      </c>
      <c r="G2281" s="32">
        <v>5.7870370370370366E-5</v>
      </c>
    </row>
    <row r="2282" spans="2:7" x14ac:dyDescent="0.25">
      <c r="B2282" s="33">
        <v>43509</v>
      </c>
      <c r="C2282" s="34">
        <v>0.44057870370370367</v>
      </c>
      <c r="D2282" s="35" t="s">
        <v>55</v>
      </c>
      <c r="E2282" s="35" t="s">
        <v>56</v>
      </c>
      <c r="F2282" s="33">
        <v>27467</v>
      </c>
      <c r="G2282" s="32">
        <v>5.7870370370370366E-5</v>
      </c>
    </row>
    <row r="2283" spans="2:7" x14ac:dyDescent="0.25">
      <c r="B2283" s="33">
        <v>43510</v>
      </c>
      <c r="C2283" s="34">
        <v>0.32589120370370367</v>
      </c>
      <c r="D2283" s="35" t="s">
        <v>57</v>
      </c>
      <c r="E2283" s="35" t="s">
        <v>57</v>
      </c>
      <c r="F2283" s="33">
        <v>35774</v>
      </c>
      <c r="G2283" s="32">
        <v>5.7870370370370366E-5</v>
      </c>
    </row>
    <row r="2284" spans="2:7" x14ac:dyDescent="0.25">
      <c r="B2284" s="33">
        <v>43510</v>
      </c>
      <c r="C2284" s="34">
        <v>0.32932870370370371</v>
      </c>
      <c r="D2284" s="35" t="s">
        <v>55</v>
      </c>
      <c r="E2284" s="35" t="s">
        <v>56</v>
      </c>
      <c r="F2284" s="33">
        <v>39183</v>
      </c>
      <c r="G2284" s="32">
        <v>5.7870370370370366E-5</v>
      </c>
    </row>
    <row r="2285" spans="2:7" x14ac:dyDescent="0.25">
      <c r="B2285" s="33">
        <v>43510</v>
      </c>
      <c r="C2285" s="34">
        <v>0.33381944444444445</v>
      </c>
      <c r="D2285" s="35" t="s">
        <v>55</v>
      </c>
      <c r="E2285" s="35" t="s">
        <v>56</v>
      </c>
      <c r="F2285" s="33">
        <v>33550</v>
      </c>
      <c r="G2285" s="32">
        <v>5.7870370370370366E-5</v>
      </c>
    </row>
    <row r="2286" spans="2:7" x14ac:dyDescent="0.25">
      <c r="B2286" s="33">
        <v>43510</v>
      </c>
      <c r="C2286" s="34">
        <v>0.34641203703703699</v>
      </c>
      <c r="D2286" s="35" t="s">
        <v>55</v>
      </c>
      <c r="E2286" s="35" t="s">
        <v>56</v>
      </c>
      <c r="F2286" s="33">
        <v>36406</v>
      </c>
      <c r="G2286" s="32">
        <v>5.7870370370370366E-5</v>
      </c>
    </row>
    <row r="2287" spans="2:7" x14ac:dyDescent="0.25">
      <c r="B2287" s="33">
        <v>43510</v>
      </c>
      <c r="C2287" s="34">
        <v>0.3512615740740741</v>
      </c>
      <c r="D2287" s="35" t="s">
        <v>55</v>
      </c>
      <c r="E2287" s="35" t="s">
        <v>56</v>
      </c>
      <c r="F2287" s="33">
        <v>35040</v>
      </c>
      <c r="G2287" s="32">
        <v>5.7870370370370366E-5</v>
      </c>
    </row>
    <row r="2288" spans="2:7" x14ac:dyDescent="0.25">
      <c r="B2288" s="33">
        <v>43510</v>
      </c>
      <c r="C2288" s="34">
        <v>0.3778009259259259</v>
      </c>
      <c r="D2288" s="35" t="s">
        <v>55</v>
      </c>
      <c r="E2288" s="35" t="s">
        <v>56</v>
      </c>
      <c r="F2288" s="33">
        <v>37022</v>
      </c>
      <c r="G2288" s="32">
        <v>5.7870370370370366E-5</v>
      </c>
    </row>
    <row r="2289" spans="2:7" x14ac:dyDescent="0.25">
      <c r="B2289" s="33">
        <v>43510</v>
      </c>
      <c r="C2289" s="34">
        <v>0.39837962962962964</v>
      </c>
      <c r="D2289" s="35" t="s">
        <v>55</v>
      </c>
      <c r="E2289" s="35" t="s">
        <v>56</v>
      </c>
      <c r="F2289" s="33">
        <v>41466</v>
      </c>
      <c r="G2289" s="32">
        <v>5.7870370370370366E-5</v>
      </c>
    </row>
    <row r="2290" spans="2:7" x14ac:dyDescent="0.25">
      <c r="B2290" s="33">
        <v>43510</v>
      </c>
      <c r="C2290" s="34">
        <v>0.39876157407407403</v>
      </c>
      <c r="D2290" s="35" t="s">
        <v>56</v>
      </c>
      <c r="E2290" s="35" t="s">
        <v>55</v>
      </c>
      <c r="F2290" s="33">
        <v>42338</v>
      </c>
      <c r="G2290" s="32">
        <v>5.7870370370370366E-5</v>
      </c>
    </row>
    <row r="2291" spans="2:7" x14ac:dyDescent="0.25">
      <c r="B2291" s="33">
        <v>43510</v>
      </c>
      <c r="C2291" s="34">
        <v>0.39817129629629627</v>
      </c>
      <c r="D2291" s="35" t="s">
        <v>55</v>
      </c>
      <c r="E2291" s="35" t="s">
        <v>56</v>
      </c>
      <c r="F2291" s="33">
        <v>39085</v>
      </c>
      <c r="G2291" s="32">
        <v>5.7870370370370366E-5</v>
      </c>
    </row>
    <row r="2292" spans="2:7" x14ac:dyDescent="0.25">
      <c r="B2292" s="33">
        <v>43510</v>
      </c>
      <c r="C2292" s="34">
        <v>0.39877314814814818</v>
      </c>
      <c r="D2292" s="35" t="s">
        <v>55</v>
      </c>
      <c r="E2292" s="35" t="s">
        <v>56</v>
      </c>
      <c r="F2292" s="33">
        <v>38772</v>
      </c>
      <c r="G2292" s="32">
        <v>5.7870370370370366E-5</v>
      </c>
    </row>
    <row r="2293" spans="2:7" x14ac:dyDescent="0.25">
      <c r="B2293" s="33">
        <v>43510</v>
      </c>
      <c r="C2293" s="34">
        <v>0.40221064814814816</v>
      </c>
      <c r="D2293" s="35" t="s">
        <v>55</v>
      </c>
      <c r="E2293" s="35" t="s">
        <v>56</v>
      </c>
      <c r="F2293" s="33">
        <v>37966</v>
      </c>
      <c r="G2293" s="32">
        <v>5.7870370370370366E-5</v>
      </c>
    </row>
    <row r="2294" spans="2:7" x14ac:dyDescent="0.25">
      <c r="B2294" s="33">
        <v>43510</v>
      </c>
      <c r="C2294" s="34">
        <v>0.40599537037037042</v>
      </c>
      <c r="D2294" s="35" t="s">
        <v>55</v>
      </c>
      <c r="E2294" s="35" t="s">
        <v>56</v>
      </c>
      <c r="F2294" s="33">
        <v>39811</v>
      </c>
      <c r="G2294" s="32">
        <v>5.7870370370370366E-5</v>
      </c>
    </row>
    <row r="2295" spans="2:7" x14ac:dyDescent="0.25">
      <c r="B2295" s="33">
        <v>43510</v>
      </c>
      <c r="C2295" s="34">
        <v>0.40962962962962962</v>
      </c>
      <c r="D2295" s="35" t="s">
        <v>55</v>
      </c>
      <c r="E2295" s="35" t="s">
        <v>56</v>
      </c>
      <c r="F2295" s="33">
        <v>36482</v>
      </c>
      <c r="G2295" s="32">
        <v>5.7870370370370366E-5</v>
      </c>
    </row>
    <row r="2296" spans="2:7" x14ac:dyDescent="0.25">
      <c r="B2296" s="33">
        <v>43510</v>
      </c>
      <c r="C2296" s="34">
        <v>0.41106481481481483</v>
      </c>
      <c r="D2296" s="35" t="s">
        <v>55</v>
      </c>
      <c r="E2296" s="35" t="s">
        <v>56</v>
      </c>
      <c r="F2296" s="33">
        <v>37218</v>
      </c>
      <c r="G2296" s="32">
        <v>5.7870370370370366E-5</v>
      </c>
    </row>
    <row r="2297" spans="2:7" x14ac:dyDescent="0.25">
      <c r="B2297" s="33">
        <v>43510</v>
      </c>
      <c r="C2297" s="34">
        <v>0.41196759259259258</v>
      </c>
      <c r="D2297" s="35" t="s">
        <v>55</v>
      </c>
      <c r="E2297" s="35" t="s">
        <v>56</v>
      </c>
      <c r="F2297" s="33">
        <v>39484</v>
      </c>
      <c r="G2297" s="32">
        <v>5.7870370370370366E-5</v>
      </c>
    </row>
    <row r="2298" spans="2:7" x14ac:dyDescent="0.25">
      <c r="B2298" s="33">
        <v>43510</v>
      </c>
      <c r="C2298" s="34">
        <v>0.4135416666666667</v>
      </c>
      <c r="D2298" s="35" t="s">
        <v>55</v>
      </c>
      <c r="E2298" s="35" t="s">
        <v>56</v>
      </c>
      <c r="F2298" s="33">
        <v>39189</v>
      </c>
      <c r="G2298" s="32">
        <v>5.7870370370370366E-5</v>
      </c>
    </row>
    <row r="2299" spans="2:7" x14ac:dyDescent="0.25">
      <c r="B2299" s="33">
        <v>43510</v>
      </c>
      <c r="C2299" s="34">
        <v>0.41655092592592591</v>
      </c>
      <c r="D2299" s="35" t="s">
        <v>55</v>
      </c>
      <c r="E2299" s="35" t="s">
        <v>56</v>
      </c>
      <c r="F2299" s="33">
        <v>36242</v>
      </c>
      <c r="G2299" s="32">
        <v>5.7870370370370366E-5</v>
      </c>
    </row>
    <row r="2300" spans="2:7" x14ac:dyDescent="0.25">
      <c r="B2300" s="33">
        <v>43510</v>
      </c>
      <c r="C2300" s="34">
        <v>0.42121527777777779</v>
      </c>
      <c r="D2300" s="35" t="s">
        <v>55</v>
      </c>
      <c r="E2300" s="35" t="s">
        <v>56</v>
      </c>
      <c r="F2300" s="33">
        <v>37302</v>
      </c>
      <c r="G2300" s="32">
        <v>5.7870370370370366E-5</v>
      </c>
    </row>
    <row r="2301" spans="2:7" x14ac:dyDescent="0.25">
      <c r="B2301" s="33">
        <v>43510</v>
      </c>
      <c r="C2301" s="34">
        <v>0.42446759259259265</v>
      </c>
      <c r="D2301" s="35" t="s">
        <v>57</v>
      </c>
      <c r="E2301" s="35" t="s">
        <v>57</v>
      </c>
      <c r="F2301" s="33">
        <v>31201</v>
      </c>
      <c r="G2301" s="32">
        <v>5.7870370370370366E-5</v>
      </c>
    </row>
    <row r="2302" spans="2:7" x14ac:dyDescent="0.25">
      <c r="B2302" s="33">
        <v>43510</v>
      </c>
      <c r="C2302" s="34">
        <v>0.42840277777777774</v>
      </c>
      <c r="D2302" s="35" t="s">
        <v>55</v>
      </c>
      <c r="E2302" s="35" t="s">
        <v>56</v>
      </c>
      <c r="F2302" s="33">
        <v>35902</v>
      </c>
      <c r="G2302" s="32">
        <v>5.7870370370370366E-5</v>
      </c>
    </row>
    <row r="2303" spans="2:7" x14ac:dyDescent="0.25">
      <c r="B2303" s="33">
        <v>43510</v>
      </c>
      <c r="C2303" s="34">
        <v>0.43159722222222219</v>
      </c>
      <c r="D2303" s="35" t="s">
        <v>57</v>
      </c>
      <c r="E2303" s="35" t="s">
        <v>57</v>
      </c>
      <c r="F2303" s="33">
        <v>32198</v>
      </c>
      <c r="G2303" s="32">
        <v>5.7870370370370366E-5</v>
      </c>
    </row>
    <row r="2304" spans="2:7" x14ac:dyDescent="0.25">
      <c r="B2304" s="33">
        <v>43510</v>
      </c>
      <c r="C2304" s="34">
        <v>0.43549768518518522</v>
      </c>
      <c r="D2304" s="35" t="s">
        <v>55</v>
      </c>
      <c r="E2304" s="35" t="s">
        <v>56</v>
      </c>
      <c r="F2304" s="33">
        <v>30664</v>
      </c>
      <c r="G2304" s="32">
        <v>5.7870370370370366E-5</v>
      </c>
    </row>
    <row r="2305" spans="2:7" x14ac:dyDescent="0.25">
      <c r="B2305" s="33">
        <v>43510</v>
      </c>
      <c r="C2305" s="34">
        <v>0.43693287037037037</v>
      </c>
      <c r="D2305" s="35" t="s">
        <v>55</v>
      </c>
      <c r="E2305" s="35" t="s">
        <v>56</v>
      </c>
      <c r="F2305" s="33">
        <v>37007</v>
      </c>
      <c r="G2305" s="32">
        <v>5.7870370370370366E-5</v>
      </c>
    </row>
    <row r="2306" spans="2:7" x14ac:dyDescent="0.25">
      <c r="B2306" s="33">
        <v>43510</v>
      </c>
      <c r="C2306" s="34">
        <v>0.44648148148148148</v>
      </c>
      <c r="D2306" s="35" t="s">
        <v>57</v>
      </c>
      <c r="E2306" s="35" t="s">
        <v>56</v>
      </c>
      <c r="F2306" s="33">
        <v>34985</v>
      </c>
      <c r="G2306" s="32">
        <v>5.7870370370370366E-5</v>
      </c>
    </row>
    <row r="2307" spans="2:7" x14ac:dyDescent="0.25">
      <c r="B2307" s="33">
        <v>43510</v>
      </c>
      <c r="C2307" s="34">
        <v>0.50722222222222224</v>
      </c>
      <c r="D2307" s="35" t="s">
        <v>57</v>
      </c>
      <c r="E2307" s="35" t="s">
        <v>57</v>
      </c>
      <c r="F2307" s="33">
        <v>33431</v>
      </c>
      <c r="G2307" s="32">
        <v>5.7870370370370366E-5</v>
      </c>
    </row>
    <row r="2308" spans="2:7" x14ac:dyDescent="0.25">
      <c r="B2308" s="33">
        <v>43511</v>
      </c>
      <c r="C2308" s="34">
        <v>0.32716435185185183</v>
      </c>
      <c r="D2308" s="35" t="s">
        <v>55</v>
      </c>
      <c r="E2308" s="35" t="s">
        <v>56</v>
      </c>
      <c r="F2308" s="33">
        <v>36133</v>
      </c>
      <c r="G2308" s="32">
        <v>5.7870370370370366E-5</v>
      </c>
    </row>
    <row r="2309" spans="2:7" x14ac:dyDescent="0.25">
      <c r="B2309" s="33">
        <v>43511</v>
      </c>
      <c r="C2309" s="34">
        <v>0.33185185185185184</v>
      </c>
      <c r="D2309" s="35" t="s">
        <v>55</v>
      </c>
      <c r="E2309" s="35" t="s">
        <v>56</v>
      </c>
      <c r="F2309" s="33">
        <v>41795</v>
      </c>
      <c r="G2309" s="32">
        <v>5.7870370370370366E-5</v>
      </c>
    </row>
    <row r="2310" spans="2:7" x14ac:dyDescent="0.25">
      <c r="B2310" s="33">
        <v>43511</v>
      </c>
      <c r="C2310" s="34">
        <v>0.33883101851851855</v>
      </c>
      <c r="D2310" s="35" t="s">
        <v>55</v>
      </c>
      <c r="E2310" s="35" t="s">
        <v>56</v>
      </c>
      <c r="F2310" s="33">
        <v>39162</v>
      </c>
      <c r="G2310" s="32">
        <v>5.7870370370370366E-5</v>
      </c>
    </row>
    <row r="2311" spans="2:7" x14ac:dyDescent="0.25">
      <c r="B2311" s="33">
        <v>43511</v>
      </c>
      <c r="C2311" s="34">
        <v>0.34608796296296296</v>
      </c>
      <c r="D2311" s="35" t="s">
        <v>55</v>
      </c>
      <c r="E2311" s="35" t="s">
        <v>56</v>
      </c>
      <c r="F2311" s="33">
        <v>34012</v>
      </c>
      <c r="G2311" s="32">
        <v>5.7870370370370366E-5</v>
      </c>
    </row>
    <row r="2312" spans="2:7" x14ac:dyDescent="0.25">
      <c r="B2312" s="33">
        <v>43511</v>
      </c>
      <c r="C2312" s="34">
        <v>0.36091435185185183</v>
      </c>
      <c r="D2312" s="35" t="s">
        <v>56</v>
      </c>
      <c r="E2312" s="35" t="s">
        <v>56</v>
      </c>
      <c r="F2312" s="33">
        <v>42354</v>
      </c>
      <c r="G2312" s="32">
        <v>5.7870370370370366E-5</v>
      </c>
    </row>
    <row r="2313" spans="2:7" x14ac:dyDescent="0.25">
      <c r="B2313" s="33">
        <v>43511</v>
      </c>
      <c r="C2313" s="34">
        <v>0.36774305555555559</v>
      </c>
      <c r="D2313" s="35" t="s">
        <v>55</v>
      </c>
      <c r="E2313" s="35" t="s">
        <v>57</v>
      </c>
      <c r="F2313" s="33">
        <v>34773</v>
      </c>
      <c r="G2313" s="32">
        <v>5.7870370370370366E-5</v>
      </c>
    </row>
    <row r="2314" spans="2:7" x14ac:dyDescent="0.25">
      <c r="B2314" s="33">
        <v>43511</v>
      </c>
      <c r="C2314" s="34">
        <v>0.37527777777777777</v>
      </c>
      <c r="D2314" s="35" t="s">
        <v>55</v>
      </c>
      <c r="E2314" s="35" t="s">
        <v>56</v>
      </c>
      <c r="F2314" s="33">
        <v>37981</v>
      </c>
      <c r="G2314" s="32">
        <v>5.7870370370370366E-5</v>
      </c>
    </row>
    <row r="2315" spans="2:7" x14ac:dyDescent="0.25">
      <c r="B2315" s="33">
        <v>43511</v>
      </c>
      <c r="C2315" s="34">
        <v>0.38087962962962968</v>
      </c>
      <c r="D2315" s="35" t="s">
        <v>55</v>
      </c>
      <c r="E2315" s="35" t="s">
        <v>57</v>
      </c>
      <c r="F2315" s="33">
        <v>41614</v>
      </c>
      <c r="G2315" s="32">
        <v>5.7870370370370366E-5</v>
      </c>
    </row>
    <row r="2316" spans="2:7" x14ac:dyDescent="0.25">
      <c r="B2316" s="33">
        <v>43511</v>
      </c>
      <c r="C2316" s="34">
        <v>0.38424768518518521</v>
      </c>
      <c r="D2316" s="35" t="s">
        <v>55</v>
      </c>
      <c r="E2316" s="35" t="s">
        <v>57</v>
      </c>
      <c r="F2316" s="33">
        <v>35006</v>
      </c>
      <c r="G2316" s="32">
        <v>5.7870370370370366E-5</v>
      </c>
    </row>
    <row r="2317" spans="2:7" x14ac:dyDescent="0.25">
      <c r="B2317" s="33">
        <v>43511</v>
      </c>
      <c r="C2317" s="34">
        <v>0.38451388888888888</v>
      </c>
      <c r="D2317" s="35" t="s">
        <v>55</v>
      </c>
      <c r="E2317" s="35" t="s">
        <v>56</v>
      </c>
      <c r="F2317" s="33">
        <v>33920</v>
      </c>
      <c r="G2317" s="32">
        <v>5.7870370370370366E-5</v>
      </c>
    </row>
    <row r="2318" spans="2:7" x14ac:dyDescent="0.25">
      <c r="B2318" s="33">
        <v>43511</v>
      </c>
      <c r="C2318" s="34">
        <v>0.38418981481481485</v>
      </c>
      <c r="D2318" s="35" t="s">
        <v>55</v>
      </c>
      <c r="E2318" s="35" t="s">
        <v>56</v>
      </c>
      <c r="F2318" s="33">
        <v>36343</v>
      </c>
      <c r="G2318" s="32">
        <v>5.7870370370370366E-5</v>
      </c>
    </row>
    <row r="2319" spans="2:7" x14ac:dyDescent="0.25">
      <c r="B2319" s="33">
        <v>43511</v>
      </c>
      <c r="C2319" s="34">
        <v>0.38913194444444449</v>
      </c>
      <c r="D2319" s="35" t="s">
        <v>57</v>
      </c>
      <c r="E2319" s="35" t="s">
        <v>56</v>
      </c>
      <c r="F2319" s="33">
        <v>33221</v>
      </c>
      <c r="G2319" s="32">
        <v>5.7870370370370366E-5</v>
      </c>
    </row>
    <row r="2320" spans="2:7" x14ac:dyDescent="0.25">
      <c r="B2320" s="33">
        <v>43511</v>
      </c>
      <c r="C2320" s="34">
        <v>0.38954861111111111</v>
      </c>
      <c r="D2320" s="35" t="s">
        <v>56</v>
      </c>
      <c r="E2320" s="35" t="s">
        <v>55</v>
      </c>
      <c r="F2320" s="33">
        <v>42360</v>
      </c>
      <c r="G2320" s="32">
        <v>5.7870370370370366E-5</v>
      </c>
    </row>
    <row r="2321" spans="2:7" x14ac:dyDescent="0.25">
      <c r="B2321" s="33">
        <v>43511</v>
      </c>
      <c r="C2321" s="34">
        <v>0.38809027777777777</v>
      </c>
      <c r="D2321" s="35" t="s">
        <v>55</v>
      </c>
      <c r="E2321" s="35" t="s">
        <v>56</v>
      </c>
      <c r="F2321" s="33">
        <v>36168</v>
      </c>
      <c r="G2321" s="32">
        <v>5.7870370370370366E-5</v>
      </c>
    </row>
    <row r="2322" spans="2:7" x14ac:dyDescent="0.25">
      <c r="B2322" s="33">
        <v>43511</v>
      </c>
      <c r="C2322" s="34">
        <v>0.38831018518518517</v>
      </c>
      <c r="D2322" s="35" t="s">
        <v>55</v>
      </c>
      <c r="E2322" s="35" t="s">
        <v>56</v>
      </c>
      <c r="F2322" s="33">
        <v>38044</v>
      </c>
      <c r="G2322" s="32">
        <v>5.7870370370370366E-5</v>
      </c>
    </row>
    <row r="2323" spans="2:7" x14ac:dyDescent="0.25">
      <c r="B2323" s="33">
        <v>43511</v>
      </c>
      <c r="C2323" s="34">
        <v>0.38900462962962962</v>
      </c>
      <c r="D2323" s="35" t="s">
        <v>57</v>
      </c>
      <c r="E2323" s="35" t="s">
        <v>57</v>
      </c>
      <c r="F2323" s="33">
        <v>32141</v>
      </c>
      <c r="G2323" s="32">
        <v>5.7870370370370366E-5</v>
      </c>
    </row>
    <row r="2324" spans="2:7" x14ac:dyDescent="0.25">
      <c r="B2324" s="33">
        <v>43511</v>
      </c>
      <c r="C2324" s="34">
        <v>0.39059027777777783</v>
      </c>
      <c r="D2324" s="35" t="s">
        <v>57</v>
      </c>
      <c r="E2324" s="35" t="s">
        <v>57</v>
      </c>
      <c r="F2324" s="33">
        <v>35013</v>
      </c>
      <c r="G2324" s="32">
        <v>5.7870370370370366E-5</v>
      </c>
    </row>
    <row r="2325" spans="2:7" x14ac:dyDescent="0.25">
      <c r="B2325" s="33">
        <v>43511</v>
      </c>
      <c r="C2325" s="34">
        <v>0.39239583333333333</v>
      </c>
      <c r="D2325" s="35" t="s">
        <v>55</v>
      </c>
      <c r="E2325" s="35" t="s">
        <v>55</v>
      </c>
      <c r="F2325" s="33">
        <v>41172</v>
      </c>
      <c r="G2325" s="32">
        <v>5.7870370370370366E-5</v>
      </c>
    </row>
    <row r="2326" spans="2:7" x14ac:dyDescent="0.25">
      <c r="B2326" s="33">
        <v>43511</v>
      </c>
      <c r="C2326" s="34">
        <v>0.41586805555555556</v>
      </c>
      <c r="D2326" s="35" t="s">
        <v>55</v>
      </c>
      <c r="E2326" s="35" t="s">
        <v>56</v>
      </c>
      <c r="F2326" s="33">
        <v>38309</v>
      </c>
      <c r="G2326" s="32">
        <v>5.7870370370370366E-5</v>
      </c>
    </row>
    <row r="2327" spans="2:7" x14ac:dyDescent="0.25">
      <c r="B2327" s="33">
        <v>43511</v>
      </c>
      <c r="C2327" s="34">
        <v>0.42805555555555558</v>
      </c>
      <c r="D2327" s="35" t="s">
        <v>57</v>
      </c>
      <c r="E2327" s="35" t="s">
        <v>57</v>
      </c>
      <c r="F2327" s="33">
        <v>35045</v>
      </c>
      <c r="G2327" s="32">
        <v>5.7870370370370366E-5</v>
      </c>
    </row>
    <row r="2328" spans="2:7" x14ac:dyDescent="0.25">
      <c r="B2328" s="33">
        <v>43511</v>
      </c>
      <c r="C2328" s="34">
        <v>0.43784722222222222</v>
      </c>
      <c r="D2328" s="35" t="s">
        <v>55</v>
      </c>
      <c r="E2328" s="35" t="s">
        <v>56</v>
      </c>
      <c r="F2328" s="33">
        <v>30062</v>
      </c>
      <c r="G2328" s="32">
        <v>5.7870370370370366E-5</v>
      </c>
    </row>
    <row r="2329" spans="2:7" x14ac:dyDescent="0.25">
      <c r="B2329" s="33">
        <v>43511</v>
      </c>
      <c r="C2329" s="34">
        <v>0.44138888888888889</v>
      </c>
      <c r="D2329" s="35" t="s">
        <v>55</v>
      </c>
      <c r="E2329" s="35" t="s">
        <v>56</v>
      </c>
      <c r="F2329" s="33">
        <v>39352</v>
      </c>
      <c r="G2329" s="32">
        <v>5.7870370370370366E-5</v>
      </c>
    </row>
    <row r="2330" spans="2:7" x14ac:dyDescent="0.25">
      <c r="B2330" s="33">
        <v>43511</v>
      </c>
      <c r="C2330" s="34">
        <v>0.44506944444444446</v>
      </c>
      <c r="D2330" s="35" t="s">
        <v>55</v>
      </c>
      <c r="E2330" s="35" t="s">
        <v>56</v>
      </c>
      <c r="F2330" s="33">
        <v>38421</v>
      </c>
      <c r="G2330" s="32">
        <v>5.7870370370370366E-5</v>
      </c>
    </row>
    <row r="2331" spans="2:7" x14ac:dyDescent="0.25">
      <c r="B2331" s="33">
        <v>43511</v>
      </c>
      <c r="C2331" s="34">
        <v>0.49903935185185189</v>
      </c>
      <c r="D2331" s="35" t="s">
        <v>55</v>
      </c>
      <c r="E2331" s="35" t="s">
        <v>56</v>
      </c>
      <c r="F2331" s="33">
        <v>30155</v>
      </c>
      <c r="G2331" s="32">
        <v>5.7870370370370366E-5</v>
      </c>
    </row>
    <row r="2332" spans="2:7" x14ac:dyDescent="0.25">
      <c r="B2332" s="33">
        <v>43514</v>
      </c>
      <c r="C2332" s="34">
        <v>0.30846064814814816</v>
      </c>
      <c r="D2332" s="35" t="s">
        <v>55</v>
      </c>
      <c r="E2332" s="35" t="s">
        <v>56</v>
      </c>
      <c r="F2332" s="33">
        <v>37644</v>
      </c>
      <c r="G2332" s="32">
        <v>5.7870370370370366E-5</v>
      </c>
    </row>
    <row r="2333" spans="2:7" x14ac:dyDescent="0.25">
      <c r="B2333" s="33">
        <v>43514</v>
      </c>
      <c r="C2333" s="34">
        <v>0.31203703703703706</v>
      </c>
      <c r="D2333" s="35" t="s">
        <v>55</v>
      </c>
      <c r="E2333" s="35" t="s">
        <v>56</v>
      </c>
      <c r="F2333" s="33">
        <v>36028</v>
      </c>
      <c r="G2333" s="32">
        <v>5.7870370370370366E-5</v>
      </c>
    </row>
    <row r="2334" spans="2:7" x14ac:dyDescent="0.25">
      <c r="B2334" s="33">
        <v>43514</v>
      </c>
      <c r="C2334" s="34">
        <v>0.31400462962962966</v>
      </c>
      <c r="D2334" s="35" t="s">
        <v>55</v>
      </c>
      <c r="E2334" s="35" t="s">
        <v>56</v>
      </c>
      <c r="F2334" s="33">
        <v>41015</v>
      </c>
      <c r="G2334" s="32">
        <v>5.7870370370370366E-5</v>
      </c>
    </row>
    <row r="2335" spans="2:7" x14ac:dyDescent="0.25">
      <c r="B2335" s="33">
        <v>43514</v>
      </c>
      <c r="C2335" s="34">
        <v>0.31569444444444444</v>
      </c>
      <c r="D2335" s="35" t="s">
        <v>55</v>
      </c>
      <c r="E2335" s="35" t="s">
        <v>56</v>
      </c>
      <c r="F2335" s="33">
        <v>38819</v>
      </c>
      <c r="G2335" s="32">
        <v>5.7870370370370366E-5</v>
      </c>
    </row>
    <row r="2336" spans="2:7" x14ac:dyDescent="0.25">
      <c r="B2336" s="33">
        <v>43514</v>
      </c>
      <c r="C2336" s="34">
        <v>0.31726851851851851</v>
      </c>
      <c r="D2336" s="35" t="s">
        <v>55</v>
      </c>
      <c r="E2336" s="35" t="s">
        <v>56</v>
      </c>
      <c r="F2336" s="33">
        <v>39512</v>
      </c>
      <c r="G2336" s="32">
        <v>5.7870370370370366E-5</v>
      </c>
    </row>
    <row r="2337" spans="2:7" x14ac:dyDescent="0.25">
      <c r="B2337" s="33">
        <v>43514</v>
      </c>
      <c r="C2337" s="34">
        <v>0.31930555555555556</v>
      </c>
      <c r="D2337" s="35" t="s">
        <v>55</v>
      </c>
      <c r="E2337" s="35" t="s">
        <v>56</v>
      </c>
      <c r="F2337" s="33">
        <v>37930</v>
      </c>
      <c r="G2337" s="32">
        <v>5.7870370370370366E-5</v>
      </c>
    </row>
    <row r="2338" spans="2:7" x14ac:dyDescent="0.25">
      <c r="B2338" s="33">
        <v>43514</v>
      </c>
      <c r="C2338" s="34">
        <v>0.32028935185185187</v>
      </c>
      <c r="D2338" s="35" t="s">
        <v>55</v>
      </c>
      <c r="E2338" s="35" t="s">
        <v>56</v>
      </c>
      <c r="F2338" s="33">
        <v>40001</v>
      </c>
      <c r="G2338" s="32">
        <v>5.7870370370370366E-5</v>
      </c>
    </row>
    <row r="2339" spans="2:7" x14ac:dyDescent="0.25">
      <c r="B2339" s="33">
        <v>43514</v>
      </c>
      <c r="C2339" s="34">
        <v>0.32341435185185186</v>
      </c>
      <c r="D2339" s="35" t="s">
        <v>55</v>
      </c>
      <c r="E2339" s="35" t="s">
        <v>55</v>
      </c>
      <c r="F2339" s="33">
        <v>42788</v>
      </c>
      <c r="G2339" s="32">
        <v>5.7870370370370366E-5</v>
      </c>
    </row>
    <row r="2340" spans="2:7" x14ac:dyDescent="0.25">
      <c r="B2340" s="33">
        <v>43514</v>
      </c>
      <c r="C2340" s="34">
        <v>0.32760416666666664</v>
      </c>
      <c r="D2340" s="35" t="s">
        <v>55</v>
      </c>
      <c r="E2340" s="35" t="s">
        <v>56</v>
      </c>
      <c r="F2340" s="33">
        <v>37406</v>
      </c>
      <c r="G2340" s="32">
        <v>5.7870370370370366E-5</v>
      </c>
    </row>
    <row r="2341" spans="2:7" x14ac:dyDescent="0.25">
      <c r="B2341" s="33">
        <v>43514</v>
      </c>
      <c r="C2341" s="34">
        <v>0.36796296296296299</v>
      </c>
      <c r="D2341" s="35" t="s">
        <v>55</v>
      </c>
      <c r="E2341" s="35" t="s">
        <v>56</v>
      </c>
      <c r="F2341" s="33">
        <v>37666</v>
      </c>
      <c r="G2341" s="32">
        <v>5.7870370370370366E-5</v>
      </c>
    </row>
    <row r="2342" spans="2:7" x14ac:dyDescent="0.25">
      <c r="B2342" s="33">
        <v>43514</v>
      </c>
      <c r="C2342" s="34">
        <v>0.37027777777777776</v>
      </c>
      <c r="D2342" s="35" t="s">
        <v>55</v>
      </c>
      <c r="E2342" s="35" t="s">
        <v>56</v>
      </c>
      <c r="F2342" s="33">
        <v>41586</v>
      </c>
      <c r="G2342" s="32">
        <v>5.7870370370370366E-5</v>
      </c>
    </row>
    <row r="2343" spans="2:7" x14ac:dyDescent="0.25">
      <c r="B2343" s="33">
        <v>43514</v>
      </c>
      <c r="C2343" s="34">
        <v>0.37263888888888891</v>
      </c>
      <c r="D2343" s="35" t="s">
        <v>55</v>
      </c>
      <c r="E2343" s="35" t="s">
        <v>56</v>
      </c>
      <c r="F2343" s="33">
        <v>42282</v>
      </c>
      <c r="G2343" s="32">
        <v>5.7870370370370366E-5</v>
      </c>
    </row>
    <row r="2344" spans="2:7" x14ac:dyDescent="0.25">
      <c r="B2344" s="33">
        <v>43514</v>
      </c>
      <c r="C2344" s="34">
        <v>0.37555555555555559</v>
      </c>
      <c r="D2344" s="35" t="s">
        <v>55</v>
      </c>
      <c r="E2344" s="35" t="s">
        <v>56</v>
      </c>
      <c r="F2344" s="33">
        <v>30238</v>
      </c>
      <c r="G2344" s="32">
        <v>5.7870370370370366E-5</v>
      </c>
    </row>
    <row r="2345" spans="2:7" x14ac:dyDescent="0.25">
      <c r="B2345" s="33">
        <v>43514</v>
      </c>
      <c r="C2345" s="34">
        <v>0.37850694444444444</v>
      </c>
      <c r="D2345" s="35" t="s">
        <v>55</v>
      </c>
      <c r="E2345" s="35" t="s">
        <v>56</v>
      </c>
      <c r="F2345" s="33">
        <v>41416</v>
      </c>
      <c r="G2345" s="32">
        <v>5.7870370370370366E-5</v>
      </c>
    </row>
    <row r="2346" spans="2:7" x14ac:dyDescent="0.25">
      <c r="B2346" s="33">
        <v>43514</v>
      </c>
      <c r="C2346" s="34">
        <v>0.41342592592592592</v>
      </c>
      <c r="D2346" s="35" t="s">
        <v>55</v>
      </c>
      <c r="E2346" s="35" t="s">
        <v>56</v>
      </c>
      <c r="F2346" s="33">
        <v>29978</v>
      </c>
      <c r="G2346" s="32">
        <v>5.7870370370370366E-5</v>
      </c>
    </row>
    <row r="2347" spans="2:7" x14ac:dyDescent="0.25">
      <c r="B2347" s="33">
        <v>43514</v>
      </c>
      <c r="C2347" s="34">
        <v>0.41846064814814815</v>
      </c>
      <c r="D2347" s="35" t="s">
        <v>55</v>
      </c>
      <c r="E2347" s="35" t="s">
        <v>56</v>
      </c>
      <c r="F2347" s="33">
        <v>42507</v>
      </c>
      <c r="G2347" s="32">
        <v>5.7870370370370366E-5</v>
      </c>
    </row>
    <row r="2348" spans="2:7" x14ac:dyDescent="0.25">
      <c r="B2348" s="33">
        <v>43514</v>
      </c>
      <c r="C2348" s="34">
        <v>0.42431712962962959</v>
      </c>
      <c r="D2348" s="35" t="s">
        <v>55</v>
      </c>
      <c r="E2348" s="35" t="s">
        <v>56</v>
      </c>
      <c r="F2348" s="33">
        <v>29312</v>
      </c>
      <c r="G2348" s="32">
        <v>5.7870370370370366E-5</v>
      </c>
    </row>
    <row r="2349" spans="2:7" x14ac:dyDescent="0.25">
      <c r="B2349" s="33">
        <v>43514</v>
      </c>
      <c r="C2349" s="34">
        <v>0.42909722222222224</v>
      </c>
      <c r="D2349" s="35" t="s">
        <v>55</v>
      </c>
      <c r="E2349" s="35" t="s">
        <v>56</v>
      </c>
      <c r="F2349" s="33">
        <v>39150</v>
      </c>
      <c r="G2349" s="32">
        <v>5.7870370370370366E-5</v>
      </c>
    </row>
    <row r="2350" spans="2:7" x14ac:dyDescent="0.25">
      <c r="B2350" s="33">
        <v>43514</v>
      </c>
      <c r="C2350" s="34">
        <v>0.4381944444444445</v>
      </c>
      <c r="D2350" s="35" t="s">
        <v>55</v>
      </c>
      <c r="E2350" s="35" t="s">
        <v>57</v>
      </c>
      <c r="F2350" s="33">
        <v>32856</v>
      </c>
      <c r="G2350" s="32">
        <v>5.7870370370370366E-5</v>
      </c>
    </row>
    <row r="2351" spans="2:7" x14ac:dyDescent="0.25">
      <c r="B2351" s="33">
        <v>43514</v>
      </c>
      <c r="C2351" s="34">
        <v>0.56802083333333331</v>
      </c>
      <c r="D2351" s="35" t="s">
        <v>57</v>
      </c>
      <c r="E2351" s="35" t="s">
        <v>57</v>
      </c>
      <c r="F2351" s="33">
        <v>32198</v>
      </c>
      <c r="G2351" s="32">
        <v>5.7870370370370366E-5</v>
      </c>
    </row>
    <row r="2352" spans="2:7" x14ac:dyDescent="0.25">
      <c r="B2352" s="33">
        <v>43514</v>
      </c>
      <c r="C2352" s="34">
        <v>0.56844907407407408</v>
      </c>
      <c r="D2352" s="35" t="s">
        <v>55</v>
      </c>
      <c r="E2352" s="35" t="s">
        <v>56</v>
      </c>
      <c r="F2352" s="33">
        <v>37456</v>
      </c>
      <c r="G2352" s="32">
        <v>5.7870370370370366E-5</v>
      </c>
    </row>
    <row r="2353" spans="2:7" x14ac:dyDescent="0.25">
      <c r="B2353" s="33">
        <v>43514</v>
      </c>
      <c r="C2353" s="34">
        <v>0.57328703703703698</v>
      </c>
      <c r="D2353" s="35" t="s">
        <v>55</v>
      </c>
      <c r="E2353" s="35" t="s">
        <v>56</v>
      </c>
      <c r="F2353" s="33">
        <v>39836</v>
      </c>
      <c r="G2353" s="32">
        <v>5.7870370370370366E-5</v>
      </c>
    </row>
    <row r="2354" spans="2:7" x14ac:dyDescent="0.25">
      <c r="B2354" s="33">
        <v>43514</v>
      </c>
      <c r="C2354" s="34">
        <v>0.57371527777777775</v>
      </c>
      <c r="D2354" s="35" t="s">
        <v>57</v>
      </c>
      <c r="E2354" s="35" t="s">
        <v>57</v>
      </c>
      <c r="F2354" s="33">
        <v>34543</v>
      </c>
      <c r="G2354" s="32">
        <v>5.7870370370370366E-5</v>
      </c>
    </row>
    <row r="2355" spans="2:7" x14ac:dyDescent="0.25">
      <c r="B2355" s="33">
        <v>43514</v>
      </c>
      <c r="C2355" s="34">
        <v>0.56987268518518519</v>
      </c>
      <c r="D2355" s="35" t="s">
        <v>55</v>
      </c>
      <c r="E2355" s="35" t="s">
        <v>56</v>
      </c>
      <c r="F2355" s="33">
        <v>34236</v>
      </c>
      <c r="G2355" s="32">
        <v>5.7870370370370366E-5</v>
      </c>
    </row>
    <row r="2356" spans="2:7" x14ac:dyDescent="0.25">
      <c r="B2356" s="33">
        <v>43515</v>
      </c>
      <c r="C2356" s="34">
        <v>0.31127314814814816</v>
      </c>
      <c r="D2356" s="35" t="s">
        <v>55</v>
      </c>
      <c r="E2356" s="35" t="s">
        <v>56</v>
      </c>
      <c r="F2356" s="33">
        <v>38309</v>
      </c>
      <c r="G2356" s="32">
        <v>5.7870370370370366E-5</v>
      </c>
    </row>
    <row r="2357" spans="2:7" x14ac:dyDescent="0.25">
      <c r="B2357" s="33">
        <v>43515</v>
      </c>
      <c r="C2357" s="34">
        <v>0.3146990740740741</v>
      </c>
      <c r="D2357" s="35" t="s">
        <v>55</v>
      </c>
      <c r="E2357" s="35" t="s">
        <v>56</v>
      </c>
      <c r="F2357" s="33">
        <v>39710</v>
      </c>
      <c r="G2357" s="32">
        <v>5.7870370370370366E-5</v>
      </c>
    </row>
    <row r="2358" spans="2:7" x14ac:dyDescent="0.25">
      <c r="B2358" s="33">
        <v>43515</v>
      </c>
      <c r="C2358" s="34">
        <v>0.31771990740740741</v>
      </c>
      <c r="D2358" s="35" t="s">
        <v>55</v>
      </c>
      <c r="E2358" s="35" t="s">
        <v>56</v>
      </c>
      <c r="F2358" s="33">
        <v>41243</v>
      </c>
      <c r="G2358" s="32">
        <v>5.7870370370370366E-5</v>
      </c>
    </row>
    <row r="2359" spans="2:7" x14ac:dyDescent="0.25">
      <c r="B2359" s="33">
        <v>43515</v>
      </c>
      <c r="C2359" s="34">
        <v>0.31818287037037035</v>
      </c>
      <c r="D2359" s="35" t="s">
        <v>57</v>
      </c>
      <c r="E2359" s="35" t="s">
        <v>57</v>
      </c>
      <c r="F2359" s="33">
        <v>34649</v>
      </c>
      <c r="G2359" s="32">
        <v>5.7870370370370366E-5</v>
      </c>
    </row>
    <row r="2360" spans="2:7" x14ac:dyDescent="0.25">
      <c r="B2360" s="33">
        <v>43515</v>
      </c>
      <c r="C2360" s="34">
        <v>0.32225694444444447</v>
      </c>
      <c r="D2360" s="35" t="s">
        <v>55</v>
      </c>
      <c r="E2360" s="35" t="s">
        <v>56</v>
      </c>
      <c r="F2360" s="33">
        <v>38567</v>
      </c>
      <c r="G2360" s="32">
        <v>5.7870370370370366E-5</v>
      </c>
    </row>
    <row r="2361" spans="2:7" x14ac:dyDescent="0.25">
      <c r="B2361" s="33">
        <v>43515</v>
      </c>
      <c r="C2361" s="34">
        <v>0.32462962962962966</v>
      </c>
      <c r="D2361" s="35" t="s">
        <v>55</v>
      </c>
      <c r="E2361" s="35" t="s">
        <v>56</v>
      </c>
      <c r="F2361" s="33">
        <v>43054</v>
      </c>
      <c r="G2361" s="32">
        <v>5.7870370370370366E-5</v>
      </c>
    </row>
    <row r="2362" spans="2:7" x14ac:dyDescent="0.25">
      <c r="B2362" s="33">
        <v>43515</v>
      </c>
      <c r="C2362" s="34">
        <v>0.32684027777777774</v>
      </c>
      <c r="D2362" s="35" t="s">
        <v>55</v>
      </c>
      <c r="E2362" s="35" t="s">
        <v>56</v>
      </c>
      <c r="F2362" s="33">
        <v>38211</v>
      </c>
      <c r="G2362" s="32">
        <v>5.7870370370370366E-5</v>
      </c>
    </row>
    <row r="2363" spans="2:7" x14ac:dyDescent="0.25">
      <c r="B2363" s="33">
        <v>43515</v>
      </c>
      <c r="C2363" s="34">
        <v>0.3308680555555556</v>
      </c>
      <c r="D2363" s="35" t="s">
        <v>55</v>
      </c>
      <c r="E2363" s="35" t="s">
        <v>56</v>
      </c>
      <c r="F2363" s="33">
        <v>40494</v>
      </c>
      <c r="G2363" s="32">
        <v>5.7870370370370366E-5</v>
      </c>
    </row>
    <row r="2364" spans="2:7" x14ac:dyDescent="0.25">
      <c r="B2364" s="33">
        <v>43515</v>
      </c>
      <c r="C2364" s="34">
        <v>0.33546296296296302</v>
      </c>
      <c r="D2364" s="35" t="s">
        <v>56</v>
      </c>
      <c r="E2364" s="35" t="s">
        <v>55</v>
      </c>
      <c r="F2364" s="33">
        <v>41360</v>
      </c>
      <c r="G2364" s="32">
        <v>5.7870370370370366E-5</v>
      </c>
    </row>
    <row r="2365" spans="2:7" x14ac:dyDescent="0.25">
      <c r="B2365" s="33">
        <v>43515</v>
      </c>
      <c r="C2365" s="34">
        <v>0.33826388888888892</v>
      </c>
      <c r="D2365" s="35" t="s">
        <v>55</v>
      </c>
      <c r="E2365" s="35" t="s">
        <v>57</v>
      </c>
      <c r="F2365" s="33">
        <v>35060</v>
      </c>
      <c r="G2365" s="32">
        <v>5.7870370370370366E-5</v>
      </c>
    </row>
    <row r="2366" spans="2:7" x14ac:dyDescent="0.25">
      <c r="B2366" s="33">
        <v>43515</v>
      </c>
      <c r="C2366" s="34">
        <v>0.33839120370370374</v>
      </c>
      <c r="D2366" s="35" t="s">
        <v>55</v>
      </c>
      <c r="E2366" s="35" t="s">
        <v>56</v>
      </c>
      <c r="F2366" s="33">
        <v>36658</v>
      </c>
      <c r="G2366" s="32">
        <v>5.7870370370370366E-5</v>
      </c>
    </row>
    <row r="2367" spans="2:7" x14ac:dyDescent="0.25">
      <c r="B2367" s="33">
        <v>43515</v>
      </c>
      <c r="C2367" s="34">
        <v>0.34222222222222221</v>
      </c>
      <c r="D2367" s="35" t="s">
        <v>55</v>
      </c>
      <c r="E2367" s="35" t="s">
        <v>56</v>
      </c>
      <c r="F2367" s="33">
        <v>35930</v>
      </c>
      <c r="G2367" s="32">
        <v>5.7870370370370366E-5</v>
      </c>
    </row>
    <row r="2368" spans="2:7" x14ac:dyDescent="0.25">
      <c r="B2368" s="33">
        <v>43515</v>
      </c>
      <c r="C2368" s="34">
        <v>0.35246527777777775</v>
      </c>
      <c r="D2368" s="35" t="s">
        <v>55</v>
      </c>
      <c r="E2368" s="35" t="s">
        <v>56</v>
      </c>
      <c r="F2368" s="33">
        <v>26697</v>
      </c>
      <c r="G2368" s="32">
        <v>5.7870370370370366E-5</v>
      </c>
    </row>
    <row r="2369" spans="2:7" x14ac:dyDescent="0.25">
      <c r="B2369" s="33">
        <v>43515</v>
      </c>
      <c r="C2369" s="34">
        <v>0.3584606481481481</v>
      </c>
      <c r="D2369" s="35" t="s">
        <v>55</v>
      </c>
      <c r="E2369" s="35" t="s">
        <v>56</v>
      </c>
      <c r="F2369" s="33">
        <v>36329</v>
      </c>
      <c r="G2369" s="32">
        <v>5.7870370370370366E-5</v>
      </c>
    </row>
    <row r="2370" spans="2:7" x14ac:dyDescent="0.25">
      <c r="B2370" s="33">
        <v>43515</v>
      </c>
      <c r="C2370" s="34">
        <v>0.40570601851851856</v>
      </c>
      <c r="D2370" s="35" t="s">
        <v>55</v>
      </c>
      <c r="E2370" s="35" t="s">
        <v>56</v>
      </c>
      <c r="F2370" s="33">
        <v>38138</v>
      </c>
      <c r="G2370" s="32">
        <v>5.7870370370370366E-5</v>
      </c>
    </row>
    <row r="2371" spans="2:7" x14ac:dyDescent="0.25">
      <c r="B2371" s="33">
        <v>43515</v>
      </c>
      <c r="C2371" s="34">
        <v>0.40620370370370368</v>
      </c>
      <c r="D2371" s="35" t="s">
        <v>55</v>
      </c>
      <c r="E2371" s="35" t="s">
        <v>56</v>
      </c>
      <c r="F2371" s="33">
        <v>34780</v>
      </c>
      <c r="G2371" s="32">
        <v>5.7870370370370366E-5</v>
      </c>
    </row>
    <row r="2372" spans="2:7" x14ac:dyDescent="0.25">
      <c r="B2372" s="33">
        <v>43515</v>
      </c>
      <c r="C2372" s="34">
        <v>0.40365740740740735</v>
      </c>
      <c r="D2372" s="35" t="s">
        <v>57</v>
      </c>
      <c r="E2372" s="35" t="s">
        <v>57</v>
      </c>
      <c r="F2372" s="33">
        <v>40232</v>
      </c>
      <c r="G2372" s="32">
        <v>5.7870370370370366E-5</v>
      </c>
    </row>
    <row r="2373" spans="2:7" x14ac:dyDescent="0.25">
      <c r="B2373" s="33">
        <v>43515</v>
      </c>
      <c r="C2373" s="34">
        <v>0.40576388888888887</v>
      </c>
      <c r="D2373" s="35" t="s">
        <v>57</v>
      </c>
      <c r="E2373" s="35" t="s">
        <v>57</v>
      </c>
      <c r="F2373" s="33">
        <v>31317</v>
      </c>
      <c r="G2373" s="32">
        <v>5.7870370370370366E-5</v>
      </c>
    </row>
    <row r="2374" spans="2:7" x14ac:dyDescent="0.25">
      <c r="B2374" s="33">
        <v>43515</v>
      </c>
      <c r="C2374" s="34">
        <v>0.40681712962962963</v>
      </c>
      <c r="D2374" s="35" t="s">
        <v>55</v>
      </c>
      <c r="E2374" s="35" t="s">
        <v>56</v>
      </c>
      <c r="F2374" s="33">
        <v>41578</v>
      </c>
      <c r="G2374" s="32">
        <v>5.7870370370370366E-5</v>
      </c>
    </row>
    <row r="2375" spans="2:7" x14ac:dyDescent="0.25">
      <c r="B2375" s="33">
        <v>43515</v>
      </c>
      <c r="C2375" s="34">
        <v>0.40939814814814812</v>
      </c>
      <c r="D2375" s="35" t="s">
        <v>57</v>
      </c>
      <c r="E2375" s="35" t="s">
        <v>57</v>
      </c>
      <c r="F2375" s="33">
        <v>31639</v>
      </c>
      <c r="G2375" s="32">
        <v>5.7870370370370366E-5</v>
      </c>
    </row>
    <row r="2376" spans="2:7" x14ac:dyDescent="0.25">
      <c r="B2376" s="33">
        <v>43515</v>
      </c>
      <c r="C2376" s="34">
        <v>0.41399305555555554</v>
      </c>
      <c r="D2376" s="35" t="s">
        <v>55</v>
      </c>
      <c r="E2376" s="35" t="s">
        <v>56</v>
      </c>
      <c r="F2376" s="33">
        <v>29104</v>
      </c>
      <c r="G2376" s="32">
        <v>5.7870370370370366E-5</v>
      </c>
    </row>
    <row r="2377" spans="2:7" x14ac:dyDescent="0.25">
      <c r="B2377" s="33">
        <v>43515</v>
      </c>
      <c r="C2377" s="34">
        <v>0.4177777777777778</v>
      </c>
      <c r="D2377" s="35" t="s">
        <v>57</v>
      </c>
      <c r="E2377" s="35" t="s">
        <v>57</v>
      </c>
      <c r="F2377" s="33">
        <v>35377</v>
      </c>
      <c r="G2377" s="32">
        <v>5.7870370370370366E-5</v>
      </c>
    </row>
    <row r="2378" spans="2:7" x14ac:dyDescent="0.25">
      <c r="B2378" s="33">
        <v>43515</v>
      </c>
      <c r="C2378" s="34">
        <v>0.42334490740740738</v>
      </c>
      <c r="D2378" s="35" t="s">
        <v>55</v>
      </c>
      <c r="E2378" s="35" t="s">
        <v>56</v>
      </c>
      <c r="F2378" s="33">
        <v>37862</v>
      </c>
      <c r="G2378" s="32">
        <v>5.7870370370370366E-5</v>
      </c>
    </row>
    <row r="2379" spans="2:7" x14ac:dyDescent="0.25">
      <c r="B2379" s="33">
        <v>43516</v>
      </c>
      <c r="C2379" s="34">
        <v>0.31354166666666666</v>
      </c>
      <c r="D2379" s="35" t="s">
        <v>55</v>
      </c>
      <c r="E2379" s="35" t="s">
        <v>55</v>
      </c>
      <c r="F2379" s="33">
        <v>41848</v>
      </c>
      <c r="G2379" s="32">
        <v>5.7870370370370366E-5</v>
      </c>
    </row>
    <row r="2380" spans="2:7" x14ac:dyDescent="0.25">
      <c r="B2380" s="33">
        <v>43516</v>
      </c>
      <c r="C2380" s="34">
        <v>0.3208449074074074</v>
      </c>
      <c r="D2380" s="35" t="s">
        <v>55</v>
      </c>
      <c r="E2380" s="35" t="s">
        <v>56</v>
      </c>
      <c r="F2380" s="33">
        <v>40753</v>
      </c>
      <c r="G2380" s="32">
        <v>5.7870370370370366E-5</v>
      </c>
    </row>
    <row r="2381" spans="2:7" x14ac:dyDescent="0.25">
      <c r="B2381" s="33">
        <v>43516</v>
      </c>
      <c r="C2381" s="34">
        <v>0.32262731481481483</v>
      </c>
      <c r="D2381" s="35" t="s">
        <v>55</v>
      </c>
      <c r="E2381" s="35" t="s">
        <v>56</v>
      </c>
      <c r="F2381" s="33">
        <v>36166</v>
      </c>
      <c r="G2381" s="32">
        <v>5.7870370370370366E-5</v>
      </c>
    </row>
    <row r="2382" spans="2:7" x14ac:dyDescent="0.25">
      <c r="B2382" s="33">
        <v>43516</v>
      </c>
      <c r="C2382" s="34">
        <v>0.32723379629629629</v>
      </c>
      <c r="D2382" s="35" t="s">
        <v>55</v>
      </c>
      <c r="E2382" s="35" t="s">
        <v>56</v>
      </c>
      <c r="F2382" s="33">
        <v>33221</v>
      </c>
      <c r="G2382" s="32">
        <v>5.7870370370370366E-5</v>
      </c>
    </row>
    <row r="2383" spans="2:7" x14ac:dyDescent="0.25">
      <c r="B2383" s="33">
        <v>43516</v>
      </c>
      <c r="C2383" s="34">
        <v>0.33046296296296296</v>
      </c>
      <c r="D2383" s="35" t="s">
        <v>55</v>
      </c>
      <c r="E2383" s="35" t="s">
        <v>56</v>
      </c>
      <c r="F2383" s="33">
        <v>40702</v>
      </c>
      <c r="G2383" s="32">
        <v>5.7870370370370366E-5</v>
      </c>
    </row>
    <row r="2384" spans="2:7" x14ac:dyDescent="0.25">
      <c r="B2384" s="33">
        <v>43516</v>
      </c>
      <c r="C2384" s="34">
        <v>0.33270833333333333</v>
      </c>
      <c r="D2384" s="35" t="s">
        <v>55</v>
      </c>
      <c r="E2384" s="35" t="s">
        <v>56</v>
      </c>
      <c r="F2384" s="33">
        <v>35285</v>
      </c>
      <c r="G2384" s="32">
        <v>5.7870370370370366E-5</v>
      </c>
    </row>
    <row r="2385" spans="2:7" x14ac:dyDescent="0.25">
      <c r="B2385" s="33">
        <v>43516</v>
      </c>
      <c r="C2385" s="34">
        <v>0.33489583333333334</v>
      </c>
      <c r="D2385" s="35" t="s">
        <v>55</v>
      </c>
      <c r="E2385" s="35" t="s">
        <v>56</v>
      </c>
      <c r="F2385" s="33">
        <v>41038</v>
      </c>
      <c r="G2385" s="32">
        <v>5.7870370370370366E-5</v>
      </c>
    </row>
    <row r="2386" spans="2:7" x14ac:dyDescent="0.25">
      <c r="B2386" s="33">
        <v>43516</v>
      </c>
      <c r="C2386" s="34">
        <v>0.33688657407407407</v>
      </c>
      <c r="D2386" s="35" t="s">
        <v>55</v>
      </c>
      <c r="E2386" s="35" t="s">
        <v>56</v>
      </c>
      <c r="F2386" s="33">
        <v>38723</v>
      </c>
      <c r="G2386" s="32">
        <v>5.7870370370370366E-5</v>
      </c>
    </row>
    <row r="2387" spans="2:7" x14ac:dyDescent="0.25">
      <c r="B2387" s="33">
        <v>43516</v>
      </c>
      <c r="C2387" s="34">
        <v>0.33861111111111114</v>
      </c>
      <c r="D2387" s="35" t="s">
        <v>55</v>
      </c>
      <c r="E2387" s="35" t="s">
        <v>56</v>
      </c>
      <c r="F2387" s="33">
        <v>36138</v>
      </c>
      <c r="G2387" s="32">
        <v>5.7870370370370366E-5</v>
      </c>
    </row>
    <row r="2388" spans="2:7" x14ac:dyDescent="0.25">
      <c r="B2388" s="33">
        <v>43516</v>
      </c>
      <c r="C2388" s="34">
        <v>0.34069444444444441</v>
      </c>
      <c r="D2388" s="35" t="s">
        <v>55</v>
      </c>
      <c r="E2388" s="35" t="s">
        <v>57</v>
      </c>
      <c r="F2388" s="33">
        <v>32996</v>
      </c>
      <c r="G2388" s="32">
        <v>5.7870370370370366E-5</v>
      </c>
    </row>
    <row r="2389" spans="2:7" x14ac:dyDescent="0.25">
      <c r="B2389" s="33">
        <v>43516</v>
      </c>
      <c r="C2389" s="34">
        <v>0.34489583333333335</v>
      </c>
      <c r="D2389" s="35" t="s">
        <v>55</v>
      </c>
      <c r="E2389" s="35" t="s">
        <v>56</v>
      </c>
      <c r="F2389" s="33">
        <v>40305</v>
      </c>
      <c r="G2389" s="32">
        <v>5.7870370370370366E-5</v>
      </c>
    </row>
    <row r="2390" spans="2:7" x14ac:dyDescent="0.25">
      <c r="B2390" s="33">
        <v>43516</v>
      </c>
      <c r="C2390" s="34">
        <v>0.34681712962962963</v>
      </c>
      <c r="D2390" s="35" t="s">
        <v>55</v>
      </c>
      <c r="E2390" s="35" t="s">
        <v>56</v>
      </c>
      <c r="F2390" s="33">
        <v>35769</v>
      </c>
      <c r="G2390" s="32">
        <v>5.7870370370370366E-5</v>
      </c>
    </row>
    <row r="2391" spans="2:7" x14ac:dyDescent="0.25">
      <c r="B2391" s="33">
        <v>43516</v>
      </c>
      <c r="C2391" s="34">
        <v>0.34921296296296295</v>
      </c>
      <c r="D2391" s="35" t="s">
        <v>55</v>
      </c>
      <c r="E2391" s="35" t="s">
        <v>56</v>
      </c>
      <c r="F2391" s="33">
        <v>39058</v>
      </c>
      <c r="G2391" s="32">
        <v>5.7870370370370366E-5</v>
      </c>
    </row>
    <row r="2392" spans="2:7" x14ac:dyDescent="0.25">
      <c r="B2392" s="33">
        <v>43516</v>
      </c>
      <c r="C2392" s="34">
        <v>0.35046296296296298</v>
      </c>
      <c r="D2392" s="35" t="s">
        <v>55</v>
      </c>
      <c r="E2392" s="35" t="s">
        <v>56</v>
      </c>
      <c r="F2392" s="33">
        <v>41712</v>
      </c>
      <c r="G2392" s="32">
        <v>5.7870370370370366E-5</v>
      </c>
    </row>
    <row r="2393" spans="2:7" x14ac:dyDescent="0.25">
      <c r="B2393" s="33">
        <v>43516</v>
      </c>
      <c r="C2393" s="34">
        <v>0.35160879629629632</v>
      </c>
      <c r="D2393" s="35" t="s">
        <v>57</v>
      </c>
      <c r="E2393" s="35" t="s">
        <v>57</v>
      </c>
      <c r="F2393" s="33">
        <v>30655</v>
      </c>
      <c r="G2393" s="32">
        <v>5.7870370370370366E-5</v>
      </c>
    </row>
    <row r="2394" spans="2:7" x14ac:dyDescent="0.25">
      <c r="B2394" s="33">
        <v>43516</v>
      </c>
      <c r="C2394" s="34">
        <v>0.35769675925925926</v>
      </c>
      <c r="D2394" s="35" t="s">
        <v>57</v>
      </c>
      <c r="E2394" s="35" t="s">
        <v>57</v>
      </c>
      <c r="F2394" s="33">
        <v>32220</v>
      </c>
      <c r="G2394" s="32">
        <v>5.7870370370370366E-5</v>
      </c>
    </row>
    <row r="2395" spans="2:7" x14ac:dyDescent="0.25">
      <c r="B2395" s="33">
        <v>43516</v>
      </c>
      <c r="C2395" s="34">
        <v>0.36291666666666672</v>
      </c>
      <c r="D2395" s="35" t="s">
        <v>55</v>
      </c>
      <c r="E2395" s="35" t="s">
        <v>56</v>
      </c>
      <c r="F2395" s="33">
        <v>34901</v>
      </c>
      <c r="G2395" s="32">
        <v>5.7870370370370366E-5</v>
      </c>
    </row>
    <row r="2396" spans="2:7" x14ac:dyDescent="0.25">
      <c r="B2396" s="33">
        <v>43516</v>
      </c>
      <c r="C2396" s="34">
        <v>0.36653935185185182</v>
      </c>
      <c r="D2396" s="35" t="s">
        <v>55</v>
      </c>
      <c r="E2396" s="35" t="s">
        <v>56</v>
      </c>
      <c r="F2396" s="33">
        <v>39757</v>
      </c>
      <c r="G2396" s="32">
        <v>5.7870370370370366E-5</v>
      </c>
    </row>
    <row r="2397" spans="2:7" x14ac:dyDescent="0.25">
      <c r="B2397" s="33">
        <v>43516</v>
      </c>
      <c r="C2397" s="34">
        <v>0.37108796296296293</v>
      </c>
      <c r="D2397" s="35" t="s">
        <v>55</v>
      </c>
      <c r="E2397" s="35" t="s">
        <v>56</v>
      </c>
      <c r="F2397" s="33">
        <v>37196</v>
      </c>
      <c r="G2397" s="32">
        <v>5.7870370370370366E-5</v>
      </c>
    </row>
    <row r="2398" spans="2:7" x14ac:dyDescent="0.25">
      <c r="B2398" s="33">
        <v>43516</v>
      </c>
      <c r="C2398" s="34">
        <v>0.37781250000000005</v>
      </c>
      <c r="D2398" s="35" t="s">
        <v>55</v>
      </c>
      <c r="E2398" s="35" t="s">
        <v>57</v>
      </c>
      <c r="F2398" s="33">
        <v>32080</v>
      </c>
      <c r="G2398" s="32">
        <v>5.7870370370370366E-5</v>
      </c>
    </row>
    <row r="2399" spans="2:7" x14ac:dyDescent="0.25">
      <c r="B2399" s="33">
        <v>43516</v>
      </c>
      <c r="C2399" s="34">
        <v>0.40384259259259259</v>
      </c>
      <c r="D2399" s="35" t="s">
        <v>55</v>
      </c>
      <c r="E2399" s="35" t="s">
        <v>56</v>
      </c>
      <c r="F2399" s="33">
        <v>27600</v>
      </c>
      <c r="G2399" s="32">
        <v>5.7870370370370366E-5</v>
      </c>
    </row>
    <row r="2400" spans="2:7" x14ac:dyDescent="0.25">
      <c r="B2400" s="33">
        <v>43516</v>
      </c>
      <c r="C2400" s="34">
        <v>0.40443287037037035</v>
      </c>
      <c r="D2400" s="35" t="s">
        <v>57</v>
      </c>
      <c r="E2400" s="35" t="s">
        <v>57</v>
      </c>
      <c r="F2400" s="33">
        <v>32139</v>
      </c>
      <c r="G2400" s="32">
        <v>5.7870370370370366E-5</v>
      </c>
    </row>
    <row r="2401" spans="2:7" x14ac:dyDescent="0.25">
      <c r="B2401" s="33">
        <v>43516</v>
      </c>
      <c r="C2401" s="34">
        <v>0.40660879629629632</v>
      </c>
      <c r="D2401" s="35" t="s">
        <v>55</v>
      </c>
      <c r="E2401" s="35" t="s">
        <v>56</v>
      </c>
      <c r="F2401" s="33">
        <v>23204</v>
      </c>
      <c r="G2401" s="32">
        <v>5.7870370370370366E-5</v>
      </c>
    </row>
    <row r="2402" spans="2:7" x14ac:dyDescent="0.25">
      <c r="B2402" s="33">
        <v>43516</v>
      </c>
      <c r="C2402" s="34">
        <v>0.41070601851851851</v>
      </c>
      <c r="D2402" s="35" t="s">
        <v>55</v>
      </c>
      <c r="E2402" s="35" t="s">
        <v>56</v>
      </c>
      <c r="F2402" s="33">
        <v>28005</v>
      </c>
      <c r="G2402" s="32">
        <v>5.7870370370370366E-5</v>
      </c>
    </row>
    <row r="2403" spans="2:7" x14ac:dyDescent="0.25">
      <c r="B2403" s="33">
        <v>43516</v>
      </c>
      <c r="C2403" s="34">
        <v>0.41155092592592596</v>
      </c>
      <c r="D2403" s="35" t="s">
        <v>55</v>
      </c>
      <c r="E2403" s="35" t="s">
        <v>57</v>
      </c>
      <c r="F2403" s="33">
        <v>32913</v>
      </c>
      <c r="G2403" s="32">
        <v>5.7870370370370366E-5</v>
      </c>
    </row>
    <row r="2404" spans="2:7" x14ac:dyDescent="0.25">
      <c r="B2404" s="33">
        <v>43516</v>
      </c>
      <c r="C2404" s="34">
        <v>0.42503472222222222</v>
      </c>
      <c r="D2404" s="35" t="s">
        <v>55</v>
      </c>
      <c r="E2404" s="35" t="s">
        <v>56</v>
      </c>
      <c r="F2404" s="33">
        <v>34788</v>
      </c>
      <c r="G2404" s="32">
        <v>5.7870370370370366E-5</v>
      </c>
    </row>
    <row r="2405" spans="2:7" x14ac:dyDescent="0.25">
      <c r="B2405" s="33">
        <v>43516</v>
      </c>
      <c r="C2405" s="34">
        <v>0.42615740740740743</v>
      </c>
      <c r="D2405" s="35" t="s">
        <v>55</v>
      </c>
      <c r="E2405" s="35" t="s">
        <v>56</v>
      </c>
      <c r="F2405" s="33">
        <v>27654</v>
      </c>
      <c r="G2405" s="32">
        <v>5.7870370370370366E-5</v>
      </c>
    </row>
    <row r="2406" spans="2:7" x14ac:dyDescent="0.25">
      <c r="B2406" s="33">
        <v>43516</v>
      </c>
      <c r="C2406" s="34">
        <v>0.42849537037037039</v>
      </c>
      <c r="D2406" s="35" t="s">
        <v>56</v>
      </c>
      <c r="E2406" s="35" t="s">
        <v>56</v>
      </c>
      <c r="F2406" s="33">
        <v>41036</v>
      </c>
      <c r="G2406" s="32">
        <v>5.7870370370370366E-5</v>
      </c>
    </row>
    <row r="2407" spans="2:7" x14ac:dyDescent="0.25">
      <c r="B2407" s="33">
        <v>43516</v>
      </c>
      <c r="C2407" s="34">
        <v>0.43234953703703699</v>
      </c>
      <c r="D2407" s="35" t="s">
        <v>57</v>
      </c>
      <c r="E2407" s="35" t="s">
        <v>56</v>
      </c>
      <c r="F2407" s="33">
        <v>34103</v>
      </c>
      <c r="G2407" s="32">
        <v>5.7870370370370366E-5</v>
      </c>
    </row>
    <row r="2408" spans="2:7" x14ac:dyDescent="0.25">
      <c r="B2408" s="33">
        <v>43516</v>
      </c>
      <c r="C2408" s="34">
        <v>0.43326388888888889</v>
      </c>
      <c r="D2408" s="35" t="s">
        <v>55</v>
      </c>
      <c r="E2408" s="35" t="s">
        <v>56</v>
      </c>
      <c r="F2408" s="33">
        <v>36595</v>
      </c>
      <c r="G2408" s="32">
        <v>5.7870370370370366E-5</v>
      </c>
    </row>
    <row r="2409" spans="2:7" x14ac:dyDescent="0.25">
      <c r="B2409" s="33">
        <v>43516</v>
      </c>
      <c r="C2409" s="34">
        <v>0.43931712962962965</v>
      </c>
      <c r="D2409" s="35" t="s">
        <v>55</v>
      </c>
      <c r="E2409" s="35" t="s">
        <v>56</v>
      </c>
      <c r="F2409" s="33">
        <v>37906</v>
      </c>
      <c r="G2409" s="32">
        <v>5.7870370370370366E-5</v>
      </c>
    </row>
    <row r="2410" spans="2:7" x14ac:dyDescent="0.25">
      <c r="B2410" s="33">
        <v>43516</v>
      </c>
      <c r="C2410" s="34">
        <v>0.44718750000000002</v>
      </c>
      <c r="D2410" s="35" t="s">
        <v>55</v>
      </c>
      <c r="E2410" s="35" t="s">
        <v>56</v>
      </c>
      <c r="F2410" s="33">
        <v>35320</v>
      </c>
      <c r="G2410" s="32">
        <v>5.7870370370370366E-5</v>
      </c>
    </row>
    <row r="2411" spans="2:7" x14ac:dyDescent="0.25">
      <c r="B2411" s="33">
        <v>43516</v>
      </c>
      <c r="C2411" s="34">
        <v>0.4475810185185185</v>
      </c>
      <c r="D2411" s="35" t="s">
        <v>55</v>
      </c>
      <c r="E2411" s="35" t="s">
        <v>56</v>
      </c>
      <c r="F2411" s="33">
        <v>41656</v>
      </c>
      <c r="G2411" s="32">
        <v>5.7870370370370366E-5</v>
      </c>
    </row>
    <row r="2412" spans="2:7" x14ac:dyDescent="0.25">
      <c r="B2412" s="33">
        <v>43516</v>
      </c>
      <c r="C2412" s="34">
        <v>0.4470601851851852</v>
      </c>
      <c r="D2412" s="35" t="s">
        <v>57</v>
      </c>
      <c r="E2412" s="35" t="s">
        <v>56</v>
      </c>
      <c r="F2412" s="33">
        <v>34173</v>
      </c>
      <c r="G2412" s="32">
        <v>5.7870370370370366E-5</v>
      </c>
    </row>
    <row r="2413" spans="2:7" x14ac:dyDescent="0.25">
      <c r="B2413" s="33">
        <v>43516</v>
      </c>
      <c r="C2413" s="34">
        <v>0.45253472222222224</v>
      </c>
      <c r="D2413" s="35" t="s">
        <v>57</v>
      </c>
      <c r="E2413" s="35" t="s">
        <v>57</v>
      </c>
      <c r="F2413" s="33">
        <v>33241</v>
      </c>
      <c r="G2413" s="32">
        <v>5.7870370370370366E-5</v>
      </c>
    </row>
    <row r="2414" spans="2:7" x14ac:dyDescent="0.25">
      <c r="B2414" s="33">
        <v>43516</v>
      </c>
      <c r="C2414" s="34">
        <v>0.45756944444444447</v>
      </c>
      <c r="D2414" s="35" t="s">
        <v>55</v>
      </c>
      <c r="E2414" s="35" t="s">
        <v>56</v>
      </c>
      <c r="F2414" s="33">
        <v>38112</v>
      </c>
      <c r="G2414" s="32">
        <v>5.7870370370370366E-5</v>
      </c>
    </row>
    <row r="2415" spans="2:7" x14ac:dyDescent="0.25">
      <c r="B2415" s="31">
        <v>43467</v>
      </c>
      <c r="C2415" s="29">
        <v>0.52372685185185186</v>
      </c>
      <c r="D2415" s="30" t="s">
        <v>55</v>
      </c>
      <c r="E2415" s="30" t="s">
        <v>56</v>
      </c>
      <c r="F2415" s="31">
        <v>37666</v>
      </c>
      <c r="G2415" s="32">
        <v>6.9444444444444444E-5</v>
      </c>
    </row>
    <row r="2416" spans="2:7" x14ac:dyDescent="0.25">
      <c r="B2416" s="33">
        <v>43469</v>
      </c>
      <c r="C2416" s="34">
        <v>0.30122685185185188</v>
      </c>
      <c r="D2416" s="35" t="s">
        <v>55</v>
      </c>
      <c r="E2416" s="35" t="s">
        <v>56</v>
      </c>
      <c r="F2416" s="33">
        <v>41852</v>
      </c>
      <c r="G2416" s="32">
        <v>6.9444444444444444E-5</v>
      </c>
    </row>
    <row r="2417" spans="2:7" x14ac:dyDescent="0.25">
      <c r="B2417" s="33">
        <v>43469</v>
      </c>
      <c r="C2417" s="34">
        <v>0.30234953703703704</v>
      </c>
      <c r="D2417" s="35" t="s">
        <v>55</v>
      </c>
      <c r="E2417" s="35" t="s">
        <v>56</v>
      </c>
      <c r="F2417" s="33">
        <v>35181</v>
      </c>
      <c r="G2417" s="32">
        <v>6.9444444444444444E-5</v>
      </c>
    </row>
    <row r="2418" spans="2:7" x14ac:dyDescent="0.25">
      <c r="B2418" s="33">
        <v>43469</v>
      </c>
      <c r="C2418" s="34">
        <v>0.30460648148148145</v>
      </c>
      <c r="D2418" s="35" t="s">
        <v>55</v>
      </c>
      <c r="E2418" s="35" t="s">
        <v>56</v>
      </c>
      <c r="F2418" s="33">
        <v>36357</v>
      </c>
      <c r="G2418" s="32">
        <v>6.9444444444444444E-5</v>
      </c>
    </row>
    <row r="2419" spans="2:7" x14ac:dyDescent="0.25">
      <c r="B2419" s="33">
        <v>43469</v>
      </c>
      <c r="C2419" s="34">
        <v>0.30560185185185185</v>
      </c>
      <c r="D2419" s="35" t="s">
        <v>55</v>
      </c>
      <c r="E2419" s="35" t="s">
        <v>57</v>
      </c>
      <c r="F2419" s="33">
        <v>34422</v>
      </c>
      <c r="G2419" s="32">
        <v>6.9444444444444444E-5</v>
      </c>
    </row>
    <row r="2420" spans="2:7" x14ac:dyDescent="0.25">
      <c r="B2420" s="33">
        <v>43469</v>
      </c>
      <c r="C2420" s="34">
        <v>0.30724537037037036</v>
      </c>
      <c r="D2420" s="35" t="s">
        <v>55</v>
      </c>
      <c r="E2420" s="35" t="s">
        <v>56</v>
      </c>
      <c r="F2420" s="33">
        <v>41598</v>
      </c>
      <c r="G2420" s="32">
        <v>6.9444444444444444E-5</v>
      </c>
    </row>
    <row r="2421" spans="2:7" x14ac:dyDescent="0.25">
      <c r="B2421" s="33">
        <v>43469</v>
      </c>
      <c r="C2421" s="34">
        <v>0.30863425925925925</v>
      </c>
      <c r="D2421" s="35" t="s">
        <v>55</v>
      </c>
      <c r="E2421" s="35" t="s">
        <v>56</v>
      </c>
      <c r="F2421" s="33">
        <v>42417</v>
      </c>
      <c r="G2421" s="32">
        <v>6.9444444444444444E-5</v>
      </c>
    </row>
    <row r="2422" spans="2:7" x14ac:dyDescent="0.25">
      <c r="B2422" s="33">
        <v>43469</v>
      </c>
      <c r="C2422" s="34">
        <v>0.31118055555555557</v>
      </c>
      <c r="D2422" s="35" t="s">
        <v>55</v>
      </c>
      <c r="E2422" s="35" t="s">
        <v>56</v>
      </c>
      <c r="F2422" s="33">
        <v>38401</v>
      </c>
      <c r="G2422" s="32">
        <v>6.9444444444444444E-5</v>
      </c>
    </row>
    <row r="2423" spans="2:7" x14ac:dyDescent="0.25">
      <c r="B2423" s="33">
        <v>43469</v>
      </c>
      <c r="C2423" s="34">
        <v>0.31195601851851851</v>
      </c>
      <c r="D2423" s="35" t="s">
        <v>55</v>
      </c>
      <c r="E2423" s="35" t="s">
        <v>56</v>
      </c>
      <c r="F2423" s="33">
        <v>35082</v>
      </c>
      <c r="G2423" s="32">
        <v>6.9444444444444444E-5</v>
      </c>
    </row>
    <row r="2424" spans="2:7" x14ac:dyDescent="0.25">
      <c r="B2424" s="33">
        <v>43469</v>
      </c>
      <c r="C2424" s="34">
        <v>0.315</v>
      </c>
      <c r="D2424" s="35" t="s">
        <v>55</v>
      </c>
      <c r="E2424" s="35" t="s">
        <v>56</v>
      </c>
      <c r="F2424" s="33">
        <v>36279</v>
      </c>
      <c r="G2424" s="32">
        <v>6.9444444444444444E-5</v>
      </c>
    </row>
    <row r="2425" spans="2:7" x14ac:dyDescent="0.25">
      <c r="B2425" s="33">
        <v>43469</v>
      </c>
      <c r="C2425" s="34">
        <v>0.38728009259259261</v>
      </c>
      <c r="D2425" s="35" t="s">
        <v>55</v>
      </c>
      <c r="E2425" s="35" t="s">
        <v>56</v>
      </c>
      <c r="F2425" s="33">
        <v>38593</v>
      </c>
      <c r="G2425" s="32">
        <v>6.9444444444444444E-5</v>
      </c>
    </row>
    <row r="2426" spans="2:7" x14ac:dyDescent="0.25">
      <c r="B2426" s="33">
        <v>43469</v>
      </c>
      <c r="C2426" s="34">
        <v>0.39519675925925929</v>
      </c>
      <c r="D2426" s="35" t="s">
        <v>57</v>
      </c>
      <c r="E2426" s="35" t="s">
        <v>57</v>
      </c>
      <c r="F2426" s="33">
        <v>34358</v>
      </c>
      <c r="G2426" s="32">
        <v>6.9444444444444444E-5</v>
      </c>
    </row>
    <row r="2427" spans="2:7" x14ac:dyDescent="0.25">
      <c r="B2427" s="33">
        <v>43469</v>
      </c>
      <c r="C2427" s="34">
        <v>0.40194444444444444</v>
      </c>
      <c r="D2427" s="35" t="s">
        <v>55</v>
      </c>
      <c r="E2427" s="35" t="s">
        <v>56</v>
      </c>
      <c r="F2427" s="33">
        <v>29734</v>
      </c>
      <c r="G2427" s="32">
        <v>6.9444444444444444E-5</v>
      </c>
    </row>
    <row r="2428" spans="2:7" x14ac:dyDescent="0.25">
      <c r="B2428" s="33">
        <v>43469</v>
      </c>
      <c r="C2428" s="34">
        <v>0.40629629629629632</v>
      </c>
      <c r="D2428" s="35" t="s">
        <v>55</v>
      </c>
      <c r="E2428" s="35" t="s">
        <v>56</v>
      </c>
      <c r="F2428" s="33">
        <v>30071</v>
      </c>
      <c r="G2428" s="32">
        <v>6.9444444444444444E-5</v>
      </c>
    </row>
    <row r="2429" spans="2:7" x14ac:dyDescent="0.25">
      <c r="B2429" s="33">
        <v>43469</v>
      </c>
      <c r="C2429" s="34">
        <v>0.41016203703703707</v>
      </c>
      <c r="D2429" s="35" t="s">
        <v>55</v>
      </c>
      <c r="E2429" s="35" t="s">
        <v>56</v>
      </c>
      <c r="F2429" s="33">
        <v>36236</v>
      </c>
      <c r="G2429" s="32">
        <v>6.9444444444444444E-5</v>
      </c>
    </row>
    <row r="2430" spans="2:7" x14ac:dyDescent="0.25">
      <c r="B2430" s="33">
        <v>43469</v>
      </c>
      <c r="C2430" s="34">
        <v>0.41771990740740739</v>
      </c>
      <c r="D2430" s="35" t="s">
        <v>55</v>
      </c>
      <c r="E2430" s="35" t="s">
        <v>56</v>
      </c>
      <c r="F2430" s="33">
        <v>36286</v>
      </c>
      <c r="G2430" s="32">
        <v>6.9444444444444444E-5</v>
      </c>
    </row>
    <row r="2431" spans="2:7" x14ac:dyDescent="0.25">
      <c r="B2431" s="33">
        <v>43469</v>
      </c>
      <c r="C2431" s="34">
        <v>0.4221759259259259</v>
      </c>
      <c r="D2431" s="35" t="s">
        <v>57</v>
      </c>
      <c r="E2431" s="35" t="s">
        <v>57</v>
      </c>
      <c r="F2431" s="33">
        <v>33816</v>
      </c>
      <c r="G2431" s="32">
        <v>6.9444444444444444E-5</v>
      </c>
    </row>
    <row r="2432" spans="2:7" x14ac:dyDescent="0.25">
      <c r="B2432" s="33">
        <v>43469</v>
      </c>
      <c r="C2432" s="34">
        <v>0.43409722222222219</v>
      </c>
      <c r="D2432" s="35" t="s">
        <v>55</v>
      </c>
      <c r="E2432" s="35" t="s">
        <v>56</v>
      </c>
      <c r="F2432" s="33">
        <v>23162</v>
      </c>
      <c r="G2432" s="32">
        <v>6.9444444444444444E-5</v>
      </c>
    </row>
    <row r="2433" spans="2:7" x14ac:dyDescent="0.25">
      <c r="B2433" s="33">
        <v>43469</v>
      </c>
      <c r="C2433" s="34">
        <v>0.44285879629629626</v>
      </c>
      <c r="D2433" s="35" t="s">
        <v>55</v>
      </c>
      <c r="E2433" s="35" t="s">
        <v>56</v>
      </c>
      <c r="F2433" s="33">
        <v>37741</v>
      </c>
      <c r="G2433" s="32">
        <v>6.9444444444444444E-5</v>
      </c>
    </row>
    <row r="2434" spans="2:7" x14ac:dyDescent="0.25">
      <c r="B2434" s="33">
        <v>43469</v>
      </c>
      <c r="C2434" s="34">
        <v>0.44859953703703703</v>
      </c>
      <c r="D2434" s="35" t="s">
        <v>55</v>
      </c>
      <c r="E2434" s="35" t="s">
        <v>57</v>
      </c>
      <c r="F2434" s="33">
        <v>31814</v>
      </c>
      <c r="G2434" s="32">
        <v>6.9444444444444444E-5</v>
      </c>
    </row>
    <row r="2435" spans="2:7" x14ac:dyDescent="0.25">
      <c r="B2435" s="33">
        <v>43472</v>
      </c>
      <c r="C2435" s="34">
        <v>0.29071759259259261</v>
      </c>
      <c r="D2435" s="35" t="s">
        <v>55</v>
      </c>
      <c r="E2435" s="35" t="s">
        <v>56</v>
      </c>
      <c r="F2435" s="33">
        <v>39407</v>
      </c>
      <c r="G2435" s="32">
        <v>6.9444444444444444E-5</v>
      </c>
    </row>
    <row r="2436" spans="2:7" x14ac:dyDescent="0.25">
      <c r="B2436" s="33">
        <v>43472</v>
      </c>
      <c r="C2436" s="34">
        <v>0.29439814814814813</v>
      </c>
      <c r="D2436" s="35" t="s">
        <v>55</v>
      </c>
      <c r="E2436" s="35" t="s">
        <v>56</v>
      </c>
      <c r="F2436" s="33">
        <v>26256</v>
      </c>
      <c r="G2436" s="32">
        <v>6.9444444444444444E-5</v>
      </c>
    </row>
    <row r="2437" spans="2:7" x14ac:dyDescent="0.25">
      <c r="B2437" s="33">
        <v>43472</v>
      </c>
      <c r="C2437" s="34">
        <v>0.30905092592592592</v>
      </c>
      <c r="D2437" s="35" t="s">
        <v>55</v>
      </c>
      <c r="E2437" s="35" t="s">
        <v>56</v>
      </c>
      <c r="F2437" s="33">
        <v>37189</v>
      </c>
      <c r="G2437" s="32">
        <v>6.9444444444444444E-5</v>
      </c>
    </row>
    <row r="2438" spans="2:7" x14ac:dyDescent="0.25">
      <c r="B2438" s="33">
        <v>43472</v>
      </c>
      <c r="C2438" s="34">
        <v>0.32692129629629629</v>
      </c>
      <c r="D2438" s="35" t="s">
        <v>57</v>
      </c>
      <c r="E2438" s="35" t="s">
        <v>57</v>
      </c>
      <c r="F2438" s="33">
        <v>32969</v>
      </c>
      <c r="G2438" s="32">
        <v>6.9444444444444444E-5</v>
      </c>
    </row>
    <row r="2439" spans="2:7" x14ac:dyDescent="0.25">
      <c r="B2439" s="33">
        <v>43472</v>
      </c>
      <c r="C2439" s="34">
        <v>0.33119212962962963</v>
      </c>
      <c r="D2439" s="35" t="s">
        <v>55</v>
      </c>
      <c r="E2439" s="35" t="s">
        <v>56</v>
      </c>
      <c r="F2439" s="33">
        <v>36063</v>
      </c>
      <c r="G2439" s="32">
        <v>6.9444444444444444E-5</v>
      </c>
    </row>
    <row r="2440" spans="2:7" x14ac:dyDescent="0.25">
      <c r="B2440" s="33">
        <v>43472</v>
      </c>
      <c r="C2440" s="34">
        <v>0.33303240740740742</v>
      </c>
      <c r="D2440" s="35" t="s">
        <v>55</v>
      </c>
      <c r="E2440" s="35" t="s">
        <v>56</v>
      </c>
      <c r="F2440" s="33">
        <v>40529</v>
      </c>
      <c r="G2440" s="32">
        <v>6.9444444444444444E-5</v>
      </c>
    </row>
    <row r="2441" spans="2:7" x14ac:dyDescent="0.25">
      <c r="B2441" s="33">
        <v>43472</v>
      </c>
      <c r="C2441" s="34">
        <v>0.33435185185185184</v>
      </c>
      <c r="D2441" s="35" t="s">
        <v>55</v>
      </c>
      <c r="E2441" s="35" t="s">
        <v>55</v>
      </c>
      <c r="F2441" s="33">
        <v>42814</v>
      </c>
      <c r="G2441" s="32">
        <v>6.9444444444444444E-5</v>
      </c>
    </row>
    <row r="2442" spans="2:7" x14ac:dyDescent="0.25">
      <c r="B2442" s="33">
        <v>43472</v>
      </c>
      <c r="C2442" s="34">
        <v>0.33884259259259258</v>
      </c>
      <c r="D2442" s="35" t="s">
        <v>55</v>
      </c>
      <c r="E2442" s="35" t="s">
        <v>56</v>
      </c>
      <c r="F2442" s="33">
        <v>41872</v>
      </c>
      <c r="G2442" s="32">
        <v>6.9444444444444444E-5</v>
      </c>
    </row>
    <row r="2443" spans="2:7" x14ac:dyDescent="0.25">
      <c r="B2443" s="33">
        <v>43472</v>
      </c>
      <c r="C2443" s="34">
        <v>0.33935185185185185</v>
      </c>
      <c r="D2443" s="35" t="s">
        <v>57</v>
      </c>
      <c r="E2443" s="35" t="s">
        <v>57</v>
      </c>
      <c r="F2443" s="33">
        <v>31106</v>
      </c>
      <c r="G2443" s="32">
        <v>6.9444444444444444E-5</v>
      </c>
    </row>
    <row r="2444" spans="2:7" x14ac:dyDescent="0.25">
      <c r="B2444" s="33">
        <v>43472</v>
      </c>
      <c r="C2444" s="34">
        <v>0.3424537037037037</v>
      </c>
      <c r="D2444" s="35" t="s">
        <v>57</v>
      </c>
      <c r="E2444" s="35" t="s">
        <v>57</v>
      </c>
      <c r="F2444" s="33">
        <v>32255</v>
      </c>
      <c r="G2444" s="32">
        <v>6.9444444444444444E-5</v>
      </c>
    </row>
    <row r="2445" spans="2:7" x14ac:dyDescent="0.25">
      <c r="B2445" s="33">
        <v>43472</v>
      </c>
      <c r="C2445" s="34">
        <v>0.34379629629629632</v>
      </c>
      <c r="D2445" s="35" t="s">
        <v>55</v>
      </c>
      <c r="E2445" s="35" t="s">
        <v>56</v>
      </c>
      <c r="F2445" s="33">
        <v>39437</v>
      </c>
      <c r="G2445" s="32">
        <v>6.9444444444444444E-5</v>
      </c>
    </row>
    <row r="2446" spans="2:7" x14ac:dyDescent="0.25">
      <c r="B2446" s="33">
        <v>43472</v>
      </c>
      <c r="C2446" s="34">
        <v>0.34437500000000004</v>
      </c>
      <c r="D2446" s="35" t="s">
        <v>55</v>
      </c>
      <c r="E2446" s="35" t="s">
        <v>56</v>
      </c>
      <c r="F2446" s="33">
        <v>37609</v>
      </c>
      <c r="G2446" s="32">
        <v>6.9444444444444444E-5</v>
      </c>
    </row>
    <row r="2447" spans="2:7" x14ac:dyDescent="0.25">
      <c r="B2447" s="33">
        <v>43472</v>
      </c>
      <c r="C2447" s="34">
        <v>0.3500462962962963</v>
      </c>
      <c r="D2447" s="35" t="s">
        <v>57</v>
      </c>
      <c r="E2447" s="35" t="s">
        <v>57</v>
      </c>
      <c r="F2447" s="33">
        <v>32696</v>
      </c>
      <c r="G2447" s="32">
        <v>6.9444444444444444E-5</v>
      </c>
    </row>
    <row r="2448" spans="2:7" x14ac:dyDescent="0.25">
      <c r="B2448" s="33">
        <v>43472</v>
      </c>
      <c r="C2448" s="34">
        <v>0.35021990740740744</v>
      </c>
      <c r="D2448" s="35" t="s">
        <v>55</v>
      </c>
      <c r="E2448" s="35" t="s">
        <v>56</v>
      </c>
      <c r="F2448" s="33">
        <v>29531</v>
      </c>
      <c r="G2448" s="32">
        <v>6.9444444444444444E-5</v>
      </c>
    </row>
    <row r="2449" spans="2:7" x14ac:dyDescent="0.25">
      <c r="B2449" s="33">
        <v>43472</v>
      </c>
      <c r="C2449" s="34">
        <v>0.35300925925925924</v>
      </c>
      <c r="D2449" s="35" t="s">
        <v>56</v>
      </c>
      <c r="E2449" s="35" t="s">
        <v>55</v>
      </c>
      <c r="F2449" s="33">
        <v>41607</v>
      </c>
      <c r="G2449" s="32">
        <v>6.9444444444444444E-5</v>
      </c>
    </row>
    <row r="2450" spans="2:7" x14ac:dyDescent="0.25">
      <c r="B2450" s="33">
        <v>43472</v>
      </c>
      <c r="C2450" s="34">
        <v>0.38285879629629632</v>
      </c>
      <c r="D2450" s="35" t="s">
        <v>57</v>
      </c>
      <c r="E2450" s="35" t="s">
        <v>57</v>
      </c>
      <c r="F2450" s="33">
        <v>35513</v>
      </c>
      <c r="G2450" s="32">
        <v>6.9444444444444444E-5</v>
      </c>
    </row>
    <row r="2451" spans="2:7" x14ac:dyDescent="0.25">
      <c r="B2451" s="33">
        <v>43472</v>
      </c>
      <c r="C2451" s="34">
        <v>0.3901736111111111</v>
      </c>
      <c r="D2451" s="35" t="s">
        <v>55</v>
      </c>
      <c r="E2451" s="35" t="s">
        <v>56</v>
      </c>
      <c r="F2451" s="33">
        <v>34962</v>
      </c>
      <c r="G2451" s="32">
        <v>6.9444444444444444E-5</v>
      </c>
    </row>
    <row r="2452" spans="2:7" x14ac:dyDescent="0.25">
      <c r="B2452" s="33">
        <v>43472</v>
      </c>
      <c r="C2452" s="34">
        <v>0.39042824074074073</v>
      </c>
      <c r="D2452" s="35" t="s">
        <v>56</v>
      </c>
      <c r="E2452" s="35" t="s">
        <v>55</v>
      </c>
      <c r="F2452" s="33">
        <v>24859</v>
      </c>
      <c r="G2452" s="32">
        <v>6.9444444444444444E-5</v>
      </c>
    </row>
    <row r="2453" spans="2:7" x14ac:dyDescent="0.25">
      <c r="B2453" s="33">
        <v>43472</v>
      </c>
      <c r="C2453" s="34">
        <v>0.39168981481481485</v>
      </c>
      <c r="D2453" s="35" t="s">
        <v>57</v>
      </c>
      <c r="E2453" s="35" t="s">
        <v>57</v>
      </c>
      <c r="F2453" s="33">
        <v>31642</v>
      </c>
      <c r="G2453" s="32">
        <v>6.9444444444444444E-5</v>
      </c>
    </row>
    <row r="2454" spans="2:7" x14ac:dyDescent="0.25">
      <c r="B2454" s="33">
        <v>43472</v>
      </c>
      <c r="C2454" s="34">
        <v>0.39311342592592591</v>
      </c>
      <c r="D2454" s="35" t="s">
        <v>55</v>
      </c>
      <c r="E2454" s="35" t="s">
        <v>56</v>
      </c>
      <c r="F2454" s="33">
        <v>37202</v>
      </c>
      <c r="G2454" s="32">
        <v>6.9444444444444444E-5</v>
      </c>
    </row>
    <row r="2455" spans="2:7" x14ac:dyDescent="0.25">
      <c r="B2455" s="33">
        <v>43472</v>
      </c>
      <c r="C2455" s="34">
        <v>0.39711805555555557</v>
      </c>
      <c r="D2455" s="35" t="s">
        <v>57</v>
      </c>
      <c r="E2455" s="35" t="s">
        <v>57</v>
      </c>
      <c r="F2455" s="33">
        <v>33394</v>
      </c>
      <c r="G2455" s="32">
        <v>6.9444444444444444E-5</v>
      </c>
    </row>
    <row r="2456" spans="2:7" x14ac:dyDescent="0.25">
      <c r="B2456" s="33">
        <v>43472</v>
      </c>
      <c r="C2456" s="34">
        <v>0.4011805555555556</v>
      </c>
      <c r="D2456" s="35" t="s">
        <v>55</v>
      </c>
      <c r="E2456" s="35" t="s">
        <v>56</v>
      </c>
      <c r="F2456" s="33">
        <v>34781</v>
      </c>
      <c r="G2456" s="32">
        <v>6.9444444444444444E-5</v>
      </c>
    </row>
    <row r="2457" spans="2:7" x14ac:dyDescent="0.25">
      <c r="B2457" s="33">
        <v>43472</v>
      </c>
      <c r="C2457" s="34">
        <v>0.40252314814814816</v>
      </c>
      <c r="D2457" s="35" t="s">
        <v>57</v>
      </c>
      <c r="E2457" s="35" t="s">
        <v>57</v>
      </c>
      <c r="F2457" s="33">
        <v>33256</v>
      </c>
      <c r="G2457" s="32">
        <v>6.9444444444444444E-5</v>
      </c>
    </row>
    <row r="2458" spans="2:7" x14ac:dyDescent="0.25">
      <c r="B2458" s="33">
        <v>43472</v>
      </c>
      <c r="C2458" s="34">
        <v>0.40749999999999997</v>
      </c>
      <c r="D2458" s="35" t="s">
        <v>55</v>
      </c>
      <c r="E2458" s="35" t="s">
        <v>56</v>
      </c>
      <c r="F2458" s="33">
        <v>37231</v>
      </c>
      <c r="G2458" s="32">
        <v>6.9444444444444444E-5</v>
      </c>
    </row>
    <row r="2459" spans="2:7" x14ac:dyDescent="0.25">
      <c r="B2459" s="33">
        <v>43472</v>
      </c>
      <c r="C2459" s="34">
        <v>0.40797453703703707</v>
      </c>
      <c r="D2459" s="35" t="s">
        <v>55</v>
      </c>
      <c r="E2459" s="35" t="s">
        <v>56</v>
      </c>
      <c r="F2459" s="33">
        <v>42282</v>
      </c>
      <c r="G2459" s="32">
        <v>6.9444444444444444E-5</v>
      </c>
    </row>
    <row r="2460" spans="2:7" x14ac:dyDescent="0.25">
      <c r="B2460" s="33">
        <v>43472</v>
      </c>
      <c r="C2460" s="34">
        <v>0.41078703703703701</v>
      </c>
      <c r="D2460" s="35" t="s">
        <v>57</v>
      </c>
      <c r="E2460" s="35" t="s">
        <v>57</v>
      </c>
      <c r="F2460" s="33">
        <v>30533</v>
      </c>
      <c r="G2460" s="32">
        <v>6.9444444444444444E-5</v>
      </c>
    </row>
    <row r="2461" spans="2:7" x14ac:dyDescent="0.25">
      <c r="B2461" s="33">
        <v>43472</v>
      </c>
      <c r="C2461" s="34">
        <v>0.41562499999999997</v>
      </c>
      <c r="D2461" s="35" t="s">
        <v>55</v>
      </c>
      <c r="E2461" s="35" t="s">
        <v>56</v>
      </c>
      <c r="F2461" s="33">
        <v>36602</v>
      </c>
      <c r="G2461" s="32">
        <v>6.9444444444444444E-5</v>
      </c>
    </row>
    <row r="2462" spans="2:7" x14ac:dyDescent="0.25">
      <c r="B2462" s="33">
        <v>43472</v>
      </c>
      <c r="C2462" s="34">
        <v>0.4205787037037037</v>
      </c>
      <c r="D2462" s="35" t="s">
        <v>55</v>
      </c>
      <c r="E2462" s="35" t="s">
        <v>56</v>
      </c>
      <c r="F2462" s="33">
        <v>25864</v>
      </c>
      <c r="G2462" s="32">
        <v>6.9444444444444444E-5</v>
      </c>
    </row>
    <row r="2463" spans="2:7" x14ac:dyDescent="0.25">
      <c r="B2463" s="33">
        <v>43472</v>
      </c>
      <c r="C2463" s="34">
        <v>0.42269675925925926</v>
      </c>
      <c r="D2463" s="35" t="s">
        <v>55</v>
      </c>
      <c r="E2463" s="35" t="s">
        <v>56</v>
      </c>
      <c r="F2463" s="33">
        <v>39223</v>
      </c>
      <c r="G2463" s="32">
        <v>6.9444444444444444E-5</v>
      </c>
    </row>
    <row r="2464" spans="2:7" x14ac:dyDescent="0.25">
      <c r="B2464" s="33">
        <v>43472</v>
      </c>
      <c r="C2464" s="34">
        <v>0.42623842592592592</v>
      </c>
      <c r="D2464" s="35" t="s">
        <v>55</v>
      </c>
      <c r="E2464" s="35" t="s">
        <v>56</v>
      </c>
      <c r="F2464" s="33">
        <v>21503</v>
      </c>
      <c r="G2464" s="32">
        <v>6.9444444444444444E-5</v>
      </c>
    </row>
    <row r="2465" spans="2:7" x14ac:dyDescent="0.25">
      <c r="B2465" s="33">
        <v>43472</v>
      </c>
      <c r="C2465" s="34">
        <v>0.4334837962962963</v>
      </c>
      <c r="D2465" s="35" t="s">
        <v>57</v>
      </c>
      <c r="E2465" s="35" t="s">
        <v>56</v>
      </c>
      <c r="F2465" s="33">
        <v>35389</v>
      </c>
      <c r="G2465" s="32">
        <v>6.9444444444444444E-5</v>
      </c>
    </row>
    <row r="2466" spans="2:7" x14ac:dyDescent="0.25">
      <c r="B2466" s="33">
        <v>43472</v>
      </c>
      <c r="C2466" s="34">
        <v>0.44755787037037037</v>
      </c>
      <c r="D2466" s="35" t="s">
        <v>57</v>
      </c>
      <c r="E2466" s="35" t="s">
        <v>57</v>
      </c>
      <c r="F2466" s="33">
        <v>31863</v>
      </c>
      <c r="G2466" s="32">
        <v>6.9444444444444444E-5</v>
      </c>
    </row>
    <row r="2467" spans="2:7" x14ac:dyDescent="0.25">
      <c r="B2467" s="33">
        <v>43472</v>
      </c>
      <c r="C2467" s="34">
        <v>0.45410879629629625</v>
      </c>
      <c r="D2467" s="35" t="s">
        <v>55</v>
      </c>
      <c r="E2467" s="35" t="s">
        <v>56</v>
      </c>
      <c r="F2467" s="33">
        <v>39167</v>
      </c>
      <c r="G2467" s="32">
        <v>6.9444444444444444E-5</v>
      </c>
    </row>
    <row r="2468" spans="2:7" x14ac:dyDescent="0.25">
      <c r="B2468" s="33">
        <v>43472</v>
      </c>
      <c r="C2468" s="34">
        <v>0.46324074074074079</v>
      </c>
      <c r="D2468" s="35" t="s">
        <v>57</v>
      </c>
      <c r="E2468" s="35" t="s">
        <v>57</v>
      </c>
      <c r="F2468" s="33">
        <v>30761</v>
      </c>
      <c r="G2468" s="32">
        <v>6.9444444444444444E-5</v>
      </c>
    </row>
    <row r="2469" spans="2:7" x14ac:dyDescent="0.25">
      <c r="B2469" s="33">
        <v>43472</v>
      </c>
      <c r="C2469" s="34">
        <v>0.47178240740740746</v>
      </c>
      <c r="D2469" s="35" t="s">
        <v>55</v>
      </c>
      <c r="E2469" s="35" t="s">
        <v>56</v>
      </c>
      <c r="F2469" s="33">
        <v>38317</v>
      </c>
      <c r="G2469" s="32">
        <v>6.9444444444444444E-5</v>
      </c>
    </row>
    <row r="2470" spans="2:7" x14ac:dyDescent="0.25">
      <c r="B2470" s="33">
        <v>43472</v>
      </c>
      <c r="C2470" s="34">
        <v>0.47596064814814815</v>
      </c>
      <c r="D2470" s="35" t="s">
        <v>55</v>
      </c>
      <c r="E2470" s="35" t="s">
        <v>56</v>
      </c>
      <c r="F2470" s="33">
        <v>38058</v>
      </c>
      <c r="G2470" s="32">
        <v>6.9444444444444444E-5</v>
      </c>
    </row>
    <row r="2471" spans="2:7" x14ac:dyDescent="0.25">
      <c r="B2471" s="33">
        <v>43472</v>
      </c>
      <c r="C2471" s="34">
        <v>0.48020833333333335</v>
      </c>
      <c r="D2471" s="35" t="s">
        <v>55</v>
      </c>
      <c r="E2471" s="35" t="s">
        <v>56</v>
      </c>
      <c r="F2471" s="33">
        <v>41201</v>
      </c>
      <c r="G2471" s="32">
        <v>6.9444444444444444E-5</v>
      </c>
    </row>
    <row r="2472" spans="2:7" x14ac:dyDescent="0.25">
      <c r="B2472" s="33">
        <v>43472</v>
      </c>
      <c r="C2472" s="34">
        <v>0.4861111111111111</v>
      </c>
      <c r="D2472" s="35" t="s">
        <v>55</v>
      </c>
      <c r="E2472" s="35" t="s">
        <v>56</v>
      </c>
      <c r="F2472" s="33">
        <v>35684</v>
      </c>
      <c r="G2472" s="32">
        <v>6.9444444444444444E-5</v>
      </c>
    </row>
    <row r="2473" spans="2:7" x14ac:dyDescent="0.25">
      <c r="B2473" s="33">
        <v>43472</v>
      </c>
      <c r="C2473" s="34">
        <v>0.49150462962962965</v>
      </c>
      <c r="D2473" s="35" t="s">
        <v>57</v>
      </c>
      <c r="E2473" s="35" t="s">
        <v>57</v>
      </c>
      <c r="F2473" s="33">
        <v>31666</v>
      </c>
      <c r="G2473" s="32">
        <v>6.9444444444444444E-5</v>
      </c>
    </row>
    <row r="2474" spans="2:7" x14ac:dyDescent="0.25">
      <c r="B2474" s="33">
        <v>43472</v>
      </c>
      <c r="C2474" s="34">
        <v>0.51472222222222219</v>
      </c>
      <c r="D2474" s="35" t="s">
        <v>55</v>
      </c>
      <c r="E2474" s="35" t="s">
        <v>56</v>
      </c>
      <c r="F2474" s="33">
        <v>23827</v>
      </c>
      <c r="G2474" s="32">
        <v>6.9444444444444444E-5</v>
      </c>
    </row>
    <row r="2475" spans="2:7" x14ac:dyDescent="0.25">
      <c r="B2475" s="33">
        <v>43472</v>
      </c>
      <c r="C2475" s="34">
        <v>0.53391203703703705</v>
      </c>
      <c r="D2475" s="35" t="s">
        <v>55</v>
      </c>
      <c r="E2475" s="35" t="s">
        <v>56</v>
      </c>
      <c r="F2475" s="33">
        <v>25734</v>
      </c>
      <c r="G2475" s="32">
        <v>6.9444444444444444E-5</v>
      </c>
    </row>
    <row r="2476" spans="2:7" x14ac:dyDescent="0.25">
      <c r="B2476" s="33">
        <v>43473</v>
      </c>
      <c r="C2476" s="34">
        <v>0.29048611111111111</v>
      </c>
      <c r="D2476" s="35" t="s">
        <v>55</v>
      </c>
      <c r="E2476" s="35" t="s">
        <v>56</v>
      </c>
      <c r="F2476" s="33">
        <v>40438</v>
      </c>
      <c r="G2476" s="32">
        <v>6.9444444444444444E-5</v>
      </c>
    </row>
    <row r="2477" spans="2:7" x14ac:dyDescent="0.25">
      <c r="B2477" s="33">
        <v>43473</v>
      </c>
      <c r="C2477" s="34">
        <v>0.29396990740740742</v>
      </c>
      <c r="D2477" s="35" t="s">
        <v>55</v>
      </c>
      <c r="E2477" s="35" t="s">
        <v>56</v>
      </c>
      <c r="F2477" s="33">
        <v>28844</v>
      </c>
      <c r="G2477" s="32">
        <v>6.9444444444444444E-5</v>
      </c>
    </row>
    <row r="2478" spans="2:7" x14ac:dyDescent="0.25">
      <c r="B2478" s="33">
        <v>43473</v>
      </c>
      <c r="C2478" s="34">
        <v>0.29918981481481483</v>
      </c>
      <c r="D2478" s="35" t="s">
        <v>57</v>
      </c>
      <c r="E2478" s="35" t="s">
        <v>57</v>
      </c>
      <c r="F2478" s="33">
        <v>30910</v>
      </c>
      <c r="G2478" s="32">
        <v>6.9444444444444444E-5</v>
      </c>
    </row>
    <row r="2479" spans="2:7" x14ac:dyDescent="0.25">
      <c r="B2479" s="33">
        <v>43473</v>
      </c>
      <c r="C2479" s="34">
        <v>0.35803240740740744</v>
      </c>
      <c r="D2479" s="35" t="s">
        <v>55</v>
      </c>
      <c r="E2479" s="35" t="s">
        <v>56</v>
      </c>
      <c r="F2479" s="33">
        <v>29941</v>
      </c>
      <c r="G2479" s="32">
        <v>6.9444444444444444E-5</v>
      </c>
    </row>
    <row r="2480" spans="2:7" x14ac:dyDescent="0.25">
      <c r="B2480" s="33">
        <v>43473</v>
      </c>
      <c r="C2480" s="34">
        <v>0.36180555555555555</v>
      </c>
      <c r="D2480" s="35" t="s">
        <v>55</v>
      </c>
      <c r="E2480" s="35" t="s">
        <v>56</v>
      </c>
      <c r="F2480" s="33">
        <v>40961</v>
      </c>
      <c r="G2480" s="32">
        <v>6.9444444444444444E-5</v>
      </c>
    </row>
    <row r="2481" spans="2:7" x14ac:dyDescent="0.25">
      <c r="B2481" s="33">
        <v>43473</v>
      </c>
      <c r="C2481" s="34">
        <v>0.36208333333333331</v>
      </c>
      <c r="D2481" s="35" t="s">
        <v>55</v>
      </c>
      <c r="E2481" s="35" t="s">
        <v>56</v>
      </c>
      <c r="F2481" s="33">
        <v>42415</v>
      </c>
      <c r="G2481" s="32">
        <v>6.9444444444444444E-5</v>
      </c>
    </row>
    <row r="2482" spans="2:7" x14ac:dyDescent="0.25">
      <c r="B2482" s="33">
        <v>43473</v>
      </c>
      <c r="C2482" s="34">
        <v>0.46916666666666668</v>
      </c>
      <c r="D2482" s="35" t="s">
        <v>55</v>
      </c>
      <c r="E2482" s="35" t="s">
        <v>56</v>
      </c>
      <c r="F2482" s="33">
        <v>36147</v>
      </c>
      <c r="G2482" s="32">
        <v>6.9444444444444444E-5</v>
      </c>
    </row>
    <row r="2483" spans="2:7" x14ac:dyDescent="0.25">
      <c r="B2483" s="33">
        <v>43474</v>
      </c>
      <c r="C2483" s="34">
        <v>0.39325231481481482</v>
      </c>
      <c r="D2483" s="35" t="s">
        <v>55</v>
      </c>
      <c r="E2483" s="35" t="s">
        <v>56</v>
      </c>
      <c r="F2483" s="33">
        <v>36131</v>
      </c>
      <c r="G2483" s="32">
        <v>6.9444444444444444E-5</v>
      </c>
    </row>
    <row r="2484" spans="2:7" x14ac:dyDescent="0.25">
      <c r="B2484" s="33">
        <v>43474</v>
      </c>
      <c r="C2484" s="34">
        <v>0.40813657407407411</v>
      </c>
      <c r="D2484" s="35" t="s">
        <v>55</v>
      </c>
      <c r="E2484" s="35" t="s">
        <v>57</v>
      </c>
      <c r="F2484" s="33">
        <v>35636</v>
      </c>
      <c r="G2484" s="32">
        <v>6.9444444444444444E-5</v>
      </c>
    </row>
    <row r="2485" spans="2:7" x14ac:dyDescent="0.25">
      <c r="B2485" s="33">
        <v>43474</v>
      </c>
      <c r="C2485" s="34">
        <v>0.41818287037037033</v>
      </c>
      <c r="D2485" s="35" t="s">
        <v>55</v>
      </c>
      <c r="E2485" s="35" t="s">
        <v>56</v>
      </c>
      <c r="F2485" s="33">
        <v>37274</v>
      </c>
      <c r="G2485" s="32">
        <v>6.9444444444444444E-5</v>
      </c>
    </row>
    <row r="2486" spans="2:7" x14ac:dyDescent="0.25">
      <c r="B2486" s="33">
        <v>43474</v>
      </c>
      <c r="C2486" s="34">
        <v>0.42706018518518518</v>
      </c>
      <c r="D2486" s="35" t="s">
        <v>55</v>
      </c>
      <c r="E2486" s="35" t="s">
        <v>56</v>
      </c>
      <c r="F2486" s="33">
        <v>36582</v>
      </c>
      <c r="G2486" s="32">
        <v>6.9444444444444444E-5</v>
      </c>
    </row>
    <row r="2487" spans="2:7" x14ac:dyDescent="0.25">
      <c r="B2487" s="33">
        <v>43474</v>
      </c>
      <c r="C2487" s="34">
        <v>0.42892361111111116</v>
      </c>
      <c r="D2487" s="35" t="s">
        <v>55</v>
      </c>
      <c r="E2487" s="35" t="s">
        <v>56</v>
      </c>
      <c r="F2487" s="33">
        <v>27459</v>
      </c>
      <c r="G2487" s="32">
        <v>6.9444444444444444E-5</v>
      </c>
    </row>
    <row r="2488" spans="2:7" x14ac:dyDescent="0.25">
      <c r="B2488" s="33">
        <v>43474</v>
      </c>
      <c r="C2488" s="34">
        <v>0.44416666666666665</v>
      </c>
      <c r="D2488" s="35" t="s">
        <v>55</v>
      </c>
      <c r="E2488" s="35" t="s">
        <v>56</v>
      </c>
      <c r="F2488" s="33">
        <v>36187</v>
      </c>
      <c r="G2488" s="32">
        <v>6.9444444444444444E-5</v>
      </c>
    </row>
    <row r="2489" spans="2:7" x14ac:dyDescent="0.25">
      <c r="B2489" s="33">
        <v>43474</v>
      </c>
      <c r="C2489" s="34">
        <v>0.44918981481481479</v>
      </c>
      <c r="D2489" s="35" t="s">
        <v>55</v>
      </c>
      <c r="E2489" s="35" t="s">
        <v>56</v>
      </c>
      <c r="F2489" s="33">
        <v>28552</v>
      </c>
      <c r="G2489" s="32">
        <v>6.9444444444444444E-5</v>
      </c>
    </row>
    <row r="2490" spans="2:7" x14ac:dyDescent="0.25">
      <c r="B2490" s="33">
        <v>43474</v>
      </c>
      <c r="C2490" s="34">
        <v>0.45555555555555555</v>
      </c>
      <c r="D2490" s="35" t="s">
        <v>55</v>
      </c>
      <c r="E2490" s="35" t="s">
        <v>57</v>
      </c>
      <c r="F2490" s="33">
        <v>29784</v>
      </c>
      <c r="G2490" s="32">
        <v>6.9444444444444444E-5</v>
      </c>
    </row>
    <row r="2491" spans="2:7" x14ac:dyDescent="0.25">
      <c r="B2491" s="33">
        <v>43474</v>
      </c>
      <c r="C2491" s="34">
        <v>0.46571759259259254</v>
      </c>
      <c r="D2491" s="35" t="s">
        <v>55</v>
      </c>
      <c r="E2491" s="35" t="s">
        <v>56</v>
      </c>
      <c r="F2491" s="33">
        <v>38876</v>
      </c>
      <c r="G2491" s="32">
        <v>6.9444444444444444E-5</v>
      </c>
    </row>
    <row r="2492" spans="2:7" x14ac:dyDescent="0.25">
      <c r="B2492" s="33">
        <v>43474</v>
      </c>
      <c r="C2492" s="34">
        <v>0.4823263888888889</v>
      </c>
      <c r="D2492" s="35" t="s">
        <v>57</v>
      </c>
      <c r="E2492" s="35" t="s">
        <v>57</v>
      </c>
      <c r="F2492" s="33">
        <v>33189</v>
      </c>
      <c r="G2492" s="32">
        <v>6.9444444444444444E-5</v>
      </c>
    </row>
    <row r="2493" spans="2:7" x14ac:dyDescent="0.25">
      <c r="B2493" s="33">
        <v>43474</v>
      </c>
      <c r="C2493" s="34">
        <v>0.49037037037037035</v>
      </c>
      <c r="D2493" s="35" t="s">
        <v>57</v>
      </c>
      <c r="E2493" s="35" t="s">
        <v>57</v>
      </c>
      <c r="F2493" s="33">
        <v>32575</v>
      </c>
      <c r="G2493" s="32">
        <v>6.9444444444444444E-5</v>
      </c>
    </row>
    <row r="2494" spans="2:7" x14ac:dyDescent="0.25">
      <c r="B2494" s="33">
        <v>43474</v>
      </c>
      <c r="C2494" s="34">
        <v>0.56135416666666671</v>
      </c>
      <c r="D2494" s="35" t="s">
        <v>57</v>
      </c>
      <c r="E2494" s="35" t="s">
        <v>57</v>
      </c>
      <c r="F2494" s="33">
        <v>32757</v>
      </c>
      <c r="G2494" s="32">
        <v>6.9444444444444444E-5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F67F-47C0-4755-A7D7-BC985E6BE1EC}">
  <dimension ref="B2:B8"/>
  <sheetViews>
    <sheetView workbookViewId="0">
      <selection activeCell="B2" sqref="B2"/>
    </sheetView>
  </sheetViews>
  <sheetFormatPr baseColWidth="10" defaultRowHeight="15" x14ac:dyDescent="0.25"/>
  <cols>
    <col min="2" max="2" width="13" bestFit="1" customWidth="1"/>
  </cols>
  <sheetData>
    <row r="2" spans="2:2" x14ac:dyDescent="0.25">
      <c r="B2" s="17">
        <v>0</v>
      </c>
    </row>
    <row r="3" spans="2:2" x14ac:dyDescent="0.25">
      <c r="B3" s="17"/>
    </row>
    <row r="4" spans="2:2" x14ac:dyDescent="0.25">
      <c r="B4" s="17"/>
    </row>
    <row r="5" spans="2:2" x14ac:dyDescent="0.25">
      <c r="B5" s="17"/>
    </row>
    <row r="6" spans="2:2" x14ac:dyDescent="0.25">
      <c r="B6" s="17"/>
    </row>
    <row r="7" spans="2:2" x14ac:dyDescent="0.25">
      <c r="B7" s="17"/>
    </row>
    <row r="8" spans="2:2" x14ac:dyDescent="0.25">
      <c r="B8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503C-BF35-4575-9503-387226760448}">
  <dimension ref="B2:C33"/>
  <sheetViews>
    <sheetView workbookViewId="0">
      <selection activeCell="C18" sqref="C18"/>
    </sheetView>
  </sheetViews>
  <sheetFormatPr baseColWidth="10" defaultRowHeight="15" x14ac:dyDescent="0.25"/>
  <cols>
    <col min="2" max="2" width="57" bestFit="1" customWidth="1"/>
    <col min="3" max="3" width="58.85546875" bestFit="1" customWidth="1"/>
    <col min="7" max="7" width="58.85546875" bestFit="1" customWidth="1"/>
    <col min="8" max="8" width="22.42578125" bestFit="1" customWidth="1"/>
    <col min="9" max="9" width="3" bestFit="1" customWidth="1"/>
    <col min="10" max="10" width="4" bestFit="1" customWidth="1"/>
    <col min="11" max="11" width="5" bestFit="1" customWidth="1"/>
    <col min="12" max="12" width="7.7109375" bestFit="1" customWidth="1"/>
    <col min="13" max="13" width="8.140625" bestFit="1" customWidth="1"/>
    <col min="14" max="14" width="4" bestFit="1" customWidth="1"/>
    <col min="15" max="15" width="11.85546875" bestFit="1" customWidth="1"/>
    <col min="16" max="16" width="12.5703125" bestFit="1" customWidth="1"/>
    <col min="17" max="17" width="40" bestFit="1" customWidth="1"/>
    <col min="18" max="18" width="43.140625" bestFit="1" customWidth="1"/>
    <col min="19" max="19" width="54.7109375" bestFit="1" customWidth="1"/>
    <col min="20" max="20" width="57.85546875" bestFit="1" customWidth="1"/>
    <col min="21" max="21" width="54.5703125" bestFit="1" customWidth="1"/>
    <col min="22" max="22" width="57.7109375" bestFit="1" customWidth="1"/>
    <col min="23" max="23" width="12.5703125" bestFit="1" customWidth="1"/>
  </cols>
  <sheetData>
    <row r="2" spans="2:3" x14ac:dyDescent="0.25">
      <c r="B2" s="39" t="s">
        <v>24</v>
      </c>
      <c r="C2" s="40" t="s">
        <v>59</v>
      </c>
    </row>
    <row r="3" spans="2:3" x14ac:dyDescent="0.25">
      <c r="B3" s="41" t="s">
        <v>25</v>
      </c>
      <c r="C3" s="42" t="s">
        <v>26</v>
      </c>
    </row>
    <row r="4" spans="2:3" x14ac:dyDescent="0.25">
      <c r="B4" s="41" t="s">
        <v>27</v>
      </c>
      <c r="C4" s="42">
        <f>RESPUESTAS!E5</f>
        <v>55</v>
      </c>
    </row>
    <row r="5" spans="2:3" x14ac:dyDescent="0.25">
      <c r="B5" s="41" t="s">
        <v>28</v>
      </c>
      <c r="C5" s="42">
        <f>Tabla3[[#This Row],[cantidad de personas que no se identifican con ningun sexo ]]</f>
        <v>1055</v>
      </c>
    </row>
    <row r="6" spans="2:3" x14ac:dyDescent="0.25">
      <c r="B6" s="41" t="s">
        <v>29</v>
      </c>
      <c r="C6" s="42">
        <f>RESPUESTAS!Q3</f>
        <v>5</v>
      </c>
    </row>
    <row r="7" spans="2:3" x14ac:dyDescent="0.25">
      <c r="B7" s="41" t="s">
        <v>30</v>
      </c>
      <c r="C7" s="42">
        <f>RESPUESTAS!H4</f>
        <v>481</v>
      </c>
    </row>
    <row r="8" spans="2:3" x14ac:dyDescent="0.25">
      <c r="B8" s="41" t="s">
        <v>31</v>
      </c>
      <c r="C8" s="42" t="str">
        <f>RESPUESTAS!M5</f>
        <v>febrero</v>
      </c>
    </row>
    <row r="9" spans="2:3" x14ac:dyDescent="0.25">
      <c r="B9" s="41" t="s">
        <v>32</v>
      </c>
      <c r="C9" s="42" t="str">
        <f>RESPUESTAS!L3</f>
        <v>Mañana</v>
      </c>
    </row>
    <row r="10" spans="2:3" x14ac:dyDescent="0.25">
      <c r="B10" s="43" t="s">
        <v>33</v>
      </c>
      <c r="C10" s="44">
        <f>RESPUESTAS!F3</f>
        <v>0.33839120370370374</v>
      </c>
    </row>
    <row r="16" spans="2:3" x14ac:dyDescent="0.25">
      <c r="C16" s="12" t="s">
        <v>12</v>
      </c>
    </row>
    <row r="17" spans="3:3" x14ac:dyDescent="0.25">
      <c r="C17" s="13" t="s">
        <v>33</v>
      </c>
    </row>
    <row r="18" spans="3:3" x14ac:dyDescent="0.25">
      <c r="C18" s="37">
        <v>0.33839120370370374</v>
      </c>
    </row>
    <row r="19" spans="3:3" x14ac:dyDescent="0.25">
      <c r="C19" s="13" t="s">
        <v>29</v>
      </c>
    </row>
    <row r="20" spans="3:3" x14ac:dyDescent="0.25">
      <c r="C20" s="38">
        <v>5</v>
      </c>
    </row>
    <row r="21" spans="3:3" x14ac:dyDescent="0.25">
      <c r="C21" s="13" t="s">
        <v>30</v>
      </c>
    </row>
    <row r="22" spans="3:3" x14ac:dyDescent="0.25">
      <c r="C22" s="38">
        <v>481</v>
      </c>
    </row>
    <row r="23" spans="3:3" x14ac:dyDescent="0.25">
      <c r="C23" s="13" t="s">
        <v>28</v>
      </c>
    </row>
    <row r="24" spans="3:3" x14ac:dyDescent="0.25">
      <c r="C24" s="38">
        <v>1055</v>
      </c>
    </row>
    <row r="25" spans="3:3" x14ac:dyDescent="0.25">
      <c r="C25" s="13" t="s">
        <v>27</v>
      </c>
    </row>
    <row r="26" spans="3:3" x14ac:dyDescent="0.25">
      <c r="C26" s="38">
        <v>55</v>
      </c>
    </row>
    <row r="27" spans="3:3" x14ac:dyDescent="0.25">
      <c r="C27" s="13" t="s">
        <v>31</v>
      </c>
    </row>
    <row r="28" spans="3:3" x14ac:dyDescent="0.25">
      <c r="C28" s="38" t="s">
        <v>60</v>
      </c>
    </row>
    <row r="29" spans="3:3" x14ac:dyDescent="0.25">
      <c r="C29" s="13" t="s">
        <v>32</v>
      </c>
    </row>
    <row r="30" spans="3:3" x14ac:dyDescent="0.25">
      <c r="C30" s="38" t="s">
        <v>8</v>
      </c>
    </row>
    <row r="31" spans="3:3" x14ac:dyDescent="0.25">
      <c r="C31" s="13" t="s">
        <v>25</v>
      </c>
    </row>
    <row r="32" spans="3:3" x14ac:dyDescent="0.25">
      <c r="C32" s="38" t="s">
        <v>26</v>
      </c>
    </row>
    <row r="33" spans="3:3" x14ac:dyDescent="0.25">
      <c r="C33" s="13" t="s">
        <v>13</v>
      </c>
    </row>
  </sheetData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C780-A236-4BF6-AB7F-AB7100B62904}">
  <dimension ref="B2:Q2505"/>
  <sheetViews>
    <sheetView topLeftCell="C1" workbookViewId="0">
      <selection activeCell="H4" sqref="H4"/>
    </sheetView>
  </sheetViews>
  <sheetFormatPr baseColWidth="10" defaultRowHeight="15" x14ac:dyDescent="0.25"/>
  <cols>
    <col min="2" max="2" width="33" customWidth="1"/>
    <col min="3" max="3" width="32.28515625" customWidth="1"/>
    <col min="4" max="4" width="56" customWidth="1"/>
    <col min="5" max="5" width="29.28515625" customWidth="1"/>
    <col min="6" max="11" width="38" customWidth="1"/>
    <col min="12" max="12" width="42.42578125" customWidth="1"/>
    <col min="13" max="13" width="18.140625" bestFit="1" customWidth="1"/>
    <col min="14" max="14" width="14.42578125" bestFit="1" customWidth="1"/>
    <col min="16" max="16" width="14.5703125" bestFit="1" customWidth="1"/>
    <col min="17" max="17" width="14.42578125" bestFit="1" customWidth="1"/>
  </cols>
  <sheetData>
    <row r="2" spans="2:17" ht="60" x14ac:dyDescent="0.25">
      <c r="B2" s="18" t="s">
        <v>34</v>
      </c>
      <c r="C2" s="18" t="s">
        <v>35</v>
      </c>
      <c r="D2" s="18" t="s">
        <v>36</v>
      </c>
      <c r="E2" s="18" t="s">
        <v>37</v>
      </c>
      <c r="F2" s="18" t="s">
        <v>38</v>
      </c>
      <c r="G2" s="18" t="s">
        <v>17</v>
      </c>
      <c r="H2" s="18" t="s">
        <v>39</v>
      </c>
      <c r="I2" s="18" t="s">
        <v>40</v>
      </c>
      <c r="J2" s="18" t="s">
        <v>41</v>
      </c>
      <c r="K2" s="18" t="s">
        <v>42</v>
      </c>
      <c r="L2" s="18" t="s">
        <v>43</v>
      </c>
      <c r="M2" s="18" t="s">
        <v>44</v>
      </c>
      <c r="N2" s="18" t="s">
        <v>45</v>
      </c>
      <c r="O2" s="18" t="s">
        <v>46</v>
      </c>
      <c r="P2" s="18" t="s">
        <v>47</v>
      </c>
      <c r="Q2" s="18" t="s">
        <v>48</v>
      </c>
    </row>
    <row r="3" spans="2:17" x14ac:dyDescent="0.25">
      <c r="B3" s="45">
        <f>COUNTIF(Tabla2[genero_1],"Masculino")</f>
        <v>1919</v>
      </c>
      <c r="C3" s="45">
        <f>COUNTIF(Tabla2[genero_2],"Femenino")</f>
        <v>1867</v>
      </c>
      <c r="D3" s="48">
        <f>COUNTIF(Tabla2[genero_2],"No declara")</f>
        <v>544</v>
      </c>
      <c r="E3">
        <f>COUNTIFS(Tabla2[genero_1],"Masculino",Tabla2[genero_2],"Masculino")</f>
        <v>37</v>
      </c>
      <c r="F3" s="46">
        <f>MODE(Tabla2[Hora])</f>
        <v>0.33839120370370374</v>
      </c>
      <c r="G3" s="47" t="str">
        <f>IF(Tabla2[genero_1]=Tabla2[genero_2],"iguales","heteros")</f>
        <v>heteros</v>
      </c>
      <c r="H3" s="46">
        <f>COUNTIF(Tabla3[Columna1],"iguales")</f>
        <v>481</v>
      </c>
      <c r="I3" s="45">
        <f>COUNTIF(Tabla3[Se divorcian mas en la mañana o en la tarde?],"&gt;12:00 am")</f>
        <v>2491</v>
      </c>
      <c r="J3" s="49">
        <f>COUNTIF(Tabla3[Se divorcian mas en la mañana o en la tarde?],"&gt;12:00 am")</f>
        <v>2491</v>
      </c>
      <c r="K3" s="45">
        <f>COUNTIF(Tabla3[Se divorcian mas en la mañana o en la tarde?],"&lt;12:00 pm")</f>
        <v>2272</v>
      </c>
      <c r="L3" s="19" t="s">
        <v>8</v>
      </c>
      <c r="M3" s="20"/>
      <c r="N3" t="str">
        <f>TEXT(Tabla2[fecha_creacion_divorcio],"dd/mm/yy")</f>
        <v>02/01/19</v>
      </c>
      <c r="O3" s="21" t="str">
        <f>TEXT(Tabla3[Fecha formato fecha],"MMMM")</f>
        <v>enero</v>
      </c>
      <c r="P3" s="22">
        <f>INT(YEARFRAC(Tabla2[[#This Row],[fecha_matrimonio]],Tabla2[[#This Row],[fecha_creacion_divorcio]],1))</f>
        <v>15</v>
      </c>
      <c r="Q3" s="45">
        <f>MODE(Tabla3[Tiempo casados en años])</f>
        <v>5</v>
      </c>
    </row>
    <row r="4" spans="2:17" x14ac:dyDescent="0.25">
      <c r="D4">
        <f>COUNTIF(Tabla2[genero_1],"No declara")</f>
        <v>511</v>
      </c>
      <c r="E4">
        <f>COUNTIFS(Tabla2[genero_1],"Femenino",Tabla2[genero_2],"Femenino")</f>
        <v>18</v>
      </c>
      <c r="F4" s="15"/>
      <c r="G4" s="47" t="str">
        <f>IF(Tabla2[genero_1]=Tabla2[genero_2],"iguales","heteros")</f>
        <v>heteros</v>
      </c>
      <c r="H4" s="23">
        <f>COUNTIF(Tabla3[Columna1],"iguales")</f>
        <v>481</v>
      </c>
      <c r="I4" s="23"/>
      <c r="J4" s="23"/>
      <c r="K4" s="23"/>
      <c r="L4" s="15">
        <f>IF(Auxiliar1!B2&lt;Tabla2[Hora],Tabla2[Hora],Auxiliar1!B2)</f>
        <v>0.30115740740740743</v>
      </c>
      <c r="M4" s="21"/>
      <c r="N4" t="str">
        <f>TEXT(Tabla2[fecha_creacion_divorcio],"dd/mm/yy")</f>
        <v>04/01/19</v>
      </c>
      <c r="O4" s="21" t="str">
        <f>TEXT(Tabla3[Fecha formato fecha],"MMMM")</f>
        <v>enero</v>
      </c>
      <c r="P4" s="22">
        <f>INT(YEARFRAC(Tabla2[[#This Row],[fecha_matrimonio]],Tabla2[[#This Row],[fecha_creacion_divorcio]],1))</f>
        <v>4</v>
      </c>
      <c r="Q4" s="21"/>
    </row>
    <row r="5" spans="2:17" ht="43.5" customHeight="1" x14ac:dyDescent="0.25">
      <c r="D5" s="45">
        <f>SUM(D3:D4)</f>
        <v>1055</v>
      </c>
      <c r="E5" s="45">
        <f>SUM(E3:E4)</f>
        <v>55</v>
      </c>
      <c r="F5" s="17"/>
      <c r="G5" s="47" t="str">
        <f>IF(Tabla2[genero_1]=Tabla2[genero_2],"iguales","heteros")</f>
        <v>heteros</v>
      </c>
      <c r="H5" s="15">
        <f>COUNTIF(Tabla3[Columna1],"iguales")</f>
        <v>481</v>
      </c>
      <c r="I5" s="15">
        <f>COUNTIF(Tabla3[Se divorcian mas en la mañana o en la tarde?],"&gt;12:00 am")</f>
        <v>2491</v>
      </c>
      <c r="J5" s="15">
        <f>COUNTIF(Tabla3[Se divorcian mas en la mañana o en la tarde?],"&gt;12:00 am")</f>
        <v>2491</v>
      </c>
      <c r="K5" s="15">
        <f>COUNTIF(Tabla3[Se divorcian mas en la mañana o en la tarde?],"&lt;12:00 pm")</f>
        <v>2272</v>
      </c>
      <c r="L5" s="17">
        <f>IF(Auxiliar1!B3&lt;Tabla2[Hora],Tabla2[Hora],Auxiliar1!B3)</f>
        <v>0.30228009259259259</v>
      </c>
      <c r="M5" s="45" t="str">
        <f t="array" ref="M5">+INDEX(Tabla3[Fecha en meses],MATCH(MAX(COUNTIF(Tabla3[Fecha en meses],Tabla3[Fecha en meses])),COUNTIF(Tabla3[Fecha en meses],Tabla3[Fecha en meses]),0))</f>
        <v>febrero</v>
      </c>
      <c r="N5" t="str">
        <f>TEXT(Tabla2[fecha_creacion_divorcio],"dd/mm/yy")</f>
        <v>04/01/19</v>
      </c>
      <c r="O5" s="21" t="str">
        <f>TEXT(Tabla3[Fecha formato fecha],"MMMM")</f>
        <v>enero</v>
      </c>
      <c r="P5" s="22">
        <f>INT(YEARFRAC(Tabla2[[#This Row],[fecha_matrimonio]],Tabla2[[#This Row],[fecha_creacion_divorcio]],1))</f>
        <v>22</v>
      </c>
      <c r="Q5" s="21"/>
    </row>
    <row r="6" spans="2:17" x14ac:dyDescent="0.25">
      <c r="F6" s="17"/>
      <c r="G6" s="47" t="str">
        <f>IF(Tabla2[genero_1]=Tabla2[genero_2],"iguales","heteros")</f>
        <v>heteros</v>
      </c>
      <c r="H6" s="15">
        <f>COUNTIF(Tabla3[Columna1],"iguales")</f>
        <v>481</v>
      </c>
      <c r="I6" s="15">
        <f>COUNTIF(Tabla3[Se divorcian mas en la mañana o en la tarde?],"&gt;12:00 am")</f>
        <v>2491</v>
      </c>
      <c r="J6" s="15">
        <f>COUNTIF(Tabla3[Se divorcian mas en la mañana o en la tarde?],"&gt;12:00 am")</f>
        <v>2491</v>
      </c>
      <c r="K6" s="15">
        <f>COUNTIF(Tabla3[Se divorcian mas en la mañana o en la tarde?],"&lt;12:00 pm")</f>
        <v>2272</v>
      </c>
      <c r="L6" s="17">
        <f>IF(Auxiliar1!B4&lt;Tabla2[Hora],Tabla2[Hora],Auxiliar1!B4)</f>
        <v>0.30453703703703705</v>
      </c>
      <c r="M6" s="21"/>
      <c r="N6" t="str">
        <f>TEXT(Tabla2[fecha_creacion_divorcio],"dd/mm/yy")</f>
        <v>04/01/19</v>
      </c>
      <c r="O6" s="21" t="str">
        <f>TEXT(Tabla3[Fecha formato fecha],"MMMM")</f>
        <v>enero</v>
      </c>
      <c r="P6" s="22">
        <f>INT(YEARFRAC(Tabla2[[#This Row],[fecha_matrimonio]],Tabla2[[#This Row],[fecha_creacion_divorcio]],1))</f>
        <v>19</v>
      </c>
      <c r="Q6" s="21"/>
    </row>
    <row r="7" spans="2:17" x14ac:dyDescent="0.25">
      <c r="F7" s="17"/>
      <c r="G7" s="47" t="str">
        <f>IF(Tabla2[genero_1]=Tabla2[genero_2],"iguales","heteros")</f>
        <v>heteros</v>
      </c>
      <c r="H7" s="15">
        <f>COUNTIF(Tabla3[Columna1],"iguales")</f>
        <v>481</v>
      </c>
      <c r="I7" s="15">
        <f>COUNTIF(Tabla3[Se divorcian mas en la mañana o en la tarde?],"&gt;12:00 am")</f>
        <v>2491</v>
      </c>
      <c r="J7" s="15">
        <f>COUNTIF(Tabla3[Se divorcian mas en la mañana o en la tarde?],"&gt;12:00 am")</f>
        <v>2491</v>
      </c>
      <c r="K7" s="15">
        <f>COUNTIF(Tabla3[Se divorcian mas en la mañana o en la tarde?],"&lt;12:00 pm")</f>
        <v>2272</v>
      </c>
      <c r="L7" s="17">
        <f>IF(Auxiliar1!B5&lt;Tabla2[Hora],Tabla2[Hora],Auxiliar1!B5)</f>
        <v>0.30553240740740739</v>
      </c>
      <c r="M7" s="21"/>
      <c r="N7" t="str">
        <f>TEXT(Tabla2[fecha_creacion_divorcio],"dd/mm/yy")</f>
        <v>04/01/19</v>
      </c>
      <c r="O7" s="21" t="str">
        <f>TEXT(Tabla3[Fecha formato fecha],"MMMM")</f>
        <v>enero</v>
      </c>
      <c r="P7" s="22">
        <f>INT(YEARFRAC(Tabla2[[#This Row],[fecha_matrimonio]],Tabla2[[#This Row],[fecha_creacion_divorcio]],1))</f>
        <v>24</v>
      </c>
      <c r="Q7" s="21"/>
    </row>
    <row r="8" spans="2:17" x14ac:dyDescent="0.25">
      <c r="F8" s="17"/>
      <c r="G8" s="47" t="str">
        <f>IF(Tabla2[genero_1]=Tabla2[genero_2],"iguales","heteros")</f>
        <v>heteros</v>
      </c>
      <c r="H8" s="15">
        <f>COUNTIF(Tabla3[Columna1],"iguales")</f>
        <v>481</v>
      </c>
      <c r="I8" s="15">
        <f>COUNTIF(Tabla3[Se divorcian mas en la mañana o en la tarde?],"&gt;12:00 am")</f>
        <v>2491</v>
      </c>
      <c r="J8" s="15">
        <f>COUNTIF(Tabla3[Se divorcian mas en la mañana o en la tarde?],"&gt;12:00 am")</f>
        <v>2491</v>
      </c>
      <c r="K8" s="15">
        <f>COUNTIF(Tabla3[Se divorcian mas en la mañana o en la tarde?],"&lt;12:00 pm")</f>
        <v>2272</v>
      </c>
      <c r="L8" s="17">
        <f>IF(Auxiliar1!B6&lt;Tabla2[Hora],Tabla2[Hora],Auxiliar1!B6)</f>
        <v>0.30717592592592591</v>
      </c>
      <c r="M8" s="21"/>
      <c r="N8" t="str">
        <f>TEXT(Tabla2[fecha_creacion_divorcio],"dd/mm/yy")</f>
        <v>04/01/19</v>
      </c>
      <c r="O8" s="21" t="str">
        <f>TEXT(Tabla3[Fecha formato fecha],"MMMM")</f>
        <v>enero</v>
      </c>
      <c r="P8" s="22">
        <f>INT(YEARFRAC(Tabla2[[#This Row],[fecha_matrimonio]],Tabla2[[#This Row],[fecha_creacion_divorcio]],1))</f>
        <v>5</v>
      </c>
      <c r="Q8" s="21"/>
    </row>
    <row r="9" spans="2:17" x14ac:dyDescent="0.25">
      <c r="F9" s="17"/>
      <c r="G9" s="47" t="str">
        <f>IF(Tabla2[genero_1]=Tabla2[genero_2],"iguales","heteros")</f>
        <v>heteros</v>
      </c>
      <c r="H9" s="15">
        <f>COUNTIF(Tabla3[Columna1],"iguales")</f>
        <v>481</v>
      </c>
      <c r="I9" s="15">
        <f>COUNTIF(Tabla3[Se divorcian mas en la mañana o en la tarde?],"&gt;12:00 am")</f>
        <v>2491</v>
      </c>
      <c r="J9" s="15">
        <f>COUNTIF(Tabla3[Se divorcian mas en la mañana o en la tarde?],"&gt;12:00 am")</f>
        <v>2491</v>
      </c>
      <c r="K9" s="15">
        <f>COUNTIF(Tabla3[Se divorcian mas en la mañana o en la tarde?],"&lt;12:00 pm")</f>
        <v>2272</v>
      </c>
      <c r="L9" s="17">
        <f>IF(Auxiliar1!B7&lt;Tabla2[Hora],Tabla2[Hora],Auxiliar1!B7)</f>
        <v>0.30856481481481485</v>
      </c>
      <c r="M9" s="21"/>
      <c r="N9" t="str">
        <f>TEXT(Tabla2[fecha_creacion_divorcio],"dd/mm/yy")</f>
        <v>04/01/19</v>
      </c>
      <c r="O9" s="21" t="str">
        <f>TEXT(Tabla3[Fecha formato fecha],"MMMM")</f>
        <v>enero</v>
      </c>
      <c r="P9" s="22">
        <f>INT(YEARFRAC(Tabla2[[#This Row],[fecha_matrimonio]],Tabla2[[#This Row],[fecha_creacion_divorcio]],1))</f>
        <v>2</v>
      </c>
      <c r="Q9" s="21"/>
    </row>
    <row r="10" spans="2:17" x14ac:dyDescent="0.25">
      <c r="F10" s="17"/>
      <c r="G10" s="47" t="str">
        <f>IF(Tabla2[genero_1]=Tabla2[genero_2],"iguales","heteros")</f>
        <v>heteros</v>
      </c>
      <c r="H10" s="15">
        <f>COUNTIF(Tabla3[Columna1],"iguales")</f>
        <v>481</v>
      </c>
      <c r="I10" s="15">
        <f>COUNTIF(Tabla3[Se divorcian mas en la mañana o en la tarde?],"&gt;12:00 am")</f>
        <v>2491</v>
      </c>
      <c r="J10" s="15">
        <f>COUNTIF(Tabla3[Se divorcian mas en la mañana o en la tarde?],"&gt;12:00 am")</f>
        <v>2491</v>
      </c>
      <c r="K10" s="15">
        <f>COUNTIF(Tabla3[Se divorcian mas en la mañana o en la tarde?],"&lt;12:00 pm")</f>
        <v>2272</v>
      </c>
      <c r="L10" s="17">
        <f>IF(Auxiliar1!B8&lt;Tabla2[Hora],Tabla2[Hora],Auxiliar1!B8)</f>
        <v>0.31111111111111112</v>
      </c>
      <c r="M10" s="21"/>
      <c r="N10" t="str">
        <f>TEXT(Tabla2[fecha_creacion_divorcio],"dd/mm/yy")</f>
        <v>04/01/19</v>
      </c>
      <c r="O10" s="21" t="str">
        <f>TEXT(Tabla3[Fecha formato fecha],"MMMM")</f>
        <v>enero</v>
      </c>
      <c r="P10" s="22">
        <f>INT(YEARFRAC(Tabla2[[#This Row],[fecha_matrimonio]],Tabla2[[#This Row],[fecha_creacion_divorcio]],1))</f>
        <v>13</v>
      </c>
      <c r="Q10" s="21"/>
    </row>
    <row r="11" spans="2:17" x14ac:dyDescent="0.25">
      <c r="F11" s="17"/>
      <c r="G11" s="47" t="str">
        <f>IF(Tabla2[genero_1]=Tabla2[genero_2],"iguales","heteros")</f>
        <v>heteros</v>
      </c>
      <c r="H11" s="15">
        <f>COUNTIF(Tabla3[Columna1],"iguales")</f>
        <v>481</v>
      </c>
      <c r="I11" s="15">
        <f>COUNTIF(Tabla3[Se divorcian mas en la mañana o en la tarde?],"&gt;12:00 am")</f>
        <v>2491</v>
      </c>
      <c r="J11" s="15">
        <f>COUNTIF(Tabla3[Se divorcian mas en la mañana o en la tarde?],"&gt;12:00 am")</f>
        <v>2491</v>
      </c>
      <c r="K11" s="15">
        <f>COUNTIF(Tabla3[Se divorcian mas en la mañana o en la tarde?],"&lt;12:00 pm")</f>
        <v>2272</v>
      </c>
      <c r="L11" s="17">
        <f>IF(Auxiliar1!B9&lt;Tabla2[Hora],Tabla2[Hora],Auxiliar1!B9)</f>
        <v>0.31188657407407411</v>
      </c>
      <c r="M11" s="21"/>
      <c r="N11" t="str">
        <f>TEXT(Tabla2[fecha_creacion_divorcio],"dd/mm/yy")</f>
        <v>04/01/19</v>
      </c>
      <c r="O11" s="21" t="str">
        <f>TEXT(Tabla3[Fecha formato fecha],"MMMM")</f>
        <v>enero</v>
      </c>
      <c r="P11" s="22">
        <f>INT(YEARFRAC(Tabla2[[#This Row],[fecha_matrimonio]],Tabla2[[#This Row],[fecha_creacion_divorcio]],1))</f>
        <v>22</v>
      </c>
      <c r="Q11" s="21"/>
    </row>
    <row r="12" spans="2:17" x14ac:dyDescent="0.25">
      <c r="F12" s="17"/>
      <c r="G12" s="47" t="str">
        <f>IF(Tabla2[genero_1]=Tabla2[genero_2],"iguales","heteros")</f>
        <v>heteros</v>
      </c>
      <c r="H12" s="15">
        <f>COUNTIF(Tabla3[Columna1],"iguales")</f>
        <v>481</v>
      </c>
      <c r="I12" s="15">
        <f>COUNTIF(Tabla3[Se divorcian mas en la mañana o en la tarde?],"&gt;12:00 am")</f>
        <v>2491</v>
      </c>
      <c r="J12" s="15">
        <f>COUNTIF(Tabla3[Se divorcian mas en la mañana o en la tarde?],"&gt;12:00 am")</f>
        <v>2491</v>
      </c>
      <c r="K12" s="15">
        <f>COUNTIF(Tabla3[Se divorcian mas en la mañana o en la tarde?],"&lt;12:00 pm")</f>
        <v>2272</v>
      </c>
      <c r="L12" s="17">
        <f>IF(Auxiliar1!B10&lt;Tabla2[Hora],Tabla2[Hora],Auxiliar1!B10)</f>
        <v>0.31493055555555555</v>
      </c>
      <c r="M12" s="21"/>
      <c r="N12" t="str">
        <f>TEXT(Tabla2[fecha_creacion_divorcio],"dd/mm/yy")</f>
        <v>04/01/19</v>
      </c>
      <c r="O12" s="21" t="str">
        <f>TEXT(Tabla3[Fecha formato fecha],"MMMM")</f>
        <v>enero</v>
      </c>
      <c r="P12" s="22">
        <f>INT(YEARFRAC(Tabla2[[#This Row],[fecha_matrimonio]],Tabla2[[#This Row],[fecha_creacion_divorcio]],1))</f>
        <v>19</v>
      </c>
      <c r="Q12" s="21"/>
    </row>
    <row r="13" spans="2:17" x14ac:dyDescent="0.25">
      <c r="F13" s="17"/>
      <c r="G13" s="47" t="str">
        <f>IF(Tabla2[genero_1]=Tabla2[genero_2],"iguales","heteros")</f>
        <v>heteros</v>
      </c>
      <c r="H13" s="15">
        <f>COUNTIF(Tabla3[Columna1],"iguales")</f>
        <v>481</v>
      </c>
      <c r="I13" s="15">
        <f>COUNTIF(Tabla3[Se divorcian mas en la mañana o en la tarde?],"&gt;12:00 am")</f>
        <v>2491</v>
      </c>
      <c r="J13" s="15">
        <f>COUNTIF(Tabla3[Se divorcian mas en la mañana o en la tarde?],"&gt;12:00 am")</f>
        <v>2491</v>
      </c>
      <c r="K13" s="15">
        <f>COUNTIF(Tabla3[Se divorcian mas en la mañana o en la tarde?],"&lt;12:00 pm")</f>
        <v>2272</v>
      </c>
      <c r="L13" s="17">
        <f>IF(Auxiliar1!B11&lt;Tabla2[Hora],Tabla2[Hora],Auxiliar1!B11)</f>
        <v>0.38721064814814815</v>
      </c>
      <c r="M13" s="21"/>
      <c r="N13" t="str">
        <f>TEXT(Tabla2[fecha_creacion_divorcio],"dd/mm/yy")</f>
        <v>04/01/19</v>
      </c>
      <c r="O13" s="21" t="str">
        <f>TEXT(Tabla3[Fecha formato fecha],"MMMM")</f>
        <v>enero</v>
      </c>
      <c r="P13" s="22">
        <f>INT(YEARFRAC(Tabla2[[#This Row],[fecha_matrimonio]],Tabla2[[#This Row],[fecha_creacion_divorcio]],1))</f>
        <v>13</v>
      </c>
      <c r="Q13" s="21"/>
    </row>
    <row r="14" spans="2:17" x14ac:dyDescent="0.25">
      <c r="F14" s="17"/>
      <c r="G14" s="47" t="str">
        <f>IF(Tabla2[genero_1]=Tabla2[genero_2],"iguales","heteros")</f>
        <v>iguales</v>
      </c>
      <c r="H14" s="15">
        <f>COUNTIF(Tabla3[Columna1],"iguales")</f>
        <v>481</v>
      </c>
      <c r="I14" s="15">
        <f>COUNTIF(Tabla3[Se divorcian mas en la mañana o en la tarde?],"&gt;12:00 am")</f>
        <v>2491</v>
      </c>
      <c r="J14" s="15">
        <f>COUNTIF(Tabla3[Se divorcian mas en la mañana o en la tarde?],"&gt;12:00 am")</f>
        <v>2491</v>
      </c>
      <c r="K14" s="15">
        <f>COUNTIF(Tabla3[Se divorcian mas en la mañana o en la tarde?],"&lt;12:00 pm")</f>
        <v>2272</v>
      </c>
      <c r="L14" s="17">
        <f>IF(Auxiliar1!B12&lt;Tabla2[Hora],Tabla2[Hora],Auxiliar1!B12)</f>
        <v>0.39512731481481483</v>
      </c>
      <c r="M14" s="21"/>
      <c r="N14" t="str">
        <f>TEXT(Tabla2[fecha_creacion_divorcio],"dd/mm/yy")</f>
        <v>04/01/19</v>
      </c>
      <c r="O14" s="21" t="str">
        <f>TEXT(Tabla3[Fecha formato fecha],"MMMM")</f>
        <v>enero</v>
      </c>
      <c r="P14" s="22">
        <f>INT(YEARFRAC(Tabla2[[#This Row],[fecha_matrimonio]],Tabla2[[#This Row],[fecha_creacion_divorcio]],1))</f>
        <v>24</v>
      </c>
      <c r="Q14" s="21"/>
    </row>
    <row r="15" spans="2:17" x14ac:dyDescent="0.25">
      <c r="F15" s="17"/>
      <c r="G15" s="47" t="str">
        <f>IF(Tabla2[genero_1]=Tabla2[genero_2],"iguales","heteros")</f>
        <v>heteros</v>
      </c>
      <c r="H15" s="15">
        <f>COUNTIF(Tabla3[Columna1],"iguales")</f>
        <v>481</v>
      </c>
      <c r="I15" s="15">
        <f>COUNTIF(Tabla3[Se divorcian mas en la mañana o en la tarde?],"&gt;12:00 am")</f>
        <v>2491</v>
      </c>
      <c r="J15" s="15">
        <f>COUNTIF(Tabla3[Se divorcian mas en la mañana o en la tarde?],"&gt;12:00 am")</f>
        <v>2491</v>
      </c>
      <c r="K15" s="15">
        <f>COUNTIF(Tabla3[Se divorcian mas en la mañana o en la tarde?],"&lt;12:00 pm")</f>
        <v>2272</v>
      </c>
      <c r="L15" s="17">
        <f>IF(Auxiliar1!B13&lt;Tabla2[Hora],Tabla2[Hora],Auxiliar1!B13)</f>
        <v>0.40187499999999998</v>
      </c>
      <c r="M15" s="21"/>
      <c r="N15" t="str">
        <f>TEXT(Tabla2[fecha_creacion_divorcio],"dd/mm/yy")</f>
        <v>04/01/19</v>
      </c>
      <c r="O15" s="21" t="str">
        <f>TEXT(Tabla3[Fecha formato fecha],"MMMM")</f>
        <v>enero</v>
      </c>
      <c r="P15" s="22">
        <f>INT(YEARFRAC(Tabla2[[#This Row],[fecha_matrimonio]],Tabla2[[#This Row],[fecha_creacion_divorcio]],1))</f>
        <v>37</v>
      </c>
      <c r="Q15" s="21"/>
    </row>
    <row r="16" spans="2:17" x14ac:dyDescent="0.25">
      <c r="F16" s="17"/>
      <c r="G16" s="47" t="str">
        <f>IF(Tabla2[genero_1]=Tabla2[genero_2],"iguales","heteros")</f>
        <v>heteros</v>
      </c>
      <c r="H16" s="15">
        <f>COUNTIF(Tabla3[Columna1],"iguales")</f>
        <v>481</v>
      </c>
      <c r="I16" s="15">
        <f>COUNTIF(Tabla3[Se divorcian mas en la mañana o en la tarde?],"&gt;12:00 am")</f>
        <v>2491</v>
      </c>
      <c r="J16" s="15">
        <f>COUNTIF(Tabla3[Se divorcian mas en la mañana o en la tarde?],"&gt;12:00 am")</f>
        <v>2491</v>
      </c>
      <c r="K16" s="15">
        <f>COUNTIF(Tabla3[Se divorcian mas en la mañana o en la tarde?],"&lt;12:00 pm")</f>
        <v>2272</v>
      </c>
      <c r="L16" s="17">
        <f>IF(Auxiliar1!B14&lt;Tabla2[Hora],Tabla2[Hora],Auxiliar1!B14)</f>
        <v>0.40622685185185187</v>
      </c>
      <c r="M16" s="21"/>
      <c r="N16" t="str">
        <f>TEXT(Tabla2[fecha_creacion_divorcio],"dd/mm/yy")</f>
        <v>04/01/19</v>
      </c>
      <c r="O16" s="21" t="str">
        <f>TEXT(Tabla3[Fecha formato fecha],"MMMM")</f>
        <v>enero</v>
      </c>
      <c r="P16" s="22">
        <f>INT(YEARFRAC(Tabla2[[#This Row],[fecha_matrimonio]],Tabla2[[#This Row],[fecha_creacion_divorcio]],1))</f>
        <v>36</v>
      </c>
      <c r="Q16" s="21"/>
    </row>
    <row r="17" spans="6:17" x14ac:dyDescent="0.25">
      <c r="F17" s="17"/>
      <c r="G17" s="47" t="str">
        <f>IF(Tabla2[genero_1]=Tabla2[genero_2],"iguales","heteros")</f>
        <v>heteros</v>
      </c>
      <c r="H17" s="15">
        <f>COUNTIF(Tabla3[Columna1],"iguales")</f>
        <v>481</v>
      </c>
      <c r="I17" s="15">
        <f>COUNTIF(Tabla3[Se divorcian mas en la mañana o en la tarde?],"&gt;12:00 am")</f>
        <v>2491</v>
      </c>
      <c r="J17" s="15">
        <f>COUNTIF(Tabla3[Se divorcian mas en la mañana o en la tarde?],"&gt;12:00 am")</f>
        <v>2491</v>
      </c>
      <c r="K17" s="15">
        <f>COUNTIF(Tabla3[Se divorcian mas en la mañana o en la tarde?],"&lt;12:00 pm")</f>
        <v>2272</v>
      </c>
      <c r="L17" s="17">
        <f>IF(Auxiliar1!B15&lt;Tabla2[Hora],Tabla2[Hora],Auxiliar1!B15)</f>
        <v>0.41009259259259262</v>
      </c>
      <c r="M17" s="21"/>
      <c r="N17" t="str">
        <f>TEXT(Tabla2[fecha_creacion_divorcio],"dd/mm/yy")</f>
        <v>04/01/19</v>
      </c>
      <c r="O17" s="21" t="str">
        <f>TEXT(Tabla3[Fecha formato fecha],"MMMM")</f>
        <v>enero</v>
      </c>
      <c r="P17" s="22">
        <f>INT(YEARFRAC(Tabla2[[#This Row],[fecha_matrimonio]],Tabla2[[#This Row],[fecha_creacion_divorcio]],1))</f>
        <v>19</v>
      </c>
      <c r="Q17" s="21"/>
    </row>
    <row r="18" spans="6:17" x14ac:dyDescent="0.25">
      <c r="F18" s="17"/>
      <c r="G18" s="47" t="str">
        <f>IF(Tabla2[genero_1]=Tabla2[genero_2],"iguales","heteros")</f>
        <v>heteros</v>
      </c>
      <c r="H18" s="15">
        <f>COUNTIF(Tabla3[Columna1],"iguales")</f>
        <v>481</v>
      </c>
      <c r="I18" s="15">
        <f>COUNTIF(Tabla3[Se divorcian mas en la mañana o en la tarde?],"&gt;12:00 am")</f>
        <v>2491</v>
      </c>
      <c r="J18" s="15">
        <f>COUNTIF(Tabla3[Se divorcian mas en la mañana o en la tarde?],"&gt;12:00 am")</f>
        <v>2491</v>
      </c>
      <c r="K18" s="15">
        <f>COUNTIF(Tabla3[Se divorcian mas en la mañana o en la tarde?],"&lt;12:00 pm")</f>
        <v>2272</v>
      </c>
      <c r="L18" s="17">
        <f>IF(Auxiliar1!B16&lt;Tabla2[Hora],Tabla2[Hora],Auxiliar1!B16)</f>
        <v>0.41765046296296293</v>
      </c>
      <c r="M18" s="21"/>
      <c r="N18" t="str">
        <f>TEXT(Tabla2[fecha_creacion_divorcio],"dd/mm/yy")</f>
        <v>04/01/19</v>
      </c>
      <c r="O18" s="21" t="str">
        <f>TEXT(Tabla3[Fecha formato fecha],"MMMM")</f>
        <v>enero</v>
      </c>
      <c r="P18" s="22">
        <f>INT(YEARFRAC(Tabla2[[#This Row],[fecha_matrimonio]],Tabla2[[#This Row],[fecha_creacion_divorcio]],1))</f>
        <v>19</v>
      </c>
      <c r="Q18" s="21"/>
    </row>
    <row r="19" spans="6:17" x14ac:dyDescent="0.25">
      <c r="F19" s="17"/>
      <c r="G19" s="47" t="str">
        <f>IF(Tabla2[genero_1]=Tabla2[genero_2],"iguales","heteros")</f>
        <v>iguales</v>
      </c>
      <c r="H19" s="15">
        <f>COUNTIF(Tabla3[Columna1],"iguales")</f>
        <v>481</v>
      </c>
      <c r="I19" s="15">
        <f>COUNTIF(Tabla3[Se divorcian mas en la mañana o en la tarde?],"&gt;12:00 am")</f>
        <v>2491</v>
      </c>
      <c r="J19" s="15">
        <f>COUNTIF(Tabla3[Se divorcian mas en la mañana o en la tarde?],"&gt;12:00 am")</f>
        <v>2491</v>
      </c>
      <c r="K19" s="15">
        <f>COUNTIF(Tabla3[Se divorcian mas en la mañana o en la tarde?],"&lt;12:00 pm")</f>
        <v>2272</v>
      </c>
      <c r="L19" s="17">
        <f>IF(Auxiliar1!B17&lt;Tabla2[Hora],Tabla2[Hora],Auxiliar1!B17)</f>
        <v>0.4221064814814815</v>
      </c>
      <c r="M19" s="21"/>
      <c r="N19" t="str">
        <f>TEXT(Tabla2[fecha_creacion_divorcio],"dd/mm/yy")</f>
        <v>04/01/19</v>
      </c>
      <c r="O19" s="21" t="str">
        <f>TEXT(Tabla3[Fecha formato fecha],"MMMM")</f>
        <v>enero</v>
      </c>
      <c r="P19" s="22">
        <f>INT(YEARFRAC(Tabla2[[#This Row],[fecha_matrimonio]],Tabla2[[#This Row],[fecha_creacion_divorcio]],1))</f>
        <v>26</v>
      </c>
      <c r="Q19" s="21"/>
    </row>
    <row r="20" spans="6:17" x14ac:dyDescent="0.25">
      <c r="F20" s="17"/>
      <c r="G20" s="47" t="str">
        <f>IF(Tabla2[genero_1]=Tabla2[genero_2],"iguales","heteros")</f>
        <v>heteros</v>
      </c>
      <c r="H20" s="15">
        <f>COUNTIF(Tabla3[Columna1],"iguales")</f>
        <v>481</v>
      </c>
      <c r="I20" s="15">
        <f>COUNTIF(Tabla3[Se divorcian mas en la mañana o en la tarde?],"&gt;12:00 am")</f>
        <v>2491</v>
      </c>
      <c r="J20" s="15">
        <f>COUNTIF(Tabla3[Se divorcian mas en la mañana o en la tarde?],"&gt;12:00 am")</f>
        <v>2491</v>
      </c>
      <c r="K20" s="15">
        <f>COUNTIF(Tabla3[Se divorcian mas en la mañana o en la tarde?],"&lt;12:00 pm")</f>
        <v>2272</v>
      </c>
      <c r="L20" s="17">
        <f>IF(Auxiliar1!B18&lt;Tabla2[Hora],Tabla2[Hora],Auxiliar1!B18)</f>
        <v>0.43402777777777773</v>
      </c>
      <c r="M20" s="21"/>
      <c r="N20" t="str">
        <f>TEXT(Tabla2[fecha_creacion_divorcio],"dd/mm/yy")</f>
        <v>04/01/19</v>
      </c>
      <c r="O20" s="21" t="str">
        <f>TEXT(Tabla3[Fecha formato fecha],"MMMM")</f>
        <v>enero</v>
      </c>
      <c r="P20" s="22">
        <f>INT(YEARFRAC(Tabla2[[#This Row],[fecha_matrimonio]],Tabla2[[#This Row],[fecha_creacion_divorcio]],1))</f>
        <v>55</v>
      </c>
      <c r="Q20" s="21"/>
    </row>
    <row r="21" spans="6:17" x14ac:dyDescent="0.25">
      <c r="F21" s="17"/>
      <c r="G21" s="47" t="str">
        <f>IF(Tabla2[genero_1]=Tabla2[genero_2],"iguales","heteros")</f>
        <v>heteros</v>
      </c>
      <c r="H21" s="15">
        <f>COUNTIF(Tabla3[Columna1],"iguales")</f>
        <v>481</v>
      </c>
      <c r="I21" s="15">
        <f>COUNTIF(Tabla3[Se divorcian mas en la mañana o en la tarde?],"&gt;12:00 am")</f>
        <v>2491</v>
      </c>
      <c r="J21" s="15">
        <f>COUNTIF(Tabla3[Se divorcian mas en la mañana o en la tarde?],"&gt;12:00 am")</f>
        <v>2491</v>
      </c>
      <c r="K21" s="15">
        <f>COUNTIF(Tabla3[Se divorcian mas en la mañana o en la tarde?],"&lt;12:00 pm")</f>
        <v>2272</v>
      </c>
      <c r="L21" s="17">
        <f>IF(Auxiliar1!B19&lt;Tabla2[Hora],Tabla2[Hora],Auxiliar1!B19)</f>
        <v>0.44278935185185181</v>
      </c>
      <c r="M21" s="21"/>
      <c r="N21" t="str">
        <f>TEXT(Tabla2[fecha_creacion_divorcio],"dd/mm/yy")</f>
        <v>04/01/19</v>
      </c>
      <c r="O21" s="21" t="str">
        <f>TEXT(Tabla3[Fecha formato fecha],"MMMM")</f>
        <v>enero</v>
      </c>
      <c r="P21" s="22">
        <f>INT(YEARFRAC(Tabla2[[#This Row],[fecha_matrimonio]],Tabla2[[#This Row],[fecha_creacion_divorcio]],1))</f>
        <v>15</v>
      </c>
      <c r="Q21" s="21"/>
    </row>
    <row r="22" spans="6:17" x14ac:dyDescent="0.25">
      <c r="F22" s="17"/>
      <c r="G22" s="47" t="str">
        <f>IF(Tabla2[genero_1]=Tabla2[genero_2],"iguales","heteros")</f>
        <v>heteros</v>
      </c>
      <c r="H22" s="15">
        <f>COUNTIF(Tabla3[Columna1],"iguales")</f>
        <v>481</v>
      </c>
      <c r="I22" s="15">
        <f>COUNTIF(Tabla3[Se divorcian mas en la mañana o en la tarde?],"&gt;12:00 am")</f>
        <v>2491</v>
      </c>
      <c r="J22" s="15">
        <f>COUNTIF(Tabla3[Se divorcian mas en la mañana o en la tarde?],"&gt;12:00 am")</f>
        <v>2491</v>
      </c>
      <c r="K22" s="15">
        <f>COUNTIF(Tabla3[Se divorcian mas en la mañana o en la tarde?],"&lt;12:00 pm")</f>
        <v>2272</v>
      </c>
      <c r="L22" s="17">
        <f>IF(Auxiliar1!B20&lt;Tabla2[Hora],Tabla2[Hora],Auxiliar1!B20)</f>
        <v>0.44853009259259258</v>
      </c>
      <c r="M22" s="21"/>
      <c r="N22" t="str">
        <f>TEXT(Tabla2[fecha_creacion_divorcio],"dd/mm/yy")</f>
        <v>04/01/19</v>
      </c>
      <c r="O22" s="21" t="str">
        <f>TEXT(Tabla3[Fecha formato fecha],"MMMM")</f>
        <v>enero</v>
      </c>
      <c r="P22" s="22">
        <f>INT(YEARFRAC(Tabla2[[#This Row],[fecha_matrimonio]],Tabla2[[#This Row],[fecha_creacion_divorcio]],1))</f>
        <v>31</v>
      </c>
      <c r="Q22" s="21"/>
    </row>
    <row r="23" spans="6:17" x14ac:dyDescent="0.25">
      <c r="F23" s="17"/>
      <c r="G23" s="47" t="str">
        <f>IF(Tabla2[genero_1]=Tabla2[genero_2],"iguales","heteros")</f>
        <v>heteros</v>
      </c>
      <c r="H23" s="15">
        <f>COUNTIF(Tabla3[Columna1],"iguales")</f>
        <v>481</v>
      </c>
      <c r="I23" s="15">
        <f>COUNTIF(Tabla3[Se divorcian mas en la mañana o en la tarde?],"&gt;12:00 am")</f>
        <v>2491</v>
      </c>
      <c r="J23" s="15">
        <f>COUNTIF(Tabla3[Se divorcian mas en la mañana o en la tarde?],"&gt;12:00 am")</f>
        <v>2491</v>
      </c>
      <c r="K23" s="15">
        <f>COUNTIF(Tabla3[Se divorcian mas en la mañana o en la tarde?],"&lt;12:00 pm")</f>
        <v>2272</v>
      </c>
      <c r="L23" s="17">
        <f>IF(Auxiliar1!B21&lt;Tabla2[Hora],Tabla2[Hora],Auxiliar1!B21)</f>
        <v>0.29064814814814816</v>
      </c>
      <c r="M23" s="21"/>
      <c r="N23" t="str">
        <f>TEXT(Tabla2[fecha_creacion_divorcio],"dd/mm/yy")</f>
        <v>07/01/19</v>
      </c>
      <c r="O23" s="21" t="str">
        <f>TEXT(Tabla3[Fecha formato fecha],"MMMM")</f>
        <v>enero</v>
      </c>
      <c r="P23" s="22">
        <f>INT(YEARFRAC(Tabla2[[#This Row],[fecha_matrimonio]],Tabla2[[#This Row],[fecha_creacion_divorcio]],1))</f>
        <v>11</v>
      </c>
      <c r="Q23" s="21"/>
    </row>
    <row r="24" spans="6:17" x14ac:dyDescent="0.25">
      <c r="F24" s="17"/>
      <c r="G24" s="47" t="str">
        <f>IF(Tabla2[genero_1]=Tabla2[genero_2],"iguales","heteros")</f>
        <v>heteros</v>
      </c>
      <c r="H24" s="15">
        <f>COUNTIF(Tabla3[Columna1],"iguales")</f>
        <v>481</v>
      </c>
      <c r="I24" s="15">
        <f>COUNTIF(Tabla3[Se divorcian mas en la mañana o en la tarde?],"&gt;12:00 am")</f>
        <v>2491</v>
      </c>
      <c r="J24" s="15">
        <f>COUNTIF(Tabla3[Se divorcian mas en la mañana o en la tarde?],"&gt;12:00 am")</f>
        <v>2491</v>
      </c>
      <c r="K24" s="15">
        <f>COUNTIF(Tabla3[Se divorcian mas en la mañana o en la tarde?],"&lt;12:00 pm")</f>
        <v>2272</v>
      </c>
      <c r="L24" s="17">
        <f>IF(Auxiliar1!B22&lt;Tabla2[Hora],Tabla2[Hora],Auxiliar1!B22)</f>
        <v>0.29432870370370373</v>
      </c>
      <c r="M24" s="21"/>
      <c r="N24" t="str">
        <f>TEXT(Tabla2[fecha_creacion_divorcio],"dd/mm/yy")</f>
        <v>07/01/19</v>
      </c>
      <c r="O24" s="21" t="str">
        <f>TEXT(Tabla3[Fecha formato fecha],"MMMM")</f>
        <v>enero</v>
      </c>
      <c r="P24" s="22">
        <f>INT(YEARFRAC(Tabla2[[#This Row],[fecha_matrimonio]],Tabla2[[#This Row],[fecha_creacion_divorcio]],1))</f>
        <v>47</v>
      </c>
      <c r="Q24" s="21"/>
    </row>
    <row r="25" spans="6:17" x14ac:dyDescent="0.25">
      <c r="F25" s="17"/>
      <c r="G25" s="47" t="str">
        <f>IF(Tabla2[genero_1]=Tabla2[genero_2],"iguales","heteros")</f>
        <v>heteros</v>
      </c>
      <c r="H25" s="15">
        <f>COUNTIF(Tabla3[Columna1],"iguales")</f>
        <v>481</v>
      </c>
      <c r="I25" s="15">
        <f>COUNTIF(Tabla3[Se divorcian mas en la mañana o en la tarde?],"&gt;12:00 am")</f>
        <v>2491</v>
      </c>
      <c r="J25" s="15">
        <f>COUNTIF(Tabla3[Se divorcian mas en la mañana o en la tarde?],"&gt;12:00 am")</f>
        <v>2491</v>
      </c>
      <c r="K25" s="15">
        <f>COUNTIF(Tabla3[Se divorcian mas en la mañana o en la tarde?],"&lt;12:00 pm")</f>
        <v>2272</v>
      </c>
      <c r="L25" s="17">
        <f>IF(Auxiliar1!B23&lt;Tabla2[Hora],Tabla2[Hora],Auxiliar1!B23)</f>
        <v>0.30898148148148147</v>
      </c>
      <c r="M25" s="21"/>
      <c r="N25" t="str">
        <f>TEXT(Tabla2[fecha_creacion_divorcio],"dd/mm/yy")</f>
        <v>07/01/19</v>
      </c>
      <c r="O25" s="21" t="str">
        <f>TEXT(Tabla3[Fecha formato fecha],"MMMM")</f>
        <v>enero</v>
      </c>
      <c r="P25" s="22">
        <f>INT(YEARFRAC(Tabla2[[#This Row],[fecha_matrimonio]],Tabla2[[#This Row],[fecha_creacion_divorcio]],1))</f>
        <v>17</v>
      </c>
      <c r="Q25" s="21"/>
    </row>
    <row r="26" spans="6:17" x14ac:dyDescent="0.25">
      <c r="F26" s="17"/>
      <c r="G26" s="47" t="str">
        <f>IF(Tabla2[genero_1]=Tabla2[genero_2],"iguales","heteros")</f>
        <v>iguales</v>
      </c>
      <c r="H26" s="15">
        <f>COUNTIF(Tabla3[Columna1],"iguales")</f>
        <v>481</v>
      </c>
      <c r="I26" s="15">
        <f>COUNTIF(Tabla3[Se divorcian mas en la mañana o en la tarde?],"&gt;12:00 am")</f>
        <v>2491</v>
      </c>
      <c r="J26" s="15">
        <f>COUNTIF(Tabla3[Se divorcian mas en la mañana o en la tarde?],"&gt;12:00 am")</f>
        <v>2491</v>
      </c>
      <c r="K26" s="15">
        <f>COUNTIF(Tabla3[Se divorcian mas en la mañana o en la tarde?],"&lt;12:00 pm")</f>
        <v>2272</v>
      </c>
      <c r="L26" s="17">
        <f>IF(Auxiliar1!B24&lt;Tabla2[Hora],Tabla2[Hora],Auxiliar1!B24)</f>
        <v>0.32685185185185184</v>
      </c>
      <c r="M26" s="21"/>
      <c r="N26" t="str">
        <f>TEXT(Tabla2[fecha_creacion_divorcio],"dd/mm/yy")</f>
        <v>07/01/19</v>
      </c>
      <c r="O26" s="21" t="str">
        <f>TEXT(Tabla3[Fecha formato fecha],"MMMM")</f>
        <v>enero</v>
      </c>
      <c r="P26" s="22">
        <f>INT(YEARFRAC(Tabla2[[#This Row],[fecha_matrimonio]],Tabla2[[#This Row],[fecha_creacion_divorcio]],1))</f>
        <v>28</v>
      </c>
      <c r="Q26" s="21"/>
    </row>
    <row r="27" spans="6:17" x14ac:dyDescent="0.25">
      <c r="F27" s="17"/>
      <c r="G27" s="47" t="str">
        <f>IF(Tabla2[genero_1]=Tabla2[genero_2],"iguales","heteros")</f>
        <v>heteros</v>
      </c>
      <c r="H27" s="15">
        <f>COUNTIF(Tabla3[Columna1],"iguales")</f>
        <v>481</v>
      </c>
      <c r="I27" s="15">
        <f>COUNTIF(Tabla3[Se divorcian mas en la mañana o en la tarde?],"&gt;12:00 am")</f>
        <v>2491</v>
      </c>
      <c r="J27" s="15">
        <f>COUNTIF(Tabla3[Se divorcian mas en la mañana o en la tarde?],"&gt;12:00 am")</f>
        <v>2491</v>
      </c>
      <c r="K27" s="15">
        <f>COUNTIF(Tabla3[Se divorcian mas en la mañana o en la tarde?],"&lt;12:00 pm")</f>
        <v>2272</v>
      </c>
      <c r="L27" s="17">
        <f>IF(Auxiliar1!B25&lt;Tabla2[Hora],Tabla2[Hora],Auxiliar1!B25)</f>
        <v>0.33112268518518517</v>
      </c>
      <c r="M27" s="21"/>
      <c r="N27" t="str">
        <f>TEXT(Tabla2[fecha_creacion_divorcio],"dd/mm/yy")</f>
        <v>07/01/19</v>
      </c>
      <c r="O27" s="21" t="str">
        <f>TEXT(Tabla3[Fecha formato fecha],"MMMM")</f>
        <v>enero</v>
      </c>
      <c r="P27" s="22">
        <f>INT(YEARFRAC(Tabla2[[#This Row],[fecha_matrimonio]],Tabla2[[#This Row],[fecha_creacion_divorcio]],1))</f>
        <v>20</v>
      </c>
      <c r="Q27" s="21"/>
    </row>
    <row r="28" spans="6:17" x14ac:dyDescent="0.25">
      <c r="F28" s="17"/>
      <c r="G28" s="47" t="str">
        <f>IF(Tabla2[genero_1]=Tabla2[genero_2],"iguales","heteros")</f>
        <v>heteros</v>
      </c>
      <c r="H28" s="15">
        <f>COUNTIF(Tabla3[Columna1],"iguales")</f>
        <v>481</v>
      </c>
      <c r="I28" s="15">
        <f>COUNTIF(Tabla3[Se divorcian mas en la mañana o en la tarde?],"&gt;12:00 am")</f>
        <v>2491</v>
      </c>
      <c r="J28" s="15">
        <f>COUNTIF(Tabla3[Se divorcian mas en la mañana o en la tarde?],"&gt;12:00 am")</f>
        <v>2491</v>
      </c>
      <c r="K28" s="15">
        <f>COUNTIF(Tabla3[Se divorcian mas en la mañana o en la tarde?],"&lt;12:00 pm")</f>
        <v>2272</v>
      </c>
      <c r="L28" s="17">
        <f>IF(Auxiliar1!B26&lt;Tabla2[Hora],Tabla2[Hora],Auxiliar1!B26)</f>
        <v>0.33296296296296296</v>
      </c>
      <c r="M28" s="21"/>
      <c r="N28" t="str">
        <f>TEXT(Tabla2[fecha_creacion_divorcio],"dd/mm/yy")</f>
        <v>07/01/19</v>
      </c>
      <c r="O28" s="21" t="str">
        <f>TEXT(Tabla3[Fecha formato fecha],"MMMM")</f>
        <v>enero</v>
      </c>
      <c r="P28" s="22">
        <f>INT(YEARFRAC(Tabla2[[#This Row],[fecha_matrimonio]],Tabla2[[#This Row],[fecha_creacion_divorcio]],1))</f>
        <v>8</v>
      </c>
      <c r="Q28" s="21"/>
    </row>
    <row r="29" spans="6:17" x14ac:dyDescent="0.25">
      <c r="F29" s="17"/>
      <c r="G29" s="47" t="str">
        <f>IF(Tabla2[genero_1]=Tabla2[genero_2],"iguales","heteros")</f>
        <v>iguales</v>
      </c>
      <c r="H29" s="15">
        <f>COUNTIF(Tabla3[Columna1],"iguales")</f>
        <v>481</v>
      </c>
      <c r="I29" s="15">
        <f>COUNTIF(Tabla3[Se divorcian mas en la mañana o en la tarde?],"&gt;12:00 am")</f>
        <v>2491</v>
      </c>
      <c r="J29" s="15">
        <f>COUNTIF(Tabla3[Se divorcian mas en la mañana o en la tarde?],"&gt;12:00 am")</f>
        <v>2491</v>
      </c>
      <c r="K29" s="15">
        <f>COUNTIF(Tabla3[Se divorcian mas en la mañana o en la tarde?],"&lt;12:00 pm")</f>
        <v>2272</v>
      </c>
      <c r="L29" s="17">
        <f>IF(Auxiliar1!B27&lt;Tabla2[Hora],Tabla2[Hora],Auxiliar1!B27)</f>
        <v>0.33428240740740739</v>
      </c>
      <c r="M29" s="21"/>
      <c r="N29" t="str">
        <f>TEXT(Tabla2[fecha_creacion_divorcio],"dd/mm/yy")</f>
        <v>07/01/19</v>
      </c>
      <c r="O29" s="21" t="str">
        <f>TEXT(Tabla3[Fecha formato fecha],"MMMM")</f>
        <v>enero</v>
      </c>
      <c r="P29" s="22">
        <f>INT(YEARFRAC(Tabla2[[#This Row],[fecha_matrimonio]],Tabla2[[#This Row],[fecha_creacion_divorcio]],1))</f>
        <v>1</v>
      </c>
      <c r="Q29" s="21"/>
    </row>
    <row r="30" spans="6:17" x14ac:dyDescent="0.25">
      <c r="F30" s="17"/>
      <c r="G30" s="47" t="str">
        <f>IF(Tabla2[genero_1]=Tabla2[genero_2],"iguales","heteros")</f>
        <v>heteros</v>
      </c>
      <c r="H30" s="15">
        <f>COUNTIF(Tabla3[Columna1],"iguales")</f>
        <v>481</v>
      </c>
      <c r="I30" s="15">
        <f>COUNTIF(Tabla3[Se divorcian mas en la mañana o en la tarde?],"&gt;12:00 am")</f>
        <v>2491</v>
      </c>
      <c r="J30" s="15">
        <f>COUNTIF(Tabla3[Se divorcian mas en la mañana o en la tarde?],"&gt;12:00 am")</f>
        <v>2491</v>
      </c>
      <c r="K30" s="15">
        <f>COUNTIF(Tabla3[Se divorcian mas en la mañana o en la tarde?],"&lt;12:00 pm")</f>
        <v>2272</v>
      </c>
      <c r="L30" s="17">
        <f>IF(Auxiliar1!B28&lt;Tabla2[Hora],Tabla2[Hora],Auxiliar1!B28)</f>
        <v>0.33877314814814818</v>
      </c>
      <c r="M30" s="21"/>
      <c r="N30" t="str">
        <f>TEXT(Tabla2[fecha_creacion_divorcio],"dd/mm/yy")</f>
        <v>07/01/19</v>
      </c>
      <c r="O30" s="21" t="str">
        <f>TEXT(Tabla3[Fecha formato fecha],"MMMM")</f>
        <v>enero</v>
      </c>
      <c r="P30" s="22">
        <f>INT(YEARFRAC(Tabla2[[#This Row],[fecha_matrimonio]],Tabla2[[#This Row],[fecha_creacion_divorcio]],1))</f>
        <v>4</v>
      </c>
      <c r="Q30" s="21"/>
    </row>
    <row r="31" spans="6:17" x14ac:dyDescent="0.25">
      <c r="F31" s="17"/>
      <c r="G31" s="47" t="str">
        <f>IF(Tabla2[genero_1]=Tabla2[genero_2],"iguales","heteros")</f>
        <v>iguales</v>
      </c>
      <c r="H31" s="15">
        <f>COUNTIF(Tabla3[Columna1],"iguales")</f>
        <v>481</v>
      </c>
      <c r="I31" s="15">
        <f>COUNTIF(Tabla3[Se divorcian mas en la mañana o en la tarde?],"&gt;12:00 am")</f>
        <v>2491</v>
      </c>
      <c r="J31" s="15">
        <f>COUNTIF(Tabla3[Se divorcian mas en la mañana o en la tarde?],"&gt;12:00 am")</f>
        <v>2491</v>
      </c>
      <c r="K31" s="15">
        <f>COUNTIF(Tabla3[Se divorcian mas en la mañana o en la tarde?],"&lt;12:00 pm")</f>
        <v>2272</v>
      </c>
      <c r="L31" s="17">
        <f>IF(Auxiliar1!B29&lt;Tabla2[Hora],Tabla2[Hora],Auxiliar1!B29)</f>
        <v>0.33928240740740739</v>
      </c>
      <c r="M31" s="21"/>
      <c r="N31" t="str">
        <f>TEXT(Tabla2[fecha_creacion_divorcio],"dd/mm/yy")</f>
        <v>07/01/19</v>
      </c>
      <c r="O31" s="21" t="str">
        <f>TEXT(Tabla3[Fecha formato fecha],"MMMM")</f>
        <v>enero</v>
      </c>
      <c r="P31" s="22">
        <f>INT(YEARFRAC(Tabla2[[#This Row],[fecha_matrimonio]],Tabla2[[#This Row],[fecha_creacion_divorcio]],1))</f>
        <v>33</v>
      </c>
      <c r="Q31" s="21"/>
    </row>
    <row r="32" spans="6:17" x14ac:dyDescent="0.25">
      <c r="F32" s="17"/>
      <c r="G32" s="47" t="str">
        <f>IF(Tabla2[genero_1]=Tabla2[genero_2],"iguales","heteros")</f>
        <v>iguales</v>
      </c>
      <c r="H32" s="15">
        <f>COUNTIF(Tabla3[Columna1],"iguales")</f>
        <v>481</v>
      </c>
      <c r="I32" s="15">
        <f>COUNTIF(Tabla3[Se divorcian mas en la mañana o en la tarde?],"&gt;12:00 am")</f>
        <v>2491</v>
      </c>
      <c r="J32" s="15">
        <f>COUNTIF(Tabla3[Se divorcian mas en la mañana o en la tarde?],"&gt;12:00 am")</f>
        <v>2491</v>
      </c>
      <c r="K32" s="15">
        <f>COUNTIF(Tabla3[Se divorcian mas en la mañana o en la tarde?],"&lt;12:00 pm")</f>
        <v>2272</v>
      </c>
      <c r="L32" s="17">
        <f>IF(Auxiliar1!B30&lt;Tabla2[Hora],Tabla2[Hora],Auxiliar1!B30)</f>
        <v>0.34238425925925925</v>
      </c>
      <c r="M32" s="21"/>
      <c r="N32" t="str">
        <f>TEXT(Tabla2[fecha_creacion_divorcio],"dd/mm/yy")</f>
        <v>07/01/19</v>
      </c>
      <c r="O32" s="21" t="str">
        <f>TEXT(Tabla3[Fecha formato fecha],"MMMM")</f>
        <v>enero</v>
      </c>
      <c r="P32" s="22">
        <f>INT(YEARFRAC(Tabla2[[#This Row],[fecha_matrimonio]],Tabla2[[#This Row],[fecha_creacion_divorcio]],1))</f>
        <v>30</v>
      </c>
      <c r="Q32" s="21"/>
    </row>
    <row r="33" spans="6:17" x14ac:dyDescent="0.25">
      <c r="F33" s="17"/>
      <c r="G33" s="47" t="str">
        <f>IF(Tabla2[genero_1]=Tabla2[genero_2],"iguales","heteros")</f>
        <v>heteros</v>
      </c>
      <c r="H33" s="15">
        <f>COUNTIF(Tabla3[Columna1],"iguales")</f>
        <v>481</v>
      </c>
      <c r="I33" s="15">
        <f>COUNTIF(Tabla3[Se divorcian mas en la mañana o en la tarde?],"&gt;12:00 am")</f>
        <v>2491</v>
      </c>
      <c r="J33" s="15">
        <f>COUNTIF(Tabla3[Se divorcian mas en la mañana o en la tarde?],"&gt;12:00 am")</f>
        <v>2491</v>
      </c>
      <c r="K33" s="15">
        <f>COUNTIF(Tabla3[Se divorcian mas en la mañana o en la tarde?],"&lt;12:00 pm")</f>
        <v>2272</v>
      </c>
      <c r="L33" s="17">
        <f>IF(Auxiliar1!B31&lt;Tabla2[Hora],Tabla2[Hora],Auxiliar1!B31)</f>
        <v>0.34372685185185187</v>
      </c>
      <c r="M33" s="21"/>
      <c r="N33" t="str">
        <f>TEXT(Tabla2[fecha_creacion_divorcio],"dd/mm/yy")</f>
        <v>07/01/19</v>
      </c>
      <c r="O33" s="21" t="str">
        <f>TEXT(Tabla3[Fecha formato fecha],"MMMM")</f>
        <v>enero</v>
      </c>
      <c r="P33" s="22">
        <f>INT(YEARFRAC(Tabla2[[#This Row],[fecha_matrimonio]],Tabla2[[#This Row],[fecha_creacion_divorcio]],1))</f>
        <v>11</v>
      </c>
      <c r="Q33" s="21"/>
    </row>
    <row r="34" spans="6:17" x14ac:dyDescent="0.25">
      <c r="F34" s="17"/>
      <c r="G34" s="47" t="str">
        <f>IF(Tabla2[genero_1]=Tabla2[genero_2],"iguales","heteros")</f>
        <v>heteros</v>
      </c>
      <c r="H34" s="15">
        <f>COUNTIF(Tabla3[Columna1],"iguales")</f>
        <v>481</v>
      </c>
      <c r="I34" s="15">
        <f>COUNTIF(Tabla3[Se divorcian mas en la mañana o en la tarde?],"&gt;12:00 am")</f>
        <v>2491</v>
      </c>
      <c r="J34" s="15">
        <f>COUNTIF(Tabla3[Se divorcian mas en la mañana o en la tarde?],"&gt;12:00 am")</f>
        <v>2491</v>
      </c>
      <c r="K34" s="15">
        <f>COUNTIF(Tabla3[Se divorcian mas en la mañana o en la tarde?],"&lt;12:00 pm")</f>
        <v>2272</v>
      </c>
      <c r="L34" s="17">
        <f>IF(Auxiliar1!B32&lt;Tabla2[Hora],Tabla2[Hora],Auxiliar1!B32)</f>
        <v>0.34430555555555559</v>
      </c>
      <c r="M34" s="21"/>
      <c r="N34" t="str">
        <f>TEXT(Tabla2[fecha_creacion_divorcio],"dd/mm/yy")</f>
        <v>07/01/19</v>
      </c>
      <c r="O34" s="21" t="str">
        <f>TEXT(Tabla3[Fecha formato fecha],"MMMM")</f>
        <v>enero</v>
      </c>
      <c r="P34" s="22">
        <f>INT(YEARFRAC(Tabla2[[#This Row],[fecha_matrimonio]],Tabla2[[#This Row],[fecha_creacion_divorcio]],1))</f>
        <v>16</v>
      </c>
      <c r="Q34" s="21"/>
    </row>
    <row r="35" spans="6:17" x14ac:dyDescent="0.25">
      <c r="F35" s="17"/>
      <c r="G35" s="47" t="str">
        <f>IF(Tabla2[genero_1]=Tabla2[genero_2],"iguales","heteros")</f>
        <v>iguales</v>
      </c>
      <c r="H35" s="15">
        <f>COUNTIF(Tabla3[Columna1],"iguales")</f>
        <v>481</v>
      </c>
      <c r="I35" s="15">
        <f>COUNTIF(Tabla3[Se divorcian mas en la mañana o en la tarde?],"&gt;12:00 am")</f>
        <v>2491</v>
      </c>
      <c r="J35" s="15">
        <f>COUNTIF(Tabla3[Se divorcian mas en la mañana o en la tarde?],"&gt;12:00 am")</f>
        <v>2491</v>
      </c>
      <c r="K35" s="15">
        <f>COUNTIF(Tabla3[Se divorcian mas en la mañana o en la tarde?],"&lt;12:00 pm")</f>
        <v>2272</v>
      </c>
      <c r="L35" s="17">
        <f>IF(Auxiliar1!B33&lt;Tabla2[Hora],Tabla2[Hora],Auxiliar1!B33)</f>
        <v>0.34997685185185184</v>
      </c>
      <c r="M35" s="21"/>
      <c r="N35" t="str">
        <f>TEXT(Tabla2[fecha_creacion_divorcio],"dd/mm/yy")</f>
        <v>07/01/19</v>
      </c>
      <c r="O35" s="21" t="str">
        <f>TEXT(Tabla3[Fecha formato fecha],"MMMM")</f>
        <v>enero</v>
      </c>
      <c r="P35" s="22">
        <f>INT(YEARFRAC(Tabla2[[#This Row],[fecha_matrimonio]],Tabla2[[#This Row],[fecha_creacion_divorcio]],1))</f>
        <v>29</v>
      </c>
      <c r="Q35" s="21"/>
    </row>
    <row r="36" spans="6:17" x14ac:dyDescent="0.25">
      <c r="F36" s="17"/>
      <c r="G36" s="47" t="str">
        <f>IF(Tabla2[genero_1]=Tabla2[genero_2],"iguales","heteros")</f>
        <v>heteros</v>
      </c>
      <c r="H36" s="15">
        <f>COUNTIF(Tabla3[Columna1],"iguales")</f>
        <v>481</v>
      </c>
      <c r="I36" s="15">
        <f>COUNTIF(Tabla3[Se divorcian mas en la mañana o en la tarde?],"&gt;12:00 am")</f>
        <v>2491</v>
      </c>
      <c r="J36" s="15">
        <f>COUNTIF(Tabla3[Se divorcian mas en la mañana o en la tarde?],"&gt;12:00 am")</f>
        <v>2491</v>
      </c>
      <c r="K36" s="15">
        <f>COUNTIF(Tabla3[Se divorcian mas en la mañana o en la tarde?],"&lt;12:00 pm")</f>
        <v>2272</v>
      </c>
      <c r="L36" s="17">
        <f>IF(Auxiliar1!B34&lt;Tabla2[Hora],Tabla2[Hora],Auxiliar1!B34)</f>
        <v>0.35015046296296298</v>
      </c>
      <c r="M36" s="21"/>
      <c r="N36" t="str">
        <f>TEXT(Tabla2[fecha_creacion_divorcio],"dd/mm/yy")</f>
        <v>07/01/19</v>
      </c>
      <c r="O36" s="21" t="str">
        <f>TEXT(Tabla3[Fecha formato fecha],"MMMM")</f>
        <v>enero</v>
      </c>
      <c r="P36" s="22">
        <f>INT(YEARFRAC(Tabla2[[#This Row],[fecha_matrimonio]],Tabla2[[#This Row],[fecha_creacion_divorcio]],1))</f>
        <v>38</v>
      </c>
      <c r="Q36" s="21"/>
    </row>
    <row r="37" spans="6:17" x14ac:dyDescent="0.25">
      <c r="F37" s="17"/>
      <c r="G37" s="47" t="str">
        <f>IF(Tabla2[genero_1]=Tabla2[genero_2],"iguales","heteros")</f>
        <v>heteros</v>
      </c>
      <c r="H37" s="15">
        <f>COUNTIF(Tabla3[Columna1],"iguales")</f>
        <v>481</v>
      </c>
      <c r="I37" s="15">
        <f>COUNTIF(Tabla3[Se divorcian mas en la mañana o en la tarde?],"&gt;12:00 am")</f>
        <v>2491</v>
      </c>
      <c r="J37" s="15">
        <f>COUNTIF(Tabla3[Se divorcian mas en la mañana o en la tarde?],"&gt;12:00 am")</f>
        <v>2491</v>
      </c>
      <c r="K37" s="15">
        <f>COUNTIF(Tabla3[Se divorcian mas en la mañana o en la tarde?],"&lt;12:00 pm")</f>
        <v>2272</v>
      </c>
      <c r="L37" s="17">
        <f>IF(Auxiliar1!B35&lt;Tabla2[Hora],Tabla2[Hora],Auxiliar1!B35)</f>
        <v>0.35293981481481485</v>
      </c>
      <c r="M37" s="21"/>
      <c r="N37" t="str">
        <f>TEXT(Tabla2[fecha_creacion_divorcio],"dd/mm/yy")</f>
        <v>07/01/19</v>
      </c>
      <c r="O37" s="21" t="str">
        <f>TEXT(Tabla3[Fecha formato fecha],"MMMM")</f>
        <v>enero</v>
      </c>
      <c r="P37" s="22">
        <f>INT(YEARFRAC(Tabla2[[#This Row],[fecha_matrimonio]],Tabla2[[#This Row],[fecha_creacion_divorcio]],1))</f>
        <v>5</v>
      </c>
      <c r="Q37" s="21"/>
    </row>
    <row r="38" spans="6:17" x14ac:dyDescent="0.25">
      <c r="F38" s="17"/>
      <c r="G38" s="47" t="str">
        <f>IF(Tabla2[genero_1]=Tabla2[genero_2],"iguales","heteros")</f>
        <v>iguales</v>
      </c>
      <c r="H38" s="15">
        <f>COUNTIF(Tabla3[Columna1],"iguales")</f>
        <v>481</v>
      </c>
      <c r="I38" s="15">
        <f>COUNTIF(Tabla3[Se divorcian mas en la mañana o en la tarde?],"&gt;12:00 am")</f>
        <v>2491</v>
      </c>
      <c r="J38" s="15">
        <f>COUNTIF(Tabla3[Se divorcian mas en la mañana o en la tarde?],"&gt;12:00 am")</f>
        <v>2491</v>
      </c>
      <c r="K38" s="15">
        <f>COUNTIF(Tabla3[Se divorcian mas en la mañana o en la tarde?],"&lt;12:00 pm")</f>
        <v>2272</v>
      </c>
      <c r="L38" s="17">
        <f>IF(Auxiliar1!B36&lt;Tabla2[Hora],Tabla2[Hora],Auxiliar1!B36)</f>
        <v>0.38278935185185187</v>
      </c>
      <c r="M38" s="21"/>
      <c r="N38" t="str">
        <f>TEXT(Tabla2[fecha_creacion_divorcio],"dd/mm/yy")</f>
        <v>07/01/19</v>
      </c>
      <c r="O38" s="21" t="str">
        <f>TEXT(Tabla3[Fecha formato fecha],"MMMM")</f>
        <v>enero</v>
      </c>
      <c r="P38" s="22">
        <f>INT(YEARFRAC(Tabla2[[#This Row],[fecha_matrimonio]],Tabla2[[#This Row],[fecha_creacion_divorcio]],1))</f>
        <v>21</v>
      </c>
      <c r="Q38" s="21"/>
    </row>
    <row r="39" spans="6:17" x14ac:dyDescent="0.25">
      <c r="F39" s="17"/>
      <c r="G39" s="47" t="str">
        <f>IF(Tabla2[genero_1]=Tabla2[genero_2],"iguales","heteros")</f>
        <v>heteros</v>
      </c>
      <c r="H39" s="15">
        <f>COUNTIF(Tabla3[Columna1],"iguales")</f>
        <v>481</v>
      </c>
      <c r="I39" s="15">
        <f>COUNTIF(Tabla3[Se divorcian mas en la mañana o en la tarde?],"&gt;12:00 am")</f>
        <v>2491</v>
      </c>
      <c r="J39" s="15">
        <f>COUNTIF(Tabla3[Se divorcian mas en la mañana o en la tarde?],"&gt;12:00 am")</f>
        <v>2491</v>
      </c>
      <c r="K39" s="15">
        <f>COUNTIF(Tabla3[Se divorcian mas en la mañana o en la tarde?],"&lt;12:00 pm")</f>
        <v>2272</v>
      </c>
      <c r="L39" s="17">
        <f>IF(Auxiliar1!B37&lt;Tabla2[Hora],Tabla2[Hora],Auxiliar1!B37)</f>
        <v>0.38711805555555556</v>
      </c>
      <c r="M39" s="21"/>
      <c r="N39" t="str">
        <f>TEXT(Tabla2[fecha_creacion_divorcio],"dd/mm/yy")</f>
        <v>07/01/19</v>
      </c>
      <c r="O39" s="21" t="str">
        <f>TEXT(Tabla3[Fecha formato fecha],"MMMM")</f>
        <v>enero</v>
      </c>
      <c r="P39" s="22">
        <f>INT(YEARFRAC(Tabla2[[#This Row],[fecha_matrimonio]],Tabla2[[#This Row],[fecha_creacion_divorcio]],1))</f>
        <v>23</v>
      </c>
      <c r="Q39" s="21"/>
    </row>
    <row r="40" spans="6:17" x14ac:dyDescent="0.25">
      <c r="F40" s="17"/>
      <c r="G40" s="47" t="str">
        <f>IF(Tabla2[genero_1]=Tabla2[genero_2],"iguales","heteros")</f>
        <v>heteros</v>
      </c>
      <c r="H40" s="15">
        <f>COUNTIF(Tabla3[Columna1],"iguales")</f>
        <v>481</v>
      </c>
      <c r="I40" s="15">
        <f>COUNTIF(Tabla3[Se divorcian mas en la mañana o en la tarde?],"&gt;12:00 am")</f>
        <v>2491</v>
      </c>
      <c r="J40" s="15">
        <f>COUNTIF(Tabla3[Se divorcian mas en la mañana o en la tarde?],"&gt;12:00 am")</f>
        <v>2491</v>
      </c>
      <c r="K40" s="15">
        <f>COUNTIF(Tabla3[Se divorcian mas en la mañana o en la tarde?],"&lt;12:00 pm")</f>
        <v>2272</v>
      </c>
      <c r="L40" s="17">
        <f>IF(Auxiliar1!B38&lt;Tabla2[Hora],Tabla2[Hora],Auxiliar1!B38)</f>
        <v>0.38737268518518514</v>
      </c>
      <c r="M40" s="21"/>
      <c r="N40" t="str">
        <f>TEXT(Tabla2[fecha_creacion_divorcio],"dd/mm/yy")</f>
        <v>07/01/19</v>
      </c>
      <c r="O40" s="21" t="str">
        <f>TEXT(Tabla3[Fecha formato fecha],"MMMM")</f>
        <v>enero</v>
      </c>
      <c r="P40" s="22">
        <f>INT(YEARFRAC(Tabla2[[#This Row],[fecha_matrimonio]],Tabla2[[#This Row],[fecha_creacion_divorcio]],1))</f>
        <v>50</v>
      </c>
      <c r="Q40" s="21"/>
    </row>
    <row r="41" spans="6:17" x14ac:dyDescent="0.25">
      <c r="F41" s="17"/>
      <c r="G41" s="47" t="str">
        <f>IF(Tabla2[genero_1]=Tabla2[genero_2],"iguales","heteros")</f>
        <v>iguales</v>
      </c>
      <c r="H41" s="15">
        <f>COUNTIF(Tabla3[Columna1],"iguales")</f>
        <v>481</v>
      </c>
      <c r="I41" s="15">
        <f>COUNTIF(Tabla3[Se divorcian mas en la mañana o en la tarde?],"&gt;12:00 am")</f>
        <v>2491</v>
      </c>
      <c r="J41" s="15">
        <f>COUNTIF(Tabla3[Se divorcian mas en la mañana o en la tarde?],"&gt;12:00 am")</f>
        <v>2491</v>
      </c>
      <c r="K41" s="15">
        <f>COUNTIF(Tabla3[Se divorcian mas en la mañana o en la tarde?],"&lt;12:00 pm")</f>
        <v>2272</v>
      </c>
      <c r="L41" s="17">
        <f>IF(Auxiliar1!B39&lt;Tabla2[Hora],Tabla2[Hora],Auxiliar1!B39)</f>
        <v>0.3916203703703704</v>
      </c>
      <c r="M41" s="21"/>
      <c r="N41" t="str">
        <f>TEXT(Tabla2[fecha_creacion_divorcio],"dd/mm/yy")</f>
        <v>07/01/19</v>
      </c>
      <c r="O41" s="21" t="str">
        <f>TEXT(Tabla3[Fecha formato fecha],"MMMM")</f>
        <v>enero</v>
      </c>
      <c r="P41" s="22">
        <f>INT(YEARFRAC(Tabla2[[#This Row],[fecha_matrimonio]],Tabla2[[#This Row],[fecha_creacion_divorcio]],1))</f>
        <v>32</v>
      </c>
      <c r="Q41" s="21"/>
    </row>
    <row r="42" spans="6:17" x14ac:dyDescent="0.25">
      <c r="F42" s="17"/>
      <c r="G42" s="47" t="str">
        <f>IF(Tabla2[genero_1]=Tabla2[genero_2],"iguales","heteros")</f>
        <v>heteros</v>
      </c>
      <c r="H42" s="15">
        <f>COUNTIF(Tabla3[Columna1],"iguales")</f>
        <v>481</v>
      </c>
      <c r="I42" s="15">
        <f>COUNTIF(Tabla3[Se divorcian mas en la mañana o en la tarde?],"&gt;12:00 am")</f>
        <v>2491</v>
      </c>
      <c r="J42" s="15">
        <f>COUNTIF(Tabla3[Se divorcian mas en la mañana o en la tarde?],"&gt;12:00 am")</f>
        <v>2491</v>
      </c>
      <c r="K42" s="15">
        <f>COUNTIF(Tabla3[Se divorcian mas en la mañana o en la tarde?],"&lt;12:00 pm")</f>
        <v>2272</v>
      </c>
      <c r="L42" s="17">
        <f>IF(Auxiliar1!B40&lt;Tabla2[Hora],Tabla2[Hora],Auxiliar1!B40)</f>
        <v>0.39304398148148145</v>
      </c>
      <c r="M42" s="21"/>
      <c r="N42" t="str">
        <f>TEXT(Tabla2[fecha_creacion_divorcio],"dd/mm/yy")</f>
        <v>07/01/19</v>
      </c>
      <c r="O42" s="21" t="str">
        <f>TEXT(Tabla3[Fecha formato fecha],"MMMM")</f>
        <v>enero</v>
      </c>
      <c r="P42" s="22">
        <f>INT(YEARFRAC(Tabla2[[#This Row],[fecha_matrimonio]],Tabla2[[#This Row],[fecha_creacion_divorcio]],1))</f>
        <v>17</v>
      </c>
      <c r="Q42" s="21"/>
    </row>
    <row r="43" spans="6:17" x14ac:dyDescent="0.25">
      <c r="F43" s="17"/>
      <c r="G43" s="47" t="str">
        <f>IF(Tabla2[genero_1]=Tabla2[genero_2],"iguales","heteros")</f>
        <v>iguales</v>
      </c>
      <c r="H43" s="15">
        <f>COUNTIF(Tabla3[Columna1],"iguales")</f>
        <v>481</v>
      </c>
      <c r="I43" s="15">
        <f>COUNTIF(Tabla3[Se divorcian mas en la mañana o en la tarde?],"&gt;12:00 am")</f>
        <v>2491</v>
      </c>
      <c r="J43" s="15">
        <f>COUNTIF(Tabla3[Se divorcian mas en la mañana o en la tarde?],"&gt;12:00 am")</f>
        <v>2491</v>
      </c>
      <c r="K43" s="15">
        <f>COUNTIF(Tabla3[Se divorcian mas en la mañana o en la tarde?],"&lt;12:00 pm")</f>
        <v>2272</v>
      </c>
      <c r="L43" s="17">
        <f>IF(Auxiliar1!B41&lt;Tabla2[Hora],Tabla2[Hora],Auxiliar1!B41)</f>
        <v>0.39704861111111112</v>
      </c>
      <c r="M43" s="21"/>
      <c r="N43" t="str">
        <f>TEXT(Tabla2[fecha_creacion_divorcio],"dd/mm/yy")</f>
        <v>07/01/19</v>
      </c>
      <c r="O43" s="21" t="str">
        <f>TEXT(Tabla3[Fecha formato fecha],"MMMM")</f>
        <v>enero</v>
      </c>
      <c r="P43" s="22">
        <f>INT(YEARFRAC(Tabla2[[#This Row],[fecha_matrimonio]],Tabla2[[#This Row],[fecha_creacion_divorcio]],1))</f>
        <v>27</v>
      </c>
      <c r="Q43" s="21"/>
    </row>
    <row r="44" spans="6:17" x14ac:dyDescent="0.25">
      <c r="F44" s="17"/>
      <c r="G44" s="47" t="str">
        <f>IF(Tabla2[genero_1]=Tabla2[genero_2],"iguales","heteros")</f>
        <v>heteros</v>
      </c>
      <c r="H44" s="15">
        <f>COUNTIF(Tabla3[Columna1],"iguales")</f>
        <v>481</v>
      </c>
      <c r="I44" s="15">
        <f>COUNTIF(Tabla3[Se divorcian mas en la mañana o en la tarde?],"&gt;12:00 am")</f>
        <v>2491</v>
      </c>
      <c r="J44" s="15">
        <f>COUNTIF(Tabla3[Se divorcian mas en la mañana o en la tarde?],"&gt;12:00 am")</f>
        <v>2491</v>
      </c>
      <c r="K44" s="15">
        <f>COUNTIF(Tabla3[Se divorcian mas en la mañana o en la tarde?],"&lt;12:00 pm")</f>
        <v>2272</v>
      </c>
      <c r="L44" s="17">
        <f>IF(Auxiliar1!B42&lt;Tabla2[Hora],Tabla2[Hora],Auxiliar1!B42)</f>
        <v>0.40111111111111114</v>
      </c>
      <c r="M44" s="21"/>
      <c r="N44" t="str">
        <f>TEXT(Tabla2[fecha_creacion_divorcio],"dd/mm/yy")</f>
        <v>07/01/19</v>
      </c>
      <c r="O44" s="21" t="str">
        <f>TEXT(Tabla3[Fecha formato fecha],"MMMM")</f>
        <v>enero</v>
      </c>
      <c r="P44" s="22">
        <f>INT(YEARFRAC(Tabla2[[#This Row],[fecha_matrimonio]],Tabla2[[#This Row],[fecha_creacion_divorcio]],1))</f>
        <v>23</v>
      </c>
      <c r="Q44" s="21"/>
    </row>
    <row r="45" spans="6:17" x14ac:dyDescent="0.25">
      <c r="F45" s="17"/>
      <c r="G45" s="47" t="str">
        <f>IF(Tabla2[genero_1]=Tabla2[genero_2],"iguales","heteros")</f>
        <v>iguales</v>
      </c>
      <c r="H45" s="15">
        <f>COUNTIF(Tabla3[Columna1],"iguales")</f>
        <v>481</v>
      </c>
      <c r="I45" s="15">
        <f>COUNTIF(Tabla3[Se divorcian mas en la mañana o en la tarde?],"&gt;12:00 am")</f>
        <v>2491</v>
      </c>
      <c r="J45" s="15">
        <f>COUNTIF(Tabla3[Se divorcian mas en la mañana o en la tarde?],"&gt;12:00 am")</f>
        <v>2491</v>
      </c>
      <c r="K45" s="15">
        <f>COUNTIF(Tabla3[Se divorcian mas en la mañana o en la tarde?],"&lt;12:00 pm")</f>
        <v>2272</v>
      </c>
      <c r="L45" s="17">
        <f>IF(Auxiliar1!B43&lt;Tabla2[Hora],Tabla2[Hora],Auxiliar1!B43)</f>
        <v>0.4024537037037037</v>
      </c>
      <c r="M45" s="21"/>
      <c r="N45" t="str">
        <f>TEXT(Tabla2[fecha_creacion_divorcio],"dd/mm/yy")</f>
        <v>07/01/19</v>
      </c>
      <c r="O45" s="21" t="str">
        <f>TEXT(Tabla3[Fecha formato fecha],"MMMM")</f>
        <v>enero</v>
      </c>
      <c r="P45" s="22">
        <f>INT(YEARFRAC(Tabla2[[#This Row],[fecha_matrimonio]],Tabla2[[#This Row],[fecha_creacion_divorcio]],1))</f>
        <v>27</v>
      </c>
      <c r="Q45" s="21"/>
    </row>
    <row r="46" spans="6:17" x14ac:dyDescent="0.25">
      <c r="F46" s="17"/>
      <c r="G46" s="47" t="str">
        <f>IF(Tabla2[genero_1]=Tabla2[genero_2],"iguales","heteros")</f>
        <v>heteros</v>
      </c>
      <c r="H46" s="15">
        <f>COUNTIF(Tabla3[Columna1],"iguales")</f>
        <v>481</v>
      </c>
      <c r="I46" s="15">
        <f>COUNTIF(Tabla3[Se divorcian mas en la mañana o en la tarde?],"&gt;12:00 am")</f>
        <v>2491</v>
      </c>
      <c r="J46" s="15">
        <f>COUNTIF(Tabla3[Se divorcian mas en la mañana o en la tarde?],"&gt;12:00 am")</f>
        <v>2491</v>
      </c>
      <c r="K46" s="15">
        <f>COUNTIF(Tabla3[Se divorcian mas en la mañana o en la tarde?],"&lt;12:00 pm")</f>
        <v>2272</v>
      </c>
      <c r="L46" s="17">
        <f>IF(Auxiliar1!B44&lt;Tabla2[Hora],Tabla2[Hora],Auxiliar1!B44)</f>
        <v>0.40743055555555557</v>
      </c>
      <c r="M46" s="21"/>
      <c r="N46" t="str">
        <f>TEXT(Tabla2[fecha_creacion_divorcio],"dd/mm/yy")</f>
        <v>07/01/19</v>
      </c>
      <c r="O46" s="21" t="str">
        <f>TEXT(Tabla3[Fecha formato fecha],"MMMM")</f>
        <v>enero</v>
      </c>
      <c r="P46" s="22">
        <f>INT(YEARFRAC(Tabla2[[#This Row],[fecha_matrimonio]],Tabla2[[#This Row],[fecha_creacion_divorcio]],1))</f>
        <v>17</v>
      </c>
      <c r="Q46" s="21"/>
    </row>
    <row r="47" spans="6:17" x14ac:dyDescent="0.25">
      <c r="F47" s="17"/>
      <c r="G47" s="47" t="str">
        <f>IF(Tabla2[genero_1]=Tabla2[genero_2],"iguales","heteros")</f>
        <v>heteros</v>
      </c>
      <c r="H47" s="15">
        <f>COUNTIF(Tabla3[Columna1],"iguales")</f>
        <v>481</v>
      </c>
      <c r="I47" s="15">
        <f>COUNTIF(Tabla3[Se divorcian mas en la mañana o en la tarde?],"&gt;12:00 am")</f>
        <v>2491</v>
      </c>
      <c r="J47" s="15">
        <f>COUNTIF(Tabla3[Se divorcian mas en la mañana o en la tarde?],"&gt;12:00 am")</f>
        <v>2491</v>
      </c>
      <c r="K47" s="15">
        <f>COUNTIF(Tabla3[Se divorcian mas en la mañana o en la tarde?],"&lt;12:00 pm")</f>
        <v>2272</v>
      </c>
      <c r="L47" s="17">
        <f>IF(Auxiliar1!B45&lt;Tabla2[Hora],Tabla2[Hora],Auxiliar1!B45)</f>
        <v>0.40790509259259261</v>
      </c>
      <c r="M47" s="21"/>
      <c r="N47" t="str">
        <f>TEXT(Tabla2[fecha_creacion_divorcio],"dd/mm/yy")</f>
        <v>07/01/19</v>
      </c>
      <c r="O47" s="21" t="str">
        <f>TEXT(Tabla3[Fecha formato fecha],"MMMM")</f>
        <v>enero</v>
      </c>
      <c r="P47" s="22">
        <f>INT(YEARFRAC(Tabla2[[#This Row],[fecha_matrimonio]],Tabla2[[#This Row],[fecha_creacion_divorcio]],1))</f>
        <v>3</v>
      </c>
      <c r="Q47" s="21"/>
    </row>
    <row r="48" spans="6:17" x14ac:dyDescent="0.25">
      <c r="F48" s="17"/>
      <c r="G48" s="47" t="str">
        <f>IF(Tabla2[genero_1]=Tabla2[genero_2],"iguales","heteros")</f>
        <v>iguales</v>
      </c>
      <c r="H48" s="15">
        <f>COUNTIF(Tabla3[Columna1],"iguales")</f>
        <v>481</v>
      </c>
      <c r="I48" s="15">
        <f>COUNTIF(Tabla3[Se divorcian mas en la mañana o en la tarde?],"&gt;12:00 am")</f>
        <v>2491</v>
      </c>
      <c r="J48" s="15">
        <f>COUNTIF(Tabla3[Se divorcian mas en la mañana o en la tarde?],"&gt;12:00 am")</f>
        <v>2491</v>
      </c>
      <c r="K48" s="15">
        <f>COUNTIF(Tabla3[Se divorcian mas en la mañana o en la tarde?],"&lt;12:00 pm")</f>
        <v>2272</v>
      </c>
      <c r="L48" s="17">
        <f>IF(Auxiliar1!B46&lt;Tabla2[Hora],Tabla2[Hora],Auxiliar1!B46)</f>
        <v>0.41071759259259261</v>
      </c>
      <c r="M48" s="21"/>
      <c r="N48" t="str">
        <f>TEXT(Tabla2[fecha_creacion_divorcio],"dd/mm/yy")</f>
        <v>07/01/19</v>
      </c>
      <c r="O48" s="21" t="str">
        <f>TEXT(Tabla3[Fecha formato fecha],"MMMM")</f>
        <v>enero</v>
      </c>
      <c r="P48" s="22">
        <f>INT(YEARFRAC(Tabla2[[#This Row],[fecha_matrimonio]],Tabla2[[#This Row],[fecha_creacion_divorcio]],1))</f>
        <v>35</v>
      </c>
      <c r="Q48" s="21"/>
    </row>
    <row r="49" spans="6:17" x14ac:dyDescent="0.25">
      <c r="F49" s="17"/>
      <c r="G49" s="47" t="str">
        <f>IF(Tabla2[genero_1]=Tabla2[genero_2],"iguales","heteros")</f>
        <v>heteros</v>
      </c>
      <c r="H49" s="15">
        <f>COUNTIF(Tabla3[Columna1],"iguales")</f>
        <v>481</v>
      </c>
      <c r="I49" s="15">
        <f>COUNTIF(Tabla3[Se divorcian mas en la mañana o en la tarde?],"&gt;12:00 am")</f>
        <v>2491</v>
      </c>
      <c r="J49" s="15">
        <f>COUNTIF(Tabla3[Se divorcian mas en la mañana o en la tarde?],"&gt;12:00 am")</f>
        <v>2491</v>
      </c>
      <c r="K49" s="15">
        <f>COUNTIF(Tabla3[Se divorcian mas en la mañana o en la tarde?],"&lt;12:00 pm")</f>
        <v>2272</v>
      </c>
      <c r="L49" s="17">
        <f>IF(Auxiliar1!B47&lt;Tabla2[Hora],Tabla2[Hora],Auxiliar1!B47)</f>
        <v>0.41555555555555551</v>
      </c>
      <c r="M49" s="21"/>
      <c r="N49" t="str">
        <f>TEXT(Tabla2[fecha_creacion_divorcio],"dd/mm/yy")</f>
        <v>07/01/19</v>
      </c>
      <c r="O49" s="21" t="str">
        <f>TEXT(Tabla3[Fecha formato fecha],"MMMM")</f>
        <v>enero</v>
      </c>
      <c r="P49" s="22">
        <f>INT(YEARFRAC(Tabla2[[#This Row],[fecha_matrimonio]],Tabla2[[#This Row],[fecha_creacion_divorcio]],1))</f>
        <v>18</v>
      </c>
      <c r="Q49" s="21"/>
    </row>
    <row r="50" spans="6:17" x14ac:dyDescent="0.25">
      <c r="F50" s="17"/>
      <c r="G50" s="47" t="str">
        <f>IF(Tabla2[genero_1]=Tabla2[genero_2],"iguales","heteros")</f>
        <v>heteros</v>
      </c>
      <c r="H50" s="15">
        <f>COUNTIF(Tabla3[Columna1],"iguales")</f>
        <v>481</v>
      </c>
      <c r="I50" s="15">
        <f>COUNTIF(Tabla3[Se divorcian mas en la mañana o en la tarde?],"&gt;12:00 am")</f>
        <v>2491</v>
      </c>
      <c r="J50" s="15">
        <f>COUNTIF(Tabla3[Se divorcian mas en la mañana o en la tarde?],"&gt;12:00 am")</f>
        <v>2491</v>
      </c>
      <c r="K50" s="15">
        <f>COUNTIF(Tabla3[Se divorcian mas en la mañana o en la tarde?],"&lt;12:00 pm")</f>
        <v>2272</v>
      </c>
      <c r="L50" s="17">
        <f>IF(Auxiliar1!B48&lt;Tabla2[Hora],Tabla2[Hora],Auxiliar1!B48)</f>
        <v>0.42050925925925925</v>
      </c>
      <c r="M50" s="21"/>
      <c r="N50" t="str">
        <f>TEXT(Tabla2[fecha_creacion_divorcio],"dd/mm/yy")</f>
        <v>07/01/19</v>
      </c>
      <c r="O50" s="21" t="str">
        <f>TEXT(Tabla3[Fecha formato fecha],"MMMM")</f>
        <v>enero</v>
      </c>
      <c r="P50" s="22">
        <f>INT(YEARFRAC(Tabla2[[#This Row],[fecha_matrimonio]],Tabla2[[#This Row],[fecha_creacion_divorcio]],1))</f>
        <v>48</v>
      </c>
      <c r="Q50" s="21"/>
    </row>
    <row r="51" spans="6:17" x14ac:dyDescent="0.25">
      <c r="F51" s="17"/>
      <c r="G51" s="47" t="str">
        <f>IF(Tabla2[genero_1]=Tabla2[genero_2],"iguales","heteros")</f>
        <v>heteros</v>
      </c>
      <c r="H51" s="15">
        <f>COUNTIF(Tabla3[Columna1],"iguales")</f>
        <v>481</v>
      </c>
      <c r="I51" s="15">
        <f>COUNTIF(Tabla3[Se divorcian mas en la mañana o en la tarde?],"&gt;12:00 am")</f>
        <v>2491</v>
      </c>
      <c r="J51" s="15">
        <f>COUNTIF(Tabla3[Se divorcian mas en la mañana o en la tarde?],"&gt;12:00 am")</f>
        <v>2491</v>
      </c>
      <c r="K51" s="15">
        <f>COUNTIF(Tabla3[Se divorcian mas en la mañana o en la tarde?],"&lt;12:00 pm")</f>
        <v>2272</v>
      </c>
      <c r="L51" s="17">
        <f>IF(Auxiliar1!B49&lt;Tabla2[Hora],Tabla2[Hora],Auxiliar1!B49)</f>
        <v>0.4226273148148148</v>
      </c>
      <c r="M51" s="21"/>
      <c r="N51" t="str">
        <f>TEXT(Tabla2[fecha_creacion_divorcio],"dd/mm/yy")</f>
        <v>07/01/19</v>
      </c>
      <c r="O51" s="21" t="str">
        <f>TEXT(Tabla3[Fecha formato fecha],"MMMM")</f>
        <v>enero</v>
      </c>
      <c r="P51" s="22">
        <f>INT(YEARFRAC(Tabla2[[#This Row],[fecha_matrimonio]],Tabla2[[#This Row],[fecha_creacion_divorcio]],1))</f>
        <v>11</v>
      </c>
      <c r="Q51" s="21"/>
    </row>
    <row r="52" spans="6:17" x14ac:dyDescent="0.25">
      <c r="F52" s="17"/>
      <c r="G52" s="47" t="str">
        <f>IF(Tabla2[genero_1]=Tabla2[genero_2],"iguales","heteros")</f>
        <v>heteros</v>
      </c>
      <c r="H52" s="15">
        <f>COUNTIF(Tabla3[Columna1],"iguales")</f>
        <v>481</v>
      </c>
      <c r="I52" s="15">
        <f>COUNTIF(Tabla3[Se divorcian mas en la mañana o en la tarde?],"&gt;12:00 am")</f>
        <v>2491</v>
      </c>
      <c r="J52" s="15">
        <f>COUNTIF(Tabla3[Se divorcian mas en la mañana o en la tarde?],"&gt;12:00 am")</f>
        <v>2491</v>
      </c>
      <c r="K52" s="15">
        <f>COUNTIF(Tabla3[Se divorcian mas en la mañana o en la tarde?],"&lt;12:00 pm")</f>
        <v>2272</v>
      </c>
      <c r="L52" s="17">
        <f>IF(Auxiliar1!B50&lt;Tabla2[Hora],Tabla2[Hora],Auxiliar1!B50)</f>
        <v>0.42616898148148147</v>
      </c>
      <c r="M52" s="21"/>
      <c r="N52" t="str">
        <f>TEXT(Tabla2[fecha_creacion_divorcio],"dd/mm/yy")</f>
        <v>07/01/19</v>
      </c>
      <c r="O52" s="21" t="str">
        <f>TEXT(Tabla3[Fecha formato fecha],"MMMM")</f>
        <v>enero</v>
      </c>
      <c r="P52" s="22">
        <f>INT(YEARFRAC(Tabla2[[#This Row],[fecha_matrimonio]],Tabla2[[#This Row],[fecha_creacion_divorcio]],1))</f>
        <v>60</v>
      </c>
      <c r="Q52" s="21"/>
    </row>
    <row r="53" spans="6:17" x14ac:dyDescent="0.25">
      <c r="F53" s="17"/>
      <c r="G53" s="47" t="str">
        <f>IF(Tabla2[genero_1]=Tabla2[genero_2],"iguales","heteros")</f>
        <v>heteros</v>
      </c>
      <c r="H53" s="15">
        <f>COUNTIF(Tabla3[Columna1],"iguales")</f>
        <v>481</v>
      </c>
      <c r="I53" s="15">
        <f>COUNTIF(Tabla3[Se divorcian mas en la mañana o en la tarde?],"&gt;12:00 am")</f>
        <v>2491</v>
      </c>
      <c r="J53" s="15">
        <f>COUNTIF(Tabla3[Se divorcian mas en la mañana o en la tarde?],"&gt;12:00 am")</f>
        <v>2491</v>
      </c>
      <c r="K53" s="15">
        <f>COUNTIF(Tabla3[Se divorcian mas en la mañana o en la tarde?],"&lt;12:00 pm")</f>
        <v>2272</v>
      </c>
      <c r="L53" s="17">
        <f>IF(Auxiliar1!B51&lt;Tabla2[Hora],Tabla2[Hora],Auxiliar1!B51)</f>
        <v>0.43341435185185184</v>
      </c>
      <c r="M53" s="21"/>
      <c r="N53" t="str">
        <f>TEXT(Tabla2[fecha_creacion_divorcio],"dd/mm/yy")</f>
        <v>07/01/19</v>
      </c>
      <c r="O53" s="21" t="str">
        <f>TEXT(Tabla3[Fecha formato fecha],"MMMM")</f>
        <v>enero</v>
      </c>
      <c r="P53" s="22">
        <f>INT(YEARFRAC(Tabla2[[#This Row],[fecha_matrimonio]],Tabla2[[#This Row],[fecha_creacion_divorcio]],1))</f>
        <v>22</v>
      </c>
      <c r="Q53" s="21"/>
    </row>
    <row r="54" spans="6:17" x14ac:dyDescent="0.25">
      <c r="F54" s="17"/>
      <c r="G54" s="47" t="str">
        <f>IF(Tabla2[genero_1]=Tabla2[genero_2],"iguales","heteros")</f>
        <v>iguales</v>
      </c>
      <c r="H54" s="15">
        <f>COUNTIF(Tabla3[Columna1],"iguales")</f>
        <v>481</v>
      </c>
      <c r="I54" s="15">
        <f>COUNTIF(Tabla3[Se divorcian mas en la mañana o en la tarde?],"&gt;12:00 am")</f>
        <v>2491</v>
      </c>
      <c r="J54" s="15">
        <f>COUNTIF(Tabla3[Se divorcian mas en la mañana o en la tarde?],"&gt;12:00 am")</f>
        <v>2491</v>
      </c>
      <c r="K54" s="15">
        <f>COUNTIF(Tabla3[Se divorcian mas en la mañana o en la tarde?],"&lt;12:00 pm")</f>
        <v>2272</v>
      </c>
      <c r="L54" s="17">
        <f>IF(Auxiliar1!B52&lt;Tabla2[Hora],Tabla2[Hora],Auxiliar1!B52)</f>
        <v>0.44748842592592591</v>
      </c>
      <c r="M54" s="21"/>
      <c r="N54" t="str">
        <f>TEXT(Tabla2[fecha_creacion_divorcio],"dd/mm/yy")</f>
        <v>07/01/19</v>
      </c>
      <c r="O54" s="21" t="str">
        <f>TEXT(Tabla3[Fecha formato fecha],"MMMM")</f>
        <v>enero</v>
      </c>
      <c r="P54" s="22">
        <f>INT(YEARFRAC(Tabla2[[#This Row],[fecha_matrimonio]],Tabla2[[#This Row],[fecha_creacion_divorcio]],1))</f>
        <v>31</v>
      </c>
      <c r="Q54" s="21"/>
    </row>
    <row r="55" spans="6:17" x14ac:dyDescent="0.25">
      <c r="F55" s="17"/>
      <c r="G55" s="47" t="str">
        <f>IF(Tabla2[genero_1]=Tabla2[genero_2],"iguales","heteros")</f>
        <v>heteros</v>
      </c>
      <c r="H55" s="15">
        <f>COUNTIF(Tabla3[Columna1],"iguales")</f>
        <v>481</v>
      </c>
      <c r="I55" s="15">
        <f>COUNTIF(Tabla3[Se divorcian mas en la mañana o en la tarde?],"&gt;12:00 am")</f>
        <v>2491</v>
      </c>
      <c r="J55" s="15">
        <f>COUNTIF(Tabla3[Se divorcian mas en la mañana o en la tarde?],"&gt;12:00 am")</f>
        <v>2491</v>
      </c>
      <c r="K55" s="15">
        <f>COUNTIF(Tabla3[Se divorcian mas en la mañana o en la tarde?],"&lt;12:00 pm")</f>
        <v>2272</v>
      </c>
      <c r="L55" s="17">
        <f>IF(Auxiliar1!B53&lt;Tabla2[Hora],Tabla2[Hora],Auxiliar1!B53)</f>
        <v>0.4540393518518519</v>
      </c>
      <c r="M55" s="21"/>
      <c r="N55" t="str">
        <f>TEXT(Tabla2[fecha_creacion_divorcio],"dd/mm/yy")</f>
        <v>07/01/19</v>
      </c>
      <c r="O55" s="21" t="str">
        <f>TEXT(Tabla3[Fecha formato fecha],"MMMM")</f>
        <v>enero</v>
      </c>
      <c r="P55" s="22">
        <f>INT(YEARFRAC(Tabla2[[#This Row],[fecha_matrimonio]],Tabla2[[#This Row],[fecha_creacion_divorcio]],1))</f>
        <v>11</v>
      </c>
      <c r="Q55" s="21"/>
    </row>
    <row r="56" spans="6:17" x14ac:dyDescent="0.25">
      <c r="F56" s="17"/>
      <c r="G56" s="47" t="str">
        <f>IF(Tabla2[genero_1]=Tabla2[genero_2],"iguales","heteros")</f>
        <v>iguales</v>
      </c>
      <c r="H56" s="15">
        <f>COUNTIF(Tabla3[Columna1],"iguales")</f>
        <v>481</v>
      </c>
      <c r="I56" s="15">
        <f>COUNTIF(Tabla3[Se divorcian mas en la mañana o en la tarde?],"&gt;12:00 am")</f>
        <v>2491</v>
      </c>
      <c r="J56" s="15">
        <f>COUNTIF(Tabla3[Se divorcian mas en la mañana o en la tarde?],"&gt;12:00 am")</f>
        <v>2491</v>
      </c>
      <c r="K56" s="15">
        <f>COUNTIF(Tabla3[Se divorcian mas en la mañana o en la tarde?],"&lt;12:00 pm")</f>
        <v>2272</v>
      </c>
      <c r="L56" s="17">
        <f>IF(Auxiliar1!B54&lt;Tabla2[Hora],Tabla2[Hora],Auxiliar1!B54)</f>
        <v>0.46317129629629633</v>
      </c>
      <c r="M56" s="21"/>
      <c r="N56" t="str">
        <f>TEXT(Tabla2[fecha_creacion_divorcio],"dd/mm/yy")</f>
        <v>07/01/19</v>
      </c>
      <c r="O56" s="21" t="str">
        <f>TEXT(Tabla3[Fecha formato fecha],"MMMM")</f>
        <v>enero</v>
      </c>
      <c r="P56" s="22">
        <f>INT(YEARFRAC(Tabla2[[#This Row],[fecha_matrimonio]],Tabla2[[#This Row],[fecha_creacion_divorcio]],1))</f>
        <v>34</v>
      </c>
      <c r="Q56" s="21"/>
    </row>
    <row r="57" spans="6:17" x14ac:dyDescent="0.25">
      <c r="F57" s="17"/>
      <c r="G57" s="47" t="str">
        <f>IF(Tabla2[genero_1]=Tabla2[genero_2],"iguales","heteros")</f>
        <v>heteros</v>
      </c>
      <c r="H57" s="15">
        <f>COUNTIF(Tabla3[Columna1],"iguales")</f>
        <v>481</v>
      </c>
      <c r="I57" s="15">
        <f>COUNTIF(Tabla3[Se divorcian mas en la mañana o en la tarde?],"&gt;12:00 am")</f>
        <v>2491</v>
      </c>
      <c r="J57" s="15">
        <f>COUNTIF(Tabla3[Se divorcian mas en la mañana o en la tarde?],"&gt;12:00 am")</f>
        <v>2491</v>
      </c>
      <c r="K57" s="15">
        <f>COUNTIF(Tabla3[Se divorcian mas en la mañana o en la tarde?],"&lt;12:00 pm")</f>
        <v>2272</v>
      </c>
      <c r="L57" s="17">
        <f>IF(Auxiliar1!B55&lt;Tabla2[Hora],Tabla2[Hora],Auxiliar1!B55)</f>
        <v>0.471712962962963</v>
      </c>
      <c r="M57" s="21"/>
      <c r="N57" t="str">
        <f>TEXT(Tabla2[fecha_creacion_divorcio],"dd/mm/yy")</f>
        <v>07/01/19</v>
      </c>
      <c r="O57" s="21" t="str">
        <f>TEXT(Tabla3[Fecha formato fecha],"MMMM")</f>
        <v>enero</v>
      </c>
      <c r="P57" s="22">
        <f>INT(YEARFRAC(Tabla2[[#This Row],[fecha_matrimonio]],Tabla2[[#This Row],[fecha_creacion_divorcio]],1))</f>
        <v>14</v>
      </c>
      <c r="Q57" s="21"/>
    </row>
    <row r="58" spans="6:17" x14ac:dyDescent="0.25">
      <c r="F58" s="17"/>
      <c r="G58" s="47" t="str">
        <f>IF(Tabla2[genero_1]=Tabla2[genero_2],"iguales","heteros")</f>
        <v>heteros</v>
      </c>
      <c r="H58" s="15">
        <f>COUNTIF(Tabla3[Columna1],"iguales")</f>
        <v>481</v>
      </c>
      <c r="I58" s="15">
        <f>COUNTIF(Tabla3[Se divorcian mas en la mañana o en la tarde?],"&gt;12:00 am")</f>
        <v>2491</v>
      </c>
      <c r="J58" s="15">
        <f>COUNTIF(Tabla3[Se divorcian mas en la mañana o en la tarde?],"&gt;12:00 am")</f>
        <v>2491</v>
      </c>
      <c r="K58" s="15">
        <f>COUNTIF(Tabla3[Se divorcian mas en la mañana o en la tarde?],"&lt;12:00 pm")</f>
        <v>2272</v>
      </c>
      <c r="L58" s="17">
        <f>IF(Auxiliar1!B56&lt;Tabla2[Hora],Tabla2[Hora],Auxiliar1!B56)</f>
        <v>0.47589120370370369</v>
      </c>
      <c r="M58" s="21"/>
      <c r="N58" t="str">
        <f>TEXT(Tabla2[fecha_creacion_divorcio],"dd/mm/yy")</f>
        <v>07/01/19</v>
      </c>
      <c r="O58" s="21" t="str">
        <f>TEXT(Tabla3[Fecha formato fecha],"MMMM")</f>
        <v>enero</v>
      </c>
      <c r="P58" s="22">
        <f>INT(YEARFRAC(Tabla2[[#This Row],[fecha_matrimonio]],Tabla2[[#This Row],[fecha_creacion_divorcio]],1))</f>
        <v>14</v>
      </c>
      <c r="Q58" s="21"/>
    </row>
    <row r="59" spans="6:17" x14ac:dyDescent="0.25">
      <c r="F59" s="17"/>
      <c r="G59" s="47" t="str">
        <f>IF(Tabla2[genero_1]=Tabla2[genero_2],"iguales","heteros")</f>
        <v>heteros</v>
      </c>
      <c r="H59" s="15">
        <f>COUNTIF(Tabla3[Columna1],"iguales")</f>
        <v>481</v>
      </c>
      <c r="I59" s="15">
        <f>COUNTIF(Tabla3[Se divorcian mas en la mañana o en la tarde?],"&gt;12:00 am")</f>
        <v>2491</v>
      </c>
      <c r="J59" s="15">
        <f>COUNTIF(Tabla3[Se divorcian mas en la mañana o en la tarde?],"&gt;12:00 am")</f>
        <v>2491</v>
      </c>
      <c r="K59" s="15">
        <f>COUNTIF(Tabla3[Se divorcian mas en la mañana o en la tarde?],"&lt;12:00 pm")</f>
        <v>2272</v>
      </c>
      <c r="L59" s="17">
        <f>IF(Auxiliar1!B57&lt;Tabla2[Hora],Tabla2[Hora],Auxiliar1!B57)</f>
        <v>0.48013888888888889</v>
      </c>
      <c r="M59" s="21"/>
      <c r="N59" t="str">
        <f>TEXT(Tabla2[fecha_creacion_divorcio],"dd/mm/yy")</f>
        <v>07/01/19</v>
      </c>
      <c r="O59" s="21" t="str">
        <f>TEXT(Tabla3[Fecha formato fecha],"MMMM")</f>
        <v>enero</v>
      </c>
      <c r="P59" s="22">
        <f>INT(YEARFRAC(Tabla2[[#This Row],[fecha_matrimonio]],Tabla2[[#This Row],[fecha_creacion_divorcio]],1))</f>
        <v>6</v>
      </c>
      <c r="Q59" s="21"/>
    </row>
    <row r="60" spans="6:17" x14ac:dyDescent="0.25">
      <c r="F60" s="17"/>
      <c r="G60" s="47" t="str">
        <f>IF(Tabla2[genero_1]=Tabla2[genero_2],"iguales","heteros")</f>
        <v>heteros</v>
      </c>
      <c r="H60" s="15">
        <f>COUNTIF(Tabla3[Columna1],"iguales")</f>
        <v>481</v>
      </c>
      <c r="I60" s="15">
        <f>COUNTIF(Tabla3[Se divorcian mas en la mañana o en la tarde?],"&gt;12:00 am")</f>
        <v>2491</v>
      </c>
      <c r="J60" s="15">
        <f>COUNTIF(Tabla3[Se divorcian mas en la mañana o en la tarde?],"&gt;12:00 am")</f>
        <v>2491</v>
      </c>
      <c r="K60" s="15">
        <f>COUNTIF(Tabla3[Se divorcian mas en la mañana o en la tarde?],"&lt;12:00 pm")</f>
        <v>2272</v>
      </c>
      <c r="L60" s="17">
        <f>IF(Auxiliar1!B58&lt;Tabla2[Hora],Tabla2[Hora],Auxiliar1!B58)</f>
        <v>0.48604166666666665</v>
      </c>
      <c r="M60" s="21"/>
      <c r="N60" t="str">
        <f>TEXT(Tabla2[fecha_creacion_divorcio],"dd/mm/yy")</f>
        <v>07/01/19</v>
      </c>
      <c r="O60" s="21" t="str">
        <f>TEXT(Tabla3[Fecha formato fecha],"MMMM")</f>
        <v>enero</v>
      </c>
      <c r="P60" s="22">
        <f>INT(YEARFRAC(Tabla2[[#This Row],[fecha_matrimonio]],Tabla2[[#This Row],[fecha_creacion_divorcio]],1))</f>
        <v>21</v>
      </c>
      <c r="Q60" s="21"/>
    </row>
    <row r="61" spans="6:17" x14ac:dyDescent="0.25">
      <c r="F61" s="17"/>
      <c r="G61" s="47" t="str">
        <f>IF(Tabla2[genero_1]=Tabla2[genero_2],"iguales","heteros")</f>
        <v>iguales</v>
      </c>
      <c r="H61" s="15">
        <f>COUNTIF(Tabla3[Columna1],"iguales")</f>
        <v>481</v>
      </c>
      <c r="I61" s="15">
        <f>COUNTIF(Tabla3[Se divorcian mas en la mañana o en la tarde?],"&gt;12:00 am")</f>
        <v>2491</v>
      </c>
      <c r="J61" s="15">
        <f>COUNTIF(Tabla3[Se divorcian mas en la mañana o en la tarde?],"&gt;12:00 am")</f>
        <v>2491</v>
      </c>
      <c r="K61" s="15">
        <f>COUNTIF(Tabla3[Se divorcian mas en la mañana o en la tarde?],"&lt;12:00 pm")</f>
        <v>2272</v>
      </c>
      <c r="L61" s="17">
        <f>IF(Auxiliar1!B59&lt;Tabla2[Hora],Tabla2[Hora],Auxiliar1!B59)</f>
        <v>0.4914351851851852</v>
      </c>
      <c r="M61" s="21"/>
      <c r="N61" t="str">
        <f>TEXT(Tabla2[fecha_creacion_divorcio],"dd/mm/yy")</f>
        <v>07/01/19</v>
      </c>
      <c r="O61" s="21" t="str">
        <f>TEXT(Tabla3[Fecha formato fecha],"MMMM")</f>
        <v>enero</v>
      </c>
      <c r="P61" s="22">
        <f>INT(YEARFRAC(Tabla2[[#This Row],[fecha_matrimonio]],Tabla2[[#This Row],[fecha_creacion_divorcio]],1))</f>
        <v>32</v>
      </c>
      <c r="Q61" s="21"/>
    </row>
    <row r="62" spans="6:17" x14ac:dyDescent="0.25">
      <c r="F62" s="17"/>
      <c r="G62" s="47" t="str">
        <f>IF(Tabla2[genero_1]=Tabla2[genero_2],"iguales","heteros")</f>
        <v>heteros</v>
      </c>
      <c r="H62" s="15">
        <f>COUNTIF(Tabla3[Columna1],"iguales")</f>
        <v>481</v>
      </c>
      <c r="I62" s="15">
        <f>COUNTIF(Tabla3[Se divorcian mas en la mañana o en la tarde?],"&gt;12:00 am")</f>
        <v>2491</v>
      </c>
      <c r="J62" s="15">
        <f>COUNTIF(Tabla3[Se divorcian mas en la mañana o en la tarde?],"&gt;12:00 am")</f>
        <v>2491</v>
      </c>
      <c r="K62" s="15">
        <f>COUNTIF(Tabla3[Se divorcian mas en la mañana o en la tarde?],"&lt;12:00 pm")</f>
        <v>2272</v>
      </c>
      <c r="L62" s="17">
        <f>IF(Auxiliar1!B60&lt;Tabla2[Hora],Tabla2[Hora],Auxiliar1!B60)</f>
        <v>0.51465277777777774</v>
      </c>
      <c r="M62" s="21"/>
      <c r="N62" t="str">
        <f>TEXT(Tabla2[fecha_creacion_divorcio],"dd/mm/yy")</f>
        <v>07/01/19</v>
      </c>
      <c r="O62" s="21" t="str">
        <f>TEXT(Tabla3[Fecha formato fecha],"MMMM")</f>
        <v>enero</v>
      </c>
      <c r="P62" s="22">
        <f>INT(YEARFRAC(Tabla2[[#This Row],[fecha_matrimonio]],Tabla2[[#This Row],[fecha_creacion_divorcio]],1))</f>
        <v>53</v>
      </c>
      <c r="Q62" s="21"/>
    </row>
    <row r="63" spans="6:17" x14ac:dyDescent="0.25">
      <c r="F63" s="17"/>
      <c r="G63" s="47" t="str">
        <f>IF(Tabla2[genero_1]=Tabla2[genero_2],"iguales","heteros")</f>
        <v>heteros</v>
      </c>
      <c r="H63" s="15">
        <f>COUNTIF(Tabla3[Columna1],"iguales")</f>
        <v>481</v>
      </c>
      <c r="I63" s="15">
        <f>COUNTIF(Tabla3[Se divorcian mas en la mañana o en la tarde?],"&gt;12:00 am")</f>
        <v>2491</v>
      </c>
      <c r="J63" s="15">
        <f>COUNTIF(Tabla3[Se divorcian mas en la mañana o en la tarde?],"&gt;12:00 am")</f>
        <v>2491</v>
      </c>
      <c r="K63" s="15">
        <f>COUNTIF(Tabla3[Se divorcian mas en la mañana o en la tarde?],"&lt;12:00 pm")</f>
        <v>2272</v>
      </c>
      <c r="L63" s="17">
        <f>IF(Auxiliar1!B61&lt;Tabla2[Hora],Tabla2[Hora],Auxiliar1!B61)</f>
        <v>0.53384259259259259</v>
      </c>
      <c r="M63" s="21"/>
      <c r="N63" t="str">
        <f>TEXT(Tabla2[fecha_creacion_divorcio],"dd/mm/yy")</f>
        <v>07/01/19</v>
      </c>
      <c r="O63" s="21" t="str">
        <f>TEXT(Tabla3[Fecha formato fecha],"MMMM")</f>
        <v>enero</v>
      </c>
      <c r="P63" s="22">
        <f>INT(YEARFRAC(Tabla2[[#This Row],[fecha_matrimonio]],Tabla2[[#This Row],[fecha_creacion_divorcio]],1))</f>
        <v>48</v>
      </c>
      <c r="Q63" s="21"/>
    </row>
    <row r="64" spans="6:17" x14ac:dyDescent="0.25">
      <c r="F64" s="17"/>
      <c r="G64" s="47" t="str">
        <f>IF(Tabla2[genero_1]=Tabla2[genero_2],"iguales","heteros")</f>
        <v>heteros</v>
      </c>
      <c r="H64" s="15">
        <f>COUNTIF(Tabla3[Columna1],"iguales")</f>
        <v>481</v>
      </c>
      <c r="I64" s="15">
        <f>COUNTIF(Tabla3[Se divorcian mas en la mañana o en la tarde?],"&gt;12:00 am")</f>
        <v>2491</v>
      </c>
      <c r="J64" s="15">
        <f>COUNTIF(Tabla3[Se divorcian mas en la mañana o en la tarde?],"&gt;12:00 am")</f>
        <v>2491</v>
      </c>
      <c r="K64" s="15">
        <f>COUNTIF(Tabla3[Se divorcian mas en la mañana o en la tarde?],"&lt;12:00 pm")</f>
        <v>2272</v>
      </c>
      <c r="L64" s="17">
        <f>IF(Auxiliar1!B62&lt;Tabla2[Hora],Tabla2[Hora],Auxiliar1!B62)</f>
        <v>0.29041666666666666</v>
      </c>
      <c r="M64" s="21"/>
      <c r="N64" t="str">
        <f>TEXT(Tabla2[fecha_creacion_divorcio],"dd/mm/yy")</f>
        <v>08/01/19</v>
      </c>
      <c r="O64" s="21" t="str">
        <f>TEXT(Tabla3[Fecha formato fecha],"MMMM")</f>
        <v>enero</v>
      </c>
      <c r="P64" s="22">
        <f>INT(YEARFRAC(Tabla2[[#This Row],[fecha_matrimonio]],Tabla2[[#This Row],[fecha_creacion_divorcio]],1))</f>
        <v>8</v>
      </c>
      <c r="Q64" s="21"/>
    </row>
    <row r="65" spans="6:17" x14ac:dyDescent="0.25">
      <c r="F65" s="17"/>
      <c r="G65" s="47" t="str">
        <f>IF(Tabla2[genero_1]=Tabla2[genero_2],"iguales","heteros")</f>
        <v>heteros</v>
      </c>
      <c r="H65" s="15">
        <f>COUNTIF(Tabla3[Columna1],"iguales")</f>
        <v>481</v>
      </c>
      <c r="I65" s="15">
        <f>COUNTIF(Tabla3[Se divorcian mas en la mañana o en la tarde?],"&gt;12:00 am")</f>
        <v>2491</v>
      </c>
      <c r="J65" s="15">
        <f>COUNTIF(Tabla3[Se divorcian mas en la mañana o en la tarde?],"&gt;12:00 am")</f>
        <v>2491</v>
      </c>
      <c r="K65" s="15">
        <f>COUNTIF(Tabla3[Se divorcian mas en la mañana o en la tarde?],"&lt;12:00 pm")</f>
        <v>2272</v>
      </c>
      <c r="L65" s="17">
        <f>IF(Auxiliar1!B63&lt;Tabla2[Hora],Tabla2[Hora],Auxiliar1!B63)</f>
        <v>0.29390046296296296</v>
      </c>
      <c r="M65" s="21"/>
      <c r="N65" t="str">
        <f>TEXT(Tabla2[fecha_creacion_divorcio],"dd/mm/yy")</f>
        <v>08/01/19</v>
      </c>
      <c r="O65" s="21" t="str">
        <f>TEXT(Tabla3[Fecha formato fecha],"MMMM")</f>
        <v>enero</v>
      </c>
      <c r="P65" s="22">
        <f>INT(YEARFRAC(Tabla2[[#This Row],[fecha_matrimonio]],Tabla2[[#This Row],[fecha_creacion_divorcio]],1))</f>
        <v>40</v>
      </c>
      <c r="Q65" s="21"/>
    </row>
    <row r="66" spans="6:17" x14ac:dyDescent="0.25">
      <c r="F66" s="17"/>
      <c r="G66" s="47" t="str">
        <f>IF(Tabla2[genero_1]=Tabla2[genero_2],"iguales","heteros")</f>
        <v>iguales</v>
      </c>
      <c r="H66" s="15">
        <f>COUNTIF(Tabla3[Columna1],"iguales")</f>
        <v>481</v>
      </c>
      <c r="I66" s="15">
        <f>COUNTIF(Tabla3[Se divorcian mas en la mañana o en la tarde?],"&gt;12:00 am")</f>
        <v>2491</v>
      </c>
      <c r="J66" s="15">
        <f>COUNTIF(Tabla3[Se divorcian mas en la mañana o en la tarde?],"&gt;12:00 am")</f>
        <v>2491</v>
      </c>
      <c r="K66" s="15">
        <f>COUNTIF(Tabla3[Se divorcian mas en la mañana o en la tarde?],"&lt;12:00 pm")</f>
        <v>2272</v>
      </c>
      <c r="L66" s="17">
        <f>IF(Auxiliar1!B64&lt;Tabla2[Hora],Tabla2[Hora],Auxiliar1!B64)</f>
        <v>0.29912037037037037</v>
      </c>
      <c r="M66" s="21"/>
      <c r="N66" t="str">
        <f>TEXT(Tabla2[fecha_creacion_divorcio],"dd/mm/yy")</f>
        <v>08/01/19</v>
      </c>
      <c r="O66" s="21" t="str">
        <f>TEXT(Tabla3[Fecha formato fecha],"MMMM")</f>
        <v>enero</v>
      </c>
      <c r="P66" s="22">
        <f>INT(YEARFRAC(Tabla2[[#This Row],[fecha_matrimonio]],Tabla2[[#This Row],[fecha_creacion_divorcio]],1))</f>
        <v>34</v>
      </c>
      <c r="Q66" s="21"/>
    </row>
    <row r="67" spans="6:17" x14ac:dyDescent="0.25">
      <c r="F67" s="17"/>
      <c r="G67" s="47" t="str">
        <f>IF(Tabla2[genero_1]=Tabla2[genero_2],"iguales","heteros")</f>
        <v>heteros</v>
      </c>
      <c r="H67" s="15">
        <f>COUNTIF(Tabla3[Columna1],"iguales")</f>
        <v>481</v>
      </c>
      <c r="I67" s="15">
        <f>COUNTIF(Tabla3[Se divorcian mas en la mañana o en la tarde?],"&gt;12:00 am")</f>
        <v>2491</v>
      </c>
      <c r="J67" s="15">
        <f>COUNTIF(Tabla3[Se divorcian mas en la mañana o en la tarde?],"&gt;12:00 am")</f>
        <v>2491</v>
      </c>
      <c r="K67" s="15">
        <f>COUNTIF(Tabla3[Se divorcian mas en la mañana o en la tarde?],"&lt;12:00 pm")</f>
        <v>2272</v>
      </c>
      <c r="L67" s="17">
        <f>IF(Auxiliar1!B65&lt;Tabla2[Hora],Tabla2[Hora],Auxiliar1!B65)</f>
        <v>0.35796296296296298</v>
      </c>
      <c r="M67" s="21"/>
      <c r="N67" t="str">
        <f>TEXT(Tabla2[fecha_creacion_divorcio],"dd/mm/yy")</f>
        <v>08/01/19</v>
      </c>
      <c r="O67" s="21" t="str">
        <f>TEXT(Tabla3[Fecha formato fecha],"MMMM")</f>
        <v>enero</v>
      </c>
      <c r="P67" s="22">
        <f>INT(YEARFRAC(Tabla2[[#This Row],[fecha_matrimonio]],Tabla2[[#This Row],[fecha_creacion_divorcio]],1))</f>
        <v>37</v>
      </c>
      <c r="Q67" s="21"/>
    </row>
    <row r="68" spans="6:17" x14ac:dyDescent="0.25">
      <c r="F68" s="17"/>
      <c r="G68" s="47" t="str">
        <f>IF(Tabla2[genero_1]=Tabla2[genero_2],"iguales","heteros")</f>
        <v>heteros</v>
      </c>
      <c r="H68" s="15">
        <f>COUNTIF(Tabla3[Columna1],"iguales")</f>
        <v>481</v>
      </c>
      <c r="I68" s="15">
        <f>COUNTIF(Tabla3[Se divorcian mas en la mañana o en la tarde?],"&gt;12:00 am")</f>
        <v>2491</v>
      </c>
      <c r="J68" s="15">
        <f>COUNTIF(Tabla3[Se divorcian mas en la mañana o en la tarde?],"&gt;12:00 am")</f>
        <v>2491</v>
      </c>
      <c r="K68" s="15">
        <f>COUNTIF(Tabla3[Se divorcian mas en la mañana o en la tarde?],"&lt;12:00 pm")</f>
        <v>2272</v>
      </c>
      <c r="L68" s="17">
        <f>IF(Auxiliar1!B66&lt;Tabla2[Hora],Tabla2[Hora],Auxiliar1!B66)</f>
        <v>0.35847222222222225</v>
      </c>
      <c r="M68" s="21"/>
      <c r="N68" t="str">
        <f>TEXT(Tabla2[fecha_creacion_divorcio],"dd/mm/yy")</f>
        <v>08/01/19</v>
      </c>
      <c r="O68" s="21" t="str">
        <f>TEXT(Tabla3[Fecha formato fecha],"MMMM")</f>
        <v>enero</v>
      </c>
      <c r="P68" s="22">
        <f>INT(YEARFRAC(Tabla2[[#This Row],[fecha_matrimonio]],Tabla2[[#This Row],[fecha_creacion_divorcio]],1))</f>
        <v>6</v>
      </c>
      <c r="Q68" s="21"/>
    </row>
    <row r="69" spans="6:17" x14ac:dyDescent="0.25">
      <c r="F69" s="17"/>
      <c r="G69" s="47" t="str">
        <f>IF(Tabla2[genero_1]=Tabla2[genero_2],"iguales","heteros")</f>
        <v>heteros</v>
      </c>
      <c r="H69" s="15">
        <f>COUNTIF(Tabla3[Columna1],"iguales")</f>
        <v>481</v>
      </c>
      <c r="I69" s="15">
        <f>COUNTIF(Tabla3[Se divorcian mas en la mañana o en la tarde?],"&gt;12:00 am")</f>
        <v>2491</v>
      </c>
      <c r="J69" s="15">
        <f>COUNTIF(Tabla3[Se divorcian mas en la mañana o en la tarde?],"&gt;12:00 am")</f>
        <v>2491</v>
      </c>
      <c r="K69" s="15">
        <f>COUNTIF(Tabla3[Se divorcian mas en la mañana o en la tarde?],"&lt;12:00 pm")</f>
        <v>2272</v>
      </c>
      <c r="L69" s="17">
        <f>IF(Auxiliar1!B67&lt;Tabla2[Hora],Tabla2[Hora],Auxiliar1!B67)</f>
        <v>0.35874999999999996</v>
      </c>
      <c r="M69" s="21"/>
      <c r="N69" t="str">
        <f>TEXT(Tabla2[fecha_creacion_divorcio],"dd/mm/yy")</f>
        <v>08/01/19</v>
      </c>
      <c r="O69" s="21" t="str">
        <f>TEXT(Tabla3[Fecha formato fecha],"MMMM")</f>
        <v>enero</v>
      </c>
      <c r="P69" s="22">
        <f>INT(YEARFRAC(Tabla2[[#This Row],[fecha_matrimonio]],Tabla2[[#This Row],[fecha_creacion_divorcio]],1))</f>
        <v>2</v>
      </c>
      <c r="Q69" s="21"/>
    </row>
    <row r="70" spans="6:17" x14ac:dyDescent="0.25">
      <c r="F70" s="17"/>
      <c r="G70" s="47" t="str">
        <f>IF(Tabla2[genero_1]=Tabla2[genero_2],"iguales","heteros")</f>
        <v>heteros</v>
      </c>
      <c r="H70" s="15">
        <f>COUNTIF(Tabla3[Columna1],"iguales")</f>
        <v>481</v>
      </c>
      <c r="I70" s="15">
        <f>COUNTIF(Tabla3[Se divorcian mas en la mañana o en la tarde?],"&gt;12:00 am")</f>
        <v>2491</v>
      </c>
      <c r="J70" s="15">
        <f>COUNTIF(Tabla3[Se divorcian mas en la mañana o en la tarde?],"&gt;12:00 am")</f>
        <v>2491</v>
      </c>
      <c r="K70" s="15">
        <f>COUNTIF(Tabla3[Se divorcian mas en la mañana o en la tarde?],"&lt;12:00 pm")</f>
        <v>2272</v>
      </c>
      <c r="L70" s="17">
        <f>IF(Auxiliar1!B68&lt;Tabla2[Hora],Tabla2[Hora],Auxiliar1!B68)</f>
        <v>0.46909722222222222</v>
      </c>
      <c r="M70" s="21"/>
      <c r="N70" t="str">
        <f>TEXT(Tabla2[fecha_creacion_divorcio],"dd/mm/yy")</f>
        <v>08/01/19</v>
      </c>
      <c r="O70" s="21" t="str">
        <f>TEXT(Tabla3[Fecha formato fecha],"MMMM")</f>
        <v>enero</v>
      </c>
      <c r="P70" s="22">
        <f>INT(YEARFRAC(Tabla2[[#This Row],[fecha_matrimonio]],Tabla2[[#This Row],[fecha_creacion_divorcio]],1))</f>
        <v>20</v>
      </c>
      <c r="Q70" s="21"/>
    </row>
    <row r="71" spans="6:17" x14ac:dyDescent="0.25">
      <c r="F71" s="17"/>
      <c r="G71" s="47" t="str">
        <f>IF(Tabla2[genero_1]=Tabla2[genero_2],"iguales","heteros")</f>
        <v>heteros</v>
      </c>
      <c r="H71" s="15">
        <f>COUNTIF(Tabla3[Columna1],"iguales")</f>
        <v>481</v>
      </c>
      <c r="I71" s="15">
        <f>COUNTIF(Tabla3[Se divorcian mas en la mañana o en la tarde?],"&gt;12:00 am")</f>
        <v>2491</v>
      </c>
      <c r="J71" s="15">
        <f>COUNTIF(Tabla3[Se divorcian mas en la mañana o en la tarde?],"&gt;12:00 am")</f>
        <v>2491</v>
      </c>
      <c r="K71" s="15">
        <f>COUNTIF(Tabla3[Se divorcian mas en la mañana o en la tarde?],"&lt;12:00 pm")</f>
        <v>2272</v>
      </c>
      <c r="L71" s="17">
        <f>IF(Auxiliar1!B69&lt;Tabla2[Hora],Tabla2[Hora],Auxiliar1!B69)</f>
        <v>0.39318287037037036</v>
      </c>
      <c r="M71" s="21"/>
      <c r="N71" t="str">
        <f>TEXT(Tabla2[fecha_creacion_divorcio],"dd/mm/yy")</f>
        <v>09/01/19</v>
      </c>
      <c r="O71" s="21" t="str">
        <f>TEXT(Tabla3[Fecha formato fecha],"MMMM")</f>
        <v>enero</v>
      </c>
      <c r="P71" s="22">
        <f>INT(YEARFRAC(Tabla2[[#This Row],[fecha_matrimonio]],Tabla2[[#This Row],[fecha_creacion_divorcio]],1))</f>
        <v>20</v>
      </c>
      <c r="Q71" s="21"/>
    </row>
    <row r="72" spans="6:17" x14ac:dyDescent="0.25">
      <c r="F72" s="17"/>
      <c r="G72" s="47" t="str">
        <f>IF(Tabla2[genero_1]=Tabla2[genero_2],"iguales","heteros")</f>
        <v>heteros</v>
      </c>
      <c r="H72" s="15">
        <f>COUNTIF(Tabla3[Columna1],"iguales")</f>
        <v>481</v>
      </c>
      <c r="I72" s="15">
        <f>COUNTIF(Tabla3[Se divorcian mas en la mañana o en la tarde?],"&gt;12:00 am")</f>
        <v>2491</v>
      </c>
      <c r="J72" s="15">
        <f>COUNTIF(Tabla3[Se divorcian mas en la mañana o en la tarde?],"&gt;12:00 am")</f>
        <v>2491</v>
      </c>
      <c r="K72" s="15">
        <f>COUNTIF(Tabla3[Se divorcian mas en la mañana o en la tarde?],"&lt;12:00 pm")</f>
        <v>2272</v>
      </c>
      <c r="L72" s="17">
        <f>IF(Auxiliar1!B70&lt;Tabla2[Hora],Tabla2[Hora],Auxiliar1!B70)</f>
        <v>0.40806712962962965</v>
      </c>
      <c r="M72" s="21"/>
      <c r="N72" t="str">
        <f>TEXT(Tabla2[fecha_creacion_divorcio],"dd/mm/yy")</f>
        <v>09/01/19</v>
      </c>
      <c r="O72" s="21" t="str">
        <f>TEXT(Tabla3[Fecha formato fecha],"MMMM")</f>
        <v>enero</v>
      </c>
      <c r="P72" s="22">
        <f>INT(YEARFRAC(Tabla2[[#This Row],[fecha_matrimonio]],Tabla2[[#This Row],[fecha_creacion_divorcio]],1))</f>
        <v>21</v>
      </c>
      <c r="Q72" s="21"/>
    </row>
    <row r="73" spans="6:17" x14ac:dyDescent="0.25">
      <c r="F73" s="17"/>
      <c r="G73" s="47" t="str">
        <f>IF(Tabla2[genero_1]=Tabla2[genero_2],"iguales","heteros")</f>
        <v>heteros</v>
      </c>
      <c r="H73" s="15">
        <f>COUNTIF(Tabla3[Columna1],"iguales")</f>
        <v>481</v>
      </c>
      <c r="I73" s="15">
        <f>COUNTIF(Tabla3[Se divorcian mas en la mañana o en la tarde?],"&gt;12:00 am")</f>
        <v>2491</v>
      </c>
      <c r="J73" s="15">
        <f>COUNTIF(Tabla3[Se divorcian mas en la mañana o en la tarde?],"&gt;12:00 am")</f>
        <v>2491</v>
      </c>
      <c r="K73" s="15">
        <f>COUNTIF(Tabla3[Se divorcian mas en la mañana o en la tarde?],"&lt;12:00 pm")</f>
        <v>2272</v>
      </c>
      <c r="L73" s="17">
        <f>IF(Auxiliar1!B71&lt;Tabla2[Hora],Tabla2[Hora],Auxiliar1!B71)</f>
        <v>0.41811342592592587</v>
      </c>
      <c r="M73" s="21"/>
      <c r="N73" t="str">
        <f>TEXT(Tabla2[fecha_creacion_divorcio],"dd/mm/yy")</f>
        <v>09/01/19</v>
      </c>
      <c r="O73" s="21" t="str">
        <f>TEXT(Tabla3[Fecha formato fecha],"MMMM")</f>
        <v>enero</v>
      </c>
      <c r="P73" s="22">
        <f>INT(YEARFRAC(Tabla2[[#This Row],[fecha_matrimonio]],Tabla2[[#This Row],[fecha_creacion_divorcio]],1))</f>
        <v>16</v>
      </c>
      <c r="Q73" s="21"/>
    </row>
    <row r="74" spans="6:17" x14ac:dyDescent="0.25">
      <c r="F74" s="17"/>
      <c r="G74" s="47" t="str">
        <f>IF(Tabla2[genero_1]=Tabla2[genero_2],"iguales","heteros")</f>
        <v>heteros</v>
      </c>
      <c r="H74" s="15">
        <f>COUNTIF(Tabla3[Columna1],"iguales")</f>
        <v>481</v>
      </c>
      <c r="I74" s="15">
        <f>COUNTIF(Tabla3[Se divorcian mas en la mañana o en la tarde?],"&gt;12:00 am")</f>
        <v>2491</v>
      </c>
      <c r="J74" s="15">
        <f>COUNTIF(Tabla3[Se divorcian mas en la mañana o en la tarde?],"&gt;12:00 am")</f>
        <v>2491</v>
      </c>
      <c r="K74" s="15">
        <f>COUNTIF(Tabla3[Se divorcian mas en la mañana o en la tarde?],"&lt;12:00 pm")</f>
        <v>2272</v>
      </c>
      <c r="L74" s="17">
        <f>IF(Auxiliar1!B72&lt;Tabla2[Hora],Tabla2[Hora],Auxiliar1!B72)</f>
        <v>0.42699074074074073</v>
      </c>
      <c r="M74" s="21"/>
      <c r="N74" t="str">
        <f>TEXT(Tabla2[fecha_creacion_divorcio],"dd/mm/yy")</f>
        <v>09/01/19</v>
      </c>
      <c r="O74" s="21" t="str">
        <f>TEXT(Tabla3[Fecha formato fecha],"MMMM")</f>
        <v>enero</v>
      </c>
      <c r="P74" s="22">
        <f>INT(YEARFRAC(Tabla2[[#This Row],[fecha_matrimonio]],Tabla2[[#This Row],[fecha_creacion_divorcio]],1))</f>
        <v>18</v>
      </c>
      <c r="Q74" s="21"/>
    </row>
    <row r="75" spans="6:17" x14ac:dyDescent="0.25">
      <c r="F75" s="17"/>
      <c r="G75" s="47" t="str">
        <f>IF(Tabla2[genero_1]=Tabla2[genero_2],"iguales","heteros")</f>
        <v>heteros</v>
      </c>
      <c r="H75" s="15">
        <f>COUNTIF(Tabla3[Columna1],"iguales")</f>
        <v>481</v>
      </c>
      <c r="I75" s="15">
        <f>COUNTIF(Tabla3[Se divorcian mas en la mañana o en la tarde?],"&gt;12:00 am")</f>
        <v>2491</v>
      </c>
      <c r="J75" s="15">
        <f>COUNTIF(Tabla3[Se divorcian mas en la mañana o en la tarde?],"&gt;12:00 am")</f>
        <v>2491</v>
      </c>
      <c r="K75" s="15">
        <f>COUNTIF(Tabla3[Se divorcian mas en la mañana o en la tarde?],"&lt;12:00 pm")</f>
        <v>2272</v>
      </c>
      <c r="L75" s="17">
        <f>IF(Auxiliar1!B73&lt;Tabla2[Hora],Tabla2[Hora],Auxiliar1!B73)</f>
        <v>0.4288541666666667</v>
      </c>
      <c r="M75" s="21"/>
      <c r="N75" t="str">
        <f>TEXT(Tabla2[fecha_creacion_divorcio],"dd/mm/yy")</f>
        <v>09/01/19</v>
      </c>
      <c r="O75" s="21" t="str">
        <f>TEXT(Tabla3[Fecha formato fecha],"MMMM")</f>
        <v>enero</v>
      </c>
      <c r="P75" s="22">
        <f>INT(YEARFRAC(Tabla2[[#This Row],[fecha_matrimonio]],Tabla2[[#This Row],[fecha_creacion_divorcio]],1))</f>
        <v>43</v>
      </c>
      <c r="Q75" s="21"/>
    </row>
    <row r="76" spans="6:17" x14ac:dyDescent="0.25">
      <c r="F76" s="17"/>
      <c r="G76" s="47" t="str">
        <f>IF(Tabla2[genero_1]=Tabla2[genero_2],"iguales","heteros")</f>
        <v>heteros</v>
      </c>
      <c r="H76" s="15">
        <f>COUNTIF(Tabla3[Columna1],"iguales")</f>
        <v>481</v>
      </c>
      <c r="I76" s="15">
        <f>COUNTIF(Tabla3[Se divorcian mas en la mañana o en la tarde?],"&gt;12:00 am")</f>
        <v>2491</v>
      </c>
      <c r="J76" s="15">
        <f>COUNTIF(Tabla3[Se divorcian mas en la mañana o en la tarde?],"&gt;12:00 am")</f>
        <v>2491</v>
      </c>
      <c r="K76" s="15">
        <f>COUNTIF(Tabla3[Se divorcian mas en la mañana o en la tarde?],"&lt;12:00 pm")</f>
        <v>2272</v>
      </c>
      <c r="L76" s="17">
        <f>IF(Auxiliar1!B74&lt;Tabla2[Hora],Tabla2[Hora],Auxiliar1!B74)</f>
        <v>0.4440972222222222</v>
      </c>
      <c r="M76" s="21"/>
      <c r="N76" t="str">
        <f>TEXT(Tabla2[fecha_creacion_divorcio],"dd/mm/yy")</f>
        <v>09/01/19</v>
      </c>
      <c r="O76" s="21" t="str">
        <f>TEXT(Tabla3[Fecha formato fecha],"MMMM")</f>
        <v>enero</v>
      </c>
      <c r="P76" s="22">
        <f>INT(YEARFRAC(Tabla2[[#This Row],[fecha_matrimonio]],Tabla2[[#This Row],[fecha_creacion_divorcio]],1))</f>
        <v>19</v>
      </c>
      <c r="Q76" s="21"/>
    </row>
    <row r="77" spans="6:17" x14ac:dyDescent="0.25">
      <c r="F77" s="17"/>
      <c r="G77" s="47" t="str">
        <f>IF(Tabla2[genero_1]=Tabla2[genero_2],"iguales","heteros")</f>
        <v>heteros</v>
      </c>
      <c r="H77" s="15">
        <f>COUNTIF(Tabla3[Columna1],"iguales")</f>
        <v>481</v>
      </c>
      <c r="I77" s="15">
        <f>COUNTIF(Tabla3[Se divorcian mas en la mañana o en la tarde?],"&gt;12:00 am")</f>
        <v>2491</v>
      </c>
      <c r="J77" s="15">
        <f>COUNTIF(Tabla3[Se divorcian mas en la mañana o en la tarde?],"&gt;12:00 am")</f>
        <v>2491</v>
      </c>
      <c r="K77" s="15">
        <f>COUNTIF(Tabla3[Se divorcian mas en la mañana o en la tarde?],"&lt;12:00 pm")</f>
        <v>2272</v>
      </c>
      <c r="L77" s="17">
        <f>IF(Auxiliar1!B75&lt;Tabla2[Hora],Tabla2[Hora],Auxiliar1!B75)</f>
        <v>0.44912037037037034</v>
      </c>
      <c r="M77" s="21"/>
      <c r="N77" t="str">
        <f>TEXT(Tabla2[fecha_creacion_divorcio],"dd/mm/yy")</f>
        <v>09/01/19</v>
      </c>
      <c r="O77" s="21" t="str">
        <f>TEXT(Tabla3[Fecha formato fecha],"MMMM")</f>
        <v>enero</v>
      </c>
      <c r="P77" s="22">
        <f>INT(YEARFRAC(Tabla2[[#This Row],[fecha_matrimonio]],Tabla2[[#This Row],[fecha_creacion_divorcio]],1))</f>
        <v>40</v>
      </c>
      <c r="Q77" s="21"/>
    </row>
    <row r="78" spans="6:17" x14ac:dyDescent="0.25">
      <c r="F78" s="17"/>
      <c r="G78" s="47" t="str">
        <f>IF(Tabla2[genero_1]=Tabla2[genero_2],"iguales","heteros")</f>
        <v>heteros</v>
      </c>
      <c r="H78" s="15">
        <f>COUNTIF(Tabla3[Columna1],"iguales")</f>
        <v>481</v>
      </c>
      <c r="I78" s="15">
        <f>COUNTIF(Tabla3[Se divorcian mas en la mañana o en la tarde?],"&gt;12:00 am")</f>
        <v>2491</v>
      </c>
      <c r="J78" s="15">
        <f>COUNTIF(Tabla3[Se divorcian mas en la mañana o en la tarde?],"&gt;12:00 am")</f>
        <v>2491</v>
      </c>
      <c r="K78" s="15">
        <f>COUNTIF(Tabla3[Se divorcian mas en la mañana o en la tarde?],"&lt;12:00 pm")</f>
        <v>2272</v>
      </c>
      <c r="L78" s="17">
        <f>IF(Auxiliar1!B76&lt;Tabla2[Hora],Tabla2[Hora],Auxiliar1!B76)</f>
        <v>0.45548611111111109</v>
      </c>
      <c r="M78" s="21"/>
      <c r="N78" t="str">
        <f>TEXT(Tabla2[fecha_creacion_divorcio],"dd/mm/yy")</f>
        <v>09/01/19</v>
      </c>
      <c r="O78" s="21" t="str">
        <f>TEXT(Tabla3[Fecha formato fecha],"MMMM")</f>
        <v>enero</v>
      </c>
      <c r="P78" s="22">
        <f>INT(YEARFRAC(Tabla2[[#This Row],[fecha_matrimonio]],Tabla2[[#This Row],[fecha_creacion_divorcio]],1))</f>
        <v>37</v>
      </c>
      <c r="Q78" s="21"/>
    </row>
    <row r="79" spans="6:17" x14ac:dyDescent="0.25">
      <c r="F79" s="17"/>
      <c r="G79" s="47" t="str">
        <f>IF(Tabla2[genero_1]=Tabla2[genero_2],"iguales","heteros")</f>
        <v>heteros</v>
      </c>
      <c r="H79" s="15">
        <f>COUNTIF(Tabla3[Columna1],"iguales")</f>
        <v>481</v>
      </c>
      <c r="I79" s="15">
        <f>COUNTIF(Tabla3[Se divorcian mas en la mañana o en la tarde?],"&gt;12:00 am")</f>
        <v>2491</v>
      </c>
      <c r="J79" s="15">
        <f>COUNTIF(Tabla3[Se divorcian mas en la mañana o en la tarde?],"&gt;12:00 am")</f>
        <v>2491</v>
      </c>
      <c r="K79" s="15">
        <f>COUNTIF(Tabla3[Se divorcian mas en la mañana o en la tarde?],"&lt;12:00 pm")</f>
        <v>2272</v>
      </c>
      <c r="L79" s="17">
        <f>IF(Auxiliar1!B77&lt;Tabla2[Hora],Tabla2[Hora],Auxiliar1!B77)</f>
        <v>0.4656481481481482</v>
      </c>
      <c r="M79" s="21"/>
      <c r="N79" t="str">
        <f>TEXT(Tabla2[fecha_creacion_divorcio],"dd/mm/yy")</f>
        <v>09/01/19</v>
      </c>
      <c r="O79" s="21" t="str">
        <f>TEXT(Tabla3[Fecha formato fecha],"MMMM")</f>
        <v>enero</v>
      </c>
      <c r="P79" s="22">
        <f>INT(YEARFRAC(Tabla2[[#This Row],[fecha_matrimonio]],Tabla2[[#This Row],[fecha_creacion_divorcio]],1))</f>
        <v>12</v>
      </c>
      <c r="Q79" s="21"/>
    </row>
    <row r="80" spans="6:17" x14ac:dyDescent="0.25">
      <c r="F80" s="17"/>
      <c r="G80" s="47" t="str">
        <f>IF(Tabla2[genero_1]=Tabla2[genero_2],"iguales","heteros")</f>
        <v>iguales</v>
      </c>
      <c r="H80" s="15">
        <f>COUNTIF(Tabla3[Columna1],"iguales")</f>
        <v>481</v>
      </c>
      <c r="I80" s="15">
        <f>COUNTIF(Tabla3[Se divorcian mas en la mañana o en la tarde?],"&gt;12:00 am")</f>
        <v>2491</v>
      </c>
      <c r="J80" s="15">
        <f>COUNTIF(Tabla3[Se divorcian mas en la mañana o en la tarde?],"&gt;12:00 am")</f>
        <v>2491</v>
      </c>
      <c r="K80" s="15">
        <f>COUNTIF(Tabla3[Se divorcian mas en la mañana o en la tarde?],"&lt;12:00 pm")</f>
        <v>2272</v>
      </c>
      <c r="L80" s="17">
        <f>IF(Auxiliar1!B78&lt;Tabla2[Hora],Tabla2[Hora],Auxiliar1!B78)</f>
        <v>0.48225694444444445</v>
      </c>
      <c r="M80" s="21"/>
      <c r="N80" t="str">
        <f>TEXT(Tabla2[fecha_creacion_divorcio],"dd/mm/yy")</f>
        <v>09/01/19</v>
      </c>
      <c r="O80" s="21" t="str">
        <f>TEXT(Tabla3[Fecha formato fecha],"MMMM")</f>
        <v>enero</v>
      </c>
      <c r="P80" s="22">
        <f>INT(YEARFRAC(Tabla2[[#This Row],[fecha_matrimonio]],Tabla2[[#This Row],[fecha_creacion_divorcio]],1))</f>
        <v>28</v>
      </c>
      <c r="Q80" s="21"/>
    </row>
    <row r="81" spans="6:17" x14ac:dyDescent="0.25">
      <c r="F81" s="17"/>
      <c r="G81" s="47" t="str">
        <f>IF(Tabla2[genero_1]=Tabla2[genero_2],"iguales","heteros")</f>
        <v>iguales</v>
      </c>
      <c r="H81" s="15">
        <f>COUNTIF(Tabla3[Columna1],"iguales")</f>
        <v>481</v>
      </c>
      <c r="I81" s="15">
        <f>COUNTIF(Tabla3[Se divorcian mas en la mañana o en la tarde?],"&gt;12:00 am")</f>
        <v>2491</v>
      </c>
      <c r="J81" s="15">
        <f>COUNTIF(Tabla3[Se divorcian mas en la mañana o en la tarde?],"&gt;12:00 am")</f>
        <v>2491</v>
      </c>
      <c r="K81" s="15">
        <f>COUNTIF(Tabla3[Se divorcian mas en la mañana o en la tarde?],"&lt;12:00 pm")</f>
        <v>2272</v>
      </c>
      <c r="L81" s="17">
        <f>IF(Auxiliar1!B79&lt;Tabla2[Hora],Tabla2[Hora],Auxiliar1!B79)</f>
        <v>0.49030092592592589</v>
      </c>
      <c r="M81" s="21"/>
      <c r="N81" t="str">
        <f>TEXT(Tabla2[fecha_creacion_divorcio],"dd/mm/yy")</f>
        <v>09/01/19</v>
      </c>
      <c r="O81" s="21" t="str">
        <f>TEXT(Tabla3[Fecha formato fecha],"MMMM")</f>
        <v>enero</v>
      </c>
      <c r="P81" s="22">
        <f>INT(YEARFRAC(Tabla2[[#This Row],[fecha_matrimonio]],Tabla2[[#This Row],[fecha_creacion_divorcio]],1))</f>
        <v>29</v>
      </c>
      <c r="Q81" s="21"/>
    </row>
    <row r="82" spans="6:17" x14ac:dyDescent="0.25">
      <c r="F82" s="17"/>
      <c r="G82" s="47" t="str">
        <f>IF(Tabla2[genero_1]=Tabla2[genero_2],"iguales","heteros")</f>
        <v>iguales</v>
      </c>
      <c r="H82" s="15">
        <f>COUNTIF(Tabla3[Columna1],"iguales")</f>
        <v>481</v>
      </c>
      <c r="I82" s="15">
        <f>COUNTIF(Tabla3[Se divorcian mas en la mañana o en la tarde?],"&gt;12:00 am")</f>
        <v>2491</v>
      </c>
      <c r="J82" s="15">
        <f>COUNTIF(Tabla3[Se divorcian mas en la mañana o en la tarde?],"&gt;12:00 am")</f>
        <v>2491</v>
      </c>
      <c r="K82" s="15">
        <f>COUNTIF(Tabla3[Se divorcian mas en la mañana o en la tarde?],"&lt;12:00 pm")</f>
        <v>2272</v>
      </c>
      <c r="L82" s="17">
        <f>IF(Auxiliar1!B80&lt;Tabla2[Hora],Tabla2[Hora],Auxiliar1!B80)</f>
        <v>0.56128472222222225</v>
      </c>
      <c r="M82" s="21"/>
      <c r="N82" t="str">
        <f>TEXT(Tabla2[fecha_creacion_divorcio],"dd/mm/yy")</f>
        <v>09/01/19</v>
      </c>
      <c r="O82" s="21" t="str">
        <f>TEXT(Tabla3[Fecha formato fecha],"MMMM")</f>
        <v>enero</v>
      </c>
      <c r="P82" s="22">
        <f>INT(YEARFRAC(Tabla2[[#This Row],[fecha_matrimonio]],Tabla2[[#This Row],[fecha_creacion_divorcio]],1))</f>
        <v>29</v>
      </c>
      <c r="Q82" s="21"/>
    </row>
    <row r="83" spans="6:17" x14ac:dyDescent="0.25">
      <c r="F83" s="17"/>
      <c r="G83" s="47" t="str">
        <f>IF(Tabla2[genero_1]=Tabla2[genero_2],"iguales","heteros")</f>
        <v>heteros</v>
      </c>
      <c r="H83" s="15">
        <f>COUNTIF(Tabla3[Columna1],"iguales")</f>
        <v>481</v>
      </c>
      <c r="I83" s="15">
        <f>COUNTIF(Tabla3[Se divorcian mas en la mañana o en la tarde?],"&gt;12:00 am")</f>
        <v>2491</v>
      </c>
      <c r="J83" s="15">
        <f>COUNTIF(Tabla3[Se divorcian mas en la mañana o en la tarde?],"&gt;12:00 am")</f>
        <v>2491</v>
      </c>
      <c r="K83" s="15">
        <f>COUNTIF(Tabla3[Se divorcian mas en la mañana o en la tarde?],"&lt;12:00 pm")</f>
        <v>2272</v>
      </c>
      <c r="L83" s="17">
        <f>IF(Auxiliar1!B81&lt;Tabla2[Hora],Tabla2[Hora],Auxiliar1!B81)</f>
        <v>0.28084490740740742</v>
      </c>
      <c r="M83" s="21"/>
      <c r="N83" t="str">
        <f>TEXT(Tabla2[fecha_creacion_divorcio],"dd/mm/yy")</f>
        <v>10/01/19</v>
      </c>
      <c r="O83" s="21" t="str">
        <f>TEXT(Tabla3[Fecha formato fecha],"MMMM")</f>
        <v>enero</v>
      </c>
      <c r="P83" s="22">
        <f>INT(YEARFRAC(Tabla2[[#This Row],[fecha_matrimonio]],Tabla2[[#This Row],[fecha_creacion_divorcio]],1))</f>
        <v>16</v>
      </c>
      <c r="Q83" s="21"/>
    </row>
    <row r="84" spans="6:17" x14ac:dyDescent="0.25">
      <c r="F84" s="17"/>
      <c r="G84" s="47" t="str">
        <f>IF(Tabla2[genero_1]=Tabla2[genero_2],"iguales","heteros")</f>
        <v>iguales</v>
      </c>
      <c r="H84" s="15">
        <f>COUNTIF(Tabla3[Columna1],"iguales")</f>
        <v>481</v>
      </c>
      <c r="I84" s="15">
        <f>COUNTIF(Tabla3[Se divorcian mas en la mañana o en la tarde?],"&gt;12:00 am")</f>
        <v>2491</v>
      </c>
      <c r="J84" s="15">
        <f>COUNTIF(Tabla3[Se divorcian mas en la mañana o en la tarde?],"&gt;12:00 am")</f>
        <v>2491</v>
      </c>
      <c r="K84" s="15">
        <f>COUNTIF(Tabla3[Se divorcian mas en la mañana o en la tarde?],"&lt;12:00 pm")</f>
        <v>2272</v>
      </c>
      <c r="L84" s="17">
        <f>IF(Auxiliar1!B82&lt;Tabla2[Hora],Tabla2[Hora],Auxiliar1!B82)</f>
        <v>0.30518518518518517</v>
      </c>
      <c r="M84" s="21"/>
      <c r="N84" t="str">
        <f>TEXT(Tabla2[fecha_creacion_divorcio],"dd/mm/yy")</f>
        <v>10/01/19</v>
      </c>
      <c r="O84" s="21" t="str">
        <f>TEXT(Tabla3[Fecha formato fecha],"MMMM")</f>
        <v>enero</v>
      </c>
      <c r="P84" s="22">
        <f>INT(YEARFRAC(Tabla2[[#This Row],[fecha_matrimonio]],Tabla2[[#This Row],[fecha_creacion_divorcio]],1))</f>
        <v>34</v>
      </c>
      <c r="Q84" s="21"/>
    </row>
    <row r="85" spans="6:17" x14ac:dyDescent="0.25">
      <c r="F85" s="17"/>
      <c r="G85" s="47" t="str">
        <f>IF(Tabla2[genero_1]=Tabla2[genero_2],"iguales","heteros")</f>
        <v>heteros</v>
      </c>
      <c r="H85" s="15">
        <f>COUNTIF(Tabla3[Columna1],"iguales")</f>
        <v>481</v>
      </c>
      <c r="I85" s="15">
        <f>COUNTIF(Tabla3[Se divorcian mas en la mañana o en la tarde?],"&gt;12:00 am")</f>
        <v>2491</v>
      </c>
      <c r="J85" s="15">
        <f>COUNTIF(Tabla3[Se divorcian mas en la mañana o en la tarde?],"&gt;12:00 am")</f>
        <v>2491</v>
      </c>
      <c r="K85" s="15">
        <f>COUNTIF(Tabla3[Se divorcian mas en la mañana o en la tarde?],"&lt;12:00 pm")</f>
        <v>2272</v>
      </c>
      <c r="L85" s="17">
        <f>IF(Auxiliar1!B83&lt;Tabla2[Hora],Tabla2[Hora],Auxiliar1!B83)</f>
        <v>0.30618055555555557</v>
      </c>
      <c r="M85" s="21"/>
      <c r="N85" t="str">
        <f>TEXT(Tabla2[fecha_creacion_divorcio],"dd/mm/yy")</f>
        <v>10/01/19</v>
      </c>
      <c r="O85" s="21" t="str">
        <f>TEXT(Tabla3[Fecha formato fecha],"MMMM")</f>
        <v>enero</v>
      </c>
      <c r="P85" s="22">
        <f>INT(YEARFRAC(Tabla2[[#This Row],[fecha_matrimonio]],Tabla2[[#This Row],[fecha_creacion_divorcio]],1))</f>
        <v>37</v>
      </c>
      <c r="Q85" s="21"/>
    </row>
    <row r="86" spans="6:17" x14ac:dyDescent="0.25">
      <c r="F86" s="17"/>
      <c r="G86" s="47" t="str">
        <f>IF(Tabla2[genero_1]=Tabla2[genero_2],"iguales","heteros")</f>
        <v>iguales</v>
      </c>
      <c r="H86" s="15">
        <f>COUNTIF(Tabla3[Columna1],"iguales")</f>
        <v>481</v>
      </c>
      <c r="I86" s="15">
        <f>COUNTIF(Tabla3[Se divorcian mas en la mañana o en la tarde?],"&gt;12:00 am")</f>
        <v>2491</v>
      </c>
      <c r="J86" s="15">
        <f>COUNTIF(Tabla3[Se divorcian mas en la mañana o en la tarde?],"&gt;12:00 am")</f>
        <v>2491</v>
      </c>
      <c r="K86" s="15">
        <f>COUNTIF(Tabla3[Se divorcian mas en la mañana o en la tarde?],"&lt;12:00 pm")</f>
        <v>2272</v>
      </c>
      <c r="L86" s="17">
        <f>IF(Auxiliar1!B84&lt;Tabla2[Hora],Tabla2[Hora],Auxiliar1!B84)</f>
        <v>0.41873842592592592</v>
      </c>
      <c r="M86" s="21"/>
      <c r="N86" t="str">
        <f>TEXT(Tabla2[fecha_creacion_divorcio],"dd/mm/yy")</f>
        <v>11/01/19</v>
      </c>
      <c r="O86" s="21" t="str">
        <f>TEXT(Tabla3[Fecha formato fecha],"MMMM")</f>
        <v>enero</v>
      </c>
      <c r="P86" s="22">
        <f>INT(YEARFRAC(Tabla2[[#This Row],[fecha_matrimonio]],Tabla2[[#This Row],[fecha_creacion_divorcio]],1))</f>
        <v>5</v>
      </c>
      <c r="Q86" s="21"/>
    </row>
    <row r="87" spans="6:17" x14ac:dyDescent="0.25">
      <c r="F87" s="17"/>
      <c r="G87" s="47" t="str">
        <f>IF(Tabla2[genero_1]=Tabla2[genero_2],"iguales","heteros")</f>
        <v>heteros</v>
      </c>
      <c r="H87" s="15">
        <f>COUNTIF(Tabla3[Columna1],"iguales")</f>
        <v>481</v>
      </c>
      <c r="I87" s="15">
        <f>COUNTIF(Tabla3[Se divorcian mas en la mañana o en la tarde?],"&gt;12:00 am")</f>
        <v>2491</v>
      </c>
      <c r="J87" s="15">
        <f>COUNTIF(Tabla3[Se divorcian mas en la mañana o en la tarde?],"&gt;12:00 am")</f>
        <v>2491</v>
      </c>
      <c r="K87" s="15">
        <f>COUNTIF(Tabla3[Se divorcian mas en la mañana o en la tarde?],"&lt;12:00 pm")</f>
        <v>2272</v>
      </c>
      <c r="L87" s="17">
        <f>IF(Auxiliar1!B85&lt;Tabla2[Hora],Tabla2[Hora],Auxiliar1!B85)</f>
        <v>0.42853009259259256</v>
      </c>
      <c r="M87" s="21"/>
      <c r="N87" t="str">
        <f>TEXT(Tabla2[fecha_creacion_divorcio],"dd/mm/yy")</f>
        <v>11/01/19</v>
      </c>
      <c r="O87" s="21" t="str">
        <f>TEXT(Tabla3[Fecha formato fecha],"MMMM")</f>
        <v>enero</v>
      </c>
      <c r="P87" s="22">
        <f>INT(YEARFRAC(Tabla2[[#This Row],[fecha_matrimonio]],Tabla2[[#This Row],[fecha_creacion_divorcio]],1))</f>
        <v>21</v>
      </c>
      <c r="Q87" s="21"/>
    </row>
    <row r="88" spans="6:17" x14ac:dyDescent="0.25">
      <c r="F88" s="17"/>
      <c r="G88" s="47" t="str">
        <f>IF(Tabla2[genero_1]=Tabla2[genero_2],"iguales","heteros")</f>
        <v>heteros</v>
      </c>
      <c r="H88" s="15">
        <f>COUNTIF(Tabla3[Columna1],"iguales")</f>
        <v>481</v>
      </c>
      <c r="I88" s="15">
        <f>COUNTIF(Tabla3[Se divorcian mas en la mañana o en la tarde?],"&gt;12:00 am")</f>
        <v>2491</v>
      </c>
      <c r="J88" s="15">
        <f>COUNTIF(Tabla3[Se divorcian mas en la mañana o en la tarde?],"&gt;12:00 am")</f>
        <v>2491</v>
      </c>
      <c r="K88" s="15">
        <f>COUNTIF(Tabla3[Se divorcian mas en la mañana o en la tarde?],"&lt;12:00 pm")</f>
        <v>2272</v>
      </c>
      <c r="L88" s="17">
        <f>IF(Auxiliar1!B86&lt;Tabla2[Hora],Tabla2[Hora],Auxiliar1!B86)</f>
        <v>0.45606481481481481</v>
      </c>
      <c r="M88" s="21"/>
      <c r="N88" t="str">
        <f>TEXT(Tabla2[fecha_creacion_divorcio],"dd/mm/yy")</f>
        <v>11/01/19</v>
      </c>
      <c r="O88" s="21" t="str">
        <f>TEXT(Tabla3[Fecha formato fecha],"MMMM")</f>
        <v>enero</v>
      </c>
      <c r="P88" s="22">
        <f>INT(YEARFRAC(Tabla2[[#This Row],[fecha_matrimonio]],Tabla2[[#This Row],[fecha_creacion_divorcio]],1))</f>
        <v>11</v>
      </c>
      <c r="Q88" s="21"/>
    </row>
    <row r="89" spans="6:17" x14ac:dyDescent="0.25">
      <c r="F89" s="17"/>
      <c r="G89" s="47" t="str">
        <f>IF(Tabla2[genero_1]=Tabla2[genero_2],"iguales","heteros")</f>
        <v>heteros</v>
      </c>
      <c r="H89" s="15">
        <f>COUNTIF(Tabla3[Columna1],"iguales")</f>
        <v>481</v>
      </c>
      <c r="I89" s="15">
        <f>COUNTIF(Tabla3[Se divorcian mas en la mañana o en la tarde?],"&gt;12:00 am")</f>
        <v>2491</v>
      </c>
      <c r="J89" s="15">
        <f>COUNTIF(Tabla3[Se divorcian mas en la mañana o en la tarde?],"&gt;12:00 am")</f>
        <v>2491</v>
      </c>
      <c r="K89" s="15">
        <f>COUNTIF(Tabla3[Se divorcian mas en la mañana o en la tarde?],"&lt;12:00 pm")</f>
        <v>2272</v>
      </c>
      <c r="L89" s="17">
        <f>IF(Auxiliar1!B87&lt;Tabla2[Hora],Tabla2[Hora],Auxiliar1!B87)</f>
        <v>0.284212962962963</v>
      </c>
      <c r="M89" s="21"/>
      <c r="N89" t="str">
        <f>TEXT(Tabla2[fecha_creacion_divorcio],"dd/mm/yy")</f>
        <v>14/01/19</v>
      </c>
      <c r="O89" s="21" t="str">
        <f>TEXT(Tabla3[Fecha formato fecha],"MMMM")</f>
        <v>enero</v>
      </c>
      <c r="P89" s="22">
        <f>INT(YEARFRAC(Tabla2[[#This Row],[fecha_matrimonio]],Tabla2[[#This Row],[fecha_creacion_divorcio]],1))</f>
        <v>5</v>
      </c>
      <c r="Q89" s="21"/>
    </row>
    <row r="90" spans="6:17" x14ac:dyDescent="0.25">
      <c r="F90" s="17"/>
      <c r="G90" s="47" t="str">
        <f>IF(Tabla2[genero_1]=Tabla2[genero_2],"iguales","heteros")</f>
        <v>heteros</v>
      </c>
      <c r="H90" s="15">
        <f>COUNTIF(Tabla3[Columna1],"iguales")</f>
        <v>481</v>
      </c>
      <c r="I90" s="15">
        <f>COUNTIF(Tabla3[Se divorcian mas en la mañana o en la tarde?],"&gt;12:00 am")</f>
        <v>2491</v>
      </c>
      <c r="J90" s="15">
        <f>COUNTIF(Tabla3[Se divorcian mas en la mañana o en la tarde?],"&gt;12:00 am")</f>
        <v>2491</v>
      </c>
      <c r="K90" s="15">
        <f>COUNTIF(Tabla3[Se divorcian mas en la mañana o en la tarde?],"&lt;12:00 pm")</f>
        <v>2272</v>
      </c>
      <c r="L90" s="17">
        <f>IF(Auxiliar1!B88&lt;Tabla2[Hora],Tabla2[Hora],Auxiliar1!B88)</f>
        <v>0.28765046296296298</v>
      </c>
      <c r="M90" s="21"/>
      <c r="N90" t="str">
        <f>TEXT(Tabla2[fecha_creacion_divorcio],"dd/mm/yy")</f>
        <v>14/01/19</v>
      </c>
      <c r="O90" s="21" t="str">
        <f>TEXT(Tabla3[Fecha formato fecha],"MMMM")</f>
        <v>enero</v>
      </c>
      <c r="P90" s="22">
        <f>INT(YEARFRAC(Tabla2[[#This Row],[fecha_matrimonio]],Tabla2[[#This Row],[fecha_creacion_divorcio]],1))</f>
        <v>24</v>
      </c>
      <c r="Q90" s="21"/>
    </row>
    <row r="91" spans="6:17" x14ac:dyDescent="0.25">
      <c r="F91" s="17"/>
      <c r="G91" s="47" t="str">
        <f>IF(Tabla2[genero_1]=Tabla2[genero_2],"iguales","heteros")</f>
        <v>heteros</v>
      </c>
      <c r="H91" s="15">
        <f>COUNTIF(Tabla3[Columna1],"iguales")</f>
        <v>481</v>
      </c>
      <c r="I91" s="15">
        <f>COUNTIF(Tabla3[Se divorcian mas en la mañana o en la tarde?],"&gt;12:00 am")</f>
        <v>2491</v>
      </c>
      <c r="J91" s="15">
        <f>COUNTIF(Tabla3[Se divorcian mas en la mañana o en la tarde?],"&gt;12:00 am")</f>
        <v>2491</v>
      </c>
      <c r="K91" s="15">
        <f>COUNTIF(Tabla3[Se divorcian mas en la mañana o en la tarde?],"&lt;12:00 pm")</f>
        <v>2272</v>
      </c>
      <c r="L91" s="17">
        <f>IF(Auxiliar1!B89&lt;Tabla2[Hora],Tabla2[Hora],Auxiliar1!B89)</f>
        <v>0.29387731481481483</v>
      </c>
      <c r="M91" s="21"/>
      <c r="N91" t="str">
        <f>TEXT(Tabla2[fecha_creacion_divorcio],"dd/mm/yy")</f>
        <v>14/01/19</v>
      </c>
      <c r="O91" s="21" t="str">
        <f>TEXT(Tabla3[Fecha formato fecha],"MMMM")</f>
        <v>enero</v>
      </c>
      <c r="P91" s="22">
        <f>INT(YEARFRAC(Tabla2[[#This Row],[fecha_matrimonio]],Tabla2[[#This Row],[fecha_creacion_divorcio]],1))</f>
        <v>22</v>
      </c>
      <c r="Q91" s="21"/>
    </row>
    <row r="92" spans="6:17" x14ac:dyDescent="0.25">
      <c r="F92" s="17"/>
      <c r="G92" s="47" t="str">
        <f>IF(Tabla2[genero_1]=Tabla2[genero_2],"iguales","heteros")</f>
        <v>heteros</v>
      </c>
      <c r="H92" s="15">
        <f>COUNTIF(Tabla3[Columna1],"iguales")</f>
        <v>481</v>
      </c>
      <c r="I92" s="15">
        <f>COUNTIF(Tabla3[Se divorcian mas en la mañana o en la tarde?],"&gt;12:00 am")</f>
        <v>2491</v>
      </c>
      <c r="J92" s="15">
        <f>COUNTIF(Tabla3[Se divorcian mas en la mañana o en la tarde?],"&gt;12:00 am")</f>
        <v>2491</v>
      </c>
      <c r="K92" s="15">
        <f>COUNTIF(Tabla3[Se divorcian mas en la mañana o en la tarde?],"&lt;12:00 pm")</f>
        <v>2272</v>
      </c>
      <c r="L92" s="17">
        <f>IF(Auxiliar1!B90&lt;Tabla2[Hora],Tabla2[Hora],Auxiliar1!B90)</f>
        <v>0.29947916666666669</v>
      </c>
      <c r="M92" s="21"/>
      <c r="N92" t="str">
        <f>TEXT(Tabla2[fecha_creacion_divorcio],"dd/mm/yy")</f>
        <v>14/01/19</v>
      </c>
      <c r="O92" s="21" t="str">
        <f>TEXT(Tabla3[Fecha formato fecha],"MMMM")</f>
        <v>enero</v>
      </c>
      <c r="P92" s="22">
        <f>INT(YEARFRAC(Tabla2[[#This Row],[fecha_matrimonio]],Tabla2[[#This Row],[fecha_creacion_divorcio]],1))</f>
        <v>49</v>
      </c>
      <c r="Q92" s="21"/>
    </row>
    <row r="93" spans="6:17" x14ac:dyDescent="0.25">
      <c r="F93" s="17"/>
      <c r="G93" s="47" t="str">
        <f>IF(Tabla2[genero_1]=Tabla2[genero_2],"iguales","heteros")</f>
        <v>heteros</v>
      </c>
      <c r="H93" s="15">
        <f>COUNTIF(Tabla3[Columna1],"iguales")</f>
        <v>481</v>
      </c>
      <c r="I93" s="15">
        <f>COUNTIF(Tabla3[Se divorcian mas en la mañana o en la tarde?],"&gt;12:00 am")</f>
        <v>2491</v>
      </c>
      <c r="J93" s="15">
        <f>COUNTIF(Tabla3[Se divorcian mas en la mañana o en la tarde?],"&gt;12:00 am")</f>
        <v>2491</v>
      </c>
      <c r="K93" s="15">
        <f>COUNTIF(Tabla3[Se divorcian mas en la mañana o en la tarde?],"&lt;12:00 pm")</f>
        <v>2272</v>
      </c>
      <c r="L93" s="17">
        <f>IF(Auxiliar1!B91&lt;Tabla2[Hora],Tabla2[Hora],Auxiliar1!B91)</f>
        <v>0.3059837962962963</v>
      </c>
      <c r="M93" s="21"/>
      <c r="N93" t="str">
        <f>TEXT(Tabla2[fecha_creacion_divorcio],"dd/mm/yy")</f>
        <v>14/01/19</v>
      </c>
      <c r="O93" s="21" t="str">
        <f>TEXT(Tabla3[Fecha formato fecha],"MMMM")</f>
        <v>enero</v>
      </c>
      <c r="P93" s="22">
        <f>INT(YEARFRAC(Tabla2[[#This Row],[fecha_matrimonio]],Tabla2[[#This Row],[fecha_creacion_divorcio]],1))</f>
        <v>20</v>
      </c>
      <c r="Q93" s="21"/>
    </row>
    <row r="94" spans="6:17" x14ac:dyDescent="0.25">
      <c r="F94" s="17"/>
      <c r="G94" s="47" t="str">
        <f>IF(Tabla2[genero_1]=Tabla2[genero_2],"iguales","heteros")</f>
        <v>heteros</v>
      </c>
      <c r="H94" s="15">
        <f>COUNTIF(Tabla3[Columna1],"iguales")</f>
        <v>481</v>
      </c>
      <c r="I94" s="15">
        <f>COUNTIF(Tabla3[Se divorcian mas en la mañana o en la tarde?],"&gt;12:00 am")</f>
        <v>2491</v>
      </c>
      <c r="J94" s="15">
        <f>COUNTIF(Tabla3[Se divorcian mas en la mañana o en la tarde?],"&gt;12:00 am")</f>
        <v>2491</v>
      </c>
      <c r="K94" s="15">
        <f>COUNTIF(Tabla3[Se divorcian mas en la mañana o en la tarde?],"&lt;12:00 pm")</f>
        <v>2272</v>
      </c>
      <c r="L94" s="17">
        <f>IF(Auxiliar1!B92&lt;Tabla2[Hora],Tabla2[Hora],Auxiliar1!B92)</f>
        <v>0.52182870370370371</v>
      </c>
      <c r="M94" s="21"/>
      <c r="N94" t="str">
        <f>TEXT(Tabla2[fecha_creacion_divorcio],"dd/mm/yy")</f>
        <v>15/01/19</v>
      </c>
      <c r="O94" s="21" t="str">
        <f>TEXT(Tabla3[Fecha formato fecha],"MMMM")</f>
        <v>enero</v>
      </c>
      <c r="P94" s="22">
        <f>INT(YEARFRAC(Tabla2[[#This Row],[fecha_matrimonio]],Tabla2[[#This Row],[fecha_creacion_divorcio]],1))</f>
        <v>3</v>
      </c>
      <c r="Q94" s="21"/>
    </row>
    <row r="95" spans="6:17" x14ac:dyDescent="0.25">
      <c r="F95" s="17"/>
      <c r="G95" s="47" t="str">
        <f>IF(Tabla2[genero_1]=Tabla2[genero_2],"iguales","heteros")</f>
        <v>heteros</v>
      </c>
      <c r="H95" s="15">
        <f>COUNTIF(Tabla3[Columna1],"iguales")</f>
        <v>481</v>
      </c>
      <c r="I95" s="15">
        <f>COUNTIF(Tabla3[Se divorcian mas en la mañana o en la tarde?],"&gt;12:00 am")</f>
        <v>2491</v>
      </c>
      <c r="J95" s="15">
        <f>COUNTIF(Tabla3[Se divorcian mas en la mañana o en la tarde?],"&gt;12:00 am")</f>
        <v>2491</v>
      </c>
      <c r="K95" s="15">
        <f>COUNTIF(Tabla3[Se divorcian mas en la mañana o en la tarde?],"&lt;12:00 pm")</f>
        <v>2272</v>
      </c>
      <c r="L95" s="17">
        <f>IF(Auxiliar1!B93&lt;Tabla2[Hora],Tabla2[Hora],Auxiliar1!B93)</f>
        <v>0.45320601851851849</v>
      </c>
      <c r="M95" s="21"/>
      <c r="N95" t="str">
        <f>TEXT(Tabla2[fecha_creacion_divorcio],"dd/mm/yy")</f>
        <v>17/01/19</v>
      </c>
      <c r="O95" s="21" t="str">
        <f>TEXT(Tabla3[Fecha formato fecha],"MMMM")</f>
        <v>enero</v>
      </c>
      <c r="P95" s="22">
        <f>INT(YEARFRAC(Tabla2[[#This Row],[fecha_matrimonio]],Tabla2[[#This Row],[fecha_creacion_divorcio]],1))</f>
        <v>36</v>
      </c>
      <c r="Q95" s="21"/>
    </row>
    <row r="96" spans="6:17" x14ac:dyDescent="0.25">
      <c r="F96" s="17"/>
      <c r="G96" s="47" t="str">
        <f>IF(Tabla2[genero_1]=Tabla2[genero_2],"iguales","heteros")</f>
        <v>heteros</v>
      </c>
      <c r="H96" s="15">
        <f>COUNTIF(Tabla3[Columna1],"iguales")</f>
        <v>481</v>
      </c>
      <c r="I96" s="15">
        <f>COUNTIF(Tabla3[Se divorcian mas en la mañana o en la tarde?],"&gt;12:00 am")</f>
        <v>2491</v>
      </c>
      <c r="J96" s="15">
        <f>COUNTIF(Tabla3[Se divorcian mas en la mañana o en la tarde?],"&gt;12:00 am")</f>
        <v>2491</v>
      </c>
      <c r="K96" s="15">
        <f>COUNTIF(Tabla3[Se divorcian mas en la mañana o en la tarde?],"&lt;12:00 pm")</f>
        <v>2272</v>
      </c>
      <c r="L96" s="17">
        <f>IF(Auxiliar1!B94&lt;Tabla2[Hora],Tabla2[Hora],Auxiliar1!B94)</f>
        <v>0.45716435185185184</v>
      </c>
      <c r="M96" s="21"/>
      <c r="N96" t="str">
        <f>TEXT(Tabla2[fecha_creacion_divorcio],"dd/mm/yy")</f>
        <v>17/01/19</v>
      </c>
      <c r="O96" s="21" t="str">
        <f>TEXT(Tabla3[Fecha formato fecha],"MMMM")</f>
        <v>enero</v>
      </c>
      <c r="P96" s="22">
        <f>INT(YEARFRAC(Tabla2[[#This Row],[fecha_matrimonio]],Tabla2[[#This Row],[fecha_creacion_divorcio]],1))</f>
        <v>23</v>
      </c>
      <c r="Q96" s="21"/>
    </row>
    <row r="97" spans="6:17" x14ac:dyDescent="0.25">
      <c r="F97" s="17"/>
      <c r="G97" s="47" t="str">
        <f>IF(Tabla2[genero_1]=Tabla2[genero_2],"iguales","heteros")</f>
        <v>heteros</v>
      </c>
      <c r="H97" s="15">
        <f>COUNTIF(Tabla3[Columna1],"iguales")</f>
        <v>481</v>
      </c>
      <c r="I97" s="15">
        <f>COUNTIF(Tabla3[Se divorcian mas en la mañana o en la tarde?],"&gt;12:00 am")</f>
        <v>2491</v>
      </c>
      <c r="J97" s="15">
        <f>COUNTIF(Tabla3[Se divorcian mas en la mañana o en la tarde?],"&gt;12:00 am")</f>
        <v>2491</v>
      </c>
      <c r="K97" s="15">
        <f>COUNTIF(Tabla3[Se divorcian mas en la mañana o en la tarde?],"&lt;12:00 pm")</f>
        <v>2272</v>
      </c>
      <c r="L97" s="17">
        <f>IF(Auxiliar1!B95&lt;Tabla2[Hora],Tabla2[Hora],Auxiliar1!B95)</f>
        <v>0.46285879629629628</v>
      </c>
      <c r="M97" s="21"/>
      <c r="N97" t="str">
        <f>TEXT(Tabla2[fecha_creacion_divorcio],"dd/mm/yy")</f>
        <v>17/01/19</v>
      </c>
      <c r="O97" s="21" t="str">
        <f>TEXT(Tabla3[Fecha formato fecha],"MMMM")</f>
        <v>enero</v>
      </c>
      <c r="P97" s="22">
        <f>INT(YEARFRAC(Tabla2[[#This Row],[fecha_matrimonio]],Tabla2[[#This Row],[fecha_creacion_divorcio]],1))</f>
        <v>15</v>
      </c>
      <c r="Q97" s="21"/>
    </row>
    <row r="98" spans="6:17" x14ac:dyDescent="0.25">
      <c r="F98" s="17"/>
      <c r="G98" s="47" t="str">
        <f>IF(Tabla2[genero_1]=Tabla2[genero_2],"iguales","heteros")</f>
        <v>iguales</v>
      </c>
      <c r="H98" s="15">
        <f>COUNTIF(Tabla3[Columna1],"iguales")</f>
        <v>481</v>
      </c>
      <c r="I98" s="15">
        <f>COUNTIF(Tabla3[Se divorcian mas en la mañana o en la tarde?],"&gt;12:00 am")</f>
        <v>2491</v>
      </c>
      <c r="J98" s="15">
        <f>COUNTIF(Tabla3[Se divorcian mas en la mañana o en la tarde?],"&gt;12:00 am")</f>
        <v>2491</v>
      </c>
      <c r="K98" s="15">
        <f>COUNTIF(Tabla3[Se divorcian mas en la mañana o en la tarde?],"&lt;12:00 pm")</f>
        <v>2272</v>
      </c>
      <c r="L98" s="17">
        <f>IF(Auxiliar1!B96&lt;Tabla2[Hora],Tabla2[Hora],Auxiliar1!B96)</f>
        <v>0.46962962962962962</v>
      </c>
      <c r="M98" s="21"/>
      <c r="N98" t="str">
        <f>TEXT(Tabla2[fecha_creacion_divorcio],"dd/mm/yy")</f>
        <v>17/01/19</v>
      </c>
      <c r="O98" s="21" t="str">
        <f>TEXT(Tabla3[Fecha formato fecha],"MMMM")</f>
        <v>enero</v>
      </c>
      <c r="P98" s="22">
        <f>INT(YEARFRAC(Tabla2[[#This Row],[fecha_matrimonio]],Tabla2[[#This Row],[fecha_creacion_divorcio]],1))</f>
        <v>12</v>
      </c>
      <c r="Q98" s="21"/>
    </row>
    <row r="99" spans="6:17" x14ac:dyDescent="0.25">
      <c r="F99" s="17"/>
      <c r="G99" s="47" t="str">
        <f>IF(Tabla2[genero_1]=Tabla2[genero_2],"iguales","heteros")</f>
        <v>heteros</v>
      </c>
      <c r="H99" s="15">
        <f>COUNTIF(Tabla3[Columna1],"iguales")</f>
        <v>481</v>
      </c>
      <c r="I99" s="15">
        <f>COUNTIF(Tabla3[Se divorcian mas en la mañana o en la tarde?],"&gt;12:00 am")</f>
        <v>2491</v>
      </c>
      <c r="J99" s="15">
        <f>COUNTIF(Tabla3[Se divorcian mas en la mañana o en la tarde?],"&gt;12:00 am")</f>
        <v>2491</v>
      </c>
      <c r="K99" s="15">
        <f>COUNTIF(Tabla3[Se divorcian mas en la mañana o en la tarde?],"&lt;12:00 pm")</f>
        <v>2272</v>
      </c>
      <c r="L99" s="17">
        <f>IF(Auxiliar1!B97&lt;Tabla2[Hora],Tabla2[Hora],Auxiliar1!B97)</f>
        <v>0.47405092592592596</v>
      </c>
      <c r="M99" s="21"/>
      <c r="N99" t="str">
        <f>TEXT(Tabla2[fecha_creacion_divorcio],"dd/mm/yy")</f>
        <v>17/01/19</v>
      </c>
      <c r="O99" s="21" t="str">
        <f>TEXT(Tabla3[Fecha formato fecha],"MMMM")</f>
        <v>enero</v>
      </c>
      <c r="P99" s="22">
        <f>INT(YEARFRAC(Tabla2[[#This Row],[fecha_matrimonio]],Tabla2[[#This Row],[fecha_creacion_divorcio]],1))</f>
        <v>10</v>
      </c>
      <c r="Q99" s="21"/>
    </row>
    <row r="100" spans="6:17" x14ac:dyDescent="0.25">
      <c r="F100" s="17"/>
      <c r="G100" s="47" t="str">
        <f>IF(Tabla2[genero_1]=Tabla2[genero_2],"iguales","heteros")</f>
        <v>heteros</v>
      </c>
      <c r="H100" s="15">
        <f>COUNTIF(Tabla3[Columna1],"iguales")</f>
        <v>481</v>
      </c>
      <c r="I100" s="15">
        <f>COUNTIF(Tabla3[Se divorcian mas en la mañana o en la tarde?],"&gt;12:00 am")</f>
        <v>2491</v>
      </c>
      <c r="J100" s="15">
        <f>COUNTIF(Tabla3[Se divorcian mas en la mañana o en la tarde?],"&gt;12:00 am")</f>
        <v>2491</v>
      </c>
      <c r="K100" s="15">
        <f>COUNTIF(Tabla3[Se divorcian mas en la mañana o en la tarde?],"&lt;12:00 pm")</f>
        <v>2272</v>
      </c>
      <c r="L100" s="17">
        <f>IF(Auxiliar1!B98&lt;Tabla2[Hora],Tabla2[Hora],Auxiliar1!B98)</f>
        <v>0.29744212962962963</v>
      </c>
      <c r="M100" s="21"/>
      <c r="N100" t="str">
        <f>TEXT(Tabla2[fecha_creacion_divorcio],"dd/mm/yy")</f>
        <v>21/01/19</v>
      </c>
      <c r="O100" s="21" t="str">
        <f>TEXT(Tabla3[Fecha formato fecha],"MMMM")</f>
        <v>enero</v>
      </c>
      <c r="P100" s="22">
        <f>INT(YEARFRAC(Tabla2[[#This Row],[fecha_matrimonio]],Tabla2[[#This Row],[fecha_creacion_divorcio]],1))</f>
        <v>8</v>
      </c>
      <c r="Q100" s="21"/>
    </row>
    <row r="101" spans="6:17" x14ac:dyDescent="0.25">
      <c r="F101" s="17"/>
      <c r="G101" s="47" t="str">
        <f>IF(Tabla2[genero_1]=Tabla2[genero_2],"iguales","heteros")</f>
        <v>heteros</v>
      </c>
      <c r="H101" s="15">
        <f>COUNTIF(Tabla3[Columna1],"iguales")</f>
        <v>481</v>
      </c>
      <c r="I101" s="15">
        <f>COUNTIF(Tabla3[Se divorcian mas en la mañana o en la tarde?],"&gt;12:00 am")</f>
        <v>2491</v>
      </c>
      <c r="J101" s="15">
        <f>COUNTIF(Tabla3[Se divorcian mas en la mañana o en la tarde?],"&gt;12:00 am")</f>
        <v>2491</v>
      </c>
      <c r="K101" s="15">
        <f>COUNTIF(Tabla3[Se divorcian mas en la mañana o en la tarde?],"&lt;12:00 pm")</f>
        <v>2272</v>
      </c>
      <c r="L101" s="17">
        <f>IF(Auxiliar1!B99&lt;Tabla2[Hora],Tabla2[Hora],Auxiliar1!B99)</f>
        <v>0.3069675925925926</v>
      </c>
      <c r="M101" s="21"/>
      <c r="N101" t="str">
        <f>TEXT(Tabla2[fecha_creacion_divorcio],"dd/mm/yy")</f>
        <v>21/01/19</v>
      </c>
      <c r="O101" s="21" t="str">
        <f>TEXT(Tabla3[Fecha formato fecha],"MMMM")</f>
        <v>enero</v>
      </c>
      <c r="P101" s="22">
        <f>INT(YEARFRAC(Tabla2[[#This Row],[fecha_matrimonio]],Tabla2[[#This Row],[fecha_creacion_divorcio]],1))</f>
        <v>13</v>
      </c>
      <c r="Q101" s="21"/>
    </row>
    <row r="102" spans="6:17" x14ac:dyDescent="0.25">
      <c r="F102" s="17"/>
      <c r="G102" s="47" t="str">
        <f>IF(Tabla2[genero_1]=Tabla2[genero_2],"iguales","heteros")</f>
        <v>heteros</v>
      </c>
      <c r="H102" s="15">
        <f>COUNTIF(Tabla3[Columna1],"iguales")</f>
        <v>481</v>
      </c>
      <c r="I102" s="15">
        <f>COUNTIF(Tabla3[Se divorcian mas en la mañana o en la tarde?],"&gt;12:00 am")</f>
        <v>2491</v>
      </c>
      <c r="J102" s="15">
        <f>COUNTIF(Tabla3[Se divorcian mas en la mañana o en la tarde?],"&gt;12:00 am")</f>
        <v>2491</v>
      </c>
      <c r="K102" s="15">
        <f>COUNTIF(Tabla3[Se divorcian mas en la mañana o en la tarde?],"&lt;12:00 pm")</f>
        <v>2272</v>
      </c>
      <c r="L102" s="17">
        <f>IF(Auxiliar1!B100&lt;Tabla2[Hora],Tabla2[Hora],Auxiliar1!B100)</f>
        <v>0.30702546296296296</v>
      </c>
      <c r="M102" s="21"/>
      <c r="N102" t="str">
        <f>TEXT(Tabla2[fecha_creacion_divorcio],"dd/mm/yy")</f>
        <v>21/01/19</v>
      </c>
      <c r="O102" s="21" t="str">
        <f>TEXT(Tabla3[Fecha formato fecha],"MMMM")</f>
        <v>enero</v>
      </c>
      <c r="P102" s="22">
        <f>INT(YEARFRAC(Tabla2[[#This Row],[fecha_matrimonio]],Tabla2[[#This Row],[fecha_creacion_divorcio]],1))</f>
        <v>32</v>
      </c>
      <c r="Q102" s="21"/>
    </row>
    <row r="103" spans="6:17" x14ac:dyDescent="0.25">
      <c r="F103" s="17"/>
      <c r="G103" s="47" t="str">
        <f>IF(Tabla2[genero_1]=Tabla2[genero_2],"iguales","heteros")</f>
        <v>heteros</v>
      </c>
      <c r="H103" s="15">
        <f>COUNTIF(Tabla3[Columna1],"iguales")</f>
        <v>481</v>
      </c>
      <c r="I103" s="15">
        <f>COUNTIF(Tabla3[Se divorcian mas en la mañana o en la tarde?],"&gt;12:00 am")</f>
        <v>2491</v>
      </c>
      <c r="J103" s="15">
        <f>COUNTIF(Tabla3[Se divorcian mas en la mañana o en la tarde?],"&gt;12:00 am")</f>
        <v>2491</v>
      </c>
      <c r="K103" s="15">
        <f>COUNTIF(Tabla3[Se divorcian mas en la mañana o en la tarde?],"&lt;12:00 pm")</f>
        <v>2272</v>
      </c>
      <c r="L103" s="17">
        <f>IF(Auxiliar1!B101&lt;Tabla2[Hora],Tabla2[Hora],Auxiliar1!B101)</f>
        <v>0.31055555555555553</v>
      </c>
      <c r="M103" s="21"/>
      <c r="N103" t="str">
        <f>TEXT(Tabla2[fecha_creacion_divorcio],"dd/mm/yy")</f>
        <v>21/01/19</v>
      </c>
      <c r="O103" s="21" t="str">
        <f>TEXT(Tabla3[Fecha formato fecha],"MMMM")</f>
        <v>enero</v>
      </c>
      <c r="P103" s="22">
        <f>INT(YEARFRAC(Tabla2[[#This Row],[fecha_matrimonio]],Tabla2[[#This Row],[fecha_creacion_divorcio]],1))</f>
        <v>5</v>
      </c>
      <c r="Q103" s="21"/>
    </row>
    <row r="104" spans="6:17" x14ac:dyDescent="0.25">
      <c r="F104" s="17"/>
      <c r="G104" s="47" t="str">
        <f>IF(Tabla2[genero_1]=Tabla2[genero_2],"iguales","heteros")</f>
        <v>heteros</v>
      </c>
      <c r="H104" s="15">
        <f>COUNTIF(Tabla3[Columna1],"iguales")</f>
        <v>481</v>
      </c>
      <c r="I104" s="15">
        <f>COUNTIF(Tabla3[Se divorcian mas en la mañana o en la tarde?],"&gt;12:00 am")</f>
        <v>2491</v>
      </c>
      <c r="J104" s="15">
        <f>COUNTIF(Tabla3[Se divorcian mas en la mañana o en la tarde?],"&gt;12:00 am")</f>
        <v>2491</v>
      </c>
      <c r="K104" s="15">
        <f>COUNTIF(Tabla3[Se divorcian mas en la mañana o en la tarde?],"&lt;12:00 pm")</f>
        <v>2272</v>
      </c>
      <c r="L104" s="17">
        <f>IF(Auxiliar1!B102&lt;Tabla2[Hora],Tabla2[Hora],Auxiliar1!B102)</f>
        <v>0.31202546296296296</v>
      </c>
      <c r="M104" s="21"/>
      <c r="N104" t="str">
        <f>TEXT(Tabla2[fecha_creacion_divorcio],"dd/mm/yy")</f>
        <v>21/01/19</v>
      </c>
      <c r="O104" s="21" t="str">
        <f>TEXT(Tabla3[Fecha formato fecha],"MMMM")</f>
        <v>enero</v>
      </c>
      <c r="P104" s="22">
        <f>INT(YEARFRAC(Tabla2[[#This Row],[fecha_matrimonio]],Tabla2[[#This Row],[fecha_creacion_divorcio]],1))</f>
        <v>17</v>
      </c>
      <c r="Q104" s="21"/>
    </row>
    <row r="105" spans="6:17" x14ac:dyDescent="0.25">
      <c r="F105" s="17"/>
      <c r="G105" s="47" t="str">
        <f>IF(Tabla2[genero_1]=Tabla2[genero_2],"iguales","heteros")</f>
        <v>heteros</v>
      </c>
      <c r="H105" s="15">
        <f>COUNTIF(Tabla3[Columna1],"iguales")</f>
        <v>481</v>
      </c>
      <c r="I105" s="15">
        <f>COUNTIF(Tabla3[Se divorcian mas en la mañana o en la tarde?],"&gt;12:00 am")</f>
        <v>2491</v>
      </c>
      <c r="J105" s="15">
        <f>COUNTIF(Tabla3[Se divorcian mas en la mañana o en la tarde?],"&gt;12:00 am")</f>
        <v>2491</v>
      </c>
      <c r="K105" s="15">
        <f>COUNTIF(Tabla3[Se divorcian mas en la mañana o en la tarde?],"&lt;12:00 pm")</f>
        <v>2272</v>
      </c>
      <c r="L105" s="17">
        <f>IF(Auxiliar1!B103&lt;Tabla2[Hora],Tabla2[Hora],Auxiliar1!B103)</f>
        <v>0.3142361111111111</v>
      </c>
      <c r="M105" s="21"/>
      <c r="N105" t="str">
        <f>TEXT(Tabla2[fecha_creacion_divorcio],"dd/mm/yy")</f>
        <v>21/01/19</v>
      </c>
      <c r="O105" s="21" t="str">
        <f>TEXT(Tabla3[Fecha formato fecha],"MMMM")</f>
        <v>enero</v>
      </c>
      <c r="P105" s="22">
        <f>INT(YEARFRAC(Tabla2[[#This Row],[fecha_matrimonio]],Tabla2[[#This Row],[fecha_creacion_divorcio]],1))</f>
        <v>43</v>
      </c>
      <c r="Q105" s="21"/>
    </row>
    <row r="106" spans="6:17" x14ac:dyDescent="0.25">
      <c r="F106" s="17"/>
      <c r="G106" s="47" t="str">
        <f>IF(Tabla2[genero_1]=Tabla2[genero_2],"iguales","heteros")</f>
        <v>heteros</v>
      </c>
      <c r="H106" s="15">
        <f>COUNTIF(Tabla3[Columna1],"iguales")</f>
        <v>481</v>
      </c>
      <c r="I106" s="15">
        <f>COUNTIF(Tabla3[Se divorcian mas en la mañana o en la tarde?],"&gt;12:00 am")</f>
        <v>2491</v>
      </c>
      <c r="J106" s="15">
        <f>COUNTIF(Tabla3[Se divorcian mas en la mañana o en la tarde?],"&gt;12:00 am")</f>
        <v>2491</v>
      </c>
      <c r="K106" s="15">
        <f>COUNTIF(Tabla3[Se divorcian mas en la mañana o en la tarde?],"&lt;12:00 pm")</f>
        <v>2272</v>
      </c>
      <c r="L106" s="17">
        <f>IF(Auxiliar1!B104&lt;Tabla2[Hora],Tabla2[Hora],Auxiliar1!B104)</f>
        <v>0.31594907407407408</v>
      </c>
      <c r="M106" s="21"/>
      <c r="N106" t="str">
        <f>TEXT(Tabla2[fecha_creacion_divorcio],"dd/mm/yy")</f>
        <v>21/01/19</v>
      </c>
      <c r="O106" s="21" t="str">
        <f>TEXT(Tabla3[Fecha formato fecha],"MMMM")</f>
        <v>enero</v>
      </c>
      <c r="P106" s="22">
        <f>INT(YEARFRAC(Tabla2[[#This Row],[fecha_matrimonio]],Tabla2[[#This Row],[fecha_creacion_divorcio]],1))</f>
        <v>10</v>
      </c>
      <c r="Q106" s="21"/>
    </row>
    <row r="107" spans="6:17" x14ac:dyDescent="0.25">
      <c r="F107" s="17"/>
      <c r="G107" s="47" t="str">
        <f>IF(Tabla2[genero_1]=Tabla2[genero_2],"iguales","heteros")</f>
        <v>heteros</v>
      </c>
      <c r="H107" s="15">
        <f>COUNTIF(Tabla3[Columna1],"iguales")</f>
        <v>481</v>
      </c>
      <c r="I107" s="15">
        <f>COUNTIF(Tabla3[Se divorcian mas en la mañana o en la tarde?],"&gt;12:00 am")</f>
        <v>2491</v>
      </c>
      <c r="J107" s="15">
        <f>COUNTIF(Tabla3[Se divorcian mas en la mañana o en la tarde?],"&gt;12:00 am")</f>
        <v>2491</v>
      </c>
      <c r="K107" s="15">
        <f>COUNTIF(Tabla3[Se divorcian mas en la mañana o en la tarde?],"&lt;12:00 pm")</f>
        <v>2272</v>
      </c>
      <c r="L107" s="17">
        <f>IF(Auxiliar1!B105&lt;Tabla2[Hora],Tabla2[Hora],Auxiliar1!B105)</f>
        <v>0.52234953703703701</v>
      </c>
      <c r="M107" s="21"/>
      <c r="N107" t="str">
        <f>TEXT(Tabla2[fecha_creacion_divorcio],"dd/mm/yy")</f>
        <v>24/01/19</v>
      </c>
      <c r="O107" s="21" t="str">
        <f>TEXT(Tabla3[Fecha formato fecha],"MMMM")</f>
        <v>enero</v>
      </c>
      <c r="P107" s="22">
        <f>INT(YEARFRAC(Tabla2[[#This Row],[fecha_matrimonio]],Tabla2[[#This Row],[fecha_creacion_divorcio]],1))</f>
        <v>38</v>
      </c>
      <c r="Q107" s="21"/>
    </row>
    <row r="108" spans="6:17" x14ac:dyDescent="0.25">
      <c r="F108" s="17"/>
      <c r="G108" s="47" t="str">
        <f>IF(Tabla2[genero_1]=Tabla2[genero_2],"iguales","heteros")</f>
        <v>heteros</v>
      </c>
      <c r="H108" s="15">
        <f>COUNTIF(Tabla3[Columna1],"iguales")</f>
        <v>481</v>
      </c>
      <c r="I108" s="15">
        <f>COUNTIF(Tabla3[Se divorcian mas en la mañana o en la tarde?],"&gt;12:00 am")</f>
        <v>2491</v>
      </c>
      <c r="J108" s="15">
        <f>COUNTIF(Tabla3[Se divorcian mas en la mañana o en la tarde?],"&gt;12:00 am")</f>
        <v>2491</v>
      </c>
      <c r="K108" s="15">
        <f>COUNTIF(Tabla3[Se divorcian mas en la mañana o en la tarde?],"&lt;12:00 pm")</f>
        <v>2272</v>
      </c>
      <c r="L108" s="17">
        <f>IF(Auxiliar1!B106&lt;Tabla2[Hora],Tabla2[Hora],Auxiliar1!B106)</f>
        <v>0.52956018518518522</v>
      </c>
      <c r="M108" s="21"/>
      <c r="N108" t="str">
        <f>TEXT(Tabla2[fecha_creacion_divorcio],"dd/mm/yy")</f>
        <v>24/01/19</v>
      </c>
      <c r="O108" s="21" t="str">
        <f>TEXT(Tabla3[Fecha formato fecha],"MMMM")</f>
        <v>enero</v>
      </c>
      <c r="P108" s="22">
        <f>INT(YEARFRAC(Tabla2[[#This Row],[fecha_matrimonio]],Tabla2[[#This Row],[fecha_creacion_divorcio]],1))</f>
        <v>39</v>
      </c>
      <c r="Q108" s="21"/>
    </row>
    <row r="109" spans="6:17" x14ac:dyDescent="0.25">
      <c r="F109" s="17"/>
      <c r="G109" s="47" t="str">
        <f>IF(Tabla2[genero_1]=Tabla2[genero_2],"iguales","heteros")</f>
        <v>heteros</v>
      </c>
      <c r="H109" s="15">
        <f>COUNTIF(Tabla3[Columna1],"iguales")</f>
        <v>481</v>
      </c>
      <c r="I109" s="15">
        <f>COUNTIF(Tabla3[Se divorcian mas en la mañana o en la tarde?],"&gt;12:00 am")</f>
        <v>2491</v>
      </c>
      <c r="J109" s="15">
        <f>COUNTIF(Tabla3[Se divorcian mas en la mañana o en la tarde?],"&gt;12:00 am")</f>
        <v>2491</v>
      </c>
      <c r="K109" s="15">
        <f>COUNTIF(Tabla3[Se divorcian mas en la mañana o en la tarde?],"&lt;12:00 pm")</f>
        <v>2272</v>
      </c>
      <c r="L109" s="17">
        <f>IF(Auxiliar1!B107&lt;Tabla2[Hora],Tabla2[Hora],Auxiliar1!B107)</f>
        <v>0.53987268518518516</v>
      </c>
      <c r="M109" s="21"/>
      <c r="N109" t="str">
        <f>TEXT(Tabla2[fecha_creacion_divorcio],"dd/mm/yy")</f>
        <v>24/01/19</v>
      </c>
      <c r="O109" s="21" t="str">
        <f>TEXT(Tabla3[Fecha formato fecha],"MMMM")</f>
        <v>enero</v>
      </c>
      <c r="P109" s="22">
        <f>INT(YEARFRAC(Tabla2[[#This Row],[fecha_matrimonio]],Tabla2[[#This Row],[fecha_creacion_divorcio]],1))</f>
        <v>10</v>
      </c>
      <c r="Q109" s="21"/>
    </row>
    <row r="110" spans="6:17" x14ac:dyDescent="0.25">
      <c r="F110" s="17"/>
      <c r="G110" s="47" t="str">
        <f>IF(Tabla2[genero_1]=Tabla2[genero_2],"iguales","heteros")</f>
        <v>heteros</v>
      </c>
      <c r="H110" s="15">
        <f>COUNTIF(Tabla3[Columna1],"iguales")</f>
        <v>481</v>
      </c>
      <c r="I110" s="15">
        <f>COUNTIF(Tabla3[Se divorcian mas en la mañana o en la tarde?],"&gt;12:00 am")</f>
        <v>2491</v>
      </c>
      <c r="J110" s="15">
        <f>COUNTIF(Tabla3[Se divorcian mas en la mañana o en la tarde?],"&gt;12:00 am")</f>
        <v>2491</v>
      </c>
      <c r="K110" s="15">
        <f>COUNTIF(Tabla3[Se divorcian mas en la mañana o en la tarde?],"&lt;12:00 pm")</f>
        <v>2272</v>
      </c>
      <c r="L110" s="17">
        <f>IF(Auxiliar1!B108&lt;Tabla2[Hora],Tabla2[Hora],Auxiliar1!B108)</f>
        <v>0.5554513888888889</v>
      </c>
      <c r="M110" s="21"/>
      <c r="N110" t="str">
        <f>TEXT(Tabla2[fecha_creacion_divorcio],"dd/mm/yy")</f>
        <v>24/01/19</v>
      </c>
      <c r="O110" s="21" t="str">
        <f>TEXT(Tabla3[Fecha formato fecha],"MMMM")</f>
        <v>enero</v>
      </c>
      <c r="P110" s="22">
        <f>INT(YEARFRAC(Tabla2[[#This Row],[fecha_matrimonio]],Tabla2[[#This Row],[fecha_creacion_divorcio]],1))</f>
        <v>19</v>
      </c>
      <c r="Q110" s="21"/>
    </row>
    <row r="111" spans="6:17" x14ac:dyDescent="0.25">
      <c r="F111" s="17"/>
      <c r="G111" s="47" t="str">
        <f>IF(Tabla2[genero_1]=Tabla2[genero_2],"iguales","heteros")</f>
        <v>heteros</v>
      </c>
      <c r="H111" s="15">
        <f>COUNTIF(Tabla3[Columna1],"iguales")</f>
        <v>481</v>
      </c>
      <c r="I111" s="15">
        <f>COUNTIF(Tabla3[Se divorcian mas en la mañana o en la tarde?],"&gt;12:00 am")</f>
        <v>2491</v>
      </c>
      <c r="J111" s="15">
        <f>COUNTIF(Tabla3[Se divorcian mas en la mañana o en la tarde?],"&gt;12:00 am")</f>
        <v>2491</v>
      </c>
      <c r="K111" s="15">
        <f>COUNTIF(Tabla3[Se divorcian mas en la mañana o en la tarde?],"&lt;12:00 pm")</f>
        <v>2272</v>
      </c>
      <c r="L111" s="17">
        <f>IF(Auxiliar1!B109&lt;Tabla2[Hora],Tabla2[Hora],Auxiliar1!B109)</f>
        <v>0.30880787037037039</v>
      </c>
      <c r="M111" s="21"/>
      <c r="N111" t="str">
        <f>TEXT(Tabla2[fecha_creacion_divorcio],"dd/mm/yy")</f>
        <v>29/01/19</v>
      </c>
      <c r="O111" s="21" t="str">
        <f>TEXT(Tabla3[Fecha formato fecha],"MMMM")</f>
        <v>enero</v>
      </c>
      <c r="P111" s="22">
        <f>INT(YEARFRAC(Tabla2[[#This Row],[fecha_matrimonio]],Tabla2[[#This Row],[fecha_creacion_divorcio]],1))</f>
        <v>4</v>
      </c>
      <c r="Q111" s="21"/>
    </row>
    <row r="112" spans="6:17" x14ac:dyDescent="0.25">
      <c r="F112" s="17"/>
      <c r="G112" s="47" t="str">
        <f>IF(Tabla2[genero_1]=Tabla2[genero_2],"iguales","heteros")</f>
        <v>heteros</v>
      </c>
      <c r="H112" s="15">
        <f>COUNTIF(Tabla3[Columna1],"iguales")</f>
        <v>481</v>
      </c>
      <c r="I112" s="15">
        <f>COUNTIF(Tabla3[Se divorcian mas en la mañana o en la tarde?],"&gt;12:00 am")</f>
        <v>2491</v>
      </c>
      <c r="J112" s="15">
        <f>COUNTIF(Tabla3[Se divorcian mas en la mañana o en la tarde?],"&gt;12:00 am")</f>
        <v>2491</v>
      </c>
      <c r="K112" s="15">
        <f>COUNTIF(Tabla3[Se divorcian mas en la mañana o en la tarde?],"&lt;12:00 pm")</f>
        <v>2272</v>
      </c>
      <c r="L112" s="17">
        <f>IF(Auxiliar1!B110&lt;Tabla2[Hora],Tabla2[Hora],Auxiliar1!B110)</f>
        <v>0.3143171296296296</v>
      </c>
      <c r="M112" s="21"/>
      <c r="N112" t="str">
        <f>TEXT(Tabla2[fecha_creacion_divorcio],"dd/mm/yy")</f>
        <v>29/01/19</v>
      </c>
      <c r="O112" s="21" t="str">
        <f>TEXT(Tabla3[Fecha formato fecha],"MMMM")</f>
        <v>enero</v>
      </c>
      <c r="P112" s="22">
        <f>INT(YEARFRAC(Tabla2[[#This Row],[fecha_matrimonio]],Tabla2[[#This Row],[fecha_creacion_divorcio]],1))</f>
        <v>12</v>
      </c>
      <c r="Q112" s="21"/>
    </row>
    <row r="113" spans="6:17" x14ac:dyDescent="0.25">
      <c r="F113" s="17"/>
      <c r="G113" s="47" t="str">
        <f>IF(Tabla2[genero_1]=Tabla2[genero_2],"iguales","heteros")</f>
        <v>heteros</v>
      </c>
      <c r="H113" s="15">
        <f>COUNTIF(Tabla3[Columna1],"iguales")</f>
        <v>481</v>
      </c>
      <c r="I113" s="15">
        <f>COUNTIF(Tabla3[Se divorcian mas en la mañana o en la tarde?],"&gt;12:00 am")</f>
        <v>2491</v>
      </c>
      <c r="J113" s="15">
        <f>COUNTIF(Tabla3[Se divorcian mas en la mañana o en la tarde?],"&gt;12:00 am")</f>
        <v>2491</v>
      </c>
      <c r="K113" s="15">
        <f>COUNTIF(Tabla3[Se divorcian mas en la mañana o en la tarde?],"&lt;12:00 pm")</f>
        <v>2272</v>
      </c>
      <c r="L113" s="17">
        <f>IF(Auxiliar1!B111&lt;Tabla2[Hora],Tabla2[Hora],Auxiliar1!B111)</f>
        <v>0.32914351851851853</v>
      </c>
      <c r="M113" s="21"/>
      <c r="N113" t="str">
        <f>TEXT(Tabla2[fecha_creacion_divorcio],"dd/mm/yy")</f>
        <v>29/01/19</v>
      </c>
      <c r="O113" s="21" t="str">
        <f>TEXT(Tabla3[Fecha formato fecha],"MMMM")</f>
        <v>enero</v>
      </c>
      <c r="P113" s="22">
        <f>INT(YEARFRAC(Tabla2[[#This Row],[fecha_matrimonio]],Tabla2[[#This Row],[fecha_creacion_divorcio]],1))</f>
        <v>14</v>
      </c>
      <c r="Q113" s="21"/>
    </row>
    <row r="114" spans="6:17" x14ac:dyDescent="0.25">
      <c r="F114" s="17"/>
      <c r="G114" s="47" t="str">
        <f>IF(Tabla2[genero_1]=Tabla2[genero_2],"iguales","heteros")</f>
        <v>heteros</v>
      </c>
      <c r="H114" s="15">
        <f>COUNTIF(Tabla3[Columna1],"iguales")</f>
        <v>481</v>
      </c>
      <c r="I114" s="15">
        <f>COUNTIF(Tabla3[Se divorcian mas en la mañana o en la tarde?],"&gt;12:00 am")</f>
        <v>2491</v>
      </c>
      <c r="J114" s="15">
        <f>COUNTIF(Tabla3[Se divorcian mas en la mañana o en la tarde?],"&gt;12:00 am")</f>
        <v>2491</v>
      </c>
      <c r="K114" s="15">
        <f>COUNTIF(Tabla3[Se divorcian mas en la mañana o en la tarde?],"&lt;12:00 pm")</f>
        <v>2272</v>
      </c>
      <c r="L114" s="17">
        <f>IF(Auxiliar1!B112&lt;Tabla2[Hora],Tabla2[Hora],Auxiliar1!B112)</f>
        <v>0.33839120370370374</v>
      </c>
      <c r="M114" s="21"/>
      <c r="N114" t="str">
        <f>TEXT(Tabla2[fecha_creacion_divorcio],"dd/mm/yy")</f>
        <v>29/01/19</v>
      </c>
      <c r="O114" s="21" t="str">
        <f>TEXT(Tabla3[Fecha formato fecha],"MMMM")</f>
        <v>enero</v>
      </c>
      <c r="P114" s="22">
        <f>INT(YEARFRAC(Tabla2[[#This Row],[fecha_matrimonio]],Tabla2[[#This Row],[fecha_creacion_divorcio]],1))</f>
        <v>4</v>
      </c>
      <c r="Q114" s="21"/>
    </row>
    <row r="115" spans="6:17" x14ac:dyDescent="0.25">
      <c r="F115" s="17"/>
      <c r="G115" s="47" t="str">
        <f>IF(Tabla2[genero_1]=Tabla2[genero_2],"iguales","heteros")</f>
        <v>heteros</v>
      </c>
      <c r="H115" s="15">
        <f>COUNTIF(Tabla3[Columna1],"iguales")</f>
        <v>481</v>
      </c>
      <c r="I115" s="15">
        <f>COUNTIF(Tabla3[Se divorcian mas en la mañana o en la tarde?],"&gt;12:00 am")</f>
        <v>2491</v>
      </c>
      <c r="J115" s="15">
        <f>COUNTIF(Tabla3[Se divorcian mas en la mañana o en la tarde?],"&gt;12:00 am")</f>
        <v>2491</v>
      </c>
      <c r="K115" s="15">
        <f>COUNTIF(Tabla3[Se divorcian mas en la mañana o en la tarde?],"&lt;12:00 pm")</f>
        <v>2272</v>
      </c>
      <c r="L115" s="17">
        <f>IF(Auxiliar1!B113&lt;Tabla2[Hora],Tabla2[Hora],Auxiliar1!B113)</f>
        <v>0.34055555555555556</v>
      </c>
      <c r="M115" s="21"/>
      <c r="N115" t="str">
        <f>TEXT(Tabla2[fecha_creacion_divorcio],"dd/mm/yy")</f>
        <v>29/01/19</v>
      </c>
      <c r="O115" s="21" t="str">
        <f>TEXT(Tabla3[Fecha formato fecha],"MMMM")</f>
        <v>enero</v>
      </c>
      <c r="P115" s="22">
        <f>INT(YEARFRAC(Tabla2[[#This Row],[fecha_matrimonio]],Tabla2[[#This Row],[fecha_creacion_divorcio]],1))</f>
        <v>16</v>
      </c>
      <c r="Q115" s="21"/>
    </row>
    <row r="116" spans="6:17" x14ac:dyDescent="0.25">
      <c r="F116" s="17"/>
      <c r="G116" s="47" t="str">
        <f>IF(Tabla2[genero_1]=Tabla2[genero_2],"iguales","heteros")</f>
        <v>heteros</v>
      </c>
      <c r="H116" s="15">
        <f>COUNTIF(Tabla3[Columna1],"iguales")</f>
        <v>481</v>
      </c>
      <c r="I116" s="15">
        <f>COUNTIF(Tabla3[Se divorcian mas en la mañana o en la tarde?],"&gt;12:00 am")</f>
        <v>2491</v>
      </c>
      <c r="J116" s="15">
        <f>COUNTIF(Tabla3[Se divorcian mas en la mañana o en la tarde?],"&gt;12:00 am")</f>
        <v>2491</v>
      </c>
      <c r="K116" s="15">
        <f>COUNTIF(Tabla3[Se divorcian mas en la mañana o en la tarde?],"&lt;12:00 pm")</f>
        <v>2272</v>
      </c>
      <c r="L116" s="17">
        <f>IF(Auxiliar1!B114&lt;Tabla2[Hora],Tabla2[Hora],Auxiliar1!B114)</f>
        <v>0.42202546296296295</v>
      </c>
      <c r="M116" s="21"/>
      <c r="N116" t="str">
        <f>TEXT(Tabla2[fecha_creacion_divorcio],"dd/mm/yy")</f>
        <v>29/01/19</v>
      </c>
      <c r="O116" s="21" t="str">
        <f>TEXT(Tabla3[Fecha formato fecha],"MMMM")</f>
        <v>enero</v>
      </c>
      <c r="P116" s="22">
        <f>INT(YEARFRAC(Tabla2[[#This Row],[fecha_matrimonio]],Tabla2[[#This Row],[fecha_creacion_divorcio]],1))</f>
        <v>4</v>
      </c>
      <c r="Q116" s="21"/>
    </row>
    <row r="117" spans="6:17" x14ac:dyDescent="0.25">
      <c r="F117" s="17"/>
      <c r="G117" s="47" t="str">
        <f>IF(Tabla2[genero_1]=Tabla2[genero_2],"iguales","heteros")</f>
        <v>heteros</v>
      </c>
      <c r="H117" s="15">
        <f>COUNTIF(Tabla3[Columna1],"iguales")</f>
        <v>481</v>
      </c>
      <c r="I117" s="15">
        <f>COUNTIF(Tabla3[Se divorcian mas en la mañana o en la tarde?],"&gt;12:00 am")</f>
        <v>2491</v>
      </c>
      <c r="J117" s="15">
        <f>COUNTIF(Tabla3[Se divorcian mas en la mañana o en la tarde?],"&gt;12:00 am")</f>
        <v>2491</v>
      </c>
      <c r="K117" s="15">
        <f>COUNTIF(Tabla3[Se divorcian mas en la mañana o en la tarde?],"&lt;12:00 pm")</f>
        <v>2272</v>
      </c>
      <c r="L117" s="17">
        <f>IF(Auxiliar1!B115&lt;Tabla2[Hora],Tabla2[Hora],Auxiliar1!B115)</f>
        <v>0.41343749999999996</v>
      </c>
      <c r="M117" s="21"/>
      <c r="N117" t="str">
        <f>TEXT(Tabla2[fecha_creacion_divorcio],"dd/mm/yy")</f>
        <v>30/01/19</v>
      </c>
      <c r="O117" s="21" t="str">
        <f>TEXT(Tabla3[Fecha formato fecha],"MMMM")</f>
        <v>enero</v>
      </c>
      <c r="P117" s="22">
        <f>INT(YEARFRAC(Tabla2[[#This Row],[fecha_matrimonio]],Tabla2[[#This Row],[fecha_creacion_divorcio]],1))</f>
        <v>4</v>
      </c>
      <c r="Q117" s="21"/>
    </row>
    <row r="118" spans="6:17" x14ac:dyDescent="0.25">
      <c r="F118" s="17"/>
      <c r="G118" s="47" t="str">
        <f>IF(Tabla2[genero_1]=Tabla2[genero_2],"iguales","heteros")</f>
        <v>heteros</v>
      </c>
      <c r="H118" s="15">
        <f>COUNTIF(Tabla3[Columna1],"iguales")</f>
        <v>481</v>
      </c>
      <c r="I118" s="15">
        <f>COUNTIF(Tabla3[Se divorcian mas en la mañana o en la tarde?],"&gt;12:00 am")</f>
        <v>2491</v>
      </c>
      <c r="J118" s="15">
        <f>COUNTIF(Tabla3[Se divorcian mas en la mañana o en la tarde?],"&gt;12:00 am")</f>
        <v>2491</v>
      </c>
      <c r="K118" s="15">
        <f>COUNTIF(Tabla3[Se divorcian mas en la mañana o en la tarde?],"&lt;12:00 pm")</f>
        <v>2272</v>
      </c>
      <c r="L118" s="17">
        <f>IF(Auxiliar1!B116&lt;Tabla2[Hora],Tabla2[Hora],Auxiliar1!B116)</f>
        <v>0.41905092592592591</v>
      </c>
      <c r="M118" s="21"/>
      <c r="N118" t="str">
        <f>TEXT(Tabla2[fecha_creacion_divorcio],"dd/mm/yy")</f>
        <v>30/01/19</v>
      </c>
      <c r="O118" s="21" t="str">
        <f>TEXT(Tabla3[Fecha formato fecha],"MMMM")</f>
        <v>enero</v>
      </c>
      <c r="P118" s="22">
        <f>INT(YEARFRAC(Tabla2[[#This Row],[fecha_matrimonio]],Tabla2[[#This Row],[fecha_creacion_divorcio]],1))</f>
        <v>17</v>
      </c>
      <c r="Q118" s="21"/>
    </row>
    <row r="119" spans="6:17" x14ac:dyDescent="0.25">
      <c r="F119" s="17"/>
      <c r="G119" s="47" t="str">
        <f>IF(Tabla2[genero_1]=Tabla2[genero_2],"iguales","heteros")</f>
        <v>heteros</v>
      </c>
      <c r="H119" s="15">
        <f>COUNTIF(Tabla3[Columna1],"iguales")</f>
        <v>481</v>
      </c>
      <c r="I119" s="15">
        <f>COUNTIF(Tabla3[Se divorcian mas en la mañana o en la tarde?],"&gt;12:00 am")</f>
        <v>2491</v>
      </c>
      <c r="J119" s="15">
        <f>COUNTIF(Tabla3[Se divorcian mas en la mañana o en la tarde?],"&gt;12:00 am")</f>
        <v>2491</v>
      </c>
      <c r="K119" s="15">
        <f>COUNTIF(Tabla3[Se divorcian mas en la mañana o en la tarde?],"&lt;12:00 pm")</f>
        <v>2272</v>
      </c>
      <c r="L119" s="17">
        <f>IF(Auxiliar1!B117&lt;Tabla2[Hora],Tabla2[Hora],Auxiliar1!B117)</f>
        <v>0.42358796296296292</v>
      </c>
      <c r="M119" s="21"/>
      <c r="N119" t="str">
        <f>TEXT(Tabla2[fecha_creacion_divorcio],"dd/mm/yy")</f>
        <v>30/01/19</v>
      </c>
      <c r="O119" s="21" t="str">
        <f>TEXT(Tabla3[Fecha formato fecha],"MMMM")</f>
        <v>enero</v>
      </c>
      <c r="P119" s="22">
        <f>INT(YEARFRAC(Tabla2[[#This Row],[fecha_matrimonio]],Tabla2[[#This Row],[fecha_creacion_divorcio]],1))</f>
        <v>2</v>
      </c>
      <c r="Q119" s="21"/>
    </row>
    <row r="120" spans="6:17" x14ac:dyDescent="0.25">
      <c r="F120" s="17"/>
      <c r="G120" s="47" t="str">
        <f>IF(Tabla2[genero_1]=Tabla2[genero_2],"iguales","heteros")</f>
        <v>iguales</v>
      </c>
      <c r="H120" s="15">
        <f>COUNTIF(Tabla3[Columna1],"iguales")</f>
        <v>481</v>
      </c>
      <c r="I120" s="15">
        <f>COUNTIF(Tabla3[Se divorcian mas en la mañana o en la tarde?],"&gt;12:00 am")</f>
        <v>2491</v>
      </c>
      <c r="J120" s="15">
        <f>COUNTIF(Tabla3[Se divorcian mas en la mañana o en la tarde?],"&gt;12:00 am")</f>
        <v>2491</v>
      </c>
      <c r="K120" s="15">
        <f>COUNTIF(Tabla3[Se divorcian mas en la mañana o en la tarde?],"&lt;12:00 pm")</f>
        <v>2272</v>
      </c>
      <c r="L120" s="17">
        <f>IF(Auxiliar1!B118&lt;Tabla2[Hora],Tabla2[Hora],Auxiliar1!B118)</f>
        <v>0.42878472222222225</v>
      </c>
      <c r="M120" s="21"/>
      <c r="N120" t="str">
        <f>TEXT(Tabla2[fecha_creacion_divorcio],"dd/mm/yy")</f>
        <v>31/01/19</v>
      </c>
      <c r="O120" s="21" t="str">
        <f>TEXT(Tabla3[Fecha formato fecha],"MMMM")</f>
        <v>enero</v>
      </c>
      <c r="P120" s="22">
        <f>INT(YEARFRAC(Tabla2[[#This Row],[fecha_matrimonio]],Tabla2[[#This Row],[fecha_creacion_divorcio]],1))</f>
        <v>35</v>
      </c>
      <c r="Q120" s="21"/>
    </row>
    <row r="121" spans="6:17" x14ac:dyDescent="0.25">
      <c r="F121" s="17"/>
      <c r="G121" s="47" t="str">
        <f>IF(Tabla2[genero_1]=Tabla2[genero_2],"iguales","heteros")</f>
        <v>heteros</v>
      </c>
      <c r="H121" s="15">
        <f>COUNTIF(Tabla3[Columna1],"iguales")</f>
        <v>481</v>
      </c>
      <c r="I121" s="15">
        <f>COUNTIF(Tabla3[Se divorcian mas en la mañana o en la tarde?],"&gt;12:00 am")</f>
        <v>2491</v>
      </c>
      <c r="J121" s="15">
        <f>COUNTIF(Tabla3[Se divorcian mas en la mañana o en la tarde?],"&gt;12:00 am")</f>
        <v>2491</v>
      </c>
      <c r="K121" s="15">
        <f>COUNTIF(Tabla3[Se divorcian mas en la mañana o en la tarde?],"&lt;12:00 pm")</f>
        <v>2272</v>
      </c>
      <c r="L121" s="17">
        <f>IF(Auxiliar1!B119&lt;Tabla2[Hora],Tabla2[Hora],Auxiliar1!B119)</f>
        <v>0.43886574074074075</v>
      </c>
      <c r="M121" s="21"/>
      <c r="N121" t="str">
        <f>TEXT(Tabla2[fecha_creacion_divorcio],"dd/mm/yy")</f>
        <v>31/01/19</v>
      </c>
      <c r="O121" s="21" t="str">
        <f>TEXT(Tabla3[Fecha formato fecha],"MMMM")</f>
        <v>enero</v>
      </c>
      <c r="P121" s="22">
        <f>INT(YEARFRAC(Tabla2[[#This Row],[fecha_matrimonio]],Tabla2[[#This Row],[fecha_creacion_divorcio]],1))</f>
        <v>6</v>
      </c>
      <c r="Q121" s="21"/>
    </row>
    <row r="122" spans="6:17" x14ac:dyDescent="0.25">
      <c r="F122" s="17"/>
      <c r="G122" s="47" t="str">
        <f>IF(Tabla2[genero_1]=Tabla2[genero_2],"iguales","heteros")</f>
        <v>iguales</v>
      </c>
      <c r="H122" s="15">
        <f>COUNTIF(Tabla3[Columna1],"iguales")</f>
        <v>481</v>
      </c>
      <c r="I122" s="15">
        <f>COUNTIF(Tabla3[Se divorcian mas en la mañana o en la tarde?],"&gt;12:00 am")</f>
        <v>2491</v>
      </c>
      <c r="J122" s="15">
        <f>COUNTIF(Tabla3[Se divorcian mas en la mañana o en la tarde?],"&gt;12:00 am")</f>
        <v>2491</v>
      </c>
      <c r="K122" s="15">
        <f>COUNTIF(Tabla3[Se divorcian mas en la mañana o en la tarde?],"&lt;12:00 pm")</f>
        <v>2272</v>
      </c>
      <c r="L122" s="17">
        <f>IF(Auxiliar1!B120&lt;Tabla2[Hora],Tabla2[Hora],Auxiliar1!B120)</f>
        <v>0.5274537037037037</v>
      </c>
      <c r="M122" s="21"/>
      <c r="N122" t="str">
        <f>TEXT(Tabla2[fecha_creacion_divorcio],"dd/mm/yy")</f>
        <v>01/02/19</v>
      </c>
      <c r="O122" s="21" t="str">
        <f>TEXT(Tabla3[Fecha formato fecha],"MMMM")</f>
        <v>febrero</v>
      </c>
      <c r="P122" s="22">
        <f>INT(YEARFRAC(Tabla2[[#This Row],[fecha_matrimonio]],Tabla2[[#This Row],[fecha_creacion_divorcio]],1))</f>
        <v>35</v>
      </c>
      <c r="Q122" s="21"/>
    </row>
    <row r="123" spans="6:17" x14ac:dyDescent="0.25">
      <c r="F123" s="17"/>
      <c r="G123" s="47" t="str">
        <f>IF(Tabla2[genero_1]=Tabla2[genero_2],"iguales","heteros")</f>
        <v>heteros</v>
      </c>
      <c r="H123" s="15">
        <f>COUNTIF(Tabla3[Columna1],"iguales")</f>
        <v>481</v>
      </c>
      <c r="I123" s="15">
        <f>COUNTIF(Tabla3[Se divorcian mas en la mañana o en la tarde?],"&gt;12:00 am")</f>
        <v>2491</v>
      </c>
      <c r="J123" s="15">
        <f>COUNTIF(Tabla3[Se divorcian mas en la mañana o en la tarde?],"&gt;12:00 am")</f>
        <v>2491</v>
      </c>
      <c r="K123" s="15">
        <f>COUNTIF(Tabla3[Se divorcian mas en la mañana o en la tarde?],"&lt;12:00 pm")</f>
        <v>2272</v>
      </c>
      <c r="L123" s="17">
        <f>IF(Auxiliar1!B121&lt;Tabla2[Hora],Tabla2[Hora],Auxiliar1!B121)</f>
        <v>0.54344907407407406</v>
      </c>
      <c r="M123" s="21"/>
      <c r="N123" t="str">
        <f>TEXT(Tabla2[fecha_creacion_divorcio],"dd/mm/yy")</f>
        <v>01/02/19</v>
      </c>
      <c r="O123" s="21" t="str">
        <f>TEXT(Tabla3[Fecha formato fecha],"MMMM")</f>
        <v>febrero</v>
      </c>
      <c r="P123" s="22">
        <f>INT(YEARFRAC(Tabla2[[#This Row],[fecha_matrimonio]],Tabla2[[#This Row],[fecha_creacion_divorcio]],1))</f>
        <v>40</v>
      </c>
      <c r="Q123" s="21"/>
    </row>
    <row r="124" spans="6:17" x14ac:dyDescent="0.25">
      <c r="F124" s="17"/>
      <c r="G124" s="47" t="str">
        <f>IF(Tabla2[genero_1]=Tabla2[genero_2],"iguales","heteros")</f>
        <v>iguales</v>
      </c>
      <c r="H124" s="15">
        <f>COUNTIF(Tabla3[Columna1],"iguales")</f>
        <v>481</v>
      </c>
      <c r="I124" s="15">
        <f>COUNTIF(Tabla3[Se divorcian mas en la mañana o en la tarde?],"&gt;12:00 am")</f>
        <v>2491</v>
      </c>
      <c r="J124" s="15">
        <f>COUNTIF(Tabla3[Se divorcian mas en la mañana o en la tarde?],"&gt;12:00 am")</f>
        <v>2491</v>
      </c>
      <c r="K124" s="15">
        <f>COUNTIF(Tabla3[Se divorcian mas en la mañana o en la tarde?],"&lt;12:00 pm")</f>
        <v>2272</v>
      </c>
      <c r="L124" s="17">
        <f>IF(Auxiliar1!B122&lt;Tabla2[Hora],Tabla2[Hora],Auxiliar1!B122)</f>
        <v>0.54869212962962965</v>
      </c>
      <c r="M124" s="21"/>
      <c r="N124" t="str">
        <f>TEXT(Tabla2[fecha_creacion_divorcio],"dd/mm/yy")</f>
        <v>01/02/19</v>
      </c>
      <c r="O124" s="21" t="str">
        <f>TEXT(Tabla3[Fecha formato fecha],"MMMM")</f>
        <v>febrero</v>
      </c>
      <c r="P124" s="22">
        <f>INT(YEARFRAC(Tabla2[[#This Row],[fecha_matrimonio]],Tabla2[[#This Row],[fecha_creacion_divorcio]],1))</f>
        <v>33</v>
      </c>
      <c r="Q124" s="21"/>
    </row>
    <row r="125" spans="6:17" x14ac:dyDescent="0.25">
      <c r="F125" s="17"/>
      <c r="G125" s="47" t="str">
        <f>IF(Tabla2[genero_1]=Tabla2[genero_2],"iguales","heteros")</f>
        <v>heteros</v>
      </c>
      <c r="H125" s="15">
        <f>COUNTIF(Tabla3[Columna1],"iguales")</f>
        <v>481</v>
      </c>
      <c r="I125" s="15">
        <f>COUNTIF(Tabla3[Se divorcian mas en la mañana o en la tarde?],"&gt;12:00 am")</f>
        <v>2491</v>
      </c>
      <c r="J125" s="15">
        <f>COUNTIF(Tabla3[Se divorcian mas en la mañana o en la tarde?],"&gt;12:00 am")</f>
        <v>2491</v>
      </c>
      <c r="K125" s="15">
        <f>COUNTIF(Tabla3[Se divorcian mas en la mañana o en la tarde?],"&lt;12:00 pm")</f>
        <v>2272</v>
      </c>
      <c r="L125" s="17">
        <f>IF(Auxiliar1!B123&lt;Tabla2[Hora],Tabla2[Hora],Auxiliar1!B123)</f>
        <v>0.55685185185185182</v>
      </c>
      <c r="M125" s="21"/>
      <c r="N125" t="str">
        <f>TEXT(Tabla2[fecha_creacion_divorcio],"dd/mm/yy")</f>
        <v>01/02/19</v>
      </c>
      <c r="O125" s="21" t="str">
        <f>TEXT(Tabla3[Fecha formato fecha],"MMMM")</f>
        <v>febrero</v>
      </c>
      <c r="P125" s="22">
        <f>INT(YEARFRAC(Tabla2[[#This Row],[fecha_matrimonio]],Tabla2[[#This Row],[fecha_creacion_divorcio]],1))</f>
        <v>19</v>
      </c>
      <c r="Q125" s="21"/>
    </row>
    <row r="126" spans="6:17" x14ac:dyDescent="0.25">
      <c r="F126" s="17"/>
      <c r="G126" s="47" t="str">
        <f>IF(Tabla2[genero_1]=Tabla2[genero_2],"iguales","heteros")</f>
        <v>iguales</v>
      </c>
      <c r="H126" s="15">
        <f>COUNTIF(Tabla3[Columna1],"iguales")</f>
        <v>481</v>
      </c>
      <c r="I126" s="15">
        <f>COUNTIF(Tabla3[Se divorcian mas en la mañana o en la tarde?],"&gt;12:00 am")</f>
        <v>2491</v>
      </c>
      <c r="J126" s="15">
        <f>COUNTIF(Tabla3[Se divorcian mas en la mañana o en la tarde?],"&gt;12:00 am")</f>
        <v>2491</v>
      </c>
      <c r="K126" s="15">
        <f>COUNTIF(Tabla3[Se divorcian mas en la mañana o en la tarde?],"&lt;12:00 pm")</f>
        <v>2272</v>
      </c>
      <c r="L126" s="17">
        <f>IF(Auxiliar1!B124&lt;Tabla2[Hora],Tabla2[Hora],Auxiliar1!B124)</f>
        <v>0.57128472222222226</v>
      </c>
      <c r="M126" s="21"/>
      <c r="N126" t="str">
        <f>TEXT(Tabla2[fecha_creacion_divorcio],"dd/mm/yy")</f>
        <v>01/02/19</v>
      </c>
      <c r="O126" s="21" t="str">
        <f>TEXT(Tabla3[Fecha formato fecha],"MMMM")</f>
        <v>febrero</v>
      </c>
      <c r="P126" s="22">
        <f>INT(YEARFRAC(Tabla2[[#This Row],[fecha_matrimonio]],Tabla2[[#This Row],[fecha_creacion_divorcio]],1))</f>
        <v>25</v>
      </c>
      <c r="Q126" s="21"/>
    </row>
    <row r="127" spans="6:17" x14ac:dyDescent="0.25">
      <c r="F127" s="17"/>
      <c r="G127" s="47" t="str">
        <f>IF(Tabla2[genero_1]=Tabla2[genero_2],"iguales","heteros")</f>
        <v>heteros</v>
      </c>
      <c r="H127" s="15">
        <f>COUNTIF(Tabla3[Columna1],"iguales")</f>
        <v>481</v>
      </c>
      <c r="I127" s="15">
        <f>COUNTIF(Tabla3[Se divorcian mas en la mañana o en la tarde?],"&gt;12:00 am")</f>
        <v>2491</v>
      </c>
      <c r="J127" s="15">
        <f>COUNTIF(Tabla3[Se divorcian mas en la mañana o en la tarde?],"&gt;12:00 am")</f>
        <v>2491</v>
      </c>
      <c r="K127" s="15">
        <f>COUNTIF(Tabla3[Se divorcian mas en la mañana o en la tarde?],"&lt;12:00 pm")</f>
        <v>2272</v>
      </c>
      <c r="L127" s="17">
        <f>IF(Auxiliar1!B125&lt;Tabla2[Hora],Tabla2[Hora],Auxiliar1!B125)</f>
        <v>0.57648148148148148</v>
      </c>
      <c r="M127" s="21"/>
      <c r="N127" t="str">
        <f>TEXT(Tabla2[fecha_creacion_divorcio],"dd/mm/yy")</f>
        <v>01/02/19</v>
      </c>
      <c r="O127" s="21" t="str">
        <f>TEXT(Tabla3[Fecha formato fecha],"MMMM")</f>
        <v>febrero</v>
      </c>
      <c r="P127" s="22">
        <f>INT(YEARFRAC(Tabla2[[#This Row],[fecha_matrimonio]],Tabla2[[#This Row],[fecha_creacion_divorcio]],1))</f>
        <v>7</v>
      </c>
      <c r="Q127" s="21"/>
    </row>
    <row r="128" spans="6:17" x14ac:dyDescent="0.25">
      <c r="F128" s="17"/>
      <c r="G128" s="47" t="str">
        <f>IF(Tabla2[genero_1]=Tabla2[genero_2],"iguales","heteros")</f>
        <v>heteros</v>
      </c>
      <c r="H128" s="15">
        <f>COUNTIF(Tabla3[Columna1],"iguales")</f>
        <v>481</v>
      </c>
      <c r="I128" s="15">
        <f>COUNTIF(Tabla3[Se divorcian mas en la mañana o en la tarde?],"&gt;12:00 am")</f>
        <v>2491</v>
      </c>
      <c r="J128" s="15">
        <f>COUNTIF(Tabla3[Se divorcian mas en la mañana o en la tarde?],"&gt;12:00 am")</f>
        <v>2491</v>
      </c>
      <c r="K128" s="15">
        <f>COUNTIF(Tabla3[Se divorcian mas en la mañana o en la tarde?],"&lt;12:00 pm")</f>
        <v>2272</v>
      </c>
      <c r="L128" s="17">
        <f>IF(Auxiliar1!B126&lt;Tabla2[Hora],Tabla2[Hora],Auxiliar1!B126)</f>
        <v>0.38619212962962962</v>
      </c>
      <c r="M128" s="21"/>
      <c r="N128" t="str">
        <f>TEXT(Tabla2[fecha_creacion_divorcio],"dd/mm/yy")</f>
        <v>05/02/19</v>
      </c>
      <c r="O128" s="21" t="str">
        <f>TEXT(Tabla3[Fecha formato fecha],"MMMM")</f>
        <v>febrero</v>
      </c>
      <c r="P128" s="22">
        <f>INT(YEARFRAC(Tabla2[[#This Row],[fecha_matrimonio]],Tabla2[[#This Row],[fecha_creacion_divorcio]],1))</f>
        <v>21</v>
      </c>
      <c r="Q128" s="21"/>
    </row>
    <row r="129" spans="6:17" x14ac:dyDescent="0.25">
      <c r="F129" s="17"/>
      <c r="G129" s="47" t="str">
        <f>IF(Tabla2[genero_1]=Tabla2[genero_2],"iguales","heteros")</f>
        <v>heteros</v>
      </c>
      <c r="H129" s="15">
        <f>COUNTIF(Tabla3[Columna1],"iguales")</f>
        <v>481</v>
      </c>
      <c r="I129" s="15">
        <f>COUNTIF(Tabla3[Se divorcian mas en la mañana o en la tarde?],"&gt;12:00 am")</f>
        <v>2491</v>
      </c>
      <c r="J129" s="15">
        <f>COUNTIF(Tabla3[Se divorcian mas en la mañana o en la tarde?],"&gt;12:00 am")</f>
        <v>2491</v>
      </c>
      <c r="K129" s="15">
        <f>COUNTIF(Tabla3[Se divorcian mas en la mañana o en la tarde?],"&lt;12:00 pm")</f>
        <v>2272</v>
      </c>
      <c r="L129" s="17">
        <f>IF(Auxiliar1!B127&lt;Tabla2[Hora],Tabla2[Hora],Auxiliar1!B127)</f>
        <v>0.39600694444444445</v>
      </c>
      <c r="M129" s="21"/>
      <c r="N129" t="str">
        <f>TEXT(Tabla2[fecha_creacion_divorcio],"dd/mm/yy")</f>
        <v>05/02/19</v>
      </c>
      <c r="O129" s="21" t="str">
        <f>TEXT(Tabla3[Fecha formato fecha],"MMMM")</f>
        <v>febrero</v>
      </c>
      <c r="P129" s="22">
        <f>INT(YEARFRAC(Tabla2[[#This Row],[fecha_matrimonio]],Tabla2[[#This Row],[fecha_creacion_divorcio]],1))</f>
        <v>18</v>
      </c>
      <c r="Q129" s="21"/>
    </row>
    <row r="130" spans="6:17" x14ac:dyDescent="0.25">
      <c r="F130" s="17"/>
      <c r="G130" s="47" t="str">
        <f>IF(Tabla2[genero_1]=Tabla2[genero_2],"iguales","heteros")</f>
        <v>heteros</v>
      </c>
      <c r="H130" s="15">
        <f>COUNTIF(Tabla3[Columna1],"iguales")</f>
        <v>481</v>
      </c>
      <c r="I130" s="15">
        <f>COUNTIF(Tabla3[Se divorcian mas en la mañana o en la tarde?],"&gt;12:00 am")</f>
        <v>2491</v>
      </c>
      <c r="J130" s="15">
        <f>COUNTIF(Tabla3[Se divorcian mas en la mañana o en la tarde?],"&gt;12:00 am")</f>
        <v>2491</v>
      </c>
      <c r="K130" s="15">
        <f>COUNTIF(Tabla3[Se divorcian mas en la mañana o en la tarde?],"&lt;12:00 pm")</f>
        <v>2272</v>
      </c>
      <c r="L130" s="17">
        <f>IF(Auxiliar1!B128&lt;Tabla2[Hora],Tabla2[Hora],Auxiliar1!B128)</f>
        <v>0.40129629629629626</v>
      </c>
      <c r="M130" s="21"/>
      <c r="N130" t="str">
        <f>TEXT(Tabla2[fecha_creacion_divorcio],"dd/mm/yy")</f>
        <v>05/02/19</v>
      </c>
      <c r="O130" s="21" t="str">
        <f>TEXT(Tabla3[Fecha formato fecha],"MMMM")</f>
        <v>febrero</v>
      </c>
      <c r="P130" s="22">
        <f>INT(YEARFRAC(Tabla2[[#This Row],[fecha_matrimonio]],Tabla2[[#This Row],[fecha_creacion_divorcio]],1))</f>
        <v>6</v>
      </c>
      <c r="Q130" s="21"/>
    </row>
    <row r="131" spans="6:17" x14ac:dyDescent="0.25">
      <c r="F131" s="17"/>
      <c r="G131" s="47" t="str">
        <f>IF(Tabla2[genero_1]=Tabla2[genero_2],"iguales","heteros")</f>
        <v>heteros</v>
      </c>
      <c r="H131" s="15">
        <f>COUNTIF(Tabla3[Columna1],"iguales")</f>
        <v>481</v>
      </c>
      <c r="I131" s="15">
        <f>COUNTIF(Tabla3[Se divorcian mas en la mañana o en la tarde?],"&gt;12:00 am")</f>
        <v>2491</v>
      </c>
      <c r="J131" s="15">
        <f>COUNTIF(Tabla3[Se divorcian mas en la mañana o en la tarde?],"&gt;12:00 am")</f>
        <v>2491</v>
      </c>
      <c r="K131" s="15">
        <f>COUNTIF(Tabla3[Se divorcian mas en la mañana o en la tarde?],"&lt;12:00 pm")</f>
        <v>2272</v>
      </c>
      <c r="L131" s="17">
        <f>IF(Auxiliar1!B129&lt;Tabla2[Hora],Tabla2[Hora],Auxiliar1!B129)</f>
        <v>0.40548611111111116</v>
      </c>
      <c r="M131" s="21"/>
      <c r="N131" t="str">
        <f>TEXT(Tabla2[fecha_creacion_divorcio],"dd/mm/yy")</f>
        <v>05/02/19</v>
      </c>
      <c r="O131" s="21" t="str">
        <f>TEXT(Tabla3[Fecha formato fecha],"MMMM")</f>
        <v>febrero</v>
      </c>
      <c r="P131" s="22">
        <f>INT(YEARFRAC(Tabla2[[#This Row],[fecha_matrimonio]],Tabla2[[#This Row],[fecha_creacion_divorcio]],1))</f>
        <v>4</v>
      </c>
      <c r="Q131" s="21"/>
    </row>
    <row r="132" spans="6:17" x14ac:dyDescent="0.25">
      <c r="F132" s="17"/>
      <c r="G132" s="47" t="str">
        <f>IF(Tabla2[genero_1]=Tabla2[genero_2],"iguales","heteros")</f>
        <v>iguales</v>
      </c>
      <c r="H132" s="15">
        <f>COUNTIF(Tabla3[Columna1],"iguales")</f>
        <v>481</v>
      </c>
      <c r="I132" s="15">
        <f>COUNTIF(Tabla3[Se divorcian mas en la mañana o en la tarde?],"&gt;12:00 am")</f>
        <v>2491</v>
      </c>
      <c r="J132" s="15">
        <f>COUNTIF(Tabla3[Se divorcian mas en la mañana o en la tarde?],"&gt;12:00 am")</f>
        <v>2491</v>
      </c>
      <c r="K132" s="15">
        <f>COUNTIF(Tabla3[Se divorcian mas en la mañana o en la tarde?],"&lt;12:00 pm")</f>
        <v>2272</v>
      </c>
      <c r="L132" s="17">
        <f>IF(Auxiliar1!B130&lt;Tabla2[Hora],Tabla2[Hora],Auxiliar1!B130)</f>
        <v>0.40615740740740741</v>
      </c>
      <c r="M132" s="21"/>
      <c r="N132" t="str">
        <f>TEXT(Tabla2[fecha_creacion_divorcio],"dd/mm/yy")</f>
        <v>05/02/19</v>
      </c>
      <c r="O132" s="21" t="str">
        <f>TEXT(Tabla3[Fecha formato fecha],"MMMM")</f>
        <v>febrero</v>
      </c>
      <c r="P132" s="22">
        <f>INT(YEARFRAC(Tabla2[[#This Row],[fecha_matrimonio]],Tabla2[[#This Row],[fecha_creacion_divorcio]],1))</f>
        <v>29</v>
      </c>
      <c r="Q132" s="21"/>
    </row>
    <row r="133" spans="6:17" x14ac:dyDescent="0.25">
      <c r="F133" s="17"/>
      <c r="G133" s="47" t="str">
        <f>IF(Tabla2[genero_1]=Tabla2[genero_2],"iguales","heteros")</f>
        <v>heteros</v>
      </c>
      <c r="H133" s="15">
        <f>COUNTIF(Tabla3[Columna1],"iguales")</f>
        <v>481</v>
      </c>
      <c r="I133" s="15">
        <f>COUNTIF(Tabla3[Se divorcian mas en la mañana o en la tarde?],"&gt;12:00 am")</f>
        <v>2491</v>
      </c>
      <c r="J133" s="15">
        <f>COUNTIF(Tabla3[Se divorcian mas en la mañana o en la tarde?],"&gt;12:00 am")</f>
        <v>2491</v>
      </c>
      <c r="K133" s="15">
        <f>COUNTIF(Tabla3[Se divorcian mas en la mañana o en la tarde?],"&lt;12:00 pm")</f>
        <v>2272</v>
      </c>
      <c r="L133" s="17">
        <f>IF(Auxiliar1!B131&lt;Tabla2[Hora],Tabla2[Hora],Auxiliar1!B131)</f>
        <v>0.40960648148148149</v>
      </c>
      <c r="M133" s="21"/>
      <c r="N133" t="str">
        <f>TEXT(Tabla2[fecha_creacion_divorcio],"dd/mm/yy")</f>
        <v>05/02/19</v>
      </c>
      <c r="O133" s="21" t="str">
        <f>TEXT(Tabla3[Fecha formato fecha],"MMMM")</f>
        <v>febrero</v>
      </c>
      <c r="P133" s="22">
        <f>INT(YEARFRAC(Tabla2[[#This Row],[fecha_matrimonio]],Tabla2[[#This Row],[fecha_creacion_divorcio]],1))</f>
        <v>20</v>
      </c>
      <c r="Q133" s="21"/>
    </row>
    <row r="134" spans="6:17" x14ac:dyDescent="0.25">
      <c r="F134" s="17"/>
      <c r="G134" s="47" t="str">
        <f>IF(Tabla2[genero_1]=Tabla2[genero_2],"iguales","heteros")</f>
        <v>heteros</v>
      </c>
      <c r="H134" s="15">
        <f>COUNTIF(Tabla3[Columna1],"iguales")</f>
        <v>481</v>
      </c>
      <c r="I134" s="15">
        <f>COUNTIF(Tabla3[Se divorcian mas en la mañana o en la tarde?],"&gt;12:00 am")</f>
        <v>2491</v>
      </c>
      <c r="J134" s="15">
        <f>COUNTIF(Tabla3[Se divorcian mas en la mañana o en la tarde?],"&gt;12:00 am")</f>
        <v>2491</v>
      </c>
      <c r="K134" s="15">
        <f>COUNTIF(Tabla3[Se divorcian mas en la mañana o en la tarde?],"&lt;12:00 pm")</f>
        <v>2272</v>
      </c>
      <c r="L134" s="17">
        <f>IF(Auxiliar1!B132&lt;Tabla2[Hora],Tabla2[Hora],Auxiliar1!B132)</f>
        <v>0.41158564814814813</v>
      </c>
      <c r="M134" s="21"/>
      <c r="N134" t="str">
        <f>TEXT(Tabla2[fecha_creacion_divorcio],"dd/mm/yy")</f>
        <v>05/02/19</v>
      </c>
      <c r="O134" s="21" t="str">
        <f>TEXT(Tabla3[Fecha formato fecha],"MMMM")</f>
        <v>febrero</v>
      </c>
      <c r="P134" s="22">
        <f>INT(YEARFRAC(Tabla2[[#This Row],[fecha_matrimonio]],Tabla2[[#This Row],[fecha_creacion_divorcio]],1))</f>
        <v>19</v>
      </c>
      <c r="Q134" s="21"/>
    </row>
    <row r="135" spans="6:17" x14ac:dyDescent="0.25">
      <c r="F135" s="17"/>
      <c r="G135" s="47" t="str">
        <f>IF(Tabla2[genero_1]=Tabla2[genero_2],"iguales","heteros")</f>
        <v>heteros</v>
      </c>
      <c r="H135" s="15">
        <f>COUNTIF(Tabla3[Columna1],"iguales")</f>
        <v>481</v>
      </c>
      <c r="I135" s="15">
        <f>COUNTIF(Tabla3[Se divorcian mas en la mañana o en la tarde?],"&gt;12:00 am")</f>
        <v>2491</v>
      </c>
      <c r="J135" s="15">
        <f>COUNTIF(Tabla3[Se divorcian mas en la mañana o en la tarde?],"&gt;12:00 am")</f>
        <v>2491</v>
      </c>
      <c r="K135" s="15">
        <f>COUNTIF(Tabla3[Se divorcian mas en la mañana o en la tarde?],"&lt;12:00 pm")</f>
        <v>2272</v>
      </c>
      <c r="L135" s="17">
        <f>IF(Auxiliar1!B133&lt;Tabla2[Hora],Tabla2[Hora],Auxiliar1!B133)</f>
        <v>0.41342592592592592</v>
      </c>
      <c r="M135" s="21"/>
      <c r="N135" t="str">
        <f>TEXT(Tabla2[fecha_creacion_divorcio],"dd/mm/yy")</f>
        <v>05/02/19</v>
      </c>
      <c r="O135" s="21" t="str">
        <f>TEXT(Tabla3[Fecha formato fecha],"MMMM")</f>
        <v>febrero</v>
      </c>
      <c r="P135" s="22">
        <f>INT(YEARFRAC(Tabla2[[#This Row],[fecha_matrimonio]],Tabla2[[#This Row],[fecha_creacion_divorcio]],1))</f>
        <v>9</v>
      </c>
      <c r="Q135" s="21"/>
    </row>
    <row r="136" spans="6:17" x14ac:dyDescent="0.25">
      <c r="F136" s="17"/>
      <c r="G136" s="47" t="str">
        <f>IF(Tabla2[genero_1]=Tabla2[genero_2],"iguales","heteros")</f>
        <v>heteros</v>
      </c>
      <c r="H136" s="15">
        <f>COUNTIF(Tabla3[Columna1],"iguales")</f>
        <v>481</v>
      </c>
      <c r="I136" s="15">
        <f>COUNTIF(Tabla3[Se divorcian mas en la mañana o en la tarde?],"&gt;12:00 am")</f>
        <v>2491</v>
      </c>
      <c r="J136" s="15">
        <f>COUNTIF(Tabla3[Se divorcian mas en la mañana o en la tarde?],"&gt;12:00 am")</f>
        <v>2491</v>
      </c>
      <c r="K136" s="15">
        <f>COUNTIF(Tabla3[Se divorcian mas en la mañana o en la tarde?],"&lt;12:00 pm")</f>
        <v>2272</v>
      </c>
      <c r="L136" s="17">
        <f>IF(Auxiliar1!B134&lt;Tabla2[Hora],Tabla2[Hora],Auxiliar1!B134)</f>
        <v>0.41548611111111106</v>
      </c>
      <c r="M136" s="21"/>
      <c r="N136" t="str">
        <f>TEXT(Tabla2[fecha_creacion_divorcio],"dd/mm/yy")</f>
        <v>05/02/19</v>
      </c>
      <c r="O136" s="21" t="str">
        <f>TEXT(Tabla3[Fecha formato fecha],"MMMM")</f>
        <v>febrero</v>
      </c>
      <c r="P136" s="22">
        <f>INT(YEARFRAC(Tabla2[[#This Row],[fecha_matrimonio]],Tabla2[[#This Row],[fecha_creacion_divorcio]],1))</f>
        <v>22</v>
      </c>
      <c r="Q136" s="21"/>
    </row>
    <row r="137" spans="6:17" x14ac:dyDescent="0.25">
      <c r="F137" s="17"/>
      <c r="G137" s="47" t="str">
        <f>IF(Tabla2[genero_1]=Tabla2[genero_2],"iguales","heteros")</f>
        <v>heteros</v>
      </c>
      <c r="H137" s="15">
        <f>COUNTIF(Tabla3[Columna1],"iguales")</f>
        <v>481</v>
      </c>
      <c r="I137" s="15">
        <f>COUNTIF(Tabla3[Se divorcian mas en la mañana o en la tarde?],"&gt;12:00 am")</f>
        <v>2491</v>
      </c>
      <c r="J137" s="15">
        <f>COUNTIF(Tabla3[Se divorcian mas en la mañana o en la tarde?],"&gt;12:00 am")</f>
        <v>2491</v>
      </c>
      <c r="K137" s="15">
        <f>COUNTIF(Tabla3[Se divorcian mas en la mañana o en la tarde?],"&lt;12:00 pm")</f>
        <v>2272</v>
      </c>
      <c r="L137" s="17">
        <f>IF(Auxiliar1!B135&lt;Tabla2[Hora],Tabla2[Hora],Auxiliar1!B135)</f>
        <v>0.49987268518518518</v>
      </c>
      <c r="M137" s="21"/>
      <c r="N137" t="str">
        <f>TEXT(Tabla2[fecha_creacion_divorcio],"dd/mm/yy")</f>
        <v>05/02/19</v>
      </c>
      <c r="O137" s="21" t="str">
        <f>TEXT(Tabla3[Fecha formato fecha],"MMMM")</f>
        <v>febrero</v>
      </c>
      <c r="P137" s="22">
        <f>INT(YEARFRAC(Tabla2[[#This Row],[fecha_matrimonio]],Tabla2[[#This Row],[fecha_creacion_divorcio]],1))</f>
        <v>23</v>
      </c>
      <c r="Q137" s="21"/>
    </row>
    <row r="138" spans="6:17" x14ac:dyDescent="0.25">
      <c r="F138" s="17"/>
      <c r="G138" s="47" t="str">
        <f>IF(Tabla2[genero_1]=Tabla2[genero_2],"iguales","heteros")</f>
        <v>heteros</v>
      </c>
      <c r="H138" s="15">
        <f>COUNTIF(Tabla3[Columna1],"iguales")</f>
        <v>481</v>
      </c>
      <c r="I138" s="15">
        <f>COUNTIF(Tabla3[Se divorcian mas en la mañana o en la tarde?],"&gt;12:00 am")</f>
        <v>2491</v>
      </c>
      <c r="J138" s="15">
        <f>COUNTIF(Tabla3[Se divorcian mas en la mañana o en la tarde?],"&gt;12:00 am")</f>
        <v>2491</v>
      </c>
      <c r="K138" s="15">
        <f>COUNTIF(Tabla3[Se divorcian mas en la mañana o en la tarde?],"&lt;12:00 pm")</f>
        <v>2272</v>
      </c>
      <c r="L138" s="17">
        <f>IF(Auxiliar1!B136&lt;Tabla2[Hora],Tabla2[Hora],Auxiliar1!B136)</f>
        <v>0.50020833333333337</v>
      </c>
      <c r="M138" s="21"/>
      <c r="N138" t="str">
        <f>TEXT(Tabla2[fecha_creacion_divorcio],"dd/mm/yy")</f>
        <v>05/02/19</v>
      </c>
      <c r="O138" s="21" t="str">
        <f>TEXT(Tabla3[Fecha formato fecha],"MMMM")</f>
        <v>febrero</v>
      </c>
      <c r="P138" s="22">
        <f>INT(YEARFRAC(Tabla2[[#This Row],[fecha_matrimonio]],Tabla2[[#This Row],[fecha_creacion_divorcio]],1))</f>
        <v>5</v>
      </c>
      <c r="Q138" s="21"/>
    </row>
    <row r="139" spans="6:17" x14ac:dyDescent="0.25">
      <c r="F139" s="17"/>
      <c r="G139" s="47" t="str">
        <f>IF(Tabla2[genero_1]=Tabla2[genero_2],"iguales","heteros")</f>
        <v>heteros</v>
      </c>
      <c r="H139" s="15">
        <f>COUNTIF(Tabla3[Columna1],"iguales")</f>
        <v>481</v>
      </c>
      <c r="I139" s="15">
        <f>COUNTIF(Tabla3[Se divorcian mas en la mañana o en la tarde?],"&gt;12:00 am")</f>
        <v>2491</v>
      </c>
      <c r="J139" s="15">
        <f>COUNTIF(Tabla3[Se divorcian mas en la mañana o en la tarde?],"&gt;12:00 am")</f>
        <v>2491</v>
      </c>
      <c r="K139" s="15">
        <f>COUNTIF(Tabla3[Se divorcian mas en la mañana o en la tarde?],"&lt;12:00 pm")</f>
        <v>2272</v>
      </c>
      <c r="L139" s="17">
        <f>IF(Auxiliar1!B137&lt;Tabla2[Hora],Tabla2[Hora],Auxiliar1!B137)</f>
        <v>0.5005208333333333</v>
      </c>
      <c r="M139" s="21"/>
      <c r="N139" t="str">
        <f>TEXT(Tabla2[fecha_creacion_divorcio],"dd/mm/yy")</f>
        <v>05/02/19</v>
      </c>
      <c r="O139" s="21" t="str">
        <f>TEXT(Tabla3[Fecha formato fecha],"MMMM")</f>
        <v>febrero</v>
      </c>
      <c r="P139" s="22">
        <f>INT(YEARFRAC(Tabla2[[#This Row],[fecha_matrimonio]],Tabla2[[#This Row],[fecha_creacion_divorcio]],1))</f>
        <v>9</v>
      </c>
      <c r="Q139" s="21"/>
    </row>
    <row r="140" spans="6:17" x14ac:dyDescent="0.25">
      <c r="F140" s="17"/>
      <c r="G140" s="47" t="str">
        <f>IF(Tabla2[genero_1]=Tabla2[genero_2],"iguales","heteros")</f>
        <v>heteros</v>
      </c>
      <c r="H140" s="15">
        <f>COUNTIF(Tabla3[Columna1],"iguales")</f>
        <v>481</v>
      </c>
      <c r="I140" s="15">
        <f>COUNTIF(Tabla3[Se divorcian mas en la mañana o en la tarde?],"&gt;12:00 am")</f>
        <v>2491</v>
      </c>
      <c r="J140" s="15">
        <f>COUNTIF(Tabla3[Se divorcian mas en la mañana o en la tarde?],"&gt;12:00 am")</f>
        <v>2491</v>
      </c>
      <c r="K140" s="15">
        <f>COUNTIF(Tabla3[Se divorcian mas en la mañana o en la tarde?],"&lt;12:00 pm")</f>
        <v>2272</v>
      </c>
      <c r="L140" s="17">
        <f>IF(Auxiliar1!B138&lt;Tabla2[Hora],Tabla2[Hora],Auxiliar1!B138)</f>
        <v>0.50089120370370377</v>
      </c>
      <c r="M140" s="21"/>
      <c r="N140" t="str">
        <f>TEXT(Tabla2[fecha_creacion_divorcio],"dd/mm/yy")</f>
        <v>05/02/19</v>
      </c>
      <c r="O140" s="21" t="str">
        <f>TEXT(Tabla3[Fecha formato fecha],"MMMM")</f>
        <v>febrero</v>
      </c>
      <c r="P140" s="22">
        <f>INT(YEARFRAC(Tabla2[[#This Row],[fecha_matrimonio]],Tabla2[[#This Row],[fecha_creacion_divorcio]],1))</f>
        <v>20</v>
      </c>
      <c r="Q140" s="21"/>
    </row>
    <row r="141" spans="6:17" x14ac:dyDescent="0.25">
      <c r="F141" s="17"/>
      <c r="G141" s="47" t="str">
        <f>IF(Tabla2[genero_1]=Tabla2[genero_2],"iguales","heteros")</f>
        <v>heteros</v>
      </c>
      <c r="H141" s="15">
        <f>COUNTIF(Tabla3[Columna1],"iguales")</f>
        <v>481</v>
      </c>
      <c r="I141" s="15">
        <f>COUNTIF(Tabla3[Se divorcian mas en la mañana o en la tarde?],"&gt;12:00 am")</f>
        <v>2491</v>
      </c>
      <c r="J141" s="15">
        <f>COUNTIF(Tabla3[Se divorcian mas en la mañana o en la tarde?],"&gt;12:00 am")</f>
        <v>2491</v>
      </c>
      <c r="K141" s="15">
        <f>COUNTIF(Tabla3[Se divorcian mas en la mañana o en la tarde?],"&lt;12:00 pm")</f>
        <v>2272</v>
      </c>
      <c r="L141" s="17">
        <f>IF(Auxiliar1!B139&lt;Tabla2[Hora],Tabla2[Hora],Auxiliar1!B139)</f>
        <v>0.30868055555555557</v>
      </c>
      <c r="M141" s="21"/>
      <c r="N141" t="str">
        <f>TEXT(Tabla2[fecha_creacion_divorcio],"dd/mm/yy")</f>
        <v>06/02/19</v>
      </c>
      <c r="O141" s="21" t="str">
        <f>TEXT(Tabla3[Fecha formato fecha],"MMMM")</f>
        <v>febrero</v>
      </c>
      <c r="P141" s="22">
        <f>INT(YEARFRAC(Tabla2[[#This Row],[fecha_matrimonio]],Tabla2[[#This Row],[fecha_creacion_divorcio]],1))</f>
        <v>11</v>
      </c>
      <c r="Q141" s="21"/>
    </row>
    <row r="142" spans="6:17" x14ac:dyDescent="0.25">
      <c r="F142" s="17"/>
      <c r="G142" s="47" t="str">
        <f>IF(Tabla2[genero_1]=Tabla2[genero_2],"iguales","heteros")</f>
        <v>heteros</v>
      </c>
      <c r="H142" s="15">
        <f>COUNTIF(Tabla3[Columna1],"iguales")</f>
        <v>481</v>
      </c>
      <c r="I142" s="15">
        <f>COUNTIF(Tabla3[Se divorcian mas en la mañana o en la tarde?],"&gt;12:00 am")</f>
        <v>2491</v>
      </c>
      <c r="J142" s="15">
        <f>COUNTIF(Tabla3[Se divorcian mas en la mañana o en la tarde?],"&gt;12:00 am")</f>
        <v>2491</v>
      </c>
      <c r="K142" s="15">
        <f>COUNTIF(Tabla3[Se divorcian mas en la mañana o en la tarde?],"&lt;12:00 pm")</f>
        <v>2272</v>
      </c>
      <c r="L142" s="17">
        <f>IF(Auxiliar1!B140&lt;Tabla2[Hora],Tabla2[Hora],Auxiliar1!B140)</f>
        <v>0.31487268518518519</v>
      </c>
      <c r="M142" s="21"/>
      <c r="N142" t="str">
        <f>TEXT(Tabla2[fecha_creacion_divorcio],"dd/mm/yy")</f>
        <v>06/02/19</v>
      </c>
      <c r="O142" s="21" t="str">
        <f>TEXT(Tabla3[Fecha formato fecha],"MMMM")</f>
        <v>febrero</v>
      </c>
      <c r="P142" s="22">
        <f>INT(YEARFRAC(Tabla2[[#This Row],[fecha_matrimonio]],Tabla2[[#This Row],[fecha_creacion_divorcio]],1))</f>
        <v>8</v>
      </c>
      <c r="Q142" s="21"/>
    </row>
    <row r="143" spans="6:17" x14ac:dyDescent="0.25">
      <c r="F143" s="17"/>
      <c r="G143" s="47" t="str">
        <f>IF(Tabla2[genero_1]=Tabla2[genero_2],"iguales","heteros")</f>
        <v>heteros</v>
      </c>
      <c r="H143" s="15">
        <f>COUNTIF(Tabla3[Columna1],"iguales")</f>
        <v>481</v>
      </c>
      <c r="I143" s="15">
        <f>COUNTIF(Tabla3[Se divorcian mas en la mañana o en la tarde?],"&gt;12:00 am")</f>
        <v>2491</v>
      </c>
      <c r="J143" s="15">
        <f>COUNTIF(Tabla3[Se divorcian mas en la mañana o en la tarde?],"&gt;12:00 am")</f>
        <v>2491</v>
      </c>
      <c r="K143" s="15">
        <f>COUNTIF(Tabla3[Se divorcian mas en la mañana o en la tarde?],"&lt;12:00 pm")</f>
        <v>2272</v>
      </c>
      <c r="L143" s="17">
        <f>IF(Auxiliar1!B141&lt;Tabla2[Hora],Tabla2[Hora],Auxiliar1!B141)</f>
        <v>0.31869212962962962</v>
      </c>
      <c r="M143" s="21"/>
      <c r="N143" t="str">
        <f>TEXT(Tabla2[fecha_creacion_divorcio],"dd/mm/yy")</f>
        <v>06/02/19</v>
      </c>
      <c r="O143" s="21" t="str">
        <f>TEXT(Tabla3[Fecha formato fecha],"MMMM")</f>
        <v>febrero</v>
      </c>
      <c r="P143" s="22">
        <f>INT(YEARFRAC(Tabla2[[#This Row],[fecha_matrimonio]],Tabla2[[#This Row],[fecha_creacion_divorcio]],1))</f>
        <v>3</v>
      </c>
      <c r="Q143" s="21"/>
    </row>
    <row r="144" spans="6:17" x14ac:dyDescent="0.25">
      <c r="F144" s="17"/>
      <c r="G144" s="47" t="str">
        <f>IF(Tabla2[genero_1]=Tabla2[genero_2],"iguales","heteros")</f>
        <v>iguales</v>
      </c>
      <c r="H144" s="15">
        <f>COUNTIF(Tabla3[Columna1],"iguales")</f>
        <v>481</v>
      </c>
      <c r="I144" s="15">
        <f>COUNTIF(Tabla3[Se divorcian mas en la mañana o en la tarde?],"&gt;12:00 am")</f>
        <v>2491</v>
      </c>
      <c r="J144" s="15">
        <f>COUNTIF(Tabla3[Se divorcian mas en la mañana o en la tarde?],"&gt;12:00 am")</f>
        <v>2491</v>
      </c>
      <c r="K144" s="15">
        <f>COUNTIF(Tabla3[Se divorcian mas en la mañana o en la tarde?],"&lt;12:00 pm")</f>
        <v>2272</v>
      </c>
      <c r="L144" s="17">
        <f>IF(Auxiliar1!B142&lt;Tabla2[Hora],Tabla2[Hora],Auxiliar1!B142)</f>
        <v>0.32</v>
      </c>
      <c r="M144" s="21"/>
      <c r="N144" t="str">
        <f>TEXT(Tabla2[fecha_creacion_divorcio],"dd/mm/yy")</f>
        <v>06/02/19</v>
      </c>
      <c r="O144" s="21" t="str">
        <f>TEXT(Tabla3[Fecha formato fecha],"MMMM")</f>
        <v>febrero</v>
      </c>
      <c r="P144" s="22">
        <f>INT(YEARFRAC(Tabla2[[#This Row],[fecha_matrimonio]],Tabla2[[#This Row],[fecha_creacion_divorcio]],1))</f>
        <v>28</v>
      </c>
      <c r="Q144" s="21"/>
    </row>
    <row r="145" spans="6:17" x14ac:dyDescent="0.25">
      <c r="F145" s="17"/>
      <c r="G145" s="47" t="str">
        <f>IF(Tabla2[genero_1]=Tabla2[genero_2],"iguales","heteros")</f>
        <v>heteros</v>
      </c>
      <c r="H145" s="15">
        <f>COUNTIF(Tabla3[Columna1],"iguales")</f>
        <v>481</v>
      </c>
      <c r="I145" s="15">
        <f>COUNTIF(Tabla3[Se divorcian mas en la mañana o en la tarde?],"&gt;12:00 am")</f>
        <v>2491</v>
      </c>
      <c r="J145" s="15">
        <f>COUNTIF(Tabla3[Se divorcian mas en la mañana o en la tarde?],"&gt;12:00 am")</f>
        <v>2491</v>
      </c>
      <c r="K145" s="15">
        <f>COUNTIF(Tabla3[Se divorcian mas en la mañana o en la tarde?],"&lt;12:00 pm")</f>
        <v>2272</v>
      </c>
      <c r="L145" s="17">
        <f>IF(Auxiliar1!B143&lt;Tabla2[Hora],Tabla2[Hora],Auxiliar1!B143)</f>
        <v>0.32284722222222223</v>
      </c>
      <c r="M145" s="21"/>
      <c r="N145" t="str">
        <f>TEXT(Tabla2[fecha_creacion_divorcio],"dd/mm/yy")</f>
        <v>06/02/19</v>
      </c>
      <c r="O145" s="21" t="str">
        <f>TEXT(Tabla3[Fecha formato fecha],"MMMM")</f>
        <v>febrero</v>
      </c>
      <c r="P145" s="22">
        <f>INT(YEARFRAC(Tabla2[[#This Row],[fecha_matrimonio]],Tabla2[[#This Row],[fecha_creacion_divorcio]],1))</f>
        <v>9</v>
      </c>
      <c r="Q145" s="21"/>
    </row>
    <row r="146" spans="6:17" x14ac:dyDescent="0.25">
      <c r="F146" s="17"/>
      <c r="G146" s="47" t="str">
        <f>IF(Tabla2[genero_1]=Tabla2[genero_2],"iguales","heteros")</f>
        <v>heteros</v>
      </c>
      <c r="H146" s="15">
        <f>COUNTIF(Tabla3[Columna1],"iguales")</f>
        <v>481</v>
      </c>
      <c r="I146" s="15">
        <f>COUNTIF(Tabla3[Se divorcian mas en la mañana o en la tarde?],"&gt;12:00 am")</f>
        <v>2491</v>
      </c>
      <c r="J146" s="15">
        <f>COUNTIF(Tabla3[Se divorcian mas en la mañana o en la tarde?],"&gt;12:00 am")</f>
        <v>2491</v>
      </c>
      <c r="K146" s="15">
        <f>COUNTIF(Tabla3[Se divorcian mas en la mañana o en la tarde?],"&lt;12:00 pm")</f>
        <v>2272</v>
      </c>
      <c r="L146" s="17">
        <f>IF(Auxiliar1!B144&lt;Tabla2[Hora],Tabla2[Hora],Auxiliar1!B144)</f>
        <v>0.32420138888888889</v>
      </c>
      <c r="M146" s="21"/>
      <c r="N146" t="str">
        <f>TEXT(Tabla2[fecha_creacion_divorcio],"dd/mm/yy")</f>
        <v>06/02/19</v>
      </c>
      <c r="O146" s="21" t="str">
        <f>TEXT(Tabla3[Fecha formato fecha],"MMMM")</f>
        <v>febrero</v>
      </c>
      <c r="P146" s="22">
        <f>INT(YEARFRAC(Tabla2[[#This Row],[fecha_matrimonio]],Tabla2[[#This Row],[fecha_creacion_divorcio]],1))</f>
        <v>11</v>
      </c>
      <c r="Q146" s="21"/>
    </row>
    <row r="147" spans="6:17" x14ac:dyDescent="0.25">
      <c r="F147" s="17"/>
      <c r="G147" s="47" t="str">
        <f>IF(Tabla2[genero_1]=Tabla2[genero_2],"iguales","heteros")</f>
        <v>iguales</v>
      </c>
      <c r="H147" s="15">
        <f>COUNTIF(Tabla3[Columna1],"iguales")</f>
        <v>481</v>
      </c>
      <c r="I147" s="15">
        <f>COUNTIF(Tabla3[Se divorcian mas en la mañana o en la tarde?],"&gt;12:00 am")</f>
        <v>2491</v>
      </c>
      <c r="J147" s="15">
        <f>COUNTIF(Tabla3[Se divorcian mas en la mañana o en la tarde?],"&gt;12:00 am")</f>
        <v>2491</v>
      </c>
      <c r="K147" s="15">
        <f>COUNTIF(Tabla3[Se divorcian mas en la mañana o en la tarde?],"&lt;12:00 pm")</f>
        <v>2272</v>
      </c>
      <c r="L147" s="17">
        <f>IF(Auxiliar1!B145&lt;Tabla2[Hora],Tabla2[Hora],Auxiliar1!B145)</f>
        <v>0.32685185185185184</v>
      </c>
      <c r="M147" s="21"/>
      <c r="N147" t="str">
        <f>TEXT(Tabla2[fecha_creacion_divorcio],"dd/mm/yy")</f>
        <v>06/02/19</v>
      </c>
      <c r="O147" s="21" t="str">
        <f>TEXT(Tabla3[Fecha formato fecha],"MMMM")</f>
        <v>febrero</v>
      </c>
      <c r="P147" s="22">
        <f>INT(YEARFRAC(Tabla2[[#This Row],[fecha_matrimonio]],Tabla2[[#This Row],[fecha_creacion_divorcio]],1))</f>
        <v>27</v>
      </c>
      <c r="Q147" s="21"/>
    </row>
    <row r="148" spans="6:17" x14ac:dyDescent="0.25">
      <c r="F148" s="17"/>
      <c r="G148" s="47" t="str">
        <f>IF(Tabla2[genero_1]=Tabla2[genero_2],"iguales","heteros")</f>
        <v>heteros</v>
      </c>
      <c r="H148" s="15">
        <f>COUNTIF(Tabla3[Columna1],"iguales")</f>
        <v>481</v>
      </c>
      <c r="I148" s="15">
        <f>COUNTIF(Tabla3[Se divorcian mas en la mañana o en la tarde?],"&gt;12:00 am")</f>
        <v>2491</v>
      </c>
      <c r="J148" s="15">
        <f>COUNTIF(Tabla3[Se divorcian mas en la mañana o en la tarde?],"&gt;12:00 am")</f>
        <v>2491</v>
      </c>
      <c r="K148" s="15">
        <f>COUNTIF(Tabla3[Se divorcian mas en la mañana o en la tarde?],"&lt;12:00 pm")</f>
        <v>2272</v>
      </c>
      <c r="L148" s="17">
        <f>IF(Auxiliar1!B146&lt;Tabla2[Hora],Tabla2[Hora],Auxiliar1!B146)</f>
        <v>0.32810185185185187</v>
      </c>
      <c r="M148" s="21"/>
      <c r="N148" t="str">
        <f>TEXT(Tabla2[fecha_creacion_divorcio],"dd/mm/yy")</f>
        <v>06/02/19</v>
      </c>
      <c r="O148" s="21" t="str">
        <f>TEXT(Tabla3[Fecha formato fecha],"MMMM")</f>
        <v>febrero</v>
      </c>
      <c r="P148" s="22">
        <f>INT(YEARFRAC(Tabla2[[#This Row],[fecha_matrimonio]],Tabla2[[#This Row],[fecha_creacion_divorcio]],1))</f>
        <v>26</v>
      </c>
      <c r="Q148" s="21"/>
    </row>
    <row r="149" spans="6:17" x14ac:dyDescent="0.25">
      <c r="F149" s="17"/>
      <c r="G149" s="47" t="str">
        <f>IF(Tabla2[genero_1]=Tabla2[genero_2],"iguales","heteros")</f>
        <v>heteros</v>
      </c>
      <c r="H149" s="15">
        <f>COUNTIF(Tabla3[Columna1],"iguales")</f>
        <v>481</v>
      </c>
      <c r="I149" s="15">
        <f>COUNTIF(Tabla3[Se divorcian mas en la mañana o en la tarde?],"&gt;12:00 am")</f>
        <v>2491</v>
      </c>
      <c r="J149" s="15">
        <f>COUNTIF(Tabla3[Se divorcian mas en la mañana o en la tarde?],"&gt;12:00 am")</f>
        <v>2491</v>
      </c>
      <c r="K149" s="15">
        <f>COUNTIF(Tabla3[Se divorcian mas en la mañana o en la tarde?],"&lt;12:00 pm")</f>
        <v>2272</v>
      </c>
      <c r="L149" s="17">
        <f>IF(Auxiliar1!B147&lt;Tabla2[Hora],Tabla2[Hora],Auxiliar1!B147)</f>
        <v>0.33166666666666667</v>
      </c>
      <c r="M149" s="21"/>
      <c r="N149" t="str">
        <f>TEXT(Tabla2[fecha_creacion_divorcio],"dd/mm/yy")</f>
        <v>06/02/19</v>
      </c>
      <c r="O149" s="21" t="str">
        <f>TEXT(Tabla3[Fecha formato fecha],"MMMM")</f>
        <v>febrero</v>
      </c>
      <c r="P149" s="22">
        <f>INT(YEARFRAC(Tabla2[[#This Row],[fecha_matrimonio]],Tabla2[[#This Row],[fecha_creacion_divorcio]],1))</f>
        <v>22</v>
      </c>
      <c r="Q149" s="21"/>
    </row>
    <row r="150" spans="6:17" x14ac:dyDescent="0.25">
      <c r="F150" s="17"/>
      <c r="G150" s="47" t="str">
        <f>IF(Tabla2[genero_1]=Tabla2[genero_2],"iguales","heteros")</f>
        <v>heteros</v>
      </c>
      <c r="H150" s="15">
        <f>COUNTIF(Tabla3[Columna1],"iguales")</f>
        <v>481</v>
      </c>
      <c r="I150" s="15">
        <f>COUNTIF(Tabla3[Se divorcian mas en la mañana o en la tarde?],"&gt;12:00 am")</f>
        <v>2491</v>
      </c>
      <c r="J150" s="15">
        <f>COUNTIF(Tabla3[Se divorcian mas en la mañana o en la tarde?],"&gt;12:00 am")</f>
        <v>2491</v>
      </c>
      <c r="K150" s="15">
        <f>COUNTIF(Tabla3[Se divorcian mas en la mañana o en la tarde?],"&lt;12:00 pm")</f>
        <v>2272</v>
      </c>
      <c r="L150" s="17">
        <f>IF(Auxiliar1!B148&lt;Tabla2[Hora],Tabla2[Hora],Auxiliar1!B148)</f>
        <v>0.33170138888888889</v>
      </c>
      <c r="M150" s="21"/>
      <c r="N150" t="str">
        <f>TEXT(Tabla2[fecha_creacion_divorcio],"dd/mm/yy")</f>
        <v>06/02/19</v>
      </c>
      <c r="O150" s="21" t="str">
        <f>TEXT(Tabla3[Fecha formato fecha],"MMMM")</f>
        <v>febrero</v>
      </c>
      <c r="P150" s="22">
        <f>INT(YEARFRAC(Tabla2[[#This Row],[fecha_matrimonio]],Tabla2[[#This Row],[fecha_creacion_divorcio]],1))</f>
        <v>17</v>
      </c>
      <c r="Q150" s="21"/>
    </row>
    <row r="151" spans="6:17" x14ac:dyDescent="0.25">
      <c r="F151" s="17"/>
      <c r="G151" s="47" t="str">
        <f>IF(Tabla2[genero_1]=Tabla2[genero_2],"iguales","heteros")</f>
        <v>heteros</v>
      </c>
      <c r="H151" s="15">
        <f>COUNTIF(Tabla3[Columna1],"iguales")</f>
        <v>481</v>
      </c>
      <c r="I151" s="15">
        <f>COUNTIF(Tabla3[Se divorcian mas en la mañana o en la tarde?],"&gt;12:00 am")</f>
        <v>2491</v>
      </c>
      <c r="J151" s="15">
        <f>COUNTIF(Tabla3[Se divorcian mas en la mañana o en la tarde?],"&gt;12:00 am")</f>
        <v>2491</v>
      </c>
      <c r="K151" s="15">
        <f>COUNTIF(Tabla3[Se divorcian mas en la mañana o en la tarde?],"&lt;12:00 pm")</f>
        <v>2272</v>
      </c>
      <c r="L151" s="17">
        <f>IF(Auxiliar1!B149&lt;Tabla2[Hora],Tabla2[Hora],Auxiliar1!B149)</f>
        <v>0.33655092592592589</v>
      </c>
      <c r="M151" s="21"/>
      <c r="N151" t="str">
        <f>TEXT(Tabla2[fecha_creacion_divorcio],"dd/mm/yy")</f>
        <v>06/02/19</v>
      </c>
      <c r="O151" s="21" t="str">
        <f>TEXT(Tabla3[Fecha formato fecha],"MMMM")</f>
        <v>febrero</v>
      </c>
      <c r="P151" s="22">
        <f>INT(YEARFRAC(Tabla2[[#This Row],[fecha_matrimonio]],Tabla2[[#This Row],[fecha_creacion_divorcio]],1))</f>
        <v>9</v>
      </c>
      <c r="Q151" s="21"/>
    </row>
    <row r="152" spans="6:17" x14ac:dyDescent="0.25">
      <c r="F152" s="17"/>
      <c r="G152" s="47" t="str">
        <f>IF(Tabla2[genero_1]=Tabla2[genero_2],"iguales","heteros")</f>
        <v>heteros</v>
      </c>
      <c r="H152" s="15">
        <f>COUNTIF(Tabla3[Columna1],"iguales")</f>
        <v>481</v>
      </c>
      <c r="I152" s="15">
        <f>COUNTIF(Tabla3[Se divorcian mas en la mañana o en la tarde?],"&gt;12:00 am")</f>
        <v>2491</v>
      </c>
      <c r="J152" s="15">
        <f>COUNTIF(Tabla3[Se divorcian mas en la mañana o en la tarde?],"&gt;12:00 am")</f>
        <v>2491</v>
      </c>
      <c r="K152" s="15">
        <f>COUNTIF(Tabla3[Se divorcian mas en la mañana o en la tarde?],"&lt;12:00 pm")</f>
        <v>2272</v>
      </c>
      <c r="L152" s="17">
        <f>IF(Auxiliar1!B150&lt;Tabla2[Hora],Tabla2[Hora],Auxiliar1!B150)</f>
        <v>0.33815972222222218</v>
      </c>
      <c r="M152" s="21"/>
      <c r="N152" t="str">
        <f>TEXT(Tabla2[fecha_creacion_divorcio],"dd/mm/yy")</f>
        <v>06/02/19</v>
      </c>
      <c r="O152" s="21" t="str">
        <f>TEXT(Tabla3[Fecha formato fecha],"MMMM")</f>
        <v>febrero</v>
      </c>
      <c r="P152" s="22">
        <f>INT(YEARFRAC(Tabla2[[#This Row],[fecha_matrimonio]],Tabla2[[#This Row],[fecha_creacion_divorcio]],1))</f>
        <v>4</v>
      </c>
      <c r="Q152" s="21"/>
    </row>
    <row r="153" spans="6:17" x14ac:dyDescent="0.25">
      <c r="F153" s="17"/>
      <c r="G153" s="47" t="str">
        <f>IF(Tabla2[genero_1]=Tabla2[genero_2],"iguales","heteros")</f>
        <v>heteros</v>
      </c>
      <c r="H153" s="15">
        <f>COUNTIF(Tabla3[Columna1],"iguales")</f>
        <v>481</v>
      </c>
      <c r="I153" s="15">
        <f>COUNTIF(Tabla3[Se divorcian mas en la mañana o en la tarde?],"&gt;12:00 am")</f>
        <v>2491</v>
      </c>
      <c r="J153" s="15">
        <f>COUNTIF(Tabla3[Se divorcian mas en la mañana o en la tarde?],"&gt;12:00 am")</f>
        <v>2491</v>
      </c>
      <c r="K153" s="15">
        <f>COUNTIF(Tabla3[Se divorcian mas en la mañana o en la tarde?],"&lt;12:00 pm")</f>
        <v>2272</v>
      </c>
      <c r="L153" s="17">
        <f>IF(Auxiliar1!B151&lt;Tabla2[Hora],Tabla2[Hora],Auxiliar1!B151)</f>
        <v>0.34046296296296297</v>
      </c>
      <c r="M153" s="21"/>
      <c r="N153" t="str">
        <f>TEXT(Tabla2[fecha_creacion_divorcio],"dd/mm/yy")</f>
        <v>06/02/19</v>
      </c>
      <c r="O153" s="21" t="str">
        <f>TEXT(Tabla3[Fecha formato fecha],"MMMM")</f>
        <v>febrero</v>
      </c>
      <c r="P153" s="22">
        <f>INT(YEARFRAC(Tabla2[[#This Row],[fecha_matrimonio]],Tabla2[[#This Row],[fecha_creacion_divorcio]],1))</f>
        <v>13</v>
      </c>
      <c r="Q153" s="21"/>
    </row>
    <row r="154" spans="6:17" x14ac:dyDescent="0.25">
      <c r="F154" s="17"/>
      <c r="G154" s="47" t="str">
        <f>IF(Tabla2[genero_1]=Tabla2[genero_2],"iguales","heteros")</f>
        <v>iguales</v>
      </c>
      <c r="H154" s="15">
        <f>COUNTIF(Tabla3[Columna1],"iguales")</f>
        <v>481</v>
      </c>
      <c r="I154" s="15">
        <f>COUNTIF(Tabla3[Se divorcian mas en la mañana o en la tarde?],"&gt;12:00 am")</f>
        <v>2491</v>
      </c>
      <c r="J154" s="15">
        <f>COUNTIF(Tabla3[Se divorcian mas en la mañana o en la tarde?],"&gt;12:00 am")</f>
        <v>2491</v>
      </c>
      <c r="K154" s="15">
        <f>COUNTIF(Tabla3[Se divorcian mas en la mañana o en la tarde?],"&lt;12:00 pm")</f>
        <v>2272</v>
      </c>
      <c r="L154" s="17">
        <f>IF(Auxiliar1!B152&lt;Tabla2[Hora],Tabla2[Hora],Auxiliar1!B152)</f>
        <v>0.34106481481481482</v>
      </c>
      <c r="M154" s="21"/>
      <c r="N154" t="str">
        <f>TEXT(Tabla2[fecha_creacion_divorcio],"dd/mm/yy")</f>
        <v>06/02/19</v>
      </c>
      <c r="O154" s="21" t="str">
        <f>TEXT(Tabla3[Fecha formato fecha],"MMMM")</f>
        <v>febrero</v>
      </c>
      <c r="P154" s="22">
        <f>INT(YEARFRAC(Tabla2[[#This Row],[fecha_matrimonio]],Tabla2[[#This Row],[fecha_creacion_divorcio]],1))</f>
        <v>32</v>
      </c>
      <c r="Q154" s="21"/>
    </row>
    <row r="155" spans="6:17" x14ac:dyDescent="0.25">
      <c r="F155" s="17"/>
      <c r="G155" s="47" t="str">
        <f>IF(Tabla2[genero_1]=Tabla2[genero_2],"iguales","heteros")</f>
        <v>iguales</v>
      </c>
      <c r="H155" s="15">
        <f>COUNTIF(Tabla3[Columna1],"iguales")</f>
        <v>481</v>
      </c>
      <c r="I155" s="15">
        <f>COUNTIF(Tabla3[Se divorcian mas en la mañana o en la tarde?],"&gt;12:00 am")</f>
        <v>2491</v>
      </c>
      <c r="J155" s="15">
        <f>COUNTIF(Tabla3[Se divorcian mas en la mañana o en la tarde?],"&gt;12:00 am")</f>
        <v>2491</v>
      </c>
      <c r="K155" s="15">
        <f>COUNTIF(Tabla3[Se divorcian mas en la mañana o en la tarde?],"&lt;12:00 pm")</f>
        <v>2272</v>
      </c>
      <c r="L155" s="17">
        <f>IF(Auxiliar1!B153&lt;Tabla2[Hora],Tabla2[Hora],Auxiliar1!B153)</f>
        <v>0.34590277777777773</v>
      </c>
      <c r="M155" s="21"/>
      <c r="N155" t="str">
        <f>TEXT(Tabla2[fecha_creacion_divorcio],"dd/mm/yy")</f>
        <v>06/02/19</v>
      </c>
      <c r="O155" s="21" t="str">
        <f>TEXT(Tabla3[Fecha formato fecha],"MMMM")</f>
        <v>febrero</v>
      </c>
      <c r="P155" s="22">
        <f>INT(YEARFRAC(Tabla2[[#This Row],[fecha_matrimonio]],Tabla2[[#This Row],[fecha_creacion_divorcio]],1))</f>
        <v>48</v>
      </c>
      <c r="Q155" s="21"/>
    </row>
    <row r="156" spans="6:17" x14ac:dyDescent="0.25">
      <c r="F156" s="17"/>
      <c r="G156" s="47" t="str">
        <f>IF(Tabla2[genero_1]=Tabla2[genero_2],"iguales","heteros")</f>
        <v>heteros</v>
      </c>
      <c r="H156" s="15">
        <f>COUNTIF(Tabla3[Columna1],"iguales")</f>
        <v>481</v>
      </c>
      <c r="I156" s="15">
        <f>COUNTIF(Tabla3[Se divorcian mas en la mañana o en la tarde?],"&gt;12:00 am")</f>
        <v>2491</v>
      </c>
      <c r="J156" s="15">
        <f>COUNTIF(Tabla3[Se divorcian mas en la mañana o en la tarde?],"&gt;12:00 am")</f>
        <v>2491</v>
      </c>
      <c r="K156" s="15">
        <f>COUNTIF(Tabla3[Se divorcian mas en la mañana o en la tarde?],"&lt;12:00 pm")</f>
        <v>2272</v>
      </c>
      <c r="L156" s="17">
        <f>IF(Auxiliar1!B154&lt;Tabla2[Hora],Tabla2[Hora],Auxiliar1!B154)</f>
        <v>0.35160879629629632</v>
      </c>
      <c r="M156" s="21"/>
      <c r="N156" t="str">
        <f>TEXT(Tabla2[fecha_creacion_divorcio],"dd/mm/yy")</f>
        <v>06/02/19</v>
      </c>
      <c r="O156" s="21" t="str">
        <f>TEXT(Tabla3[Fecha formato fecha],"MMMM")</f>
        <v>febrero</v>
      </c>
      <c r="P156" s="22">
        <f>INT(YEARFRAC(Tabla2[[#This Row],[fecha_matrimonio]],Tabla2[[#This Row],[fecha_creacion_divorcio]],1))</f>
        <v>13</v>
      </c>
      <c r="Q156" s="21"/>
    </row>
    <row r="157" spans="6:17" x14ac:dyDescent="0.25">
      <c r="F157" s="17"/>
      <c r="G157" s="47" t="str">
        <f>IF(Tabla2[genero_1]=Tabla2[genero_2],"iguales","heteros")</f>
        <v>iguales</v>
      </c>
      <c r="H157" s="15">
        <f>COUNTIF(Tabla3[Columna1],"iguales")</f>
        <v>481</v>
      </c>
      <c r="I157" s="15">
        <f>COUNTIF(Tabla3[Se divorcian mas en la mañana o en la tarde?],"&gt;12:00 am")</f>
        <v>2491</v>
      </c>
      <c r="J157" s="15">
        <f>COUNTIF(Tabla3[Se divorcian mas en la mañana o en la tarde?],"&gt;12:00 am")</f>
        <v>2491</v>
      </c>
      <c r="K157" s="15">
        <f>COUNTIF(Tabla3[Se divorcian mas en la mañana o en la tarde?],"&lt;12:00 pm")</f>
        <v>2272</v>
      </c>
      <c r="L157" s="17">
        <f>IF(Auxiliar1!B155&lt;Tabla2[Hora],Tabla2[Hora],Auxiliar1!B155)</f>
        <v>0.39343750000000005</v>
      </c>
      <c r="M157" s="21"/>
      <c r="N157" t="str">
        <f>TEXT(Tabla2[fecha_creacion_divorcio],"dd/mm/yy")</f>
        <v>06/02/19</v>
      </c>
      <c r="O157" s="21" t="str">
        <f>TEXT(Tabla3[Fecha formato fecha],"MMMM")</f>
        <v>febrero</v>
      </c>
      <c r="P157" s="22">
        <f>INT(YEARFRAC(Tabla2[[#This Row],[fecha_matrimonio]],Tabla2[[#This Row],[fecha_creacion_divorcio]],1))</f>
        <v>28</v>
      </c>
      <c r="Q157" s="21"/>
    </row>
    <row r="158" spans="6:17" x14ac:dyDescent="0.25">
      <c r="F158" s="17"/>
      <c r="G158" s="47" t="str">
        <f>IF(Tabla2[genero_1]=Tabla2[genero_2],"iguales","heteros")</f>
        <v>heteros</v>
      </c>
      <c r="H158" s="15">
        <f>COUNTIF(Tabla3[Columna1],"iguales")</f>
        <v>481</v>
      </c>
      <c r="I158" s="15">
        <f>COUNTIF(Tabla3[Se divorcian mas en la mañana o en la tarde?],"&gt;12:00 am")</f>
        <v>2491</v>
      </c>
      <c r="J158" s="15">
        <f>COUNTIF(Tabla3[Se divorcian mas en la mañana o en la tarde?],"&gt;12:00 am")</f>
        <v>2491</v>
      </c>
      <c r="K158" s="15">
        <f>COUNTIF(Tabla3[Se divorcian mas en la mañana o en la tarde?],"&lt;12:00 pm")</f>
        <v>2272</v>
      </c>
      <c r="L158" s="17">
        <f>IF(Auxiliar1!B156&lt;Tabla2[Hora],Tabla2[Hora],Auxiliar1!B156)</f>
        <v>0.39968749999999997</v>
      </c>
      <c r="M158" s="21"/>
      <c r="N158" t="str">
        <f>TEXT(Tabla2[fecha_creacion_divorcio],"dd/mm/yy")</f>
        <v>06/02/19</v>
      </c>
      <c r="O158" s="21" t="str">
        <f>TEXT(Tabla3[Fecha formato fecha],"MMMM")</f>
        <v>febrero</v>
      </c>
      <c r="P158" s="22">
        <f>INT(YEARFRAC(Tabla2[[#This Row],[fecha_matrimonio]],Tabla2[[#This Row],[fecha_creacion_divorcio]],1))</f>
        <v>20</v>
      </c>
      <c r="Q158" s="21"/>
    </row>
    <row r="159" spans="6:17" x14ac:dyDescent="0.25">
      <c r="F159" s="17"/>
      <c r="G159" s="47" t="str">
        <f>IF(Tabla2[genero_1]=Tabla2[genero_2],"iguales","heteros")</f>
        <v>heteros</v>
      </c>
      <c r="H159" s="15">
        <f>COUNTIF(Tabla3[Columna1],"iguales")</f>
        <v>481</v>
      </c>
      <c r="I159" s="15">
        <f>COUNTIF(Tabla3[Se divorcian mas en la mañana o en la tarde?],"&gt;12:00 am")</f>
        <v>2491</v>
      </c>
      <c r="J159" s="15">
        <f>COUNTIF(Tabla3[Se divorcian mas en la mañana o en la tarde?],"&gt;12:00 am")</f>
        <v>2491</v>
      </c>
      <c r="K159" s="15">
        <f>COUNTIF(Tabla3[Se divorcian mas en la mañana o en la tarde?],"&lt;12:00 pm")</f>
        <v>2272</v>
      </c>
      <c r="L159" s="17">
        <f>IF(Auxiliar1!B157&lt;Tabla2[Hora],Tabla2[Hora],Auxiliar1!B157)</f>
        <v>0.40675925925925926</v>
      </c>
      <c r="M159" s="21"/>
      <c r="N159" t="str">
        <f>TEXT(Tabla2[fecha_creacion_divorcio],"dd/mm/yy")</f>
        <v>06/02/19</v>
      </c>
      <c r="O159" s="21" t="str">
        <f>TEXT(Tabla3[Fecha formato fecha],"MMMM")</f>
        <v>febrero</v>
      </c>
      <c r="P159" s="22">
        <f>INT(YEARFRAC(Tabla2[[#This Row],[fecha_matrimonio]],Tabla2[[#This Row],[fecha_creacion_divorcio]],1))</f>
        <v>26</v>
      </c>
      <c r="Q159" s="21"/>
    </row>
    <row r="160" spans="6:17" x14ac:dyDescent="0.25">
      <c r="F160" s="17"/>
      <c r="G160" s="47" t="str">
        <f>IF(Tabla2[genero_1]=Tabla2[genero_2],"iguales","heteros")</f>
        <v>heteros</v>
      </c>
      <c r="H160" s="15">
        <f>COUNTIF(Tabla3[Columna1],"iguales")</f>
        <v>481</v>
      </c>
      <c r="I160" s="15">
        <f>COUNTIF(Tabla3[Se divorcian mas en la mañana o en la tarde?],"&gt;12:00 am")</f>
        <v>2491</v>
      </c>
      <c r="J160" s="15">
        <f>COUNTIF(Tabla3[Se divorcian mas en la mañana o en la tarde?],"&gt;12:00 am")</f>
        <v>2491</v>
      </c>
      <c r="K160" s="15">
        <f>COUNTIF(Tabla3[Se divorcian mas en la mañana o en la tarde?],"&lt;12:00 pm")</f>
        <v>2272</v>
      </c>
      <c r="L160" s="17">
        <f>IF(Auxiliar1!B158&lt;Tabla2[Hora],Tabla2[Hora],Auxiliar1!B158)</f>
        <v>0.41076388888888887</v>
      </c>
      <c r="M160" s="21"/>
      <c r="N160" t="str">
        <f>TEXT(Tabla2[fecha_creacion_divorcio],"dd/mm/yy")</f>
        <v>06/02/19</v>
      </c>
      <c r="O160" s="21" t="str">
        <f>TEXT(Tabla3[Fecha formato fecha],"MMMM")</f>
        <v>febrero</v>
      </c>
      <c r="P160" s="22">
        <f>INT(YEARFRAC(Tabla2[[#This Row],[fecha_matrimonio]],Tabla2[[#This Row],[fecha_creacion_divorcio]],1))</f>
        <v>15</v>
      </c>
      <c r="Q160" s="21"/>
    </row>
    <row r="161" spans="6:17" x14ac:dyDescent="0.25">
      <c r="F161" s="17"/>
      <c r="G161" s="47" t="str">
        <f>IF(Tabla2[genero_1]=Tabla2[genero_2],"iguales","heteros")</f>
        <v>heteros</v>
      </c>
      <c r="H161" s="15">
        <f>COUNTIF(Tabla3[Columna1],"iguales")</f>
        <v>481</v>
      </c>
      <c r="I161" s="15">
        <f>COUNTIF(Tabla3[Se divorcian mas en la mañana o en la tarde?],"&gt;12:00 am")</f>
        <v>2491</v>
      </c>
      <c r="J161" s="15">
        <f>COUNTIF(Tabla3[Se divorcian mas en la mañana o en la tarde?],"&gt;12:00 am")</f>
        <v>2491</v>
      </c>
      <c r="K161" s="15">
        <f>COUNTIF(Tabla3[Se divorcian mas en la mañana o en la tarde?],"&lt;12:00 pm")</f>
        <v>2272</v>
      </c>
      <c r="L161" s="17">
        <f>IF(Auxiliar1!B159&lt;Tabla2[Hora],Tabla2[Hora],Auxiliar1!B159)</f>
        <v>0.41305555555555556</v>
      </c>
      <c r="M161" s="21"/>
      <c r="N161" t="str">
        <f>TEXT(Tabla2[fecha_creacion_divorcio],"dd/mm/yy")</f>
        <v>06/02/19</v>
      </c>
      <c r="O161" s="21" t="str">
        <f>TEXT(Tabla3[Fecha formato fecha],"MMMM")</f>
        <v>febrero</v>
      </c>
      <c r="P161" s="22">
        <f>INT(YEARFRAC(Tabla2[[#This Row],[fecha_matrimonio]],Tabla2[[#This Row],[fecha_creacion_divorcio]],1))</f>
        <v>9</v>
      </c>
      <c r="Q161" s="21"/>
    </row>
    <row r="162" spans="6:17" x14ac:dyDescent="0.25">
      <c r="F162" s="17"/>
      <c r="G162" s="47" t="str">
        <f>IF(Tabla2[genero_1]=Tabla2[genero_2],"iguales","heteros")</f>
        <v>heteros</v>
      </c>
      <c r="H162" s="15">
        <f>COUNTIF(Tabla3[Columna1],"iguales")</f>
        <v>481</v>
      </c>
      <c r="I162" s="15">
        <f>COUNTIF(Tabla3[Se divorcian mas en la mañana o en la tarde?],"&gt;12:00 am")</f>
        <v>2491</v>
      </c>
      <c r="J162" s="15">
        <f>COUNTIF(Tabla3[Se divorcian mas en la mañana o en la tarde?],"&gt;12:00 am")</f>
        <v>2491</v>
      </c>
      <c r="K162" s="15">
        <f>COUNTIF(Tabla3[Se divorcian mas en la mañana o en la tarde?],"&lt;12:00 pm")</f>
        <v>2272</v>
      </c>
      <c r="L162" s="17">
        <f>IF(Auxiliar1!B160&lt;Tabla2[Hora],Tabla2[Hora],Auxiliar1!B160)</f>
        <v>0.42163194444444446</v>
      </c>
      <c r="M162" s="21"/>
      <c r="N162" t="str">
        <f>TEXT(Tabla2[fecha_creacion_divorcio],"dd/mm/yy")</f>
        <v>06/02/19</v>
      </c>
      <c r="O162" s="21" t="str">
        <f>TEXT(Tabla3[Fecha formato fecha],"MMMM")</f>
        <v>febrero</v>
      </c>
      <c r="P162" s="22">
        <f>INT(YEARFRAC(Tabla2[[#This Row],[fecha_matrimonio]],Tabla2[[#This Row],[fecha_creacion_divorcio]],1))</f>
        <v>48</v>
      </c>
      <c r="Q162" s="21"/>
    </row>
    <row r="163" spans="6:17" x14ac:dyDescent="0.25">
      <c r="F163" s="17"/>
      <c r="G163" s="47" t="str">
        <f>IF(Tabla2[genero_1]=Tabla2[genero_2],"iguales","heteros")</f>
        <v>heteros</v>
      </c>
      <c r="H163" s="15">
        <f>COUNTIF(Tabla3[Columna1],"iguales")</f>
        <v>481</v>
      </c>
      <c r="I163" s="15">
        <f>COUNTIF(Tabla3[Se divorcian mas en la mañana o en la tarde?],"&gt;12:00 am")</f>
        <v>2491</v>
      </c>
      <c r="J163" s="15">
        <f>COUNTIF(Tabla3[Se divorcian mas en la mañana o en la tarde?],"&gt;12:00 am")</f>
        <v>2491</v>
      </c>
      <c r="K163" s="15">
        <f>COUNTIF(Tabla3[Se divorcian mas en la mañana o en la tarde?],"&lt;12:00 pm")</f>
        <v>2272</v>
      </c>
      <c r="L163" s="17">
        <f>IF(Auxiliar1!B161&lt;Tabla2[Hora],Tabla2[Hora],Auxiliar1!B161)</f>
        <v>0.4226273148148148</v>
      </c>
      <c r="M163" s="21"/>
      <c r="N163" t="str">
        <f>TEXT(Tabla2[fecha_creacion_divorcio],"dd/mm/yy")</f>
        <v>06/02/19</v>
      </c>
      <c r="O163" s="21" t="str">
        <f>TEXT(Tabla3[Fecha formato fecha],"MMMM")</f>
        <v>febrero</v>
      </c>
      <c r="P163" s="22">
        <f>INT(YEARFRAC(Tabla2[[#This Row],[fecha_matrimonio]],Tabla2[[#This Row],[fecha_creacion_divorcio]],1))</f>
        <v>12</v>
      </c>
      <c r="Q163" s="21"/>
    </row>
    <row r="164" spans="6:17" x14ac:dyDescent="0.25">
      <c r="F164" s="17"/>
      <c r="G164" s="47" t="str">
        <f>IF(Tabla2[genero_1]=Tabla2[genero_2],"iguales","heteros")</f>
        <v>iguales</v>
      </c>
      <c r="H164" s="15">
        <f>COUNTIF(Tabla3[Columna1],"iguales")</f>
        <v>481</v>
      </c>
      <c r="I164" s="15">
        <f>COUNTIF(Tabla3[Se divorcian mas en la mañana o en la tarde?],"&gt;12:00 am")</f>
        <v>2491</v>
      </c>
      <c r="J164" s="15">
        <f>COUNTIF(Tabla3[Se divorcian mas en la mañana o en la tarde?],"&gt;12:00 am")</f>
        <v>2491</v>
      </c>
      <c r="K164" s="15">
        <f>COUNTIF(Tabla3[Se divorcian mas en la mañana o en la tarde?],"&lt;12:00 pm")</f>
        <v>2272</v>
      </c>
      <c r="L164" s="17">
        <f>IF(Auxiliar1!B162&lt;Tabla2[Hora],Tabla2[Hora],Auxiliar1!B162)</f>
        <v>0.42553240740740739</v>
      </c>
      <c r="M164" s="21"/>
      <c r="N164" t="str">
        <f>TEXT(Tabla2[fecha_creacion_divorcio],"dd/mm/yy")</f>
        <v>06/02/19</v>
      </c>
      <c r="O164" s="21" t="str">
        <f>TEXT(Tabla3[Fecha formato fecha],"MMMM")</f>
        <v>febrero</v>
      </c>
      <c r="P164" s="22">
        <f>INT(YEARFRAC(Tabla2[[#This Row],[fecha_matrimonio]],Tabla2[[#This Row],[fecha_creacion_divorcio]],1))</f>
        <v>30</v>
      </c>
      <c r="Q164" s="21"/>
    </row>
    <row r="165" spans="6:17" x14ac:dyDescent="0.25">
      <c r="F165" s="17"/>
      <c r="G165" s="47" t="str">
        <f>IF(Tabla2[genero_1]=Tabla2[genero_2],"iguales","heteros")</f>
        <v>heteros</v>
      </c>
      <c r="H165" s="15">
        <f>COUNTIF(Tabla3[Columna1],"iguales")</f>
        <v>481</v>
      </c>
      <c r="I165" s="15">
        <f>COUNTIF(Tabla3[Se divorcian mas en la mañana o en la tarde?],"&gt;12:00 am")</f>
        <v>2491</v>
      </c>
      <c r="J165" s="15">
        <f>COUNTIF(Tabla3[Se divorcian mas en la mañana o en la tarde?],"&gt;12:00 am")</f>
        <v>2491</v>
      </c>
      <c r="K165" s="15">
        <f>COUNTIF(Tabla3[Se divorcian mas en la mañana o en la tarde?],"&lt;12:00 pm")</f>
        <v>2272</v>
      </c>
      <c r="L165" s="17">
        <f>IF(Auxiliar1!B163&lt;Tabla2[Hora],Tabla2[Hora],Auxiliar1!B163)</f>
        <v>0.43024305555555559</v>
      </c>
      <c r="M165" s="21"/>
      <c r="N165" t="str">
        <f>TEXT(Tabla2[fecha_creacion_divorcio],"dd/mm/yy")</f>
        <v>06/02/19</v>
      </c>
      <c r="O165" s="21" t="str">
        <f>TEXT(Tabla3[Fecha formato fecha],"MMMM")</f>
        <v>febrero</v>
      </c>
      <c r="P165" s="22">
        <f>INT(YEARFRAC(Tabla2[[#This Row],[fecha_matrimonio]],Tabla2[[#This Row],[fecha_creacion_divorcio]],1))</f>
        <v>16</v>
      </c>
      <c r="Q165" s="21"/>
    </row>
    <row r="166" spans="6:17" x14ac:dyDescent="0.25">
      <c r="F166" s="17"/>
      <c r="G166" s="47" t="str">
        <f>IF(Tabla2[genero_1]=Tabla2[genero_2],"iguales","heteros")</f>
        <v>heteros</v>
      </c>
      <c r="H166" s="15">
        <f>COUNTIF(Tabla3[Columna1],"iguales")</f>
        <v>481</v>
      </c>
      <c r="I166" s="15">
        <f>COUNTIF(Tabla3[Se divorcian mas en la mañana o en la tarde?],"&gt;12:00 am")</f>
        <v>2491</v>
      </c>
      <c r="J166" s="15">
        <f>COUNTIF(Tabla3[Se divorcian mas en la mañana o en la tarde?],"&gt;12:00 am")</f>
        <v>2491</v>
      </c>
      <c r="K166" s="15">
        <f>COUNTIF(Tabla3[Se divorcian mas en la mañana o en la tarde?],"&lt;12:00 pm")</f>
        <v>2272</v>
      </c>
      <c r="L166" s="17">
        <f>IF(Auxiliar1!B164&lt;Tabla2[Hora],Tabla2[Hora],Auxiliar1!B164)</f>
        <v>0.43122685185185183</v>
      </c>
      <c r="M166" s="21"/>
      <c r="N166" t="str">
        <f>TEXT(Tabla2[fecha_creacion_divorcio],"dd/mm/yy")</f>
        <v>06/02/19</v>
      </c>
      <c r="O166" s="21" t="str">
        <f>TEXT(Tabla3[Fecha formato fecha],"MMMM")</f>
        <v>febrero</v>
      </c>
      <c r="P166" s="22">
        <f>INT(YEARFRAC(Tabla2[[#This Row],[fecha_matrimonio]],Tabla2[[#This Row],[fecha_creacion_divorcio]],1))</f>
        <v>43</v>
      </c>
      <c r="Q166" s="21"/>
    </row>
    <row r="167" spans="6:17" x14ac:dyDescent="0.25">
      <c r="F167" s="17"/>
      <c r="G167" s="47" t="str">
        <f>IF(Tabla2[genero_1]=Tabla2[genero_2],"iguales","heteros")</f>
        <v>heteros</v>
      </c>
      <c r="H167" s="15">
        <f>COUNTIF(Tabla3[Columna1],"iguales")</f>
        <v>481</v>
      </c>
      <c r="I167" s="15">
        <f>COUNTIF(Tabla3[Se divorcian mas en la mañana o en la tarde?],"&gt;12:00 am")</f>
        <v>2491</v>
      </c>
      <c r="J167" s="15">
        <f>COUNTIF(Tabla3[Se divorcian mas en la mañana o en la tarde?],"&gt;12:00 am")</f>
        <v>2491</v>
      </c>
      <c r="K167" s="15">
        <f>COUNTIF(Tabla3[Se divorcian mas en la mañana o en la tarde?],"&lt;12:00 pm")</f>
        <v>2272</v>
      </c>
      <c r="L167" s="17">
        <f>IF(Auxiliar1!B165&lt;Tabla2[Hora],Tabla2[Hora],Auxiliar1!B165)</f>
        <v>0.43446759259259254</v>
      </c>
      <c r="M167" s="21"/>
      <c r="N167" t="str">
        <f>TEXT(Tabla2[fecha_creacion_divorcio],"dd/mm/yy")</f>
        <v>06/02/19</v>
      </c>
      <c r="O167" s="21" t="str">
        <f>TEXT(Tabla3[Fecha formato fecha],"MMMM")</f>
        <v>febrero</v>
      </c>
      <c r="P167" s="22">
        <f>INT(YEARFRAC(Tabla2[[#This Row],[fecha_matrimonio]],Tabla2[[#This Row],[fecha_creacion_divorcio]],1))</f>
        <v>7</v>
      </c>
      <c r="Q167" s="21"/>
    </row>
    <row r="168" spans="6:17" x14ac:dyDescent="0.25">
      <c r="F168" s="17"/>
      <c r="G168" s="47" t="str">
        <f>IF(Tabla2[genero_1]=Tabla2[genero_2],"iguales","heteros")</f>
        <v>heteros</v>
      </c>
      <c r="H168" s="15">
        <f>COUNTIF(Tabla3[Columna1],"iguales")</f>
        <v>481</v>
      </c>
      <c r="I168" s="15">
        <f>COUNTIF(Tabla3[Se divorcian mas en la mañana o en la tarde?],"&gt;12:00 am")</f>
        <v>2491</v>
      </c>
      <c r="J168" s="15">
        <f>COUNTIF(Tabla3[Se divorcian mas en la mañana o en la tarde?],"&gt;12:00 am")</f>
        <v>2491</v>
      </c>
      <c r="K168" s="15">
        <f>COUNTIF(Tabla3[Se divorcian mas en la mañana o en la tarde?],"&lt;12:00 pm")</f>
        <v>2272</v>
      </c>
      <c r="L168" s="17">
        <f>IF(Auxiliar1!B166&lt;Tabla2[Hora],Tabla2[Hora],Auxiliar1!B166)</f>
        <v>0.44200231481481483</v>
      </c>
      <c r="M168" s="21"/>
      <c r="N168" t="str">
        <f>TEXT(Tabla2[fecha_creacion_divorcio],"dd/mm/yy")</f>
        <v>06/02/19</v>
      </c>
      <c r="O168" s="21" t="str">
        <f>TEXT(Tabla3[Fecha formato fecha],"MMMM")</f>
        <v>febrero</v>
      </c>
      <c r="P168" s="22">
        <f>INT(YEARFRAC(Tabla2[[#This Row],[fecha_matrimonio]],Tabla2[[#This Row],[fecha_creacion_divorcio]],1))</f>
        <v>5</v>
      </c>
      <c r="Q168" s="21"/>
    </row>
    <row r="169" spans="6:17" x14ac:dyDescent="0.25">
      <c r="F169" s="17"/>
      <c r="G169" s="47" t="str">
        <f>IF(Tabla2[genero_1]=Tabla2[genero_2],"iguales","heteros")</f>
        <v>iguales</v>
      </c>
      <c r="H169" s="15">
        <f>COUNTIF(Tabla3[Columna1],"iguales")</f>
        <v>481</v>
      </c>
      <c r="I169" s="15">
        <f>COUNTIF(Tabla3[Se divorcian mas en la mañana o en la tarde?],"&gt;12:00 am")</f>
        <v>2491</v>
      </c>
      <c r="J169" s="15">
        <f>COUNTIF(Tabla3[Se divorcian mas en la mañana o en la tarde?],"&gt;12:00 am")</f>
        <v>2491</v>
      </c>
      <c r="K169" s="15">
        <f>COUNTIF(Tabla3[Se divorcian mas en la mañana o en la tarde?],"&lt;12:00 pm")</f>
        <v>2272</v>
      </c>
      <c r="L169" s="17">
        <f>IF(Auxiliar1!B167&lt;Tabla2[Hora],Tabla2[Hora],Auxiliar1!B167)</f>
        <v>0.44430555555555556</v>
      </c>
      <c r="M169" s="21"/>
      <c r="N169" t="str">
        <f>TEXT(Tabla2[fecha_creacion_divorcio],"dd/mm/yy")</f>
        <v>06/02/19</v>
      </c>
      <c r="O169" s="21" t="str">
        <f>TEXT(Tabla3[Fecha formato fecha],"MMMM")</f>
        <v>febrero</v>
      </c>
      <c r="P169" s="22">
        <f>INT(YEARFRAC(Tabla2[[#This Row],[fecha_matrimonio]],Tabla2[[#This Row],[fecha_creacion_divorcio]],1))</f>
        <v>34</v>
      </c>
      <c r="Q169" s="21"/>
    </row>
    <row r="170" spans="6:17" x14ac:dyDescent="0.25">
      <c r="F170" s="17"/>
      <c r="G170" s="47" t="str">
        <f>IF(Tabla2[genero_1]=Tabla2[genero_2],"iguales","heteros")</f>
        <v>heteros</v>
      </c>
      <c r="H170" s="15">
        <f>COUNTIF(Tabla3[Columna1],"iguales")</f>
        <v>481</v>
      </c>
      <c r="I170" s="15">
        <f>COUNTIF(Tabla3[Se divorcian mas en la mañana o en la tarde?],"&gt;12:00 am")</f>
        <v>2491</v>
      </c>
      <c r="J170" s="15">
        <f>COUNTIF(Tabla3[Se divorcian mas en la mañana o en la tarde?],"&gt;12:00 am")</f>
        <v>2491</v>
      </c>
      <c r="K170" s="15">
        <f>COUNTIF(Tabla3[Se divorcian mas en la mañana o en la tarde?],"&lt;12:00 pm")</f>
        <v>2272</v>
      </c>
      <c r="L170" s="17">
        <f>IF(Auxiliar1!B168&lt;Tabla2[Hora],Tabla2[Hora],Auxiliar1!B168)</f>
        <v>0.44601851851851854</v>
      </c>
      <c r="M170" s="21"/>
      <c r="N170" t="str">
        <f>TEXT(Tabla2[fecha_creacion_divorcio],"dd/mm/yy")</f>
        <v>06/02/19</v>
      </c>
      <c r="O170" s="21" t="str">
        <f>TEXT(Tabla3[Fecha formato fecha],"MMMM")</f>
        <v>febrero</v>
      </c>
      <c r="P170" s="22">
        <f>INT(YEARFRAC(Tabla2[[#This Row],[fecha_matrimonio]],Tabla2[[#This Row],[fecha_creacion_divorcio]],1))</f>
        <v>14</v>
      </c>
      <c r="Q170" s="21"/>
    </row>
    <row r="171" spans="6:17" x14ac:dyDescent="0.25">
      <c r="F171" s="17"/>
      <c r="G171" s="47" t="str">
        <f>IF(Tabla2[genero_1]=Tabla2[genero_2],"iguales","heteros")</f>
        <v>heteros</v>
      </c>
      <c r="H171" s="15">
        <f>COUNTIF(Tabla3[Columna1],"iguales")</f>
        <v>481</v>
      </c>
      <c r="I171" s="15">
        <f>COUNTIF(Tabla3[Se divorcian mas en la mañana o en la tarde?],"&gt;12:00 am")</f>
        <v>2491</v>
      </c>
      <c r="J171" s="15">
        <f>COUNTIF(Tabla3[Se divorcian mas en la mañana o en la tarde?],"&gt;12:00 am")</f>
        <v>2491</v>
      </c>
      <c r="K171" s="15">
        <f>COUNTIF(Tabla3[Se divorcian mas en la mañana o en la tarde?],"&lt;12:00 pm")</f>
        <v>2272</v>
      </c>
      <c r="L171" s="17">
        <f>IF(Auxiliar1!B169&lt;Tabla2[Hora],Tabla2[Hora],Auxiliar1!B169)</f>
        <v>0.44946759259259261</v>
      </c>
      <c r="M171" s="21"/>
      <c r="N171" t="str">
        <f>TEXT(Tabla2[fecha_creacion_divorcio],"dd/mm/yy")</f>
        <v>06/02/19</v>
      </c>
      <c r="O171" s="21" t="str">
        <f>TEXT(Tabla3[Fecha formato fecha],"MMMM")</f>
        <v>febrero</v>
      </c>
      <c r="P171" s="22">
        <f>INT(YEARFRAC(Tabla2[[#This Row],[fecha_matrimonio]],Tabla2[[#This Row],[fecha_creacion_divorcio]],1))</f>
        <v>6</v>
      </c>
      <c r="Q171" s="21"/>
    </row>
    <row r="172" spans="6:17" x14ac:dyDescent="0.25">
      <c r="F172" s="17"/>
      <c r="G172" s="47" t="str">
        <f>IF(Tabla2[genero_1]=Tabla2[genero_2],"iguales","heteros")</f>
        <v>heteros</v>
      </c>
      <c r="H172" s="15">
        <f>COUNTIF(Tabla3[Columna1],"iguales")</f>
        <v>481</v>
      </c>
      <c r="I172" s="15">
        <f>COUNTIF(Tabla3[Se divorcian mas en la mañana o en la tarde?],"&gt;12:00 am")</f>
        <v>2491</v>
      </c>
      <c r="J172" s="15">
        <f>COUNTIF(Tabla3[Se divorcian mas en la mañana o en la tarde?],"&gt;12:00 am")</f>
        <v>2491</v>
      </c>
      <c r="K172" s="15">
        <f>COUNTIF(Tabla3[Se divorcian mas en la mañana o en la tarde?],"&lt;12:00 pm")</f>
        <v>2272</v>
      </c>
      <c r="L172" s="17">
        <f>IF(Auxiliar1!B170&lt;Tabla2[Hora],Tabla2[Hora],Auxiliar1!B170)</f>
        <v>0.45177083333333329</v>
      </c>
      <c r="M172" s="21"/>
      <c r="N172" t="str">
        <f>TEXT(Tabla2[fecha_creacion_divorcio],"dd/mm/yy")</f>
        <v>06/02/19</v>
      </c>
      <c r="O172" s="21" t="str">
        <f>TEXT(Tabla3[Fecha formato fecha],"MMMM")</f>
        <v>febrero</v>
      </c>
      <c r="P172" s="22">
        <f>INT(YEARFRAC(Tabla2[[#This Row],[fecha_matrimonio]],Tabla2[[#This Row],[fecha_creacion_divorcio]],1))</f>
        <v>17</v>
      </c>
      <c r="Q172" s="21"/>
    </row>
    <row r="173" spans="6:17" x14ac:dyDescent="0.25">
      <c r="F173" s="17"/>
      <c r="G173" s="47" t="str">
        <f>IF(Tabla2[genero_1]=Tabla2[genero_2],"iguales","heteros")</f>
        <v>heteros</v>
      </c>
      <c r="H173" s="15">
        <f>COUNTIF(Tabla3[Columna1],"iguales")</f>
        <v>481</v>
      </c>
      <c r="I173" s="15">
        <f>COUNTIF(Tabla3[Se divorcian mas en la mañana o en la tarde?],"&gt;12:00 am")</f>
        <v>2491</v>
      </c>
      <c r="J173" s="15">
        <f>COUNTIF(Tabla3[Se divorcian mas en la mañana o en la tarde?],"&gt;12:00 am")</f>
        <v>2491</v>
      </c>
      <c r="K173" s="15">
        <f>COUNTIF(Tabla3[Se divorcian mas en la mañana o en la tarde?],"&lt;12:00 pm")</f>
        <v>2272</v>
      </c>
      <c r="L173" s="17">
        <f>IF(Auxiliar1!B171&lt;Tabla2[Hora],Tabla2[Hora],Auxiliar1!B171)</f>
        <v>0.46162037037037035</v>
      </c>
      <c r="M173" s="21"/>
      <c r="N173" t="str">
        <f>TEXT(Tabla2[fecha_creacion_divorcio],"dd/mm/yy")</f>
        <v>06/02/19</v>
      </c>
      <c r="O173" s="21" t="str">
        <f>TEXT(Tabla3[Fecha formato fecha],"MMMM")</f>
        <v>febrero</v>
      </c>
      <c r="P173" s="22">
        <f>INT(YEARFRAC(Tabla2[[#This Row],[fecha_matrimonio]],Tabla2[[#This Row],[fecha_creacion_divorcio]],1))</f>
        <v>15</v>
      </c>
      <c r="Q173" s="21"/>
    </row>
    <row r="174" spans="6:17" x14ac:dyDescent="0.25">
      <c r="F174" s="17"/>
      <c r="G174" s="47" t="str">
        <f>IF(Tabla2[genero_1]=Tabla2[genero_2],"iguales","heteros")</f>
        <v>heteros</v>
      </c>
      <c r="H174" s="15">
        <f>COUNTIF(Tabla3[Columna1],"iguales")</f>
        <v>481</v>
      </c>
      <c r="I174" s="15">
        <f>COUNTIF(Tabla3[Se divorcian mas en la mañana o en la tarde?],"&gt;12:00 am")</f>
        <v>2491</v>
      </c>
      <c r="J174" s="15">
        <f>COUNTIF(Tabla3[Se divorcian mas en la mañana o en la tarde?],"&gt;12:00 am")</f>
        <v>2491</v>
      </c>
      <c r="K174" s="15">
        <f>COUNTIF(Tabla3[Se divorcian mas en la mañana o en la tarde?],"&lt;12:00 pm")</f>
        <v>2272</v>
      </c>
      <c r="L174" s="17">
        <f>IF(Auxiliar1!B172&lt;Tabla2[Hora],Tabla2[Hora],Auxiliar1!B172)</f>
        <v>0.31262731481481482</v>
      </c>
      <c r="M174" s="21"/>
      <c r="N174" t="str">
        <f>TEXT(Tabla2[fecha_creacion_divorcio],"dd/mm/yy")</f>
        <v>07/02/19</v>
      </c>
      <c r="O174" s="21" t="str">
        <f>TEXT(Tabla3[Fecha formato fecha],"MMMM")</f>
        <v>febrero</v>
      </c>
      <c r="P174" s="22">
        <f>INT(YEARFRAC(Tabla2[[#This Row],[fecha_matrimonio]],Tabla2[[#This Row],[fecha_creacion_divorcio]],1))</f>
        <v>16</v>
      </c>
      <c r="Q174" s="21"/>
    </row>
    <row r="175" spans="6:17" x14ac:dyDescent="0.25">
      <c r="F175" s="17"/>
      <c r="G175" s="47" t="str">
        <f>IF(Tabla2[genero_1]=Tabla2[genero_2],"iguales","heteros")</f>
        <v>heteros</v>
      </c>
      <c r="H175" s="15">
        <f>COUNTIF(Tabla3[Columna1],"iguales")</f>
        <v>481</v>
      </c>
      <c r="I175" s="15">
        <f>COUNTIF(Tabla3[Se divorcian mas en la mañana o en la tarde?],"&gt;12:00 am")</f>
        <v>2491</v>
      </c>
      <c r="J175" s="15">
        <f>COUNTIF(Tabla3[Se divorcian mas en la mañana o en la tarde?],"&gt;12:00 am")</f>
        <v>2491</v>
      </c>
      <c r="K175" s="15">
        <f>COUNTIF(Tabla3[Se divorcian mas en la mañana o en la tarde?],"&lt;12:00 pm")</f>
        <v>2272</v>
      </c>
      <c r="L175" s="17">
        <f>IF(Auxiliar1!B173&lt;Tabla2[Hora],Tabla2[Hora],Auxiliar1!B173)</f>
        <v>0.31597222222222221</v>
      </c>
      <c r="M175" s="21"/>
      <c r="N175" t="str">
        <f>TEXT(Tabla2[fecha_creacion_divorcio],"dd/mm/yy")</f>
        <v>07/02/19</v>
      </c>
      <c r="O175" s="21" t="str">
        <f>TEXT(Tabla3[Fecha formato fecha],"MMMM")</f>
        <v>febrero</v>
      </c>
      <c r="P175" s="22">
        <f>INT(YEARFRAC(Tabla2[[#This Row],[fecha_matrimonio]],Tabla2[[#This Row],[fecha_creacion_divorcio]],1))</f>
        <v>8</v>
      </c>
      <c r="Q175" s="21"/>
    </row>
    <row r="176" spans="6:17" x14ac:dyDescent="0.25">
      <c r="F176" s="17"/>
      <c r="G176" s="47" t="str">
        <f>IF(Tabla2[genero_1]=Tabla2[genero_2],"iguales","heteros")</f>
        <v>iguales</v>
      </c>
      <c r="H176" s="15">
        <f>COUNTIF(Tabla3[Columna1],"iguales")</f>
        <v>481</v>
      </c>
      <c r="I176" s="15">
        <f>COUNTIF(Tabla3[Se divorcian mas en la mañana o en la tarde?],"&gt;12:00 am")</f>
        <v>2491</v>
      </c>
      <c r="J176" s="15">
        <f>COUNTIF(Tabla3[Se divorcian mas en la mañana o en la tarde?],"&gt;12:00 am")</f>
        <v>2491</v>
      </c>
      <c r="K176" s="15">
        <f>COUNTIF(Tabla3[Se divorcian mas en la mañana o en la tarde?],"&lt;12:00 pm")</f>
        <v>2272</v>
      </c>
      <c r="L176" s="17">
        <f>IF(Auxiliar1!B174&lt;Tabla2[Hora],Tabla2[Hora],Auxiliar1!B174)</f>
        <v>0.31748842592592591</v>
      </c>
      <c r="M176" s="21"/>
      <c r="N176" t="str">
        <f>TEXT(Tabla2[fecha_creacion_divorcio],"dd/mm/yy")</f>
        <v>07/02/19</v>
      </c>
      <c r="O176" s="21" t="str">
        <f>TEXT(Tabla3[Fecha formato fecha],"MMMM")</f>
        <v>febrero</v>
      </c>
      <c r="P176" s="22">
        <f>INT(YEARFRAC(Tabla2[[#This Row],[fecha_matrimonio]],Tabla2[[#This Row],[fecha_creacion_divorcio]],1))</f>
        <v>26</v>
      </c>
      <c r="Q176" s="21"/>
    </row>
    <row r="177" spans="6:17" x14ac:dyDescent="0.25">
      <c r="F177" s="17"/>
      <c r="G177" s="47" t="str">
        <f>IF(Tabla2[genero_1]=Tabla2[genero_2],"iguales","heteros")</f>
        <v>heteros</v>
      </c>
      <c r="H177" s="15">
        <f>COUNTIF(Tabla3[Columna1],"iguales")</f>
        <v>481</v>
      </c>
      <c r="I177" s="15">
        <f>COUNTIF(Tabla3[Se divorcian mas en la mañana o en la tarde?],"&gt;12:00 am")</f>
        <v>2491</v>
      </c>
      <c r="J177" s="15">
        <f>COUNTIF(Tabla3[Se divorcian mas en la mañana o en la tarde?],"&gt;12:00 am")</f>
        <v>2491</v>
      </c>
      <c r="K177" s="15">
        <f>COUNTIF(Tabla3[Se divorcian mas en la mañana o en la tarde?],"&lt;12:00 pm")</f>
        <v>2272</v>
      </c>
      <c r="L177" s="17">
        <f>IF(Auxiliar1!B175&lt;Tabla2[Hora],Tabla2[Hora],Auxiliar1!B175)</f>
        <v>0.32081018518518517</v>
      </c>
      <c r="M177" s="21"/>
      <c r="N177" t="str">
        <f>TEXT(Tabla2[fecha_creacion_divorcio],"dd/mm/yy")</f>
        <v>07/02/19</v>
      </c>
      <c r="O177" s="21" t="str">
        <f>TEXT(Tabla3[Fecha formato fecha],"MMMM")</f>
        <v>febrero</v>
      </c>
      <c r="P177" s="22">
        <f>INT(YEARFRAC(Tabla2[[#This Row],[fecha_matrimonio]],Tabla2[[#This Row],[fecha_creacion_divorcio]],1))</f>
        <v>18</v>
      </c>
      <c r="Q177" s="21"/>
    </row>
    <row r="178" spans="6:17" x14ac:dyDescent="0.25">
      <c r="F178" s="17"/>
      <c r="G178" s="47" t="str">
        <f>IF(Tabla2[genero_1]=Tabla2[genero_2],"iguales","heteros")</f>
        <v>heteros</v>
      </c>
      <c r="H178" s="15">
        <f>COUNTIF(Tabla3[Columna1],"iguales")</f>
        <v>481</v>
      </c>
      <c r="I178" s="15">
        <f>COUNTIF(Tabla3[Se divorcian mas en la mañana o en la tarde?],"&gt;12:00 am")</f>
        <v>2491</v>
      </c>
      <c r="J178" s="15">
        <f>COUNTIF(Tabla3[Se divorcian mas en la mañana o en la tarde?],"&gt;12:00 am")</f>
        <v>2491</v>
      </c>
      <c r="K178" s="15">
        <f>COUNTIF(Tabla3[Se divorcian mas en la mañana o en la tarde?],"&lt;12:00 pm")</f>
        <v>2272</v>
      </c>
      <c r="L178" s="17">
        <f>IF(Auxiliar1!B176&lt;Tabla2[Hora],Tabla2[Hora],Auxiliar1!B176)</f>
        <v>0.32094907407407408</v>
      </c>
      <c r="M178" s="21"/>
      <c r="N178" t="str">
        <f>TEXT(Tabla2[fecha_creacion_divorcio],"dd/mm/yy")</f>
        <v>07/02/19</v>
      </c>
      <c r="O178" s="21" t="str">
        <f>TEXT(Tabla3[Fecha formato fecha],"MMMM")</f>
        <v>febrero</v>
      </c>
      <c r="P178" s="22">
        <f>INT(YEARFRAC(Tabla2[[#This Row],[fecha_matrimonio]],Tabla2[[#This Row],[fecha_creacion_divorcio]],1))</f>
        <v>14</v>
      </c>
      <c r="Q178" s="21"/>
    </row>
    <row r="179" spans="6:17" x14ac:dyDescent="0.25">
      <c r="F179" s="17"/>
      <c r="G179" s="47" t="str">
        <f>IF(Tabla2[genero_1]=Tabla2[genero_2],"iguales","heteros")</f>
        <v>heteros</v>
      </c>
      <c r="H179" s="15">
        <f>COUNTIF(Tabla3[Columna1],"iguales")</f>
        <v>481</v>
      </c>
      <c r="I179" s="15">
        <f>COUNTIF(Tabla3[Se divorcian mas en la mañana o en la tarde?],"&gt;12:00 am")</f>
        <v>2491</v>
      </c>
      <c r="J179" s="15">
        <f>COUNTIF(Tabla3[Se divorcian mas en la mañana o en la tarde?],"&gt;12:00 am")</f>
        <v>2491</v>
      </c>
      <c r="K179" s="15">
        <f>COUNTIF(Tabla3[Se divorcian mas en la mañana o en la tarde?],"&lt;12:00 pm")</f>
        <v>2272</v>
      </c>
      <c r="L179" s="17">
        <f>IF(Auxiliar1!B177&lt;Tabla2[Hora],Tabla2[Hora],Auxiliar1!B177)</f>
        <v>0.33509259259259255</v>
      </c>
      <c r="M179" s="21"/>
      <c r="N179" t="str">
        <f>TEXT(Tabla2[fecha_creacion_divorcio],"dd/mm/yy")</f>
        <v>07/02/19</v>
      </c>
      <c r="O179" s="21" t="str">
        <f>TEXT(Tabla3[Fecha formato fecha],"MMMM")</f>
        <v>febrero</v>
      </c>
      <c r="P179" s="22">
        <f>INT(YEARFRAC(Tabla2[[#This Row],[fecha_matrimonio]],Tabla2[[#This Row],[fecha_creacion_divorcio]],1))</f>
        <v>28</v>
      </c>
      <c r="Q179" s="21"/>
    </row>
    <row r="180" spans="6:17" x14ac:dyDescent="0.25">
      <c r="F180" s="17"/>
      <c r="G180" s="47" t="str">
        <f>IF(Tabla2[genero_1]=Tabla2[genero_2],"iguales","heteros")</f>
        <v>heteros</v>
      </c>
      <c r="H180" s="15">
        <f>COUNTIF(Tabla3[Columna1],"iguales")</f>
        <v>481</v>
      </c>
      <c r="I180" s="15">
        <f>COUNTIF(Tabla3[Se divorcian mas en la mañana o en la tarde?],"&gt;12:00 am")</f>
        <v>2491</v>
      </c>
      <c r="J180" s="15">
        <f>COUNTIF(Tabla3[Se divorcian mas en la mañana o en la tarde?],"&gt;12:00 am")</f>
        <v>2491</v>
      </c>
      <c r="K180" s="15">
        <f>COUNTIF(Tabla3[Se divorcian mas en la mañana o en la tarde?],"&lt;12:00 pm")</f>
        <v>2272</v>
      </c>
      <c r="L180" s="17">
        <f>IF(Auxiliar1!B178&lt;Tabla2[Hora],Tabla2[Hora],Auxiliar1!B178)</f>
        <v>0.33835648148148145</v>
      </c>
      <c r="M180" s="21"/>
      <c r="N180" t="str">
        <f>TEXT(Tabla2[fecha_creacion_divorcio],"dd/mm/yy")</f>
        <v>07/02/19</v>
      </c>
      <c r="O180" s="21" t="str">
        <f>TEXT(Tabla3[Fecha formato fecha],"MMMM")</f>
        <v>febrero</v>
      </c>
      <c r="P180" s="22">
        <f>INT(YEARFRAC(Tabla2[[#This Row],[fecha_matrimonio]],Tabla2[[#This Row],[fecha_creacion_divorcio]],1))</f>
        <v>22</v>
      </c>
      <c r="Q180" s="21"/>
    </row>
    <row r="181" spans="6:17" x14ac:dyDescent="0.25">
      <c r="F181" s="17"/>
      <c r="G181" s="47" t="str">
        <f>IF(Tabla2[genero_1]=Tabla2[genero_2],"iguales","heteros")</f>
        <v>heteros</v>
      </c>
      <c r="H181" s="15">
        <f>COUNTIF(Tabla3[Columna1],"iguales")</f>
        <v>481</v>
      </c>
      <c r="I181" s="15">
        <f>COUNTIF(Tabla3[Se divorcian mas en la mañana o en la tarde?],"&gt;12:00 am")</f>
        <v>2491</v>
      </c>
      <c r="J181" s="15">
        <f>COUNTIF(Tabla3[Se divorcian mas en la mañana o en la tarde?],"&gt;12:00 am")</f>
        <v>2491</v>
      </c>
      <c r="K181" s="15">
        <f>COUNTIF(Tabla3[Se divorcian mas en la mañana o en la tarde?],"&lt;12:00 pm")</f>
        <v>2272</v>
      </c>
      <c r="L181" s="17">
        <f>IF(Auxiliar1!B179&lt;Tabla2[Hora],Tabla2[Hora],Auxiliar1!B179)</f>
        <v>0.33931712962962962</v>
      </c>
      <c r="M181" s="21"/>
      <c r="N181" t="str">
        <f>TEXT(Tabla2[fecha_creacion_divorcio],"dd/mm/yy")</f>
        <v>07/02/19</v>
      </c>
      <c r="O181" s="21" t="str">
        <f>TEXT(Tabla3[Fecha formato fecha],"MMMM")</f>
        <v>febrero</v>
      </c>
      <c r="P181" s="22">
        <f>INT(YEARFRAC(Tabla2[[#This Row],[fecha_matrimonio]],Tabla2[[#This Row],[fecha_creacion_divorcio]],1))</f>
        <v>9</v>
      </c>
      <c r="Q181" s="21"/>
    </row>
    <row r="182" spans="6:17" x14ac:dyDescent="0.25">
      <c r="F182" s="17"/>
      <c r="G182" s="47" t="str">
        <f>IF(Tabla2[genero_1]=Tabla2[genero_2],"iguales","heteros")</f>
        <v>heteros</v>
      </c>
      <c r="H182" s="15">
        <f>COUNTIF(Tabla3[Columna1],"iguales")</f>
        <v>481</v>
      </c>
      <c r="I182" s="15">
        <f>COUNTIF(Tabla3[Se divorcian mas en la mañana o en la tarde?],"&gt;12:00 am")</f>
        <v>2491</v>
      </c>
      <c r="J182" s="15">
        <f>COUNTIF(Tabla3[Se divorcian mas en la mañana o en la tarde?],"&gt;12:00 am")</f>
        <v>2491</v>
      </c>
      <c r="K182" s="15">
        <f>COUNTIF(Tabla3[Se divorcian mas en la mañana o en la tarde?],"&lt;12:00 pm")</f>
        <v>2272</v>
      </c>
      <c r="L182" s="17">
        <f>IF(Auxiliar1!B180&lt;Tabla2[Hora],Tabla2[Hora],Auxiliar1!B180)</f>
        <v>0.34190972222222221</v>
      </c>
      <c r="M182" s="21"/>
      <c r="N182" t="str">
        <f>TEXT(Tabla2[fecha_creacion_divorcio],"dd/mm/yy")</f>
        <v>07/02/19</v>
      </c>
      <c r="O182" s="21" t="str">
        <f>TEXT(Tabla3[Fecha formato fecha],"MMMM")</f>
        <v>febrero</v>
      </c>
      <c r="P182" s="22">
        <f>INT(YEARFRAC(Tabla2[[#This Row],[fecha_matrimonio]],Tabla2[[#This Row],[fecha_creacion_divorcio]],1))</f>
        <v>10</v>
      </c>
      <c r="Q182" s="21"/>
    </row>
    <row r="183" spans="6:17" x14ac:dyDescent="0.25">
      <c r="F183" s="17"/>
      <c r="G183" s="47" t="str">
        <f>IF(Tabla2[genero_1]=Tabla2[genero_2],"iguales","heteros")</f>
        <v>heteros</v>
      </c>
      <c r="H183" s="15">
        <f>COUNTIF(Tabla3[Columna1],"iguales")</f>
        <v>481</v>
      </c>
      <c r="I183" s="15">
        <f>COUNTIF(Tabla3[Se divorcian mas en la mañana o en la tarde?],"&gt;12:00 am")</f>
        <v>2491</v>
      </c>
      <c r="J183" s="15">
        <f>COUNTIF(Tabla3[Se divorcian mas en la mañana o en la tarde?],"&gt;12:00 am")</f>
        <v>2491</v>
      </c>
      <c r="K183" s="15">
        <f>COUNTIF(Tabla3[Se divorcian mas en la mañana o en la tarde?],"&lt;12:00 pm")</f>
        <v>2272</v>
      </c>
      <c r="L183" s="17">
        <f>IF(Auxiliar1!B181&lt;Tabla2[Hora],Tabla2[Hora],Auxiliar1!B181)</f>
        <v>0.34528935185185183</v>
      </c>
      <c r="M183" s="21"/>
      <c r="N183" t="str">
        <f>TEXT(Tabla2[fecha_creacion_divorcio],"dd/mm/yy")</f>
        <v>07/02/19</v>
      </c>
      <c r="O183" s="21" t="str">
        <f>TEXT(Tabla3[Fecha formato fecha],"MMMM")</f>
        <v>febrero</v>
      </c>
      <c r="P183" s="22">
        <f>INT(YEARFRAC(Tabla2[[#This Row],[fecha_matrimonio]],Tabla2[[#This Row],[fecha_creacion_divorcio]],1))</f>
        <v>4</v>
      </c>
      <c r="Q183" s="21"/>
    </row>
    <row r="184" spans="6:17" x14ac:dyDescent="0.25">
      <c r="F184" s="17"/>
      <c r="G184" s="47" t="str">
        <f>IF(Tabla2[genero_1]=Tabla2[genero_2],"iguales","heteros")</f>
        <v>heteros</v>
      </c>
      <c r="H184" s="15">
        <f>COUNTIF(Tabla3[Columna1],"iguales")</f>
        <v>481</v>
      </c>
      <c r="I184" s="15">
        <f>COUNTIF(Tabla3[Se divorcian mas en la mañana o en la tarde?],"&gt;12:00 am")</f>
        <v>2491</v>
      </c>
      <c r="J184" s="15">
        <f>COUNTIF(Tabla3[Se divorcian mas en la mañana o en la tarde?],"&gt;12:00 am")</f>
        <v>2491</v>
      </c>
      <c r="K184" s="15">
        <f>COUNTIF(Tabla3[Se divorcian mas en la mañana o en la tarde?],"&lt;12:00 pm")</f>
        <v>2272</v>
      </c>
      <c r="L184" s="17">
        <f>IF(Auxiliar1!B182&lt;Tabla2[Hora],Tabla2[Hora],Auxiliar1!B182)</f>
        <v>0.39690972222222221</v>
      </c>
      <c r="M184" s="21"/>
      <c r="N184" t="str">
        <f>TEXT(Tabla2[fecha_creacion_divorcio],"dd/mm/yy")</f>
        <v>07/02/19</v>
      </c>
      <c r="O184" s="21" t="str">
        <f>TEXT(Tabla3[Fecha formato fecha],"MMMM")</f>
        <v>febrero</v>
      </c>
      <c r="P184" s="22">
        <f>INT(YEARFRAC(Tabla2[[#This Row],[fecha_matrimonio]],Tabla2[[#This Row],[fecha_creacion_divorcio]],1))</f>
        <v>11</v>
      </c>
      <c r="Q184" s="21"/>
    </row>
    <row r="185" spans="6:17" x14ac:dyDescent="0.25">
      <c r="F185" s="17"/>
      <c r="G185" s="47" t="str">
        <f>IF(Tabla2[genero_1]=Tabla2[genero_2],"iguales","heteros")</f>
        <v>heteros</v>
      </c>
      <c r="H185" s="15">
        <f>COUNTIF(Tabla3[Columna1],"iguales")</f>
        <v>481</v>
      </c>
      <c r="I185" s="15">
        <f>COUNTIF(Tabla3[Se divorcian mas en la mañana o en la tarde?],"&gt;12:00 am")</f>
        <v>2491</v>
      </c>
      <c r="J185" s="15">
        <f>COUNTIF(Tabla3[Se divorcian mas en la mañana o en la tarde?],"&gt;12:00 am")</f>
        <v>2491</v>
      </c>
      <c r="K185" s="15">
        <f>COUNTIF(Tabla3[Se divorcian mas en la mañana o en la tarde?],"&lt;12:00 pm")</f>
        <v>2272</v>
      </c>
      <c r="L185" s="17">
        <f>IF(Auxiliar1!B183&lt;Tabla2[Hora],Tabla2[Hora],Auxiliar1!B183)</f>
        <v>0.39986111111111106</v>
      </c>
      <c r="M185" s="21"/>
      <c r="N185" t="str">
        <f>TEXT(Tabla2[fecha_creacion_divorcio],"dd/mm/yy")</f>
        <v>07/02/19</v>
      </c>
      <c r="O185" s="21" t="str">
        <f>TEXT(Tabla3[Fecha formato fecha],"MMMM")</f>
        <v>febrero</v>
      </c>
      <c r="P185" s="22">
        <f>INT(YEARFRAC(Tabla2[[#This Row],[fecha_matrimonio]],Tabla2[[#This Row],[fecha_creacion_divorcio]],1))</f>
        <v>51</v>
      </c>
      <c r="Q185" s="21"/>
    </row>
    <row r="186" spans="6:17" x14ac:dyDescent="0.25">
      <c r="F186" s="17"/>
      <c r="G186" s="47" t="str">
        <f>IF(Tabla2[genero_1]=Tabla2[genero_2],"iguales","heteros")</f>
        <v>heteros</v>
      </c>
      <c r="H186" s="15">
        <f>COUNTIF(Tabla3[Columna1],"iguales")</f>
        <v>481</v>
      </c>
      <c r="I186" s="15">
        <f>COUNTIF(Tabla3[Se divorcian mas en la mañana o en la tarde?],"&gt;12:00 am")</f>
        <v>2491</v>
      </c>
      <c r="J186" s="15">
        <f>COUNTIF(Tabla3[Se divorcian mas en la mañana o en la tarde?],"&gt;12:00 am")</f>
        <v>2491</v>
      </c>
      <c r="K186" s="15">
        <f>COUNTIF(Tabla3[Se divorcian mas en la mañana o en la tarde?],"&lt;12:00 pm")</f>
        <v>2272</v>
      </c>
      <c r="L186" s="17">
        <f>IF(Auxiliar1!B184&lt;Tabla2[Hora],Tabla2[Hora],Auxiliar1!B184)</f>
        <v>0.40516203703703701</v>
      </c>
      <c r="M186" s="21"/>
      <c r="N186" t="str">
        <f>TEXT(Tabla2[fecha_creacion_divorcio],"dd/mm/yy")</f>
        <v>07/02/19</v>
      </c>
      <c r="O186" s="21" t="str">
        <f>TEXT(Tabla3[Fecha formato fecha],"MMMM")</f>
        <v>febrero</v>
      </c>
      <c r="P186" s="22">
        <f>INT(YEARFRAC(Tabla2[[#This Row],[fecha_matrimonio]],Tabla2[[#This Row],[fecha_creacion_divorcio]],1))</f>
        <v>10</v>
      </c>
      <c r="Q186" s="21"/>
    </row>
    <row r="187" spans="6:17" x14ac:dyDescent="0.25">
      <c r="F187" s="17"/>
      <c r="G187" s="47" t="str">
        <f>IF(Tabla2[genero_1]=Tabla2[genero_2],"iguales","heteros")</f>
        <v>heteros</v>
      </c>
      <c r="H187" s="15">
        <f>COUNTIF(Tabla3[Columna1],"iguales")</f>
        <v>481</v>
      </c>
      <c r="I187" s="15">
        <f>COUNTIF(Tabla3[Se divorcian mas en la mañana o en la tarde?],"&gt;12:00 am")</f>
        <v>2491</v>
      </c>
      <c r="J187" s="15">
        <f>COUNTIF(Tabla3[Se divorcian mas en la mañana o en la tarde?],"&gt;12:00 am")</f>
        <v>2491</v>
      </c>
      <c r="K187" s="15">
        <f>COUNTIF(Tabla3[Se divorcian mas en la mañana o en la tarde?],"&lt;12:00 pm")</f>
        <v>2272</v>
      </c>
      <c r="L187" s="17">
        <f>IF(Auxiliar1!B185&lt;Tabla2[Hora],Tabla2[Hora],Auxiliar1!B185)</f>
        <v>0.41072916666666665</v>
      </c>
      <c r="M187" s="21"/>
      <c r="N187" t="str">
        <f>TEXT(Tabla2[fecha_creacion_divorcio],"dd/mm/yy")</f>
        <v>07/02/19</v>
      </c>
      <c r="O187" s="21" t="str">
        <f>TEXT(Tabla3[Fecha formato fecha],"MMMM")</f>
        <v>febrero</v>
      </c>
      <c r="P187" s="22">
        <f>INT(YEARFRAC(Tabla2[[#This Row],[fecha_matrimonio]],Tabla2[[#This Row],[fecha_creacion_divorcio]],1))</f>
        <v>15</v>
      </c>
      <c r="Q187" s="21"/>
    </row>
    <row r="188" spans="6:17" x14ac:dyDescent="0.25">
      <c r="F188" s="17"/>
      <c r="G188" s="47" t="str">
        <f>IF(Tabla2[genero_1]=Tabla2[genero_2],"iguales","heteros")</f>
        <v>heteros</v>
      </c>
      <c r="H188" s="15">
        <f>COUNTIF(Tabla3[Columna1],"iguales")</f>
        <v>481</v>
      </c>
      <c r="I188" s="15">
        <f>COUNTIF(Tabla3[Se divorcian mas en la mañana o en la tarde?],"&gt;12:00 am")</f>
        <v>2491</v>
      </c>
      <c r="J188" s="15">
        <f>COUNTIF(Tabla3[Se divorcian mas en la mañana o en la tarde?],"&gt;12:00 am")</f>
        <v>2491</v>
      </c>
      <c r="K188" s="15">
        <f>COUNTIF(Tabla3[Se divorcian mas en la mañana o en la tarde?],"&lt;12:00 pm")</f>
        <v>2272</v>
      </c>
      <c r="L188" s="17">
        <f>IF(Auxiliar1!B186&lt;Tabla2[Hora],Tabla2[Hora],Auxiliar1!B186)</f>
        <v>0.41197916666666662</v>
      </c>
      <c r="M188" s="21"/>
      <c r="N188" t="str">
        <f>TEXT(Tabla2[fecha_creacion_divorcio],"dd/mm/yy")</f>
        <v>07/02/19</v>
      </c>
      <c r="O188" s="21" t="str">
        <f>TEXT(Tabla3[Fecha formato fecha],"MMMM")</f>
        <v>febrero</v>
      </c>
      <c r="P188" s="22">
        <f>INT(YEARFRAC(Tabla2[[#This Row],[fecha_matrimonio]],Tabla2[[#This Row],[fecha_creacion_divorcio]],1))</f>
        <v>21</v>
      </c>
      <c r="Q188" s="21"/>
    </row>
    <row r="189" spans="6:17" x14ac:dyDescent="0.25">
      <c r="F189" s="17"/>
      <c r="G189" s="47" t="str">
        <f>IF(Tabla2[genero_1]=Tabla2[genero_2],"iguales","heteros")</f>
        <v>iguales</v>
      </c>
      <c r="H189" s="15">
        <f>COUNTIF(Tabla3[Columna1],"iguales")</f>
        <v>481</v>
      </c>
      <c r="I189" s="15">
        <f>COUNTIF(Tabla3[Se divorcian mas en la mañana o en la tarde?],"&gt;12:00 am")</f>
        <v>2491</v>
      </c>
      <c r="J189" s="15">
        <f>COUNTIF(Tabla3[Se divorcian mas en la mañana o en la tarde?],"&gt;12:00 am")</f>
        <v>2491</v>
      </c>
      <c r="K189" s="15">
        <f>COUNTIF(Tabla3[Se divorcian mas en la mañana o en la tarde?],"&lt;12:00 pm")</f>
        <v>2272</v>
      </c>
      <c r="L189" s="17">
        <f>IF(Auxiliar1!B187&lt;Tabla2[Hora],Tabla2[Hora],Auxiliar1!B187)</f>
        <v>0.4169444444444444</v>
      </c>
      <c r="M189" s="21"/>
      <c r="N189" t="str">
        <f>TEXT(Tabla2[fecha_creacion_divorcio],"dd/mm/yy")</f>
        <v>07/02/19</v>
      </c>
      <c r="O189" s="21" t="str">
        <f>TEXT(Tabla3[Fecha formato fecha],"MMMM")</f>
        <v>febrero</v>
      </c>
      <c r="P189" s="22">
        <f>INT(YEARFRAC(Tabla2[[#This Row],[fecha_matrimonio]],Tabla2[[#This Row],[fecha_creacion_divorcio]],1))</f>
        <v>30</v>
      </c>
      <c r="Q189" s="21"/>
    </row>
    <row r="190" spans="6:17" x14ac:dyDescent="0.25">
      <c r="F190" s="17"/>
      <c r="G190" s="47" t="str">
        <f>IF(Tabla2[genero_1]=Tabla2[genero_2],"iguales","heteros")</f>
        <v>heteros</v>
      </c>
      <c r="H190" s="15">
        <f>COUNTIF(Tabla3[Columna1],"iguales")</f>
        <v>481</v>
      </c>
      <c r="I190" s="15">
        <f>COUNTIF(Tabla3[Se divorcian mas en la mañana o en la tarde?],"&gt;12:00 am")</f>
        <v>2491</v>
      </c>
      <c r="J190" s="15">
        <f>COUNTIF(Tabla3[Se divorcian mas en la mañana o en la tarde?],"&gt;12:00 am")</f>
        <v>2491</v>
      </c>
      <c r="K190" s="15">
        <f>COUNTIF(Tabla3[Se divorcian mas en la mañana o en la tarde?],"&lt;12:00 pm")</f>
        <v>2272</v>
      </c>
      <c r="L190" s="17">
        <f>IF(Auxiliar1!B188&lt;Tabla2[Hora],Tabla2[Hora],Auxiliar1!B188)</f>
        <v>0.42206018518518523</v>
      </c>
      <c r="M190" s="21"/>
      <c r="N190" t="str">
        <f>TEXT(Tabla2[fecha_creacion_divorcio],"dd/mm/yy")</f>
        <v>07/02/19</v>
      </c>
      <c r="O190" s="21" t="str">
        <f>TEXT(Tabla3[Fecha formato fecha],"MMMM")</f>
        <v>febrero</v>
      </c>
      <c r="P190" s="22">
        <f>INT(YEARFRAC(Tabla2[[#This Row],[fecha_matrimonio]],Tabla2[[#This Row],[fecha_creacion_divorcio]],1))</f>
        <v>6</v>
      </c>
      <c r="Q190" s="21"/>
    </row>
    <row r="191" spans="6:17" x14ac:dyDescent="0.25">
      <c r="F191" s="17"/>
      <c r="G191" s="47" t="str">
        <f>IF(Tabla2[genero_1]=Tabla2[genero_2],"iguales","heteros")</f>
        <v>heteros</v>
      </c>
      <c r="H191" s="15">
        <f>COUNTIF(Tabla3[Columna1],"iguales")</f>
        <v>481</v>
      </c>
      <c r="I191" s="15">
        <f>COUNTIF(Tabla3[Se divorcian mas en la mañana o en la tarde?],"&gt;12:00 am")</f>
        <v>2491</v>
      </c>
      <c r="J191" s="15">
        <f>COUNTIF(Tabla3[Se divorcian mas en la mañana o en la tarde?],"&gt;12:00 am")</f>
        <v>2491</v>
      </c>
      <c r="K191" s="15">
        <f>COUNTIF(Tabla3[Se divorcian mas en la mañana o en la tarde?],"&lt;12:00 pm")</f>
        <v>2272</v>
      </c>
      <c r="L191" s="17">
        <f>IF(Auxiliar1!B189&lt;Tabla2[Hora],Tabla2[Hora],Auxiliar1!B189)</f>
        <v>0.42326388888888888</v>
      </c>
      <c r="M191" s="21"/>
      <c r="N191" t="str">
        <f>TEXT(Tabla2[fecha_creacion_divorcio],"dd/mm/yy")</f>
        <v>07/02/19</v>
      </c>
      <c r="O191" s="21" t="str">
        <f>TEXT(Tabla3[Fecha formato fecha],"MMMM")</f>
        <v>febrero</v>
      </c>
      <c r="P191" s="22">
        <f>INT(YEARFRAC(Tabla2[[#This Row],[fecha_matrimonio]],Tabla2[[#This Row],[fecha_creacion_divorcio]],1))</f>
        <v>21</v>
      </c>
      <c r="Q191" s="21"/>
    </row>
    <row r="192" spans="6:17" x14ac:dyDescent="0.25">
      <c r="F192" s="17"/>
      <c r="G192" s="47" t="str">
        <f>IF(Tabla2[genero_1]=Tabla2[genero_2],"iguales","heteros")</f>
        <v>heteros</v>
      </c>
      <c r="H192" s="15">
        <f>COUNTIF(Tabla3[Columna1],"iguales")</f>
        <v>481</v>
      </c>
      <c r="I192" s="15">
        <f>COUNTIF(Tabla3[Se divorcian mas en la mañana o en la tarde?],"&gt;12:00 am")</f>
        <v>2491</v>
      </c>
      <c r="J192" s="15">
        <f>COUNTIF(Tabla3[Se divorcian mas en la mañana o en la tarde?],"&gt;12:00 am")</f>
        <v>2491</v>
      </c>
      <c r="K192" s="15">
        <f>COUNTIF(Tabla3[Se divorcian mas en la mañana o en la tarde?],"&lt;12:00 pm")</f>
        <v>2272</v>
      </c>
      <c r="L192" s="17">
        <f>IF(Auxiliar1!B190&lt;Tabla2[Hora],Tabla2[Hora],Auxiliar1!B190)</f>
        <v>0.43406250000000002</v>
      </c>
      <c r="M192" s="21"/>
      <c r="N192" t="str">
        <f>TEXT(Tabla2[fecha_creacion_divorcio],"dd/mm/yy")</f>
        <v>07/02/19</v>
      </c>
      <c r="O192" s="21" t="str">
        <f>TEXT(Tabla3[Fecha formato fecha],"MMMM")</f>
        <v>febrero</v>
      </c>
      <c r="P192" s="22">
        <f>INT(YEARFRAC(Tabla2[[#This Row],[fecha_matrimonio]],Tabla2[[#This Row],[fecha_creacion_divorcio]],1))</f>
        <v>5</v>
      </c>
      <c r="Q192" s="21"/>
    </row>
    <row r="193" spans="6:17" x14ac:dyDescent="0.25">
      <c r="F193" s="17"/>
      <c r="G193" s="47" t="str">
        <f>IF(Tabla2[genero_1]=Tabla2[genero_2],"iguales","heteros")</f>
        <v>heteros</v>
      </c>
      <c r="H193" s="15">
        <f>COUNTIF(Tabla3[Columna1],"iguales")</f>
        <v>481</v>
      </c>
      <c r="I193" s="15">
        <f>COUNTIF(Tabla3[Se divorcian mas en la mañana o en la tarde?],"&gt;12:00 am")</f>
        <v>2491</v>
      </c>
      <c r="J193" s="15">
        <f>COUNTIF(Tabla3[Se divorcian mas en la mañana o en la tarde?],"&gt;12:00 am")</f>
        <v>2491</v>
      </c>
      <c r="K193" s="15">
        <f>COUNTIF(Tabla3[Se divorcian mas en la mañana o en la tarde?],"&lt;12:00 pm")</f>
        <v>2272</v>
      </c>
      <c r="L193" s="17">
        <f>IF(Auxiliar1!B191&lt;Tabla2[Hora],Tabla2[Hora],Auxiliar1!B191)</f>
        <v>0.4390162037037037</v>
      </c>
      <c r="M193" s="21"/>
      <c r="N193" t="str">
        <f>TEXT(Tabla2[fecha_creacion_divorcio],"dd/mm/yy")</f>
        <v>07/02/19</v>
      </c>
      <c r="O193" s="21" t="str">
        <f>TEXT(Tabla3[Fecha formato fecha],"MMMM")</f>
        <v>febrero</v>
      </c>
      <c r="P193" s="22">
        <f>INT(YEARFRAC(Tabla2[[#This Row],[fecha_matrimonio]],Tabla2[[#This Row],[fecha_creacion_divorcio]],1))</f>
        <v>17</v>
      </c>
      <c r="Q193" s="21"/>
    </row>
    <row r="194" spans="6:17" x14ac:dyDescent="0.25">
      <c r="F194" s="17"/>
      <c r="G194" s="47" t="str">
        <f>IF(Tabla2[genero_1]=Tabla2[genero_2],"iguales","heteros")</f>
        <v>heteros</v>
      </c>
      <c r="H194" s="15">
        <f>COUNTIF(Tabla3[Columna1],"iguales")</f>
        <v>481</v>
      </c>
      <c r="I194" s="15">
        <f>COUNTIF(Tabla3[Se divorcian mas en la mañana o en la tarde?],"&gt;12:00 am")</f>
        <v>2491</v>
      </c>
      <c r="J194" s="15">
        <f>COUNTIF(Tabla3[Se divorcian mas en la mañana o en la tarde?],"&gt;12:00 am")</f>
        <v>2491</v>
      </c>
      <c r="K194" s="15">
        <f>COUNTIF(Tabla3[Se divorcian mas en la mañana o en la tarde?],"&lt;12:00 pm")</f>
        <v>2272</v>
      </c>
      <c r="L194" s="17">
        <f>IF(Auxiliar1!B192&lt;Tabla2[Hora],Tabla2[Hora],Auxiliar1!B192)</f>
        <v>0.44034722222222222</v>
      </c>
      <c r="M194" s="21"/>
      <c r="N194" t="str">
        <f>TEXT(Tabla2[fecha_creacion_divorcio],"dd/mm/yy")</f>
        <v>07/02/19</v>
      </c>
      <c r="O194" s="21" t="str">
        <f>TEXT(Tabla3[Fecha formato fecha],"MMMM")</f>
        <v>febrero</v>
      </c>
      <c r="P194" s="22">
        <f>INT(YEARFRAC(Tabla2[[#This Row],[fecha_matrimonio]],Tabla2[[#This Row],[fecha_creacion_divorcio]],1))</f>
        <v>7</v>
      </c>
      <c r="Q194" s="21"/>
    </row>
    <row r="195" spans="6:17" x14ac:dyDescent="0.25">
      <c r="F195" s="17"/>
      <c r="G195" s="47" t="str">
        <f>IF(Tabla2[genero_1]=Tabla2[genero_2],"iguales","heteros")</f>
        <v>heteros</v>
      </c>
      <c r="H195" s="15">
        <f>COUNTIF(Tabla3[Columna1],"iguales")</f>
        <v>481</v>
      </c>
      <c r="I195" s="15">
        <f>COUNTIF(Tabla3[Se divorcian mas en la mañana o en la tarde?],"&gt;12:00 am")</f>
        <v>2491</v>
      </c>
      <c r="J195" s="15">
        <f>COUNTIF(Tabla3[Se divorcian mas en la mañana o en la tarde?],"&gt;12:00 am")</f>
        <v>2491</v>
      </c>
      <c r="K195" s="15">
        <f>COUNTIF(Tabla3[Se divorcian mas en la mañana o en la tarde?],"&lt;12:00 pm")</f>
        <v>2272</v>
      </c>
      <c r="L195" s="17">
        <f>IF(Auxiliar1!B193&lt;Tabla2[Hora],Tabla2[Hora],Auxiliar1!B193)</f>
        <v>0.44457175925925929</v>
      </c>
      <c r="M195" s="21"/>
      <c r="N195" t="str">
        <f>TEXT(Tabla2[fecha_creacion_divorcio],"dd/mm/yy")</f>
        <v>07/02/19</v>
      </c>
      <c r="O195" s="21" t="str">
        <f>TEXT(Tabla3[Fecha formato fecha],"MMMM")</f>
        <v>febrero</v>
      </c>
      <c r="P195" s="22">
        <f>INT(YEARFRAC(Tabla2[[#This Row],[fecha_matrimonio]],Tabla2[[#This Row],[fecha_creacion_divorcio]],1))</f>
        <v>5</v>
      </c>
      <c r="Q195" s="21"/>
    </row>
    <row r="196" spans="6:17" x14ac:dyDescent="0.25">
      <c r="F196" s="17"/>
      <c r="G196" s="47" t="str">
        <f>IF(Tabla2[genero_1]=Tabla2[genero_2],"iguales","heteros")</f>
        <v>iguales</v>
      </c>
      <c r="H196" s="15">
        <f>COUNTIF(Tabla3[Columna1],"iguales")</f>
        <v>481</v>
      </c>
      <c r="I196" s="15">
        <f>COUNTIF(Tabla3[Se divorcian mas en la mañana o en la tarde?],"&gt;12:00 am")</f>
        <v>2491</v>
      </c>
      <c r="J196" s="15">
        <f>COUNTIF(Tabla3[Se divorcian mas en la mañana o en la tarde?],"&gt;12:00 am")</f>
        <v>2491</v>
      </c>
      <c r="K196" s="15">
        <f>COUNTIF(Tabla3[Se divorcian mas en la mañana o en la tarde?],"&lt;12:00 pm")</f>
        <v>2272</v>
      </c>
      <c r="L196" s="17">
        <f>IF(Auxiliar1!B194&lt;Tabla2[Hora],Tabla2[Hora],Auxiliar1!B194)</f>
        <v>0.44869212962962962</v>
      </c>
      <c r="M196" s="21"/>
      <c r="N196" t="str">
        <f>TEXT(Tabla2[fecha_creacion_divorcio],"dd/mm/yy")</f>
        <v>07/02/19</v>
      </c>
      <c r="O196" s="21" t="str">
        <f>TEXT(Tabla3[Fecha formato fecha],"MMMM")</f>
        <v>febrero</v>
      </c>
      <c r="P196" s="22">
        <f>INT(YEARFRAC(Tabla2[[#This Row],[fecha_matrimonio]],Tabla2[[#This Row],[fecha_creacion_divorcio]],1))</f>
        <v>34</v>
      </c>
      <c r="Q196" s="21"/>
    </row>
    <row r="197" spans="6:17" x14ac:dyDescent="0.25">
      <c r="F197" s="17"/>
      <c r="G197" s="47" t="str">
        <f>IF(Tabla2[genero_1]=Tabla2[genero_2],"iguales","heteros")</f>
        <v>iguales</v>
      </c>
      <c r="H197" s="15">
        <f>COUNTIF(Tabla3[Columna1],"iguales")</f>
        <v>481</v>
      </c>
      <c r="I197" s="15">
        <f>COUNTIF(Tabla3[Se divorcian mas en la mañana o en la tarde?],"&gt;12:00 am")</f>
        <v>2491</v>
      </c>
      <c r="J197" s="15">
        <f>COUNTIF(Tabla3[Se divorcian mas en la mañana o en la tarde?],"&gt;12:00 am")</f>
        <v>2491</v>
      </c>
      <c r="K197" s="15">
        <f>COUNTIF(Tabla3[Se divorcian mas en la mañana o en la tarde?],"&lt;12:00 pm")</f>
        <v>2272</v>
      </c>
      <c r="L197" s="17">
        <f>IF(Auxiliar1!B195&lt;Tabla2[Hora],Tabla2[Hora],Auxiliar1!B195)</f>
        <v>0.44905092592592594</v>
      </c>
      <c r="M197" s="21"/>
      <c r="N197" t="str">
        <f>TEXT(Tabla2[fecha_creacion_divorcio],"dd/mm/yy")</f>
        <v>07/02/19</v>
      </c>
      <c r="O197" s="21" t="str">
        <f>TEXT(Tabla3[Fecha formato fecha],"MMMM")</f>
        <v>febrero</v>
      </c>
      <c r="P197" s="22">
        <f>INT(YEARFRAC(Tabla2[[#This Row],[fecha_matrimonio]],Tabla2[[#This Row],[fecha_creacion_divorcio]],1))</f>
        <v>25</v>
      </c>
      <c r="Q197" s="21"/>
    </row>
    <row r="198" spans="6:17" x14ac:dyDescent="0.25">
      <c r="F198" s="17"/>
      <c r="G198" s="47" t="str">
        <f>IF(Tabla2[genero_1]=Tabla2[genero_2],"iguales","heteros")</f>
        <v>heteros</v>
      </c>
      <c r="H198" s="15">
        <f>COUNTIF(Tabla3[Columna1],"iguales")</f>
        <v>481</v>
      </c>
      <c r="I198" s="15">
        <f>COUNTIF(Tabla3[Se divorcian mas en la mañana o en la tarde?],"&gt;12:00 am")</f>
        <v>2491</v>
      </c>
      <c r="J198" s="15">
        <f>COUNTIF(Tabla3[Se divorcian mas en la mañana o en la tarde?],"&gt;12:00 am")</f>
        <v>2491</v>
      </c>
      <c r="K198" s="15">
        <f>COUNTIF(Tabla3[Se divorcian mas en la mañana o en la tarde?],"&lt;12:00 pm")</f>
        <v>2272</v>
      </c>
      <c r="L198" s="17">
        <f>IF(Auxiliar1!B196&lt;Tabla2[Hora],Tabla2[Hora],Auxiliar1!B196)</f>
        <v>0.45369212962962963</v>
      </c>
      <c r="M198" s="21"/>
      <c r="N198" t="str">
        <f>TEXT(Tabla2[fecha_creacion_divorcio],"dd/mm/yy")</f>
        <v>07/02/19</v>
      </c>
      <c r="O198" s="21" t="str">
        <f>TEXT(Tabla3[Fecha formato fecha],"MMMM")</f>
        <v>febrero</v>
      </c>
      <c r="P198" s="22">
        <f>INT(YEARFRAC(Tabla2[[#This Row],[fecha_matrimonio]],Tabla2[[#This Row],[fecha_creacion_divorcio]],1))</f>
        <v>2</v>
      </c>
      <c r="Q198" s="21"/>
    </row>
    <row r="199" spans="6:17" x14ac:dyDescent="0.25">
      <c r="F199" s="17"/>
      <c r="G199" s="47" t="str">
        <f>IF(Tabla2[genero_1]=Tabla2[genero_2],"iguales","heteros")</f>
        <v>heteros</v>
      </c>
      <c r="H199" s="15">
        <f>COUNTIF(Tabla3[Columna1],"iguales")</f>
        <v>481</v>
      </c>
      <c r="I199" s="15">
        <f>COUNTIF(Tabla3[Se divorcian mas en la mañana o en la tarde?],"&gt;12:00 am")</f>
        <v>2491</v>
      </c>
      <c r="J199" s="15">
        <f>COUNTIF(Tabla3[Se divorcian mas en la mañana o en la tarde?],"&gt;12:00 am")</f>
        <v>2491</v>
      </c>
      <c r="K199" s="15">
        <f>COUNTIF(Tabla3[Se divorcian mas en la mañana o en la tarde?],"&lt;12:00 pm")</f>
        <v>2272</v>
      </c>
      <c r="L199" s="17">
        <f>IF(Auxiliar1!B197&lt;Tabla2[Hora],Tabla2[Hora],Auxiliar1!B197)</f>
        <v>0.45887731481481481</v>
      </c>
      <c r="M199" s="21"/>
      <c r="N199" t="str">
        <f>TEXT(Tabla2[fecha_creacion_divorcio],"dd/mm/yy")</f>
        <v>07/02/19</v>
      </c>
      <c r="O199" s="21" t="str">
        <f>TEXT(Tabla3[Fecha formato fecha],"MMMM")</f>
        <v>febrero</v>
      </c>
      <c r="P199" s="22">
        <f>INT(YEARFRAC(Tabla2[[#This Row],[fecha_matrimonio]],Tabla2[[#This Row],[fecha_creacion_divorcio]],1))</f>
        <v>21</v>
      </c>
      <c r="Q199" s="21"/>
    </row>
    <row r="200" spans="6:17" x14ac:dyDescent="0.25">
      <c r="F200" s="17"/>
      <c r="G200" s="47" t="str">
        <f>IF(Tabla2[genero_1]=Tabla2[genero_2],"iguales","heteros")</f>
        <v>heteros</v>
      </c>
      <c r="H200" s="15">
        <f>COUNTIF(Tabla3[Columna1],"iguales")</f>
        <v>481</v>
      </c>
      <c r="I200" s="15">
        <f>COUNTIF(Tabla3[Se divorcian mas en la mañana o en la tarde?],"&gt;12:00 am")</f>
        <v>2491</v>
      </c>
      <c r="J200" s="15">
        <f>COUNTIF(Tabla3[Se divorcian mas en la mañana o en la tarde?],"&gt;12:00 am")</f>
        <v>2491</v>
      </c>
      <c r="K200" s="15">
        <f>COUNTIF(Tabla3[Se divorcian mas en la mañana o en la tarde?],"&lt;12:00 pm")</f>
        <v>2272</v>
      </c>
      <c r="L200" s="17">
        <f>IF(Auxiliar1!B198&lt;Tabla2[Hora],Tabla2[Hora],Auxiliar1!B198)</f>
        <v>0.47342592592592592</v>
      </c>
      <c r="M200" s="21"/>
      <c r="N200" t="str">
        <f>TEXT(Tabla2[fecha_creacion_divorcio],"dd/mm/yy")</f>
        <v>07/02/19</v>
      </c>
      <c r="O200" s="21" t="str">
        <f>TEXT(Tabla3[Fecha formato fecha],"MMMM")</f>
        <v>febrero</v>
      </c>
      <c r="P200" s="22">
        <f>INT(YEARFRAC(Tabla2[[#This Row],[fecha_matrimonio]],Tabla2[[#This Row],[fecha_creacion_divorcio]],1))</f>
        <v>17</v>
      </c>
      <c r="Q200" s="21"/>
    </row>
    <row r="201" spans="6:17" x14ac:dyDescent="0.25">
      <c r="F201" s="17"/>
      <c r="G201" s="47" t="str">
        <f>IF(Tabla2[genero_1]=Tabla2[genero_2],"iguales","heteros")</f>
        <v>heteros</v>
      </c>
      <c r="H201" s="15">
        <f>COUNTIF(Tabla3[Columna1],"iguales")</f>
        <v>481</v>
      </c>
      <c r="I201" s="15">
        <f>COUNTIF(Tabla3[Se divorcian mas en la mañana o en la tarde?],"&gt;12:00 am")</f>
        <v>2491</v>
      </c>
      <c r="J201" s="15">
        <f>COUNTIF(Tabla3[Se divorcian mas en la mañana o en la tarde?],"&gt;12:00 am")</f>
        <v>2491</v>
      </c>
      <c r="K201" s="15">
        <f>COUNTIF(Tabla3[Se divorcian mas en la mañana o en la tarde?],"&lt;12:00 pm")</f>
        <v>2272</v>
      </c>
      <c r="L201" s="17">
        <f>IF(Auxiliar1!B199&lt;Tabla2[Hora],Tabla2[Hora],Auxiliar1!B199)</f>
        <v>0.4853703703703704</v>
      </c>
      <c r="M201" s="21"/>
      <c r="N201" t="str">
        <f>TEXT(Tabla2[fecha_creacion_divorcio],"dd/mm/yy")</f>
        <v>07/02/19</v>
      </c>
      <c r="O201" s="21" t="str">
        <f>TEXT(Tabla3[Fecha formato fecha],"MMMM")</f>
        <v>febrero</v>
      </c>
      <c r="P201" s="22">
        <f>INT(YEARFRAC(Tabla2[[#This Row],[fecha_matrimonio]],Tabla2[[#This Row],[fecha_creacion_divorcio]],1))</f>
        <v>38</v>
      </c>
      <c r="Q201" s="21"/>
    </row>
    <row r="202" spans="6:17" x14ac:dyDescent="0.25">
      <c r="F202" s="17"/>
      <c r="G202" s="47" t="str">
        <f>IF(Tabla2[genero_1]=Tabla2[genero_2],"iguales","heteros")</f>
        <v>iguales</v>
      </c>
      <c r="H202" s="15">
        <f>COUNTIF(Tabla3[Columna1],"iguales")</f>
        <v>481</v>
      </c>
      <c r="I202" s="15">
        <f>COUNTIF(Tabla3[Se divorcian mas en la mañana o en la tarde?],"&gt;12:00 am")</f>
        <v>2491</v>
      </c>
      <c r="J202" s="15">
        <f>COUNTIF(Tabla3[Se divorcian mas en la mañana o en la tarde?],"&gt;12:00 am")</f>
        <v>2491</v>
      </c>
      <c r="K202" s="15">
        <f>COUNTIF(Tabla3[Se divorcian mas en la mañana o en la tarde?],"&lt;12:00 pm")</f>
        <v>2272</v>
      </c>
      <c r="L202" s="17">
        <f>IF(Auxiliar1!B200&lt;Tabla2[Hora],Tabla2[Hora],Auxiliar1!B200)</f>
        <v>0.49630787037037033</v>
      </c>
      <c r="M202" s="21"/>
      <c r="N202" t="str">
        <f>TEXT(Tabla2[fecha_creacion_divorcio],"dd/mm/yy")</f>
        <v>07/02/19</v>
      </c>
      <c r="O202" s="21" t="str">
        <f>TEXT(Tabla3[Fecha formato fecha],"MMMM")</f>
        <v>febrero</v>
      </c>
      <c r="P202" s="22">
        <f>INT(YEARFRAC(Tabla2[[#This Row],[fecha_matrimonio]],Tabla2[[#This Row],[fecha_creacion_divorcio]],1))</f>
        <v>21</v>
      </c>
      <c r="Q202" s="21"/>
    </row>
    <row r="203" spans="6:17" x14ac:dyDescent="0.25">
      <c r="F203" s="17"/>
      <c r="G203" s="47" t="str">
        <f>IF(Tabla2[genero_1]=Tabla2[genero_2],"iguales","heteros")</f>
        <v>iguales</v>
      </c>
      <c r="H203" s="15">
        <f>COUNTIF(Tabla3[Columna1],"iguales")</f>
        <v>481</v>
      </c>
      <c r="I203" s="15">
        <f>COUNTIF(Tabla3[Se divorcian mas en la mañana o en la tarde?],"&gt;12:00 am")</f>
        <v>2491</v>
      </c>
      <c r="J203" s="15">
        <f>COUNTIF(Tabla3[Se divorcian mas en la mañana o en la tarde?],"&gt;12:00 am")</f>
        <v>2491</v>
      </c>
      <c r="K203" s="15">
        <f>COUNTIF(Tabla3[Se divorcian mas en la mañana o en la tarde?],"&lt;12:00 pm")</f>
        <v>2272</v>
      </c>
      <c r="L203" s="17">
        <f>IF(Auxiliar1!B201&lt;Tabla2[Hora],Tabla2[Hora],Auxiliar1!B201)</f>
        <v>0.51288194444444446</v>
      </c>
      <c r="M203" s="21"/>
      <c r="N203" t="str">
        <f>TEXT(Tabla2[fecha_creacion_divorcio],"dd/mm/yy")</f>
        <v>07/02/19</v>
      </c>
      <c r="O203" s="21" t="str">
        <f>TEXT(Tabla3[Fecha formato fecha],"MMMM")</f>
        <v>febrero</v>
      </c>
      <c r="P203" s="22">
        <f>INT(YEARFRAC(Tabla2[[#This Row],[fecha_matrimonio]],Tabla2[[#This Row],[fecha_creacion_divorcio]],1))</f>
        <v>29</v>
      </c>
      <c r="Q203" s="21"/>
    </row>
    <row r="204" spans="6:17" x14ac:dyDescent="0.25">
      <c r="F204" s="17"/>
      <c r="G204" s="47" t="str">
        <f>IF(Tabla2[genero_1]=Tabla2[genero_2],"iguales","heteros")</f>
        <v>heteros</v>
      </c>
      <c r="H204" s="15">
        <f>COUNTIF(Tabla3[Columna1],"iguales")</f>
        <v>481</v>
      </c>
      <c r="I204" s="15">
        <f>COUNTIF(Tabla3[Se divorcian mas en la mañana o en la tarde?],"&gt;12:00 am")</f>
        <v>2491</v>
      </c>
      <c r="J204" s="15">
        <f>COUNTIF(Tabla3[Se divorcian mas en la mañana o en la tarde?],"&gt;12:00 am")</f>
        <v>2491</v>
      </c>
      <c r="K204" s="15">
        <f>COUNTIF(Tabla3[Se divorcian mas en la mañana o en la tarde?],"&lt;12:00 pm")</f>
        <v>2272</v>
      </c>
      <c r="L204" s="17">
        <f>IF(Auxiliar1!B202&lt;Tabla2[Hora],Tabla2[Hora],Auxiliar1!B202)</f>
        <v>0.52686342592592594</v>
      </c>
      <c r="M204" s="21"/>
      <c r="N204" t="str">
        <f>TEXT(Tabla2[fecha_creacion_divorcio],"dd/mm/yy")</f>
        <v>07/02/19</v>
      </c>
      <c r="O204" s="21" t="str">
        <f>TEXT(Tabla3[Fecha formato fecha],"MMMM")</f>
        <v>febrero</v>
      </c>
      <c r="P204" s="22">
        <f>INT(YEARFRAC(Tabla2[[#This Row],[fecha_matrimonio]],Tabla2[[#This Row],[fecha_creacion_divorcio]],1))</f>
        <v>49</v>
      </c>
      <c r="Q204" s="21"/>
    </row>
    <row r="205" spans="6:17" x14ac:dyDescent="0.25">
      <c r="F205" s="17"/>
      <c r="G205" s="47" t="str">
        <f>IF(Tabla2[genero_1]=Tabla2[genero_2],"iguales","heteros")</f>
        <v>heteros</v>
      </c>
      <c r="H205" s="15">
        <f>COUNTIF(Tabla3[Columna1],"iguales")</f>
        <v>481</v>
      </c>
      <c r="I205" s="15">
        <f>COUNTIF(Tabla3[Se divorcian mas en la mañana o en la tarde?],"&gt;12:00 am")</f>
        <v>2491</v>
      </c>
      <c r="J205" s="15">
        <f>COUNTIF(Tabla3[Se divorcian mas en la mañana o en la tarde?],"&gt;12:00 am")</f>
        <v>2491</v>
      </c>
      <c r="K205" s="15">
        <f>COUNTIF(Tabla3[Se divorcian mas en la mañana o en la tarde?],"&lt;12:00 pm")</f>
        <v>2272</v>
      </c>
      <c r="L205" s="17">
        <f>IF(Auxiliar1!B203&lt;Tabla2[Hora],Tabla2[Hora],Auxiliar1!B203)</f>
        <v>0.3888888888888889</v>
      </c>
      <c r="M205" s="21"/>
      <c r="N205" t="str">
        <f>TEXT(Tabla2[fecha_creacion_divorcio],"dd/mm/yy")</f>
        <v>08/02/19</v>
      </c>
      <c r="O205" s="21" t="str">
        <f>TEXT(Tabla3[Fecha formato fecha],"MMMM")</f>
        <v>febrero</v>
      </c>
      <c r="P205" s="22">
        <f>INT(YEARFRAC(Tabla2[[#This Row],[fecha_matrimonio]],Tabla2[[#This Row],[fecha_creacion_divorcio]],1))</f>
        <v>1</v>
      </c>
      <c r="Q205" s="21"/>
    </row>
    <row r="206" spans="6:17" x14ac:dyDescent="0.25">
      <c r="F206" s="17"/>
      <c r="G206" s="47" t="str">
        <f>IF(Tabla2[genero_1]=Tabla2[genero_2],"iguales","heteros")</f>
        <v>heteros</v>
      </c>
      <c r="H206" s="15">
        <f>COUNTIF(Tabla3[Columna1],"iguales")</f>
        <v>481</v>
      </c>
      <c r="I206" s="15">
        <f>COUNTIF(Tabla3[Se divorcian mas en la mañana o en la tarde?],"&gt;12:00 am")</f>
        <v>2491</v>
      </c>
      <c r="J206" s="15">
        <f>COUNTIF(Tabla3[Se divorcian mas en la mañana o en la tarde?],"&gt;12:00 am")</f>
        <v>2491</v>
      </c>
      <c r="K206" s="15">
        <f>COUNTIF(Tabla3[Se divorcian mas en la mañana o en la tarde?],"&lt;12:00 pm")</f>
        <v>2272</v>
      </c>
      <c r="L206" s="17">
        <f>IF(Auxiliar1!B204&lt;Tabla2[Hora],Tabla2[Hora],Auxiliar1!B204)</f>
        <v>0.39428240740740739</v>
      </c>
      <c r="M206" s="21"/>
      <c r="N206" t="str">
        <f>TEXT(Tabla2[fecha_creacion_divorcio],"dd/mm/yy")</f>
        <v>08/02/19</v>
      </c>
      <c r="O206" s="21" t="str">
        <f>TEXT(Tabla3[Fecha formato fecha],"MMMM")</f>
        <v>febrero</v>
      </c>
      <c r="P206" s="22">
        <f>INT(YEARFRAC(Tabla2[[#This Row],[fecha_matrimonio]],Tabla2[[#This Row],[fecha_creacion_divorcio]],1))</f>
        <v>29</v>
      </c>
      <c r="Q206" s="21"/>
    </row>
    <row r="207" spans="6:17" x14ac:dyDescent="0.25">
      <c r="F207" s="17"/>
      <c r="G207" s="47" t="str">
        <f>IF(Tabla2[genero_1]=Tabla2[genero_2],"iguales","heteros")</f>
        <v>heteros</v>
      </c>
      <c r="H207" s="15">
        <f>COUNTIF(Tabla3[Columna1],"iguales")</f>
        <v>481</v>
      </c>
      <c r="I207" s="15">
        <f>COUNTIF(Tabla3[Se divorcian mas en la mañana o en la tarde?],"&gt;12:00 am")</f>
        <v>2491</v>
      </c>
      <c r="J207" s="15">
        <f>COUNTIF(Tabla3[Se divorcian mas en la mañana o en la tarde?],"&gt;12:00 am")</f>
        <v>2491</v>
      </c>
      <c r="K207" s="15">
        <f>COUNTIF(Tabla3[Se divorcian mas en la mañana o en la tarde?],"&lt;12:00 pm")</f>
        <v>2272</v>
      </c>
      <c r="L207" s="17">
        <f>IF(Auxiliar1!B205&lt;Tabla2[Hora],Tabla2[Hora],Auxiliar1!B205)</f>
        <v>0.39581018518518518</v>
      </c>
      <c r="M207" s="21"/>
      <c r="N207" t="str">
        <f>TEXT(Tabla2[fecha_creacion_divorcio],"dd/mm/yy")</f>
        <v>08/02/19</v>
      </c>
      <c r="O207" s="21" t="str">
        <f>TEXT(Tabla3[Fecha formato fecha],"MMMM")</f>
        <v>febrero</v>
      </c>
      <c r="P207" s="22">
        <f>INT(YEARFRAC(Tabla2[[#This Row],[fecha_matrimonio]],Tabla2[[#This Row],[fecha_creacion_divorcio]],1))</f>
        <v>13</v>
      </c>
      <c r="Q207" s="21"/>
    </row>
    <row r="208" spans="6:17" x14ac:dyDescent="0.25">
      <c r="F208" s="17"/>
      <c r="G208" s="47" t="str">
        <f>IF(Tabla2[genero_1]=Tabla2[genero_2],"iguales","heteros")</f>
        <v>heteros</v>
      </c>
      <c r="H208" s="15">
        <f>COUNTIF(Tabla3[Columna1],"iguales")</f>
        <v>481</v>
      </c>
      <c r="I208" s="15">
        <f>COUNTIF(Tabla3[Se divorcian mas en la mañana o en la tarde?],"&gt;12:00 am")</f>
        <v>2491</v>
      </c>
      <c r="J208" s="15">
        <f>COUNTIF(Tabla3[Se divorcian mas en la mañana o en la tarde?],"&gt;12:00 am")</f>
        <v>2491</v>
      </c>
      <c r="K208" s="15">
        <f>COUNTIF(Tabla3[Se divorcian mas en la mañana o en la tarde?],"&lt;12:00 pm")</f>
        <v>2272</v>
      </c>
      <c r="L208" s="17">
        <f>IF(Auxiliar1!B206&lt;Tabla2[Hora],Tabla2[Hora],Auxiliar1!B206)</f>
        <v>0.40107638888888886</v>
      </c>
      <c r="M208" s="21"/>
      <c r="N208" t="str">
        <f>TEXT(Tabla2[fecha_creacion_divorcio],"dd/mm/yy")</f>
        <v>08/02/19</v>
      </c>
      <c r="O208" s="21" t="str">
        <f>TEXT(Tabla3[Fecha formato fecha],"MMMM")</f>
        <v>febrero</v>
      </c>
      <c r="P208" s="22">
        <f>INT(YEARFRAC(Tabla2[[#This Row],[fecha_matrimonio]],Tabla2[[#This Row],[fecha_creacion_divorcio]],1))</f>
        <v>43</v>
      </c>
      <c r="Q208" s="21"/>
    </row>
    <row r="209" spans="6:17" x14ac:dyDescent="0.25">
      <c r="F209" s="17"/>
      <c r="G209" s="47" t="str">
        <f>IF(Tabla2[genero_1]=Tabla2[genero_2],"iguales","heteros")</f>
        <v>heteros</v>
      </c>
      <c r="H209" s="15">
        <f>COUNTIF(Tabla3[Columna1],"iguales")</f>
        <v>481</v>
      </c>
      <c r="I209" s="15">
        <f>COUNTIF(Tabla3[Se divorcian mas en la mañana o en la tarde?],"&gt;12:00 am")</f>
        <v>2491</v>
      </c>
      <c r="J209" s="15">
        <f>COUNTIF(Tabla3[Se divorcian mas en la mañana o en la tarde?],"&gt;12:00 am")</f>
        <v>2491</v>
      </c>
      <c r="K209" s="15">
        <f>COUNTIF(Tabla3[Se divorcian mas en la mañana o en la tarde?],"&lt;12:00 pm")</f>
        <v>2272</v>
      </c>
      <c r="L209" s="17">
        <f>IF(Auxiliar1!B207&lt;Tabla2[Hora],Tabla2[Hora],Auxiliar1!B207)</f>
        <v>0.40210648148148148</v>
      </c>
      <c r="M209" s="21"/>
      <c r="N209" t="str">
        <f>TEXT(Tabla2[fecha_creacion_divorcio],"dd/mm/yy")</f>
        <v>08/02/19</v>
      </c>
      <c r="O209" s="21" t="str">
        <f>TEXT(Tabla3[Fecha formato fecha],"MMMM")</f>
        <v>febrero</v>
      </c>
      <c r="P209" s="22">
        <f>INT(YEARFRAC(Tabla2[[#This Row],[fecha_matrimonio]],Tabla2[[#This Row],[fecha_creacion_divorcio]],1))</f>
        <v>25</v>
      </c>
      <c r="Q209" s="21"/>
    </row>
    <row r="210" spans="6:17" x14ac:dyDescent="0.25">
      <c r="F210" s="17"/>
      <c r="G210" s="47" t="str">
        <f>IF(Tabla2[genero_1]=Tabla2[genero_2],"iguales","heteros")</f>
        <v>heteros</v>
      </c>
      <c r="H210" s="15">
        <f>COUNTIF(Tabla3[Columna1],"iguales")</f>
        <v>481</v>
      </c>
      <c r="I210" s="15">
        <f>COUNTIF(Tabla3[Se divorcian mas en la mañana o en la tarde?],"&gt;12:00 am")</f>
        <v>2491</v>
      </c>
      <c r="J210" s="15">
        <f>COUNTIF(Tabla3[Se divorcian mas en la mañana o en la tarde?],"&gt;12:00 am")</f>
        <v>2491</v>
      </c>
      <c r="K210" s="15">
        <f>COUNTIF(Tabla3[Se divorcian mas en la mañana o en la tarde?],"&lt;12:00 pm")</f>
        <v>2272</v>
      </c>
      <c r="L210" s="17">
        <f>IF(Auxiliar1!B208&lt;Tabla2[Hora],Tabla2[Hora],Auxiliar1!B208)</f>
        <v>0.40516203703703701</v>
      </c>
      <c r="M210" s="21"/>
      <c r="N210" t="str">
        <f>TEXT(Tabla2[fecha_creacion_divorcio],"dd/mm/yy")</f>
        <v>08/02/19</v>
      </c>
      <c r="O210" s="21" t="str">
        <f>TEXT(Tabla3[Fecha formato fecha],"MMMM")</f>
        <v>febrero</v>
      </c>
      <c r="P210" s="22">
        <f>INT(YEARFRAC(Tabla2[[#This Row],[fecha_matrimonio]],Tabla2[[#This Row],[fecha_creacion_divorcio]],1))</f>
        <v>27</v>
      </c>
      <c r="Q210" s="21"/>
    </row>
    <row r="211" spans="6:17" x14ac:dyDescent="0.25">
      <c r="F211" s="17"/>
      <c r="G211" s="47" t="str">
        <f>IF(Tabla2[genero_1]=Tabla2[genero_2],"iguales","heteros")</f>
        <v>iguales</v>
      </c>
      <c r="H211" s="15">
        <f>COUNTIF(Tabla3[Columna1],"iguales")</f>
        <v>481</v>
      </c>
      <c r="I211" s="15">
        <f>COUNTIF(Tabla3[Se divorcian mas en la mañana o en la tarde?],"&gt;12:00 am")</f>
        <v>2491</v>
      </c>
      <c r="J211" s="15">
        <f>COUNTIF(Tabla3[Se divorcian mas en la mañana o en la tarde?],"&gt;12:00 am")</f>
        <v>2491</v>
      </c>
      <c r="K211" s="15">
        <f>COUNTIF(Tabla3[Se divorcian mas en la mañana o en la tarde?],"&lt;12:00 pm")</f>
        <v>2272</v>
      </c>
      <c r="L211" s="17">
        <f>IF(Auxiliar1!B209&lt;Tabla2[Hora],Tabla2[Hora],Auxiliar1!B209)</f>
        <v>0.40611111111111109</v>
      </c>
      <c r="M211" s="21"/>
      <c r="N211" t="str">
        <f>TEXT(Tabla2[fecha_creacion_divorcio],"dd/mm/yy")</f>
        <v>08/02/19</v>
      </c>
      <c r="O211" s="21" t="str">
        <f>TEXT(Tabla3[Fecha formato fecha],"MMMM")</f>
        <v>febrero</v>
      </c>
      <c r="P211" s="22">
        <f>INT(YEARFRAC(Tabla2[[#This Row],[fecha_matrimonio]],Tabla2[[#This Row],[fecha_creacion_divorcio]],1))</f>
        <v>30</v>
      </c>
      <c r="Q211" s="21"/>
    </row>
    <row r="212" spans="6:17" x14ac:dyDescent="0.25">
      <c r="F212" s="17"/>
      <c r="G212" s="47" t="str">
        <f>IF(Tabla2[genero_1]=Tabla2[genero_2],"iguales","heteros")</f>
        <v>heteros</v>
      </c>
      <c r="H212" s="15">
        <f>COUNTIF(Tabla3[Columna1],"iguales")</f>
        <v>481</v>
      </c>
      <c r="I212" s="15">
        <f>COUNTIF(Tabla3[Se divorcian mas en la mañana o en la tarde?],"&gt;12:00 am")</f>
        <v>2491</v>
      </c>
      <c r="J212" s="15">
        <f>COUNTIF(Tabla3[Se divorcian mas en la mañana o en la tarde?],"&gt;12:00 am")</f>
        <v>2491</v>
      </c>
      <c r="K212" s="15">
        <f>COUNTIF(Tabla3[Se divorcian mas en la mañana o en la tarde?],"&lt;12:00 pm")</f>
        <v>2272</v>
      </c>
      <c r="L212" s="17">
        <f>IF(Auxiliar1!B210&lt;Tabla2[Hora],Tabla2[Hora],Auxiliar1!B210)</f>
        <v>0.40817129629629628</v>
      </c>
      <c r="M212" s="21"/>
      <c r="N212" t="str">
        <f>TEXT(Tabla2[fecha_creacion_divorcio],"dd/mm/yy")</f>
        <v>08/02/19</v>
      </c>
      <c r="O212" s="21" t="str">
        <f>TEXT(Tabla3[Fecha formato fecha],"MMMM")</f>
        <v>febrero</v>
      </c>
      <c r="P212" s="22">
        <f>INT(YEARFRAC(Tabla2[[#This Row],[fecha_matrimonio]],Tabla2[[#This Row],[fecha_creacion_divorcio]],1))</f>
        <v>27</v>
      </c>
      <c r="Q212" s="21"/>
    </row>
    <row r="213" spans="6:17" x14ac:dyDescent="0.25">
      <c r="F213" s="17"/>
      <c r="G213" s="47" t="str">
        <f>IF(Tabla2[genero_1]=Tabla2[genero_2],"iguales","heteros")</f>
        <v>heteros</v>
      </c>
      <c r="H213" s="15">
        <f>COUNTIF(Tabla3[Columna1],"iguales")</f>
        <v>481</v>
      </c>
      <c r="I213" s="15">
        <f>COUNTIF(Tabla3[Se divorcian mas en la mañana o en la tarde?],"&gt;12:00 am")</f>
        <v>2491</v>
      </c>
      <c r="J213" s="15">
        <f>COUNTIF(Tabla3[Se divorcian mas en la mañana o en la tarde?],"&gt;12:00 am")</f>
        <v>2491</v>
      </c>
      <c r="K213" s="15">
        <f>COUNTIF(Tabla3[Se divorcian mas en la mañana o en la tarde?],"&lt;12:00 pm")</f>
        <v>2272</v>
      </c>
      <c r="L213" s="17">
        <f>IF(Auxiliar1!B211&lt;Tabla2[Hora],Tabla2[Hora],Auxiliar1!B211)</f>
        <v>0.41184027777777782</v>
      </c>
      <c r="M213" s="21"/>
      <c r="N213" t="str">
        <f>TEXT(Tabla2[fecha_creacion_divorcio],"dd/mm/yy")</f>
        <v>08/02/19</v>
      </c>
      <c r="O213" s="21" t="str">
        <f>TEXT(Tabla3[Fecha formato fecha],"MMMM")</f>
        <v>febrero</v>
      </c>
      <c r="P213" s="22">
        <f>INT(YEARFRAC(Tabla2[[#This Row],[fecha_matrimonio]],Tabla2[[#This Row],[fecha_creacion_divorcio]],1))</f>
        <v>13</v>
      </c>
      <c r="Q213" s="21"/>
    </row>
    <row r="214" spans="6:17" x14ac:dyDescent="0.25">
      <c r="F214" s="17"/>
      <c r="G214" s="47" t="str">
        <f>IF(Tabla2[genero_1]=Tabla2[genero_2],"iguales","heteros")</f>
        <v>heteros</v>
      </c>
      <c r="H214" s="15">
        <f>COUNTIF(Tabla3[Columna1],"iguales")</f>
        <v>481</v>
      </c>
      <c r="I214" s="15">
        <f>COUNTIF(Tabla3[Se divorcian mas en la mañana o en la tarde?],"&gt;12:00 am")</f>
        <v>2491</v>
      </c>
      <c r="J214" s="15">
        <f>COUNTIF(Tabla3[Se divorcian mas en la mañana o en la tarde?],"&gt;12:00 am")</f>
        <v>2491</v>
      </c>
      <c r="K214" s="15">
        <f>COUNTIF(Tabla3[Se divorcian mas en la mañana o en la tarde?],"&lt;12:00 pm")</f>
        <v>2272</v>
      </c>
      <c r="L214" s="17">
        <f>IF(Auxiliar1!B212&lt;Tabla2[Hora],Tabla2[Hora],Auxiliar1!B212)</f>
        <v>0.41612268518518519</v>
      </c>
      <c r="M214" s="21"/>
      <c r="N214" t="str">
        <f>TEXT(Tabla2[fecha_creacion_divorcio],"dd/mm/yy")</f>
        <v>08/02/19</v>
      </c>
      <c r="O214" s="21" t="str">
        <f>TEXT(Tabla3[Fecha formato fecha],"MMMM")</f>
        <v>febrero</v>
      </c>
      <c r="P214" s="22">
        <f>INT(YEARFRAC(Tabla2[[#This Row],[fecha_matrimonio]],Tabla2[[#This Row],[fecha_creacion_divorcio]],1))</f>
        <v>16</v>
      </c>
      <c r="Q214" s="21"/>
    </row>
    <row r="215" spans="6:17" x14ac:dyDescent="0.25">
      <c r="F215" s="17"/>
      <c r="G215" s="47" t="str">
        <f>IF(Tabla2[genero_1]=Tabla2[genero_2],"iguales","heteros")</f>
        <v>heteros</v>
      </c>
      <c r="H215" s="15">
        <f>COUNTIF(Tabla3[Columna1],"iguales")</f>
        <v>481</v>
      </c>
      <c r="I215" s="15">
        <f>COUNTIF(Tabla3[Se divorcian mas en la mañana o en la tarde?],"&gt;12:00 am")</f>
        <v>2491</v>
      </c>
      <c r="J215" s="15">
        <f>COUNTIF(Tabla3[Se divorcian mas en la mañana o en la tarde?],"&gt;12:00 am")</f>
        <v>2491</v>
      </c>
      <c r="K215" s="15">
        <f>COUNTIF(Tabla3[Se divorcian mas en la mañana o en la tarde?],"&lt;12:00 pm")</f>
        <v>2272</v>
      </c>
      <c r="L215" s="17">
        <f>IF(Auxiliar1!B213&lt;Tabla2[Hora],Tabla2[Hora],Auxiliar1!B213)</f>
        <v>0.56800925925925927</v>
      </c>
      <c r="M215" s="21"/>
      <c r="N215" t="str">
        <f>TEXT(Tabla2[fecha_creacion_divorcio],"dd/mm/yy")</f>
        <v>08/02/19</v>
      </c>
      <c r="O215" s="21" t="str">
        <f>TEXT(Tabla3[Fecha formato fecha],"MMMM")</f>
        <v>febrero</v>
      </c>
      <c r="P215" s="22">
        <f>INT(YEARFRAC(Tabla2[[#This Row],[fecha_matrimonio]],Tabla2[[#This Row],[fecha_creacion_divorcio]],1))</f>
        <v>8</v>
      </c>
      <c r="Q215" s="21"/>
    </row>
    <row r="216" spans="6:17" x14ac:dyDescent="0.25">
      <c r="F216" s="17"/>
      <c r="G216" s="47" t="str">
        <f>IF(Tabla2[genero_1]=Tabla2[genero_2],"iguales","heteros")</f>
        <v>iguales</v>
      </c>
      <c r="H216" s="15">
        <f>COUNTIF(Tabla3[Columna1],"iguales")</f>
        <v>481</v>
      </c>
      <c r="I216" s="15">
        <f>COUNTIF(Tabla3[Se divorcian mas en la mañana o en la tarde?],"&gt;12:00 am")</f>
        <v>2491</v>
      </c>
      <c r="J216" s="15">
        <f>COUNTIF(Tabla3[Se divorcian mas en la mañana o en la tarde?],"&gt;12:00 am")</f>
        <v>2491</v>
      </c>
      <c r="K216" s="15">
        <f>COUNTIF(Tabla3[Se divorcian mas en la mañana o en la tarde?],"&lt;12:00 pm")</f>
        <v>2272</v>
      </c>
      <c r="L216" s="17">
        <f>IF(Auxiliar1!B214&lt;Tabla2[Hora],Tabla2[Hora],Auxiliar1!B214)</f>
        <v>0.57351851851851854</v>
      </c>
      <c r="M216" s="21"/>
      <c r="N216" t="str">
        <f>TEXT(Tabla2[fecha_creacion_divorcio],"dd/mm/yy")</f>
        <v>08/02/19</v>
      </c>
      <c r="O216" s="21" t="str">
        <f>TEXT(Tabla3[Fecha formato fecha],"MMMM")</f>
        <v>febrero</v>
      </c>
      <c r="P216" s="22">
        <f>INT(YEARFRAC(Tabla2[[#This Row],[fecha_matrimonio]],Tabla2[[#This Row],[fecha_creacion_divorcio]],1))</f>
        <v>37</v>
      </c>
      <c r="Q216" s="21"/>
    </row>
    <row r="217" spans="6:17" x14ac:dyDescent="0.25">
      <c r="F217" s="17"/>
      <c r="G217" s="47" t="str">
        <f>IF(Tabla2[genero_1]=Tabla2[genero_2],"iguales","heteros")</f>
        <v>iguales</v>
      </c>
      <c r="H217" s="15">
        <f>COUNTIF(Tabla3[Columna1],"iguales")</f>
        <v>481</v>
      </c>
      <c r="I217" s="15">
        <f>COUNTIF(Tabla3[Se divorcian mas en la mañana o en la tarde?],"&gt;12:00 am")</f>
        <v>2491</v>
      </c>
      <c r="J217" s="15">
        <f>COUNTIF(Tabla3[Se divorcian mas en la mañana o en la tarde?],"&gt;12:00 am")</f>
        <v>2491</v>
      </c>
      <c r="K217" s="15">
        <f>COUNTIF(Tabla3[Se divorcian mas en la mañana o en la tarde?],"&lt;12:00 pm")</f>
        <v>2272</v>
      </c>
      <c r="L217" s="17">
        <f>IF(Auxiliar1!B215&lt;Tabla2[Hora],Tabla2[Hora],Auxiliar1!B215)</f>
        <v>0.57903935185185185</v>
      </c>
      <c r="M217" s="21"/>
      <c r="N217" t="str">
        <f>TEXT(Tabla2[fecha_creacion_divorcio],"dd/mm/yy")</f>
        <v>08/02/19</v>
      </c>
      <c r="O217" s="21" t="str">
        <f>TEXT(Tabla3[Fecha formato fecha],"MMMM")</f>
        <v>febrero</v>
      </c>
      <c r="P217" s="22">
        <f>INT(YEARFRAC(Tabla2[[#This Row],[fecha_matrimonio]],Tabla2[[#This Row],[fecha_creacion_divorcio]],1))</f>
        <v>31</v>
      </c>
      <c r="Q217" s="21"/>
    </row>
    <row r="218" spans="6:17" x14ac:dyDescent="0.25">
      <c r="F218" s="17"/>
      <c r="G218" s="47" t="str">
        <f>IF(Tabla2[genero_1]=Tabla2[genero_2],"iguales","heteros")</f>
        <v>heteros</v>
      </c>
      <c r="H218" s="15">
        <f>COUNTIF(Tabla3[Columna1],"iguales")</f>
        <v>481</v>
      </c>
      <c r="I218" s="15">
        <f>COUNTIF(Tabla3[Se divorcian mas en la mañana o en la tarde?],"&gt;12:00 am")</f>
        <v>2491</v>
      </c>
      <c r="J218" s="15">
        <f>COUNTIF(Tabla3[Se divorcian mas en la mañana o en la tarde?],"&gt;12:00 am")</f>
        <v>2491</v>
      </c>
      <c r="K218" s="15">
        <f>COUNTIF(Tabla3[Se divorcian mas en la mañana o en la tarde?],"&lt;12:00 pm")</f>
        <v>2272</v>
      </c>
      <c r="L218" s="17">
        <f>IF(Auxiliar1!B216&lt;Tabla2[Hora],Tabla2[Hora],Auxiliar1!B216)</f>
        <v>0.58685185185185185</v>
      </c>
      <c r="M218" s="21"/>
      <c r="N218" t="str">
        <f>TEXT(Tabla2[fecha_creacion_divorcio],"dd/mm/yy")</f>
        <v>08/02/19</v>
      </c>
      <c r="O218" s="21" t="str">
        <f>TEXT(Tabla3[Fecha formato fecha],"MMMM")</f>
        <v>febrero</v>
      </c>
      <c r="P218" s="22">
        <f>INT(YEARFRAC(Tabla2[[#This Row],[fecha_matrimonio]],Tabla2[[#This Row],[fecha_creacion_divorcio]],1))</f>
        <v>35</v>
      </c>
      <c r="Q218" s="21"/>
    </row>
    <row r="219" spans="6:17" x14ac:dyDescent="0.25">
      <c r="F219" s="17"/>
      <c r="G219" s="47" t="str">
        <f>IF(Tabla2[genero_1]=Tabla2[genero_2],"iguales","heteros")</f>
        <v>heteros</v>
      </c>
      <c r="H219" s="15">
        <f>COUNTIF(Tabla3[Columna1],"iguales")</f>
        <v>481</v>
      </c>
      <c r="I219" s="15">
        <f>COUNTIF(Tabla3[Se divorcian mas en la mañana o en la tarde?],"&gt;12:00 am")</f>
        <v>2491</v>
      </c>
      <c r="J219" s="15">
        <f>COUNTIF(Tabla3[Se divorcian mas en la mañana o en la tarde?],"&gt;12:00 am")</f>
        <v>2491</v>
      </c>
      <c r="K219" s="15">
        <f>COUNTIF(Tabla3[Se divorcian mas en la mañana o en la tarde?],"&lt;12:00 pm")</f>
        <v>2272</v>
      </c>
      <c r="L219" s="17">
        <f>IF(Auxiliar1!B217&lt;Tabla2[Hora],Tabla2[Hora],Auxiliar1!B217)</f>
        <v>0.62260416666666674</v>
      </c>
      <c r="M219" s="21"/>
      <c r="N219" t="str">
        <f>TEXT(Tabla2[fecha_creacion_divorcio],"dd/mm/yy")</f>
        <v>08/02/19</v>
      </c>
      <c r="O219" s="21" t="str">
        <f>TEXT(Tabla3[Fecha formato fecha],"MMMM")</f>
        <v>febrero</v>
      </c>
      <c r="P219" s="22">
        <f>INT(YEARFRAC(Tabla2[[#This Row],[fecha_matrimonio]],Tabla2[[#This Row],[fecha_creacion_divorcio]],1))</f>
        <v>6</v>
      </c>
      <c r="Q219" s="21"/>
    </row>
    <row r="220" spans="6:17" x14ac:dyDescent="0.25">
      <c r="F220" s="17"/>
      <c r="G220" s="47" t="str">
        <f>IF(Tabla2[genero_1]=Tabla2[genero_2],"iguales","heteros")</f>
        <v>heteros</v>
      </c>
      <c r="H220" s="15">
        <f>COUNTIF(Tabla3[Columna1],"iguales")</f>
        <v>481</v>
      </c>
      <c r="I220" s="15">
        <f>COUNTIF(Tabla3[Se divorcian mas en la mañana o en la tarde?],"&gt;12:00 am")</f>
        <v>2491</v>
      </c>
      <c r="J220" s="15">
        <f>COUNTIF(Tabla3[Se divorcian mas en la mañana o en la tarde?],"&gt;12:00 am")</f>
        <v>2491</v>
      </c>
      <c r="K220" s="15">
        <f>COUNTIF(Tabla3[Se divorcian mas en la mañana o en la tarde?],"&lt;12:00 pm")</f>
        <v>2272</v>
      </c>
      <c r="L220" s="17">
        <f>IF(Auxiliar1!B218&lt;Tabla2[Hora],Tabla2[Hora],Auxiliar1!B218)</f>
        <v>0.62313657407407408</v>
      </c>
      <c r="M220" s="21"/>
      <c r="N220" t="str">
        <f>TEXT(Tabla2[fecha_creacion_divorcio],"dd/mm/yy")</f>
        <v>08/02/19</v>
      </c>
      <c r="O220" s="21" t="str">
        <f>TEXT(Tabla3[Fecha formato fecha],"MMMM")</f>
        <v>febrero</v>
      </c>
      <c r="P220" s="22">
        <f>INT(YEARFRAC(Tabla2[[#This Row],[fecha_matrimonio]],Tabla2[[#This Row],[fecha_creacion_divorcio]],1))</f>
        <v>9</v>
      </c>
      <c r="Q220" s="21"/>
    </row>
    <row r="221" spans="6:17" x14ac:dyDescent="0.25">
      <c r="F221" s="17"/>
      <c r="G221" s="47" t="str">
        <f>IF(Tabla2[genero_1]=Tabla2[genero_2],"iguales","heteros")</f>
        <v>heteros</v>
      </c>
      <c r="H221" s="15">
        <f>COUNTIF(Tabla3[Columna1],"iguales")</f>
        <v>481</v>
      </c>
      <c r="I221" s="15">
        <f>COUNTIF(Tabla3[Se divorcian mas en la mañana o en la tarde?],"&gt;12:00 am")</f>
        <v>2491</v>
      </c>
      <c r="J221" s="15">
        <f>COUNTIF(Tabla3[Se divorcian mas en la mañana o en la tarde?],"&gt;12:00 am")</f>
        <v>2491</v>
      </c>
      <c r="K221" s="15">
        <f>COUNTIF(Tabla3[Se divorcian mas en la mañana o en la tarde?],"&lt;12:00 pm")</f>
        <v>2272</v>
      </c>
      <c r="L221" s="17">
        <f>IF(Auxiliar1!B219&lt;Tabla2[Hora],Tabla2[Hora],Auxiliar1!B219)</f>
        <v>0.62365740740740738</v>
      </c>
      <c r="M221" s="21"/>
      <c r="N221" t="str">
        <f>TEXT(Tabla2[fecha_creacion_divorcio],"dd/mm/yy")</f>
        <v>08/02/19</v>
      </c>
      <c r="O221" s="21" t="str">
        <f>TEXT(Tabla3[Fecha formato fecha],"MMMM")</f>
        <v>febrero</v>
      </c>
      <c r="P221" s="22">
        <f>INT(YEARFRAC(Tabla2[[#This Row],[fecha_matrimonio]],Tabla2[[#This Row],[fecha_creacion_divorcio]],1))</f>
        <v>19</v>
      </c>
      <c r="Q221" s="21"/>
    </row>
    <row r="222" spans="6:17" x14ac:dyDescent="0.25">
      <c r="F222" s="17"/>
      <c r="G222" s="47" t="str">
        <f>IF(Tabla2[genero_1]=Tabla2[genero_2],"iguales","heteros")</f>
        <v>heteros</v>
      </c>
      <c r="H222" s="15">
        <f>COUNTIF(Tabla3[Columna1],"iguales")</f>
        <v>481</v>
      </c>
      <c r="I222" s="15">
        <f>COUNTIF(Tabla3[Se divorcian mas en la mañana o en la tarde?],"&gt;12:00 am")</f>
        <v>2491</v>
      </c>
      <c r="J222" s="15">
        <f>COUNTIF(Tabla3[Se divorcian mas en la mañana o en la tarde?],"&gt;12:00 am")</f>
        <v>2491</v>
      </c>
      <c r="K222" s="15">
        <f>COUNTIF(Tabla3[Se divorcian mas en la mañana o en la tarde?],"&lt;12:00 pm")</f>
        <v>2272</v>
      </c>
      <c r="L222" s="17">
        <f>IF(Auxiliar1!B220&lt;Tabla2[Hora],Tabla2[Hora],Auxiliar1!B220)</f>
        <v>0.6242361111111111</v>
      </c>
      <c r="M222" s="21"/>
      <c r="N222" t="str">
        <f>TEXT(Tabla2[fecha_creacion_divorcio],"dd/mm/yy")</f>
        <v>08/02/19</v>
      </c>
      <c r="O222" s="21" t="str">
        <f>TEXT(Tabla3[Fecha formato fecha],"MMMM")</f>
        <v>febrero</v>
      </c>
      <c r="P222" s="22">
        <f>INT(YEARFRAC(Tabla2[[#This Row],[fecha_matrimonio]],Tabla2[[#This Row],[fecha_creacion_divorcio]],1))</f>
        <v>25</v>
      </c>
      <c r="Q222" s="21"/>
    </row>
    <row r="223" spans="6:17" x14ac:dyDescent="0.25">
      <c r="F223" s="17"/>
      <c r="G223" s="47" t="str">
        <f>IF(Tabla2[genero_1]=Tabla2[genero_2],"iguales","heteros")</f>
        <v>iguales</v>
      </c>
      <c r="H223" s="15">
        <f>COUNTIF(Tabla3[Columna1],"iguales")</f>
        <v>481</v>
      </c>
      <c r="I223" s="15">
        <f>COUNTIF(Tabla3[Se divorcian mas en la mañana o en la tarde?],"&gt;12:00 am")</f>
        <v>2491</v>
      </c>
      <c r="J223" s="15">
        <f>COUNTIF(Tabla3[Se divorcian mas en la mañana o en la tarde?],"&gt;12:00 am")</f>
        <v>2491</v>
      </c>
      <c r="K223" s="15">
        <f>COUNTIF(Tabla3[Se divorcian mas en la mañana o en la tarde?],"&lt;12:00 pm")</f>
        <v>2272</v>
      </c>
      <c r="L223" s="17">
        <f>IF(Auxiliar1!B221&lt;Tabla2[Hora],Tabla2[Hora],Auxiliar1!B221)</f>
        <v>0.62513888888888891</v>
      </c>
      <c r="M223" s="21"/>
      <c r="N223" t="str">
        <f>TEXT(Tabla2[fecha_creacion_divorcio],"dd/mm/yy")</f>
        <v>08/02/19</v>
      </c>
      <c r="O223" s="21" t="str">
        <f>TEXT(Tabla3[Fecha formato fecha],"MMMM")</f>
        <v>febrero</v>
      </c>
      <c r="P223" s="22">
        <f>INT(YEARFRAC(Tabla2[[#This Row],[fecha_matrimonio]],Tabla2[[#This Row],[fecha_creacion_divorcio]],1))</f>
        <v>29</v>
      </c>
      <c r="Q223" s="21"/>
    </row>
    <row r="224" spans="6:17" x14ac:dyDescent="0.25">
      <c r="F224" s="17"/>
      <c r="G224" s="47" t="str">
        <f>IF(Tabla2[genero_1]=Tabla2[genero_2],"iguales","heteros")</f>
        <v>heteros</v>
      </c>
      <c r="H224" s="15">
        <f>COUNTIF(Tabla3[Columna1],"iguales")</f>
        <v>481</v>
      </c>
      <c r="I224" s="15">
        <f>COUNTIF(Tabla3[Se divorcian mas en la mañana o en la tarde?],"&gt;12:00 am")</f>
        <v>2491</v>
      </c>
      <c r="J224" s="15">
        <f>COUNTIF(Tabla3[Se divorcian mas en la mañana o en la tarde?],"&gt;12:00 am")</f>
        <v>2491</v>
      </c>
      <c r="K224" s="15">
        <f>COUNTIF(Tabla3[Se divorcian mas en la mañana o en la tarde?],"&lt;12:00 pm")</f>
        <v>2272</v>
      </c>
      <c r="L224" s="17">
        <f>IF(Auxiliar1!B222&lt;Tabla2[Hora],Tabla2[Hora],Auxiliar1!B222)</f>
        <v>0.62732638888888892</v>
      </c>
      <c r="M224" s="21"/>
      <c r="N224" t="str">
        <f>TEXT(Tabla2[fecha_creacion_divorcio],"dd/mm/yy")</f>
        <v>08/02/19</v>
      </c>
      <c r="O224" s="21" t="str">
        <f>TEXT(Tabla3[Fecha formato fecha],"MMMM")</f>
        <v>febrero</v>
      </c>
      <c r="P224" s="22">
        <f>INT(YEARFRAC(Tabla2[[#This Row],[fecha_matrimonio]],Tabla2[[#This Row],[fecha_creacion_divorcio]],1))</f>
        <v>23</v>
      </c>
      <c r="Q224" s="21"/>
    </row>
    <row r="225" spans="6:17" x14ac:dyDescent="0.25">
      <c r="F225" s="17"/>
      <c r="G225" s="47" t="str">
        <f>IF(Tabla2[genero_1]=Tabla2[genero_2],"iguales","heteros")</f>
        <v>iguales</v>
      </c>
      <c r="H225" s="15">
        <f>COUNTIF(Tabla3[Columna1],"iguales")</f>
        <v>481</v>
      </c>
      <c r="I225" s="15">
        <f>COUNTIF(Tabla3[Se divorcian mas en la mañana o en la tarde?],"&gt;12:00 am")</f>
        <v>2491</v>
      </c>
      <c r="J225" s="15">
        <f>COUNTIF(Tabla3[Se divorcian mas en la mañana o en la tarde?],"&gt;12:00 am")</f>
        <v>2491</v>
      </c>
      <c r="K225" s="15">
        <f>COUNTIF(Tabla3[Se divorcian mas en la mañana o en la tarde?],"&lt;12:00 pm")</f>
        <v>2272</v>
      </c>
      <c r="L225" s="17">
        <f>IF(Auxiliar1!B223&lt;Tabla2[Hora],Tabla2[Hora],Auxiliar1!B223)</f>
        <v>0.47300925925925924</v>
      </c>
      <c r="M225" s="21"/>
      <c r="N225" t="str">
        <f>TEXT(Tabla2[fecha_creacion_divorcio],"dd/mm/yy")</f>
        <v>11/02/19</v>
      </c>
      <c r="O225" s="21" t="str">
        <f>TEXT(Tabla3[Fecha formato fecha],"MMMM")</f>
        <v>febrero</v>
      </c>
      <c r="P225" s="22">
        <f>INT(YEARFRAC(Tabla2[[#This Row],[fecha_matrimonio]],Tabla2[[#This Row],[fecha_creacion_divorcio]],1))</f>
        <v>2</v>
      </c>
      <c r="Q225" s="21"/>
    </row>
    <row r="226" spans="6:17" x14ac:dyDescent="0.25">
      <c r="F226" s="17"/>
      <c r="G226" s="47" t="str">
        <f>IF(Tabla2[genero_1]=Tabla2[genero_2],"iguales","heteros")</f>
        <v>heteros</v>
      </c>
      <c r="H226" s="15">
        <f>COUNTIF(Tabla3[Columna1],"iguales")</f>
        <v>481</v>
      </c>
      <c r="I226" s="15">
        <f>COUNTIF(Tabla3[Se divorcian mas en la mañana o en la tarde?],"&gt;12:00 am")</f>
        <v>2491</v>
      </c>
      <c r="J226" s="15">
        <f>COUNTIF(Tabla3[Se divorcian mas en la mañana o en la tarde?],"&gt;12:00 am")</f>
        <v>2491</v>
      </c>
      <c r="K226" s="15">
        <f>COUNTIF(Tabla3[Se divorcian mas en la mañana o en la tarde?],"&lt;12:00 pm")</f>
        <v>2272</v>
      </c>
      <c r="L226" s="17">
        <f>IF(Auxiliar1!B224&lt;Tabla2[Hora],Tabla2[Hora],Auxiliar1!B224)</f>
        <v>0.32541666666666669</v>
      </c>
      <c r="M226" s="21"/>
      <c r="N226" t="str">
        <f>TEXT(Tabla2[fecha_creacion_divorcio],"dd/mm/yy")</f>
        <v>12/02/19</v>
      </c>
      <c r="O226" s="21" t="str">
        <f>TEXT(Tabla3[Fecha formato fecha],"MMMM")</f>
        <v>febrero</v>
      </c>
      <c r="P226" s="22">
        <f>INT(YEARFRAC(Tabla2[[#This Row],[fecha_matrimonio]],Tabla2[[#This Row],[fecha_creacion_divorcio]],1))</f>
        <v>24</v>
      </c>
      <c r="Q226" s="21"/>
    </row>
    <row r="227" spans="6:17" x14ac:dyDescent="0.25">
      <c r="F227" s="17"/>
      <c r="G227" s="47" t="str">
        <f>IF(Tabla2[genero_1]=Tabla2[genero_2],"iguales","heteros")</f>
        <v>heteros</v>
      </c>
      <c r="H227" s="15">
        <f>COUNTIF(Tabla3[Columna1],"iguales")</f>
        <v>481</v>
      </c>
      <c r="I227" s="15">
        <f>COUNTIF(Tabla3[Se divorcian mas en la mañana o en la tarde?],"&gt;12:00 am")</f>
        <v>2491</v>
      </c>
      <c r="J227" s="15">
        <f>COUNTIF(Tabla3[Se divorcian mas en la mañana o en la tarde?],"&gt;12:00 am")</f>
        <v>2491</v>
      </c>
      <c r="K227" s="15">
        <f>COUNTIF(Tabla3[Se divorcian mas en la mañana o en la tarde?],"&lt;12:00 pm")</f>
        <v>2272</v>
      </c>
      <c r="L227" s="17">
        <f>IF(Auxiliar1!B225&lt;Tabla2[Hora],Tabla2[Hora],Auxiliar1!B225)</f>
        <v>0.33421296296296293</v>
      </c>
      <c r="M227" s="21"/>
      <c r="N227" t="str">
        <f>TEXT(Tabla2[fecha_creacion_divorcio],"dd/mm/yy")</f>
        <v>12/02/19</v>
      </c>
      <c r="O227" s="21" t="str">
        <f>TEXT(Tabla3[Fecha formato fecha],"MMMM")</f>
        <v>febrero</v>
      </c>
      <c r="P227" s="22">
        <f>INT(YEARFRAC(Tabla2[[#This Row],[fecha_matrimonio]],Tabla2[[#This Row],[fecha_creacion_divorcio]],1))</f>
        <v>17</v>
      </c>
      <c r="Q227" s="21"/>
    </row>
    <row r="228" spans="6:17" x14ac:dyDescent="0.25">
      <c r="F228" s="17"/>
      <c r="G228" s="47" t="str">
        <f>IF(Tabla2[genero_1]=Tabla2[genero_2],"iguales","heteros")</f>
        <v>heteros</v>
      </c>
      <c r="H228" s="15">
        <f>COUNTIF(Tabla3[Columna1],"iguales")</f>
        <v>481</v>
      </c>
      <c r="I228" s="15">
        <f>COUNTIF(Tabla3[Se divorcian mas en la mañana o en la tarde?],"&gt;12:00 am")</f>
        <v>2491</v>
      </c>
      <c r="J228" s="15">
        <f>COUNTIF(Tabla3[Se divorcian mas en la mañana o en la tarde?],"&gt;12:00 am")</f>
        <v>2491</v>
      </c>
      <c r="K228" s="15">
        <f>COUNTIF(Tabla3[Se divorcian mas en la mañana o en la tarde?],"&lt;12:00 pm")</f>
        <v>2272</v>
      </c>
      <c r="L228" s="17">
        <f>IF(Auxiliar1!B226&lt;Tabla2[Hora],Tabla2[Hora],Auxiliar1!B226)</f>
        <v>0.33682870370370371</v>
      </c>
      <c r="M228" s="21"/>
      <c r="N228" t="str">
        <f>TEXT(Tabla2[fecha_creacion_divorcio],"dd/mm/yy")</f>
        <v>12/02/19</v>
      </c>
      <c r="O228" s="21" t="str">
        <f>TEXT(Tabla3[Fecha formato fecha],"MMMM")</f>
        <v>febrero</v>
      </c>
      <c r="P228" s="22">
        <f>INT(YEARFRAC(Tabla2[[#This Row],[fecha_matrimonio]],Tabla2[[#This Row],[fecha_creacion_divorcio]],1))</f>
        <v>14</v>
      </c>
      <c r="Q228" s="21"/>
    </row>
    <row r="229" spans="6:17" x14ac:dyDescent="0.25">
      <c r="F229" s="17"/>
      <c r="G229" s="47" t="str">
        <f>IF(Tabla2[genero_1]=Tabla2[genero_2],"iguales","heteros")</f>
        <v>heteros</v>
      </c>
      <c r="H229" s="15">
        <f>COUNTIF(Tabla3[Columna1],"iguales")</f>
        <v>481</v>
      </c>
      <c r="I229" s="15">
        <f>COUNTIF(Tabla3[Se divorcian mas en la mañana o en la tarde?],"&gt;12:00 am")</f>
        <v>2491</v>
      </c>
      <c r="J229" s="15">
        <f>COUNTIF(Tabla3[Se divorcian mas en la mañana o en la tarde?],"&gt;12:00 am")</f>
        <v>2491</v>
      </c>
      <c r="K229" s="15">
        <f>COUNTIF(Tabla3[Se divorcian mas en la mañana o en la tarde?],"&lt;12:00 pm")</f>
        <v>2272</v>
      </c>
      <c r="L229" s="17">
        <f>IF(Auxiliar1!B227&lt;Tabla2[Hora],Tabla2[Hora],Auxiliar1!B227)</f>
        <v>0.35488425925925932</v>
      </c>
      <c r="M229" s="21"/>
      <c r="N229" t="str">
        <f>TEXT(Tabla2[fecha_creacion_divorcio],"dd/mm/yy")</f>
        <v>12/02/19</v>
      </c>
      <c r="O229" s="21" t="str">
        <f>TEXT(Tabla3[Fecha formato fecha],"MMMM")</f>
        <v>febrero</v>
      </c>
      <c r="P229" s="22">
        <f>INT(YEARFRAC(Tabla2[[#This Row],[fecha_matrimonio]],Tabla2[[#This Row],[fecha_creacion_divorcio]],1))</f>
        <v>47</v>
      </c>
      <c r="Q229" s="21"/>
    </row>
    <row r="230" spans="6:17" x14ac:dyDescent="0.25">
      <c r="F230" s="17"/>
      <c r="G230" s="47" t="str">
        <f>IF(Tabla2[genero_1]=Tabla2[genero_2],"iguales","heteros")</f>
        <v>heteros</v>
      </c>
      <c r="H230" s="15">
        <f>COUNTIF(Tabla3[Columna1],"iguales")</f>
        <v>481</v>
      </c>
      <c r="I230" s="15">
        <f>COUNTIF(Tabla3[Se divorcian mas en la mañana o en la tarde?],"&gt;12:00 am")</f>
        <v>2491</v>
      </c>
      <c r="J230" s="15">
        <f>COUNTIF(Tabla3[Se divorcian mas en la mañana o en la tarde?],"&gt;12:00 am")</f>
        <v>2491</v>
      </c>
      <c r="K230" s="15">
        <f>COUNTIF(Tabla3[Se divorcian mas en la mañana o en la tarde?],"&lt;12:00 pm")</f>
        <v>2272</v>
      </c>
      <c r="L230" s="17">
        <f>IF(Auxiliar1!B228&lt;Tabla2[Hora],Tabla2[Hora],Auxiliar1!B228)</f>
        <v>0.35520833333333335</v>
      </c>
      <c r="M230" s="21"/>
      <c r="N230" t="str">
        <f>TEXT(Tabla2[fecha_creacion_divorcio],"dd/mm/yy")</f>
        <v>12/02/19</v>
      </c>
      <c r="O230" s="21" t="str">
        <f>TEXT(Tabla3[Fecha formato fecha],"MMMM")</f>
        <v>febrero</v>
      </c>
      <c r="P230" s="22">
        <f>INT(YEARFRAC(Tabla2[[#This Row],[fecha_matrimonio]],Tabla2[[#This Row],[fecha_creacion_divorcio]],1))</f>
        <v>21</v>
      </c>
      <c r="Q230" s="21"/>
    </row>
    <row r="231" spans="6:17" x14ac:dyDescent="0.25">
      <c r="F231" s="17"/>
      <c r="G231" s="47" t="str">
        <f>IF(Tabla2[genero_1]=Tabla2[genero_2],"iguales","heteros")</f>
        <v>heteros</v>
      </c>
      <c r="H231" s="15">
        <f>COUNTIF(Tabla3[Columna1],"iguales")</f>
        <v>481</v>
      </c>
      <c r="I231" s="15">
        <f>COUNTIF(Tabla3[Se divorcian mas en la mañana o en la tarde?],"&gt;12:00 am")</f>
        <v>2491</v>
      </c>
      <c r="J231" s="15">
        <f>COUNTIF(Tabla3[Se divorcian mas en la mañana o en la tarde?],"&gt;12:00 am")</f>
        <v>2491</v>
      </c>
      <c r="K231" s="15">
        <f>COUNTIF(Tabla3[Se divorcian mas en la mañana o en la tarde?],"&lt;12:00 pm")</f>
        <v>2272</v>
      </c>
      <c r="L231" s="17">
        <f>IF(Auxiliar1!B229&lt;Tabla2[Hora],Tabla2[Hora],Auxiliar1!B229)</f>
        <v>0.35923611111111109</v>
      </c>
      <c r="M231" s="21"/>
      <c r="N231" t="str">
        <f>TEXT(Tabla2[fecha_creacion_divorcio],"dd/mm/yy")</f>
        <v>12/02/19</v>
      </c>
      <c r="O231" s="21" t="str">
        <f>TEXT(Tabla3[Fecha formato fecha],"MMMM")</f>
        <v>febrero</v>
      </c>
      <c r="P231" s="22">
        <f>INT(YEARFRAC(Tabla2[[#This Row],[fecha_matrimonio]],Tabla2[[#This Row],[fecha_creacion_divorcio]],1))</f>
        <v>22</v>
      </c>
      <c r="Q231" s="21"/>
    </row>
    <row r="232" spans="6:17" x14ac:dyDescent="0.25">
      <c r="F232" s="17"/>
      <c r="G232" s="47" t="str">
        <f>IF(Tabla2[genero_1]=Tabla2[genero_2],"iguales","heteros")</f>
        <v>heteros</v>
      </c>
      <c r="H232" s="15">
        <f>COUNTIF(Tabla3[Columna1],"iguales")</f>
        <v>481</v>
      </c>
      <c r="I232" s="15">
        <f>COUNTIF(Tabla3[Se divorcian mas en la mañana o en la tarde?],"&gt;12:00 am")</f>
        <v>2491</v>
      </c>
      <c r="J232" s="15">
        <f>COUNTIF(Tabla3[Se divorcian mas en la mañana o en la tarde?],"&gt;12:00 am")</f>
        <v>2491</v>
      </c>
      <c r="K232" s="15">
        <f>COUNTIF(Tabla3[Se divorcian mas en la mañana o en la tarde?],"&lt;12:00 pm")</f>
        <v>2272</v>
      </c>
      <c r="L232" s="17">
        <f>IF(Auxiliar1!B230&lt;Tabla2[Hora],Tabla2[Hora],Auxiliar1!B230)</f>
        <v>0.36278935185185185</v>
      </c>
      <c r="M232" s="21"/>
      <c r="N232" t="str">
        <f>TEXT(Tabla2[fecha_creacion_divorcio],"dd/mm/yy")</f>
        <v>12/02/19</v>
      </c>
      <c r="O232" s="21" t="str">
        <f>TEXT(Tabla3[Fecha formato fecha],"MMMM")</f>
        <v>febrero</v>
      </c>
      <c r="P232" s="22">
        <f>INT(YEARFRAC(Tabla2[[#This Row],[fecha_matrimonio]],Tabla2[[#This Row],[fecha_creacion_divorcio]],1))</f>
        <v>14</v>
      </c>
      <c r="Q232" s="21"/>
    </row>
    <row r="233" spans="6:17" x14ac:dyDescent="0.25">
      <c r="F233" s="17"/>
      <c r="G233" s="47" t="str">
        <f>IF(Tabla2[genero_1]=Tabla2[genero_2],"iguales","heteros")</f>
        <v>heteros</v>
      </c>
      <c r="H233" s="15">
        <f>COUNTIF(Tabla3[Columna1],"iguales")</f>
        <v>481</v>
      </c>
      <c r="I233" s="15">
        <f>COUNTIF(Tabla3[Se divorcian mas en la mañana o en la tarde?],"&gt;12:00 am")</f>
        <v>2491</v>
      </c>
      <c r="J233" s="15">
        <f>COUNTIF(Tabla3[Se divorcian mas en la mañana o en la tarde?],"&gt;12:00 am")</f>
        <v>2491</v>
      </c>
      <c r="K233" s="15">
        <f>COUNTIF(Tabla3[Se divorcian mas en la mañana o en la tarde?],"&lt;12:00 pm")</f>
        <v>2272</v>
      </c>
      <c r="L233" s="17">
        <f>IF(Auxiliar1!B231&lt;Tabla2[Hora],Tabla2[Hora],Auxiliar1!B231)</f>
        <v>0.36379629629629634</v>
      </c>
      <c r="M233" s="21"/>
      <c r="N233" t="str">
        <f>TEXT(Tabla2[fecha_creacion_divorcio],"dd/mm/yy")</f>
        <v>12/02/19</v>
      </c>
      <c r="O233" s="21" t="str">
        <f>TEXT(Tabla3[Fecha formato fecha],"MMMM")</f>
        <v>febrero</v>
      </c>
      <c r="P233" s="22">
        <f>INT(YEARFRAC(Tabla2[[#This Row],[fecha_matrimonio]],Tabla2[[#This Row],[fecha_creacion_divorcio]],1))</f>
        <v>3</v>
      </c>
      <c r="Q233" s="21"/>
    </row>
    <row r="234" spans="6:17" x14ac:dyDescent="0.25">
      <c r="F234" s="17"/>
      <c r="G234" s="47" t="str">
        <f>IF(Tabla2[genero_1]=Tabla2[genero_2],"iguales","heteros")</f>
        <v>iguales</v>
      </c>
      <c r="H234" s="15">
        <f>COUNTIF(Tabla3[Columna1],"iguales")</f>
        <v>481</v>
      </c>
      <c r="I234" s="15">
        <f>COUNTIF(Tabla3[Se divorcian mas en la mañana o en la tarde?],"&gt;12:00 am")</f>
        <v>2491</v>
      </c>
      <c r="J234" s="15">
        <f>COUNTIF(Tabla3[Se divorcian mas en la mañana o en la tarde?],"&gt;12:00 am")</f>
        <v>2491</v>
      </c>
      <c r="K234" s="15">
        <f>COUNTIF(Tabla3[Se divorcian mas en la mañana o en la tarde?],"&lt;12:00 pm")</f>
        <v>2272</v>
      </c>
      <c r="L234" s="17">
        <f>IF(Auxiliar1!B232&lt;Tabla2[Hora],Tabla2[Hora],Auxiliar1!B232)</f>
        <v>0.36611111111111111</v>
      </c>
      <c r="M234" s="21"/>
      <c r="N234" t="str">
        <f>TEXT(Tabla2[fecha_creacion_divorcio],"dd/mm/yy")</f>
        <v>12/02/19</v>
      </c>
      <c r="O234" s="21" t="str">
        <f>TEXT(Tabla3[Fecha formato fecha],"MMMM")</f>
        <v>febrero</v>
      </c>
      <c r="P234" s="22">
        <f>INT(YEARFRAC(Tabla2[[#This Row],[fecha_matrimonio]],Tabla2[[#This Row],[fecha_creacion_divorcio]],1))</f>
        <v>30</v>
      </c>
      <c r="Q234" s="21"/>
    </row>
    <row r="235" spans="6:17" x14ac:dyDescent="0.25">
      <c r="F235" s="17"/>
      <c r="G235" s="47" t="str">
        <f>IF(Tabla2[genero_1]=Tabla2[genero_2],"iguales","heteros")</f>
        <v>heteros</v>
      </c>
      <c r="H235" s="15">
        <f>COUNTIF(Tabla3[Columna1],"iguales")</f>
        <v>481</v>
      </c>
      <c r="I235" s="15">
        <f>COUNTIF(Tabla3[Se divorcian mas en la mañana o en la tarde?],"&gt;12:00 am")</f>
        <v>2491</v>
      </c>
      <c r="J235" s="15">
        <f>COUNTIF(Tabla3[Se divorcian mas en la mañana o en la tarde?],"&gt;12:00 am")</f>
        <v>2491</v>
      </c>
      <c r="K235" s="15">
        <f>COUNTIF(Tabla3[Se divorcian mas en la mañana o en la tarde?],"&lt;12:00 pm")</f>
        <v>2272</v>
      </c>
      <c r="L235" s="17">
        <f>IF(Auxiliar1!B233&lt;Tabla2[Hora],Tabla2[Hora],Auxiliar1!B233)</f>
        <v>0.36912037037037032</v>
      </c>
      <c r="M235" s="21"/>
      <c r="N235" t="str">
        <f>TEXT(Tabla2[fecha_creacion_divorcio],"dd/mm/yy")</f>
        <v>12/02/19</v>
      </c>
      <c r="O235" s="21" t="str">
        <f>TEXT(Tabla3[Fecha formato fecha],"MMMM")</f>
        <v>febrero</v>
      </c>
      <c r="P235" s="22">
        <f>INT(YEARFRAC(Tabla2[[#This Row],[fecha_matrimonio]],Tabla2[[#This Row],[fecha_creacion_divorcio]],1))</f>
        <v>11</v>
      </c>
      <c r="Q235" s="21"/>
    </row>
    <row r="236" spans="6:17" x14ac:dyDescent="0.25">
      <c r="F236" s="17"/>
      <c r="G236" s="47" t="str">
        <f>IF(Tabla2[genero_1]=Tabla2[genero_2],"iguales","heteros")</f>
        <v>iguales</v>
      </c>
      <c r="H236" s="15">
        <f>COUNTIF(Tabla3[Columna1],"iguales")</f>
        <v>481</v>
      </c>
      <c r="I236" s="15">
        <f>COUNTIF(Tabla3[Se divorcian mas en la mañana o en la tarde?],"&gt;12:00 am")</f>
        <v>2491</v>
      </c>
      <c r="J236" s="15">
        <f>COUNTIF(Tabla3[Se divorcian mas en la mañana o en la tarde?],"&gt;12:00 am")</f>
        <v>2491</v>
      </c>
      <c r="K236" s="15">
        <f>COUNTIF(Tabla3[Se divorcian mas en la mañana o en la tarde?],"&lt;12:00 pm")</f>
        <v>2272</v>
      </c>
      <c r="L236" s="17">
        <f>IF(Auxiliar1!B234&lt;Tabla2[Hora],Tabla2[Hora],Auxiliar1!B234)</f>
        <v>0.37432870370370369</v>
      </c>
      <c r="M236" s="21"/>
      <c r="N236" t="str">
        <f>TEXT(Tabla2[fecha_creacion_divorcio],"dd/mm/yy")</f>
        <v>12/02/19</v>
      </c>
      <c r="O236" s="21" t="str">
        <f>TEXT(Tabla3[Fecha formato fecha],"MMMM")</f>
        <v>febrero</v>
      </c>
      <c r="P236" s="22">
        <f>INT(YEARFRAC(Tabla2[[#This Row],[fecha_matrimonio]],Tabla2[[#This Row],[fecha_creacion_divorcio]],1))</f>
        <v>27</v>
      </c>
      <c r="Q236" s="21"/>
    </row>
    <row r="237" spans="6:17" x14ac:dyDescent="0.25">
      <c r="F237" s="17"/>
      <c r="G237" s="47" t="str">
        <f>IF(Tabla2[genero_1]=Tabla2[genero_2],"iguales","heteros")</f>
        <v>heteros</v>
      </c>
      <c r="H237" s="15">
        <f>COUNTIF(Tabla3[Columna1],"iguales")</f>
        <v>481</v>
      </c>
      <c r="I237" s="15">
        <f>COUNTIF(Tabla3[Se divorcian mas en la mañana o en la tarde?],"&gt;12:00 am")</f>
        <v>2491</v>
      </c>
      <c r="J237" s="15">
        <f>COUNTIF(Tabla3[Se divorcian mas en la mañana o en la tarde?],"&gt;12:00 am")</f>
        <v>2491</v>
      </c>
      <c r="K237" s="15">
        <f>COUNTIF(Tabla3[Se divorcian mas en la mañana o en la tarde?],"&lt;12:00 pm")</f>
        <v>2272</v>
      </c>
      <c r="L237" s="17">
        <f>IF(Auxiliar1!B235&lt;Tabla2[Hora],Tabla2[Hora],Auxiliar1!B235)</f>
        <v>0.38995370370370369</v>
      </c>
      <c r="M237" s="21"/>
      <c r="N237" t="str">
        <f>TEXT(Tabla2[fecha_creacion_divorcio],"dd/mm/yy")</f>
        <v>12/02/19</v>
      </c>
      <c r="O237" s="21" t="str">
        <f>TEXT(Tabla3[Fecha formato fecha],"MMMM")</f>
        <v>febrero</v>
      </c>
      <c r="P237" s="22">
        <f>INT(YEARFRAC(Tabla2[[#This Row],[fecha_matrimonio]],Tabla2[[#This Row],[fecha_creacion_divorcio]],1))</f>
        <v>26</v>
      </c>
      <c r="Q237" s="21"/>
    </row>
    <row r="238" spans="6:17" x14ac:dyDescent="0.25">
      <c r="F238" s="17"/>
      <c r="G238" s="47" t="str">
        <f>IF(Tabla2[genero_1]=Tabla2[genero_2],"iguales","heteros")</f>
        <v>heteros</v>
      </c>
      <c r="H238" s="15">
        <f>COUNTIF(Tabla3[Columna1],"iguales")</f>
        <v>481</v>
      </c>
      <c r="I238" s="15">
        <f>COUNTIF(Tabla3[Se divorcian mas en la mañana o en la tarde?],"&gt;12:00 am")</f>
        <v>2491</v>
      </c>
      <c r="J238" s="15">
        <f>COUNTIF(Tabla3[Se divorcian mas en la mañana o en la tarde?],"&gt;12:00 am")</f>
        <v>2491</v>
      </c>
      <c r="K238" s="15">
        <f>COUNTIF(Tabla3[Se divorcian mas en la mañana o en la tarde?],"&lt;12:00 pm")</f>
        <v>2272</v>
      </c>
      <c r="L238" s="17">
        <f>IF(Auxiliar1!B236&lt;Tabla2[Hora],Tabla2[Hora],Auxiliar1!B236)</f>
        <v>0.39298611111111109</v>
      </c>
      <c r="M238" s="21"/>
      <c r="N238" t="str">
        <f>TEXT(Tabla2[fecha_creacion_divorcio],"dd/mm/yy")</f>
        <v>12/02/19</v>
      </c>
      <c r="O238" s="21" t="str">
        <f>TEXT(Tabla3[Fecha formato fecha],"MMMM")</f>
        <v>febrero</v>
      </c>
      <c r="P238" s="22">
        <f>INT(YEARFRAC(Tabla2[[#This Row],[fecha_matrimonio]],Tabla2[[#This Row],[fecha_creacion_divorcio]],1))</f>
        <v>25</v>
      </c>
      <c r="Q238" s="21"/>
    </row>
    <row r="239" spans="6:17" x14ac:dyDescent="0.25">
      <c r="F239" s="17"/>
      <c r="G239" s="47" t="str">
        <f>IF(Tabla2[genero_1]=Tabla2[genero_2],"iguales","heteros")</f>
        <v>heteros</v>
      </c>
      <c r="H239" s="15">
        <f>COUNTIF(Tabla3[Columna1],"iguales")</f>
        <v>481</v>
      </c>
      <c r="I239" s="15">
        <f>COUNTIF(Tabla3[Se divorcian mas en la mañana o en la tarde?],"&gt;12:00 am")</f>
        <v>2491</v>
      </c>
      <c r="J239" s="15">
        <f>COUNTIF(Tabla3[Se divorcian mas en la mañana o en la tarde?],"&gt;12:00 am")</f>
        <v>2491</v>
      </c>
      <c r="K239" s="15">
        <f>COUNTIF(Tabla3[Se divorcian mas en la mañana o en la tarde?],"&lt;12:00 pm")</f>
        <v>2272</v>
      </c>
      <c r="L239" s="17">
        <f>IF(Auxiliar1!B237&lt;Tabla2[Hora],Tabla2[Hora],Auxiliar1!B237)</f>
        <v>0.39322916666666669</v>
      </c>
      <c r="M239" s="21"/>
      <c r="N239" t="str">
        <f>TEXT(Tabla2[fecha_creacion_divorcio],"dd/mm/yy")</f>
        <v>12/02/19</v>
      </c>
      <c r="O239" s="21" t="str">
        <f>TEXT(Tabla3[Fecha formato fecha],"MMMM")</f>
        <v>febrero</v>
      </c>
      <c r="P239" s="22">
        <f>INT(YEARFRAC(Tabla2[[#This Row],[fecha_matrimonio]],Tabla2[[#This Row],[fecha_creacion_divorcio]],1))</f>
        <v>23</v>
      </c>
      <c r="Q239" s="21"/>
    </row>
    <row r="240" spans="6:17" x14ac:dyDescent="0.25">
      <c r="F240" s="17"/>
      <c r="G240" s="47" t="str">
        <f>IF(Tabla2[genero_1]=Tabla2[genero_2],"iguales","heteros")</f>
        <v>heteros</v>
      </c>
      <c r="H240" s="15">
        <f>COUNTIF(Tabla3[Columna1],"iguales")</f>
        <v>481</v>
      </c>
      <c r="I240" s="15">
        <f>COUNTIF(Tabla3[Se divorcian mas en la mañana o en la tarde?],"&gt;12:00 am")</f>
        <v>2491</v>
      </c>
      <c r="J240" s="15">
        <f>COUNTIF(Tabla3[Se divorcian mas en la mañana o en la tarde?],"&gt;12:00 am")</f>
        <v>2491</v>
      </c>
      <c r="K240" s="15">
        <f>COUNTIF(Tabla3[Se divorcian mas en la mañana o en la tarde?],"&lt;12:00 pm")</f>
        <v>2272</v>
      </c>
      <c r="L240" s="17">
        <f>IF(Auxiliar1!B238&lt;Tabla2[Hora],Tabla2[Hora],Auxiliar1!B238)</f>
        <v>0.39591435185185181</v>
      </c>
      <c r="M240" s="21"/>
      <c r="N240" t="str">
        <f>TEXT(Tabla2[fecha_creacion_divorcio],"dd/mm/yy")</f>
        <v>12/02/19</v>
      </c>
      <c r="O240" s="21" t="str">
        <f>TEXT(Tabla3[Fecha formato fecha],"MMMM")</f>
        <v>febrero</v>
      </c>
      <c r="P240" s="22">
        <f>INT(YEARFRAC(Tabla2[[#This Row],[fecha_matrimonio]],Tabla2[[#This Row],[fecha_creacion_divorcio]],1))</f>
        <v>22</v>
      </c>
      <c r="Q240" s="21"/>
    </row>
    <row r="241" spans="6:17" x14ac:dyDescent="0.25">
      <c r="F241" s="17"/>
      <c r="G241" s="47" t="str">
        <f>IF(Tabla2[genero_1]=Tabla2[genero_2],"iguales","heteros")</f>
        <v>heteros</v>
      </c>
      <c r="H241" s="15">
        <f>COUNTIF(Tabla3[Columna1],"iguales")</f>
        <v>481</v>
      </c>
      <c r="I241" s="15">
        <f>COUNTIF(Tabla3[Se divorcian mas en la mañana o en la tarde?],"&gt;12:00 am")</f>
        <v>2491</v>
      </c>
      <c r="J241" s="15">
        <f>COUNTIF(Tabla3[Se divorcian mas en la mañana o en la tarde?],"&gt;12:00 am")</f>
        <v>2491</v>
      </c>
      <c r="K241" s="15">
        <f>COUNTIF(Tabla3[Se divorcian mas en la mañana o en la tarde?],"&lt;12:00 pm")</f>
        <v>2272</v>
      </c>
      <c r="L241" s="17">
        <f>IF(Auxiliar1!B239&lt;Tabla2[Hora],Tabla2[Hora],Auxiliar1!B239)</f>
        <v>0.3961689814814815</v>
      </c>
      <c r="M241" s="21"/>
      <c r="N241" t="str">
        <f>TEXT(Tabla2[fecha_creacion_divorcio],"dd/mm/yy")</f>
        <v>12/02/19</v>
      </c>
      <c r="O241" s="21" t="str">
        <f>TEXT(Tabla3[Fecha formato fecha],"MMMM")</f>
        <v>febrero</v>
      </c>
      <c r="P241" s="22">
        <f>INT(YEARFRAC(Tabla2[[#This Row],[fecha_matrimonio]],Tabla2[[#This Row],[fecha_creacion_divorcio]],1))</f>
        <v>5</v>
      </c>
      <c r="Q241" s="21"/>
    </row>
    <row r="242" spans="6:17" x14ac:dyDescent="0.25">
      <c r="F242" s="17"/>
      <c r="G242" s="47" t="str">
        <f>IF(Tabla2[genero_1]=Tabla2[genero_2],"iguales","heteros")</f>
        <v>iguales</v>
      </c>
      <c r="H242" s="15">
        <f>COUNTIF(Tabla3[Columna1],"iguales")</f>
        <v>481</v>
      </c>
      <c r="I242" s="15">
        <f>COUNTIF(Tabla3[Se divorcian mas en la mañana o en la tarde?],"&gt;12:00 am")</f>
        <v>2491</v>
      </c>
      <c r="J242" s="15">
        <f>COUNTIF(Tabla3[Se divorcian mas en la mañana o en la tarde?],"&gt;12:00 am")</f>
        <v>2491</v>
      </c>
      <c r="K242" s="15">
        <f>COUNTIF(Tabla3[Se divorcian mas en la mañana o en la tarde?],"&lt;12:00 pm")</f>
        <v>2272</v>
      </c>
      <c r="L242" s="17">
        <f>IF(Auxiliar1!B240&lt;Tabla2[Hora],Tabla2[Hora],Auxiliar1!B240)</f>
        <v>0.39988425925925924</v>
      </c>
      <c r="M242" s="21"/>
      <c r="N242" t="str">
        <f>TEXT(Tabla2[fecha_creacion_divorcio],"dd/mm/yy")</f>
        <v>12/02/19</v>
      </c>
      <c r="O242" s="21" t="str">
        <f>TEXT(Tabla3[Fecha formato fecha],"MMMM")</f>
        <v>febrero</v>
      </c>
      <c r="P242" s="22">
        <f>INT(YEARFRAC(Tabla2[[#This Row],[fecha_matrimonio]],Tabla2[[#This Row],[fecha_creacion_divorcio]],1))</f>
        <v>24</v>
      </c>
      <c r="Q242" s="21"/>
    </row>
    <row r="243" spans="6:17" x14ac:dyDescent="0.25">
      <c r="F243" s="17"/>
      <c r="G243" s="47" t="str">
        <f>IF(Tabla2[genero_1]=Tabla2[genero_2],"iguales","heteros")</f>
        <v>heteros</v>
      </c>
      <c r="H243" s="15">
        <f>COUNTIF(Tabla3[Columna1],"iguales")</f>
        <v>481</v>
      </c>
      <c r="I243" s="15">
        <f>COUNTIF(Tabla3[Se divorcian mas en la mañana o en la tarde?],"&gt;12:00 am")</f>
        <v>2491</v>
      </c>
      <c r="J243" s="15">
        <f>COUNTIF(Tabla3[Se divorcian mas en la mañana o en la tarde?],"&gt;12:00 am")</f>
        <v>2491</v>
      </c>
      <c r="K243" s="15">
        <f>COUNTIF(Tabla3[Se divorcian mas en la mañana o en la tarde?],"&lt;12:00 pm")</f>
        <v>2272</v>
      </c>
      <c r="L243" s="17">
        <f>IF(Auxiliar1!B241&lt;Tabla2[Hora],Tabla2[Hora],Auxiliar1!B241)</f>
        <v>0.39999999999999997</v>
      </c>
      <c r="M243" s="21"/>
      <c r="N243" t="str">
        <f>TEXT(Tabla2[fecha_creacion_divorcio],"dd/mm/yy")</f>
        <v>12/02/19</v>
      </c>
      <c r="O243" s="21" t="str">
        <f>TEXT(Tabla3[Fecha formato fecha],"MMMM")</f>
        <v>febrero</v>
      </c>
      <c r="P243" s="22">
        <f>INT(YEARFRAC(Tabla2[[#This Row],[fecha_matrimonio]],Tabla2[[#This Row],[fecha_creacion_divorcio]],1))</f>
        <v>15</v>
      </c>
      <c r="Q243" s="21"/>
    </row>
    <row r="244" spans="6:17" x14ac:dyDescent="0.25">
      <c r="F244" s="17"/>
      <c r="G244" s="47" t="str">
        <f>IF(Tabla2[genero_1]=Tabla2[genero_2],"iguales","heteros")</f>
        <v>heteros</v>
      </c>
      <c r="H244" s="15">
        <f>COUNTIF(Tabla3[Columna1],"iguales")</f>
        <v>481</v>
      </c>
      <c r="I244" s="15">
        <f>COUNTIF(Tabla3[Se divorcian mas en la mañana o en la tarde?],"&gt;12:00 am")</f>
        <v>2491</v>
      </c>
      <c r="J244" s="15">
        <f>COUNTIF(Tabla3[Se divorcian mas en la mañana o en la tarde?],"&gt;12:00 am")</f>
        <v>2491</v>
      </c>
      <c r="K244" s="15">
        <f>COUNTIF(Tabla3[Se divorcian mas en la mañana o en la tarde?],"&lt;12:00 pm")</f>
        <v>2272</v>
      </c>
      <c r="L244" s="17">
        <f>IF(Auxiliar1!B242&lt;Tabla2[Hora],Tabla2[Hora],Auxiliar1!B242)</f>
        <v>0.40216435185185184</v>
      </c>
      <c r="M244" s="21"/>
      <c r="N244" t="str">
        <f>TEXT(Tabla2[fecha_creacion_divorcio],"dd/mm/yy")</f>
        <v>12/02/19</v>
      </c>
      <c r="O244" s="21" t="str">
        <f>TEXT(Tabla3[Fecha formato fecha],"MMMM")</f>
        <v>febrero</v>
      </c>
      <c r="P244" s="22">
        <f>INT(YEARFRAC(Tabla2[[#This Row],[fecha_matrimonio]],Tabla2[[#This Row],[fecha_creacion_divorcio]],1))</f>
        <v>13</v>
      </c>
      <c r="Q244" s="21"/>
    </row>
    <row r="245" spans="6:17" x14ac:dyDescent="0.25">
      <c r="F245" s="17"/>
      <c r="G245" s="47" t="str">
        <f>IF(Tabla2[genero_1]=Tabla2[genero_2],"iguales","heteros")</f>
        <v>iguales</v>
      </c>
      <c r="H245" s="15">
        <f>COUNTIF(Tabla3[Columna1],"iguales")</f>
        <v>481</v>
      </c>
      <c r="I245" s="15">
        <f>COUNTIF(Tabla3[Se divorcian mas en la mañana o en la tarde?],"&gt;12:00 am")</f>
        <v>2491</v>
      </c>
      <c r="J245" s="15">
        <f>COUNTIF(Tabla3[Se divorcian mas en la mañana o en la tarde?],"&gt;12:00 am")</f>
        <v>2491</v>
      </c>
      <c r="K245" s="15">
        <f>COUNTIF(Tabla3[Se divorcian mas en la mañana o en la tarde?],"&lt;12:00 pm")</f>
        <v>2272</v>
      </c>
      <c r="L245" s="17">
        <f>IF(Auxiliar1!B243&lt;Tabla2[Hora],Tabla2[Hora],Auxiliar1!B243)</f>
        <v>0.40319444444444441</v>
      </c>
      <c r="M245" s="21"/>
      <c r="N245" t="str">
        <f>TEXT(Tabla2[fecha_creacion_divorcio],"dd/mm/yy")</f>
        <v>12/02/19</v>
      </c>
      <c r="O245" s="21" t="str">
        <f>TEXT(Tabla3[Fecha formato fecha],"MMMM")</f>
        <v>febrero</v>
      </c>
      <c r="P245" s="22">
        <f>INT(YEARFRAC(Tabla2[[#This Row],[fecha_matrimonio]],Tabla2[[#This Row],[fecha_creacion_divorcio]],1))</f>
        <v>28</v>
      </c>
      <c r="Q245" s="21"/>
    </row>
    <row r="246" spans="6:17" x14ac:dyDescent="0.25">
      <c r="F246" s="17"/>
      <c r="G246" s="47" t="str">
        <f>IF(Tabla2[genero_1]=Tabla2[genero_2],"iguales","heteros")</f>
        <v>heteros</v>
      </c>
      <c r="H246" s="15">
        <f>COUNTIF(Tabla3[Columna1],"iguales")</f>
        <v>481</v>
      </c>
      <c r="I246" s="15">
        <f>COUNTIF(Tabla3[Se divorcian mas en la mañana o en la tarde?],"&gt;12:00 am")</f>
        <v>2491</v>
      </c>
      <c r="J246" s="15">
        <f>COUNTIF(Tabla3[Se divorcian mas en la mañana o en la tarde?],"&gt;12:00 am")</f>
        <v>2491</v>
      </c>
      <c r="K246" s="15">
        <f>COUNTIF(Tabla3[Se divorcian mas en la mañana o en la tarde?],"&lt;12:00 pm")</f>
        <v>2272</v>
      </c>
      <c r="L246" s="17">
        <f>IF(Auxiliar1!B244&lt;Tabla2[Hora],Tabla2[Hora],Auxiliar1!B244)</f>
        <v>0.40825231481481478</v>
      </c>
      <c r="M246" s="21"/>
      <c r="N246" t="str">
        <f>TEXT(Tabla2[fecha_creacion_divorcio],"dd/mm/yy")</f>
        <v>12/02/19</v>
      </c>
      <c r="O246" s="21" t="str">
        <f>TEXT(Tabla3[Fecha formato fecha],"MMMM")</f>
        <v>febrero</v>
      </c>
      <c r="P246" s="22">
        <f>INT(YEARFRAC(Tabla2[[#This Row],[fecha_matrimonio]],Tabla2[[#This Row],[fecha_creacion_divorcio]],1))</f>
        <v>42</v>
      </c>
      <c r="Q246" s="21"/>
    </row>
    <row r="247" spans="6:17" x14ac:dyDescent="0.25">
      <c r="F247" s="17"/>
      <c r="G247" s="47" t="str">
        <f>IF(Tabla2[genero_1]=Tabla2[genero_2],"iguales","heteros")</f>
        <v>heteros</v>
      </c>
      <c r="H247" s="15">
        <f>COUNTIF(Tabla3[Columna1],"iguales")</f>
        <v>481</v>
      </c>
      <c r="I247" s="15">
        <f>COUNTIF(Tabla3[Se divorcian mas en la mañana o en la tarde?],"&gt;12:00 am")</f>
        <v>2491</v>
      </c>
      <c r="J247" s="15">
        <f>COUNTIF(Tabla3[Se divorcian mas en la mañana o en la tarde?],"&gt;12:00 am")</f>
        <v>2491</v>
      </c>
      <c r="K247" s="15">
        <f>COUNTIF(Tabla3[Se divorcian mas en la mañana o en la tarde?],"&lt;12:00 pm")</f>
        <v>2272</v>
      </c>
      <c r="L247" s="17">
        <f>IF(Auxiliar1!B245&lt;Tabla2[Hora],Tabla2[Hora],Auxiliar1!B245)</f>
        <v>0.30662037037037038</v>
      </c>
      <c r="M247" s="21"/>
      <c r="N247" t="str">
        <f>TEXT(Tabla2[fecha_creacion_divorcio],"dd/mm/yy")</f>
        <v>13/02/19</v>
      </c>
      <c r="O247" s="21" t="str">
        <f>TEXT(Tabla3[Fecha formato fecha],"MMMM")</f>
        <v>febrero</v>
      </c>
      <c r="P247" s="22">
        <f>INT(YEARFRAC(Tabla2[[#This Row],[fecha_matrimonio]],Tabla2[[#This Row],[fecha_creacion_divorcio]],1))</f>
        <v>9</v>
      </c>
      <c r="Q247" s="21"/>
    </row>
    <row r="248" spans="6:17" x14ac:dyDescent="0.25">
      <c r="F248" s="17"/>
      <c r="G248" s="47" t="str">
        <f>IF(Tabla2[genero_1]=Tabla2[genero_2],"iguales","heteros")</f>
        <v>heteros</v>
      </c>
      <c r="H248" s="15">
        <f>COUNTIF(Tabla3[Columna1],"iguales")</f>
        <v>481</v>
      </c>
      <c r="I248" s="15">
        <f>COUNTIF(Tabla3[Se divorcian mas en la mañana o en la tarde?],"&gt;12:00 am")</f>
        <v>2491</v>
      </c>
      <c r="J248" s="15">
        <f>COUNTIF(Tabla3[Se divorcian mas en la mañana o en la tarde?],"&gt;12:00 am")</f>
        <v>2491</v>
      </c>
      <c r="K248" s="15">
        <f>COUNTIF(Tabla3[Se divorcian mas en la mañana o en la tarde?],"&lt;12:00 pm")</f>
        <v>2272</v>
      </c>
      <c r="L248" s="17">
        <f>IF(Auxiliar1!B246&lt;Tabla2[Hora],Tabla2[Hora],Auxiliar1!B246)</f>
        <v>0.30880787037037039</v>
      </c>
      <c r="M248" s="21"/>
      <c r="N248" t="str">
        <f>TEXT(Tabla2[fecha_creacion_divorcio],"dd/mm/yy")</f>
        <v>13/02/19</v>
      </c>
      <c r="O248" s="21" t="str">
        <f>TEXT(Tabla3[Fecha formato fecha],"MMMM")</f>
        <v>febrero</v>
      </c>
      <c r="P248" s="22">
        <f>INT(YEARFRAC(Tabla2[[#This Row],[fecha_matrimonio]],Tabla2[[#This Row],[fecha_creacion_divorcio]],1))</f>
        <v>14</v>
      </c>
      <c r="Q248" s="21"/>
    </row>
    <row r="249" spans="6:17" x14ac:dyDescent="0.25">
      <c r="F249" s="17"/>
      <c r="G249" s="47" t="str">
        <f>IF(Tabla2[genero_1]=Tabla2[genero_2],"iguales","heteros")</f>
        <v>iguales</v>
      </c>
      <c r="H249" s="15">
        <f>COUNTIF(Tabla3[Columna1],"iguales")</f>
        <v>481</v>
      </c>
      <c r="I249" s="15">
        <f>COUNTIF(Tabla3[Se divorcian mas en la mañana o en la tarde?],"&gt;12:00 am")</f>
        <v>2491</v>
      </c>
      <c r="J249" s="15">
        <f>COUNTIF(Tabla3[Se divorcian mas en la mañana o en la tarde?],"&gt;12:00 am")</f>
        <v>2491</v>
      </c>
      <c r="K249" s="15">
        <f>COUNTIF(Tabla3[Se divorcian mas en la mañana o en la tarde?],"&lt;12:00 pm")</f>
        <v>2272</v>
      </c>
      <c r="L249" s="17">
        <f>IF(Auxiliar1!B247&lt;Tabla2[Hora],Tabla2[Hora],Auxiliar1!B247)</f>
        <v>0.31194444444444441</v>
      </c>
      <c r="M249" s="21"/>
      <c r="N249" t="str">
        <f>TEXT(Tabla2[fecha_creacion_divorcio],"dd/mm/yy")</f>
        <v>13/02/19</v>
      </c>
      <c r="O249" s="21" t="str">
        <f>TEXT(Tabla3[Fecha formato fecha],"MMMM")</f>
        <v>febrero</v>
      </c>
      <c r="P249" s="22">
        <f>INT(YEARFRAC(Tabla2[[#This Row],[fecha_matrimonio]],Tabla2[[#This Row],[fecha_creacion_divorcio]],1))</f>
        <v>27</v>
      </c>
      <c r="Q249" s="21"/>
    </row>
    <row r="250" spans="6:17" x14ac:dyDescent="0.25">
      <c r="F250" s="17"/>
      <c r="G250" s="47" t="str">
        <f>IF(Tabla2[genero_1]=Tabla2[genero_2],"iguales","heteros")</f>
        <v>heteros</v>
      </c>
      <c r="H250" s="15">
        <f>COUNTIF(Tabla3[Columna1],"iguales")</f>
        <v>481</v>
      </c>
      <c r="I250" s="15">
        <f>COUNTIF(Tabla3[Se divorcian mas en la mañana o en la tarde?],"&gt;12:00 am")</f>
        <v>2491</v>
      </c>
      <c r="J250" s="15">
        <f>COUNTIF(Tabla3[Se divorcian mas en la mañana o en la tarde?],"&gt;12:00 am")</f>
        <v>2491</v>
      </c>
      <c r="K250" s="15">
        <f>COUNTIF(Tabla3[Se divorcian mas en la mañana o en la tarde?],"&lt;12:00 pm")</f>
        <v>2272</v>
      </c>
      <c r="L250" s="17">
        <f>IF(Auxiliar1!B248&lt;Tabla2[Hora],Tabla2[Hora],Auxiliar1!B248)</f>
        <v>0.31314814814814812</v>
      </c>
      <c r="M250" s="21"/>
      <c r="N250" t="str">
        <f>TEXT(Tabla2[fecha_creacion_divorcio],"dd/mm/yy")</f>
        <v>13/02/19</v>
      </c>
      <c r="O250" s="21" t="str">
        <f>TEXT(Tabla3[Fecha formato fecha],"MMMM")</f>
        <v>febrero</v>
      </c>
      <c r="P250" s="22">
        <f>INT(YEARFRAC(Tabla2[[#This Row],[fecha_matrimonio]],Tabla2[[#This Row],[fecha_creacion_divorcio]],1))</f>
        <v>22</v>
      </c>
      <c r="Q250" s="21"/>
    </row>
    <row r="251" spans="6:17" x14ac:dyDescent="0.25">
      <c r="F251" s="17"/>
      <c r="G251" s="47" t="str">
        <f>IF(Tabla2[genero_1]=Tabla2[genero_2],"iguales","heteros")</f>
        <v>heteros</v>
      </c>
      <c r="H251" s="15">
        <f>COUNTIF(Tabla3[Columna1],"iguales")</f>
        <v>481</v>
      </c>
      <c r="I251" s="15">
        <f>COUNTIF(Tabla3[Se divorcian mas en la mañana o en la tarde?],"&gt;12:00 am")</f>
        <v>2491</v>
      </c>
      <c r="J251" s="15">
        <f>COUNTIF(Tabla3[Se divorcian mas en la mañana o en la tarde?],"&gt;12:00 am")</f>
        <v>2491</v>
      </c>
      <c r="K251" s="15">
        <f>COUNTIF(Tabla3[Se divorcian mas en la mañana o en la tarde?],"&lt;12:00 pm")</f>
        <v>2272</v>
      </c>
      <c r="L251" s="17">
        <f>IF(Auxiliar1!B249&lt;Tabla2[Hora],Tabla2[Hora],Auxiliar1!B249)</f>
        <v>0.31422453703703707</v>
      </c>
      <c r="M251" s="21"/>
      <c r="N251" t="str">
        <f>TEXT(Tabla2[fecha_creacion_divorcio],"dd/mm/yy")</f>
        <v>13/02/19</v>
      </c>
      <c r="O251" s="21" t="str">
        <f>TEXT(Tabla3[Fecha formato fecha],"MMMM")</f>
        <v>febrero</v>
      </c>
      <c r="P251" s="22">
        <f>INT(YEARFRAC(Tabla2[[#This Row],[fecha_matrimonio]],Tabla2[[#This Row],[fecha_creacion_divorcio]],1))</f>
        <v>4</v>
      </c>
      <c r="Q251" s="21"/>
    </row>
    <row r="252" spans="6:17" x14ac:dyDescent="0.25">
      <c r="F252" s="17"/>
      <c r="G252" s="47" t="str">
        <f>IF(Tabla2[genero_1]=Tabla2[genero_2],"iguales","heteros")</f>
        <v>heteros</v>
      </c>
      <c r="H252" s="15">
        <f>COUNTIF(Tabla3[Columna1],"iguales")</f>
        <v>481</v>
      </c>
      <c r="I252" s="15">
        <f>COUNTIF(Tabla3[Se divorcian mas en la mañana o en la tarde?],"&gt;12:00 am")</f>
        <v>2491</v>
      </c>
      <c r="J252" s="15">
        <f>COUNTIF(Tabla3[Se divorcian mas en la mañana o en la tarde?],"&gt;12:00 am")</f>
        <v>2491</v>
      </c>
      <c r="K252" s="15">
        <f>COUNTIF(Tabla3[Se divorcian mas en la mañana o en la tarde?],"&lt;12:00 pm")</f>
        <v>2272</v>
      </c>
      <c r="L252" s="17">
        <f>IF(Auxiliar1!B250&lt;Tabla2[Hora],Tabla2[Hora],Auxiliar1!B250)</f>
        <v>0.31607638888888889</v>
      </c>
      <c r="M252" s="21"/>
      <c r="N252" t="str">
        <f>TEXT(Tabla2[fecha_creacion_divorcio],"dd/mm/yy")</f>
        <v>13/02/19</v>
      </c>
      <c r="O252" s="21" t="str">
        <f>TEXT(Tabla3[Fecha formato fecha],"MMMM")</f>
        <v>febrero</v>
      </c>
      <c r="P252" s="22">
        <f>INT(YEARFRAC(Tabla2[[#This Row],[fecha_matrimonio]],Tabla2[[#This Row],[fecha_creacion_divorcio]],1))</f>
        <v>15</v>
      </c>
      <c r="Q252" s="21"/>
    </row>
    <row r="253" spans="6:17" x14ac:dyDescent="0.25">
      <c r="F253" s="17"/>
      <c r="G253" s="47" t="str">
        <f>IF(Tabla2[genero_1]=Tabla2[genero_2],"iguales","heteros")</f>
        <v>heteros</v>
      </c>
      <c r="H253" s="15">
        <f>COUNTIF(Tabla3[Columna1],"iguales")</f>
        <v>481</v>
      </c>
      <c r="I253" s="15">
        <f>COUNTIF(Tabla3[Se divorcian mas en la mañana o en la tarde?],"&gt;12:00 am")</f>
        <v>2491</v>
      </c>
      <c r="J253" s="15">
        <f>COUNTIF(Tabla3[Se divorcian mas en la mañana o en la tarde?],"&gt;12:00 am")</f>
        <v>2491</v>
      </c>
      <c r="K253" s="15">
        <f>COUNTIF(Tabla3[Se divorcian mas en la mañana o en la tarde?],"&lt;12:00 pm")</f>
        <v>2272</v>
      </c>
      <c r="L253" s="17">
        <f>IF(Auxiliar1!B251&lt;Tabla2[Hora],Tabla2[Hora],Auxiliar1!B251)</f>
        <v>0.3172800925925926</v>
      </c>
      <c r="M253" s="21"/>
      <c r="N253" t="str">
        <f>TEXT(Tabla2[fecha_creacion_divorcio],"dd/mm/yy")</f>
        <v>13/02/19</v>
      </c>
      <c r="O253" s="21" t="str">
        <f>TEXT(Tabla3[Fecha formato fecha],"MMMM")</f>
        <v>febrero</v>
      </c>
      <c r="P253" s="22">
        <f>INT(YEARFRAC(Tabla2[[#This Row],[fecha_matrimonio]],Tabla2[[#This Row],[fecha_creacion_divorcio]],1))</f>
        <v>29</v>
      </c>
      <c r="Q253" s="21"/>
    </row>
    <row r="254" spans="6:17" x14ac:dyDescent="0.25">
      <c r="F254" s="17"/>
      <c r="G254" s="47" t="str">
        <f>IF(Tabla2[genero_1]=Tabla2[genero_2],"iguales","heteros")</f>
        <v>heteros</v>
      </c>
      <c r="H254" s="15">
        <f>COUNTIF(Tabla3[Columna1],"iguales")</f>
        <v>481</v>
      </c>
      <c r="I254" s="15">
        <f>COUNTIF(Tabla3[Se divorcian mas en la mañana o en la tarde?],"&gt;12:00 am")</f>
        <v>2491</v>
      </c>
      <c r="J254" s="15">
        <f>COUNTIF(Tabla3[Se divorcian mas en la mañana o en la tarde?],"&gt;12:00 am")</f>
        <v>2491</v>
      </c>
      <c r="K254" s="15">
        <f>COUNTIF(Tabla3[Se divorcian mas en la mañana o en la tarde?],"&lt;12:00 pm")</f>
        <v>2272</v>
      </c>
      <c r="L254" s="17">
        <f>IF(Auxiliar1!B252&lt;Tabla2[Hora],Tabla2[Hora],Auxiliar1!B252)</f>
        <v>0.31895833333333334</v>
      </c>
      <c r="M254" s="21"/>
      <c r="N254" t="str">
        <f>TEXT(Tabla2[fecha_creacion_divorcio],"dd/mm/yy")</f>
        <v>13/02/19</v>
      </c>
      <c r="O254" s="21" t="str">
        <f>TEXT(Tabla3[Fecha formato fecha],"MMMM")</f>
        <v>febrero</v>
      </c>
      <c r="P254" s="22">
        <f>INT(YEARFRAC(Tabla2[[#This Row],[fecha_matrimonio]],Tabla2[[#This Row],[fecha_creacion_divorcio]],1))</f>
        <v>12</v>
      </c>
      <c r="Q254" s="21"/>
    </row>
    <row r="255" spans="6:17" x14ac:dyDescent="0.25">
      <c r="F255" s="17"/>
      <c r="G255" s="47" t="str">
        <f>IF(Tabla2[genero_1]=Tabla2[genero_2],"iguales","heteros")</f>
        <v>heteros</v>
      </c>
      <c r="H255" s="15">
        <f>COUNTIF(Tabla3[Columna1],"iguales")</f>
        <v>481</v>
      </c>
      <c r="I255" s="15">
        <f>COUNTIF(Tabla3[Se divorcian mas en la mañana o en la tarde?],"&gt;12:00 am")</f>
        <v>2491</v>
      </c>
      <c r="J255" s="15">
        <f>COUNTIF(Tabla3[Se divorcian mas en la mañana o en la tarde?],"&gt;12:00 am")</f>
        <v>2491</v>
      </c>
      <c r="K255" s="15">
        <f>COUNTIF(Tabla3[Se divorcian mas en la mañana o en la tarde?],"&lt;12:00 pm")</f>
        <v>2272</v>
      </c>
      <c r="L255" s="17">
        <f>IF(Auxiliar1!B253&lt;Tabla2[Hora],Tabla2[Hora],Auxiliar1!B253)</f>
        <v>0.32079861111111113</v>
      </c>
      <c r="M255" s="21"/>
      <c r="N255" t="str">
        <f>TEXT(Tabla2[fecha_creacion_divorcio],"dd/mm/yy")</f>
        <v>13/02/19</v>
      </c>
      <c r="O255" s="21" t="str">
        <f>TEXT(Tabla3[Fecha formato fecha],"MMMM")</f>
        <v>febrero</v>
      </c>
      <c r="P255" s="22">
        <f>INT(YEARFRAC(Tabla2[[#This Row],[fecha_matrimonio]],Tabla2[[#This Row],[fecha_creacion_divorcio]],1))</f>
        <v>17</v>
      </c>
      <c r="Q255" s="21"/>
    </row>
    <row r="256" spans="6:17" x14ac:dyDescent="0.25">
      <c r="F256" s="17"/>
      <c r="G256" s="47" t="str">
        <f>IF(Tabla2[genero_1]=Tabla2[genero_2],"iguales","heteros")</f>
        <v>iguales</v>
      </c>
      <c r="H256" s="15">
        <f>COUNTIF(Tabla3[Columna1],"iguales")</f>
        <v>481</v>
      </c>
      <c r="I256" s="15">
        <f>COUNTIF(Tabla3[Se divorcian mas en la mañana o en la tarde?],"&gt;12:00 am")</f>
        <v>2491</v>
      </c>
      <c r="J256" s="15">
        <f>COUNTIF(Tabla3[Se divorcian mas en la mañana o en la tarde?],"&gt;12:00 am")</f>
        <v>2491</v>
      </c>
      <c r="K256" s="15">
        <f>COUNTIF(Tabla3[Se divorcian mas en la mañana o en la tarde?],"&lt;12:00 pm")</f>
        <v>2272</v>
      </c>
      <c r="L256" s="17">
        <f>IF(Auxiliar1!B254&lt;Tabla2[Hora],Tabla2[Hora],Auxiliar1!B254)</f>
        <v>0.32144675925925925</v>
      </c>
      <c r="M256" s="21"/>
      <c r="N256" t="str">
        <f>TEXT(Tabla2[fecha_creacion_divorcio],"dd/mm/yy")</f>
        <v>13/02/19</v>
      </c>
      <c r="O256" s="21" t="str">
        <f>TEXT(Tabla3[Fecha formato fecha],"MMMM")</f>
        <v>febrero</v>
      </c>
      <c r="P256" s="22">
        <f>INT(YEARFRAC(Tabla2[[#This Row],[fecha_matrimonio]],Tabla2[[#This Row],[fecha_creacion_divorcio]],1))</f>
        <v>28</v>
      </c>
      <c r="Q256" s="21"/>
    </row>
    <row r="257" spans="6:17" x14ac:dyDescent="0.25">
      <c r="F257" s="17"/>
      <c r="G257" s="47" t="str">
        <f>IF(Tabla2[genero_1]=Tabla2[genero_2],"iguales","heteros")</f>
        <v>heteros</v>
      </c>
      <c r="H257" s="15">
        <f>COUNTIF(Tabla3[Columna1],"iguales")</f>
        <v>481</v>
      </c>
      <c r="I257" s="15">
        <f>COUNTIF(Tabla3[Se divorcian mas en la mañana o en la tarde?],"&gt;12:00 am")</f>
        <v>2491</v>
      </c>
      <c r="J257" s="15">
        <f>COUNTIF(Tabla3[Se divorcian mas en la mañana o en la tarde?],"&gt;12:00 am")</f>
        <v>2491</v>
      </c>
      <c r="K257" s="15">
        <f>COUNTIF(Tabla3[Se divorcian mas en la mañana o en la tarde?],"&lt;12:00 pm")</f>
        <v>2272</v>
      </c>
      <c r="L257" s="17">
        <f>IF(Auxiliar1!B255&lt;Tabla2[Hora],Tabla2[Hora],Auxiliar1!B255)</f>
        <v>0.33478009259259256</v>
      </c>
      <c r="M257" s="21"/>
      <c r="N257" t="str">
        <f>TEXT(Tabla2[fecha_creacion_divorcio],"dd/mm/yy")</f>
        <v>13/02/19</v>
      </c>
      <c r="O257" s="21" t="str">
        <f>TEXT(Tabla3[Fecha formato fecha],"MMMM")</f>
        <v>febrero</v>
      </c>
      <c r="P257" s="22">
        <f>INT(YEARFRAC(Tabla2[[#This Row],[fecha_matrimonio]],Tabla2[[#This Row],[fecha_creacion_divorcio]],1))</f>
        <v>20</v>
      </c>
      <c r="Q257" s="21"/>
    </row>
    <row r="258" spans="6:17" x14ac:dyDescent="0.25">
      <c r="F258" s="17"/>
      <c r="G258" s="47" t="str">
        <f>IF(Tabla2[genero_1]=Tabla2[genero_2],"iguales","heteros")</f>
        <v>heteros</v>
      </c>
      <c r="H258" s="15">
        <f>COUNTIF(Tabla3[Columna1],"iguales")</f>
        <v>481</v>
      </c>
      <c r="I258" s="15">
        <f>COUNTIF(Tabla3[Se divorcian mas en la mañana o en la tarde?],"&gt;12:00 am")</f>
        <v>2491</v>
      </c>
      <c r="J258" s="15">
        <f>COUNTIF(Tabla3[Se divorcian mas en la mañana o en la tarde?],"&gt;12:00 am")</f>
        <v>2491</v>
      </c>
      <c r="K258" s="15">
        <f>COUNTIF(Tabla3[Se divorcian mas en la mañana o en la tarde?],"&lt;12:00 pm")</f>
        <v>2272</v>
      </c>
      <c r="L258" s="17">
        <f>IF(Auxiliar1!B256&lt;Tabla2[Hora],Tabla2[Hora],Auxiliar1!B256)</f>
        <v>0.3411689814814815</v>
      </c>
      <c r="M258" s="21"/>
      <c r="N258" t="str">
        <f>TEXT(Tabla2[fecha_creacion_divorcio],"dd/mm/yy")</f>
        <v>13/02/19</v>
      </c>
      <c r="O258" s="21" t="str">
        <f>TEXT(Tabla3[Fecha formato fecha],"MMMM")</f>
        <v>febrero</v>
      </c>
      <c r="P258" s="22">
        <f>INT(YEARFRAC(Tabla2[[#This Row],[fecha_matrimonio]],Tabla2[[#This Row],[fecha_creacion_divorcio]],1))</f>
        <v>4</v>
      </c>
      <c r="Q258" s="21"/>
    </row>
    <row r="259" spans="6:17" x14ac:dyDescent="0.25">
      <c r="F259" s="17"/>
      <c r="G259" s="47" t="str">
        <f>IF(Tabla2[genero_1]=Tabla2[genero_2],"iguales","heteros")</f>
        <v>heteros</v>
      </c>
      <c r="H259" s="15">
        <f>COUNTIF(Tabla3[Columna1],"iguales")</f>
        <v>481</v>
      </c>
      <c r="I259" s="15">
        <f>COUNTIF(Tabla3[Se divorcian mas en la mañana o en la tarde?],"&gt;12:00 am")</f>
        <v>2491</v>
      </c>
      <c r="J259" s="15">
        <f>COUNTIF(Tabla3[Se divorcian mas en la mañana o en la tarde?],"&gt;12:00 am")</f>
        <v>2491</v>
      </c>
      <c r="K259" s="15">
        <f>COUNTIF(Tabla3[Se divorcian mas en la mañana o en la tarde?],"&lt;12:00 pm")</f>
        <v>2272</v>
      </c>
      <c r="L259" s="17">
        <f>IF(Auxiliar1!B257&lt;Tabla2[Hora],Tabla2[Hora],Auxiliar1!B257)</f>
        <v>0.34577546296296297</v>
      </c>
      <c r="M259" s="21"/>
      <c r="N259" t="str">
        <f>TEXT(Tabla2[fecha_creacion_divorcio],"dd/mm/yy")</f>
        <v>13/02/19</v>
      </c>
      <c r="O259" s="21" t="str">
        <f>TEXT(Tabla3[Fecha formato fecha],"MMMM")</f>
        <v>febrero</v>
      </c>
      <c r="P259" s="22">
        <f>INT(YEARFRAC(Tabla2[[#This Row],[fecha_matrimonio]],Tabla2[[#This Row],[fecha_creacion_divorcio]],1))</f>
        <v>22</v>
      </c>
      <c r="Q259" s="21"/>
    </row>
    <row r="260" spans="6:17" x14ac:dyDescent="0.25">
      <c r="F260" s="17"/>
      <c r="G260" s="47" t="str">
        <f>IF(Tabla2[genero_1]=Tabla2[genero_2],"iguales","heteros")</f>
        <v>heteros</v>
      </c>
      <c r="H260" s="15">
        <f>COUNTIF(Tabla3[Columna1],"iguales")</f>
        <v>481</v>
      </c>
      <c r="I260" s="15">
        <f>COUNTIF(Tabla3[Se divorcian mas en la mañana o en la tarde?],"&gt;12:00 am")</f>
        <v>2491</v>
      </c>
      <c r="J260" s="15">
        <f>COUNTIF(Tabla3[Se divorcian mas en la mañana o en la tarde?],"&gt;12:00 am")</f>
        <v>2491</v>
      </c>
      <c r="K260" s="15">
        <f>COUNTIF(Tabla3[Se divorcian mas en la mañana o en la tarde?],"&lt;12:00 pm")</f>
        <v>2272</v>
      </c>
      <c r="L260" s="17">
        <f>IF(Auxiliar1!B258&lt;Tabla2[Hora],Tabla2[Hora],Auxiliar1!B258)</f>
        <v>0.35039351851851852</v>
      </c>
      <c r="M260" s="21"/>
      <c r="N260" t="str">
        <f>TEXT(Tabla2[fecha_creacion_divorcio],"dd/mm/yy")</f>
        <v>13/02/19</v>
      </c>
      <c r="O260" s="21" t="str">
        <f>TEXT(Tabla3[Fecha formato fecha],"MMMM")</f>
        <v>febrero</v>
      </c>
      <c r="P260" s="22">
        <f>INT(YEARFRAC(Tabla2[[#This Row],[fecha_matrimonio]],Tabla2[[#This Row],[fecha_creacion_divorcio]],1))</f>
        <v>14</v>
      </c>
      <c r="Q260" s="21"/>
    </row>
    <row r="261" spans="6:17" x14ac:dyDescent="0.25">
      <c r="F261" s="17"/>
      <c r="G261" s="47" t="str">
        <f>IF(Tabla2[genero_1]=Tabla2[genero_2],"iguales","heteros")</f>
        <v>iguales</v>
      </c>
      <c r="H261" s="15">
        <f>COUNTIF(Tabla3[Columna1],"iguales")</f>
        <v>481</v>
      </c>
      <c r="I261" s="15">
        <f>COUNTIF(Tabla3[Se divorcian mas en la mañana o en la tarde?],"&gt;12:00 am")</f>
        <v>2491</v>
      </c>
      <c r="J261" s="15">
        <f>COUNTIF(Tabla3[Se divorcian mas en la mañana o en la tarde?],"&gt;12:00 am")</f>
        <v>2491</v>
      </c>
      <c r="K261" s="15">
        <f>COUNTIF(Tabla3[Se divorcian mas en la mañana o en la tarde?],"&lt;12:00 pm")</f>
        <v>2272</v>
      </c>
      <c r="L261" s="17">
        <f>IF(Auxiliar1!B259&lt;Tabla2[Hora],Tabla2[Hora],Auxiliar1!B259)</f>
        <v>0.35685185185185181</v>
      </c>
      <c r="M261" s="21"/>
      <c r="N261" t="str">
        <f>TEXT(Tabla2[fecha_creacion_divorcio],"dd/mm/yy")</f>
        <v>13/02/19</v>
      </c>
      <c r="O261" s="21" t="str">
        <f>TEXT(Tabla3[Fecha formato fecha],"MMMM")</f>
        <v>febrero</v>
      </c>
      <c r="P261" s="22">
        <f>INT(YEARFRAC(Tabla2[[#This Row],[fecha_matrimonio]],Tabla2[[#This Row],[fecha_creacion_divorcio]],1))</f>
        <v>28</v>
      </c>
      <c r="Q261" s="21"/>
    </row>
    <row r="262" spans="6:17" x14ac:dyDescent="0.25">
      <c r="F262" s="17"/>
      <c r="G262" s="47" t="str">
        <f>IF(Tabla2[genero_1]=Tabla2[genero_2],"iguales","heteros")</f>
        <v>heteros</v>
      </c>
      <c r="H262" s="15">
        <f>COUNTIF(Tabla3[Columna1],"iguales")</f>
        <v>481</v>
      </c>
      <c r="I262" s="15">
        <f>COUNTIF(Tabla3[Se divorcian mas en la mañana o en la tarde?],"&gt;12:00 am")</f>
        <v>2491</v>
      </c>
      <c r="J262" s="15">
        <f>COUNTIF(Tabla3[Se divorcian mas en la mañana o en la tarde?],"&gt;12:00 am")</f>
        <v>2491</v>
      </c>
      <c r="K262" s="15">
        <f>COUNTIF(Tabla3[Se divorcian mas en la mañana o en la tarde?],"&lt;12:00 pm")</f>
        <v>2272</v>
      </c>
      <c r="L262" s="17">
        <f>IF(Auxiliar1!B260&lt;Tabla2[Hora],Tabla2[Hora],Auxiliar1!B260)</f>
        <v>0.38593749999999999</v>
      </c>
      <c r="M262" s="21"/>
      <c r="N262" t="str">
        <f>TEXT(Tabla2[fecha_creacion_divorcio],"dd/mm/yy")</f>
        <v>13/02/19</v>
      </c>
      <c r="O262" s="21" t="str">
        <f>TEXT(Tabla3[Fecha formato fecha],"MMMM")</f>
        <v>febrero</v>
      </c>
      <c r="P262" s="22">
        <f>INT(YEARFRAC(Tabla2[[#This Row],[fecha_matrimonio]],Tabla2[[#This Row],[fecha_creacion_divorcio]],1))</f>
        <v>25</v>
      </c>
      <c r="Q262" s="21"/>
    </row>
    <row r="263" spans="6:17" x14ac:dyDescent="0.25">
      <c r="F263" s="17"/>
      <c r="G263" s="47" t="str">
        <f>IF(Tabla2[genero_1]=Tabla2[genero_2],"iguales","heteros")</f>
        <v>heteros</v>
      </c>
      <c r="H263" s="15">
        <f>COUNTIF(Tabla3[Columna1],"iguales")</f>
        <v>481</v>
      </c>
      <c r="I263" s="15">
        <f>COUNTIF(Tabla3[Se divorcian mas en la mañana o en la tarde?],"&gt;12:00 am")</f>
        <v>2491</v>
      </c>
      <c r="J263" s="15">
        <f>COUNTIF(Tabla3[Se divorcian mas en la mañana o en la tarde?],"&gt;12:00 am")</f>
        <v>2491</v>
      </c>
      <c r="K263" s="15">
        <f>COUNTIF(Tabla3[Se divorcian mas en la mañana o en la tarde?],"&lt;12:00 pm")</f>
        <v>2272</v>
      </c>
      <c r="L263" s="17">
        <f>IF(Auxiliar1!B261&lt;Tabla2[Hora],Tabla2[Hora],Auxiliar1!B261)</f>
        <v>0.39206018518518521</v>
      </c>
      <c r="M263" s="21"/>
      <c r="N263" t="str">
        <f>TEXT(Tabla2[fecha_creacion_divorcio],"dd/mm/yy")</f>
        <v>13/02/19</v>
      </c>
      <c r="O263" s="21" t="str">
        <f>TEXT(Tabla3[Fecha formato fecha],"MMMM")</f>
        <v>febrero</v>
      </c>
      <c r="P263" s="22">
        <f>INT(YEARFRAC(Tabla2[[#This Row],[fecha_matrimonio]],Tabla2[[#This Row],[fecha_creacion_divorcio]],1))</f>
        <v>37</v>
      </c>
      <c r="Q263" s="21"/>
    </row>
    <row r="264" spans="6:17" x14ac:dyDescent="0.25">
      <c r="F264" s="17"/>
      <c r="G264" s="47" t="str">
        <f>IF(Tabla2[genero_1]=Tabla2[genero_2],"iguales","heteros")</f>
        <v>heteros</v>
      </c>
      <c r="H264" s="15">
        <f>COUNTIF(Tabla3[Columna1],"iguales")</f>
        <v>481</v>
      </c>
      <c r="I264" s="15">
        <f>COUNTIF(Tabla3[Se divorcian mas en la mañana o en la tarde?],"&gt;12:00 am")</f>
        <v>2491</v>
      </c>
      <c r="J264" s="15">
        <f>COUNTIF(Tabla3[Se divorcian mas en la mañana o en la tarde?],"&gt;12:00 am")</f>
        <v>2491</v>
      </c>
      <c r="K264" s="15">
        <f>COUNTIF(Tabla3[Se divorcian mas en la mañana o en la tarde?],"&lt;12:00 pm")</f>
        <v>2272</v>
      </c>
      <c r="L264" s="17">
        <f>IF(Auxiliar1!B262&lt;Tabla2[Hora],Tabla2[Hora],Auxiliar1!B262)</f>
        <v>0.39326388888888886</v>
      </c>
      <c r="M264" s="21"/>
      <c r="N264" t="str">
        <f>TEXT(Tabla2[fecha_creacion_divorcio],"dd/mm/yy")</f>
        <v>13/02/19</v>
      </c>
      <c r="O264" s="21" t="str">
        <f>TEXT(Tabla3[Fecha formato fecha],"MMMM")</f>
        <v>febrero</v>
      </c>
      <c r="P264" s="22">
        <f>INT(YEARFRAC(Tabla2[[#This Row],[fecha_matrimonio]],Tabla2[[#This Row],[fecha_creacion_divorcio]],1))</f>
        <v>21</v>
      </c>
      <c r="Q264" s="21"/>
    </row>
    <row r="265" spans="6:17" x14ac:dyDescent="0.25">
      <c r="F265" s="17"/>
      <c r="G265" s="47" t="str">
        <f>IF(Tabla2[genero_1]=Tabla2[genero_2],"iguales","heteros")</f>
        <v>heteros</v>
      </c>
      <c r="H265" s="15">
        <f>COUNTIF(Tabla3[Columna1],"iguales")</f>
        <v>481</v>
      </c>
      <c r="I265" s="15">
        <f>COUNTIF(Tabla3[Se divorcian mas en la mañana o en la tarde?],"&gt;12:00 am")</f>
        <v>2491</v>
      </c>
      <c r="J265" s="15">
        <f>COUNTIF(Tabla3[Se divorcian mas en la mañana o en la tarde?],"&gt;12:00 am")</f>
        <v>2491</v>
      </c>
      <c r="K265" s="15">
        <f>COUNTIF(Tabla3[Se divorcian mas en la mañana o en la tarde?],"&lt;12:00 pm")</f>
        <v>2272</v>
      </c>
      <c r="L265" s="17">
        <f>IF(Auxiliar1!B263&lt;Tabla2[Hora],Tabla2[Hora],Auxiliar1!B263)</f>
        <v>0.39741898148148147</v>
      </c>
      <c r="M265" s="21"/>
      <c r="N265" t="str">
        <f>TEXT(Tabla2[fecha_creacion_divorcio],"dd/mm/yy")</f>
        <v>13/02/19</v>
      </c>
      <c r="O265" s="21" t="str">
        <f>TEXT(Tabla3[Fecha formato fecha],"MMMM")</f>
        <v>febrero</v>
      </c>
      <c r="P265" s="22">
        <f>INT(YEARFRAC(Tabla2[[#This Row],[fecha_matrimonio]],Tabla2[[#This Row],[fecha_creacion_divorcio]],1))</f>
        <v>3</v>
      </c>
      <c r="Q265" s="21"/>
    </row>
    <row r="266" spans="6:17" x14ac:dyDescent="0.25">
      <c r="F266" s="17"/>
      <c r="G266" s="47" t="str">
        <f>IF(Tabla2[genero_1]=Tabla2[genero_2],"iguales","heteros")</f>
        <v>iguales</v>
      </c>
      <c r="H266" s="15">
        <f>COUNTIF(Tabla3[Columna1],"iguales")</f>
        <v>481</v>
      </c>
      <c r="I266" s="15">
        <f>COUNTIF(Tabla3[Se divorcian mas en la mañana o en la tarde?],"&gt;12:00 am")</f>
        <v>2491</v>
      </c>
      <c r="J266" s="15">
        <f>COUNTIF(Tabla3[Se divorcian mas en la mañana o en la tarde?],"&gt;12:00 am")</f>
        <v>2491</v>
      </c>
      <c r="K266" s="15">
        <f>COUNTIF(Tabla3[Se divorcian mas en la mañana o en la tarde?],"&lt;12:00 pm")</f>
        <v>2272</v>
      </c>
      <c r="L266" s="17">
        <f>IF(Auxiliar1!B264&lt;Tabla2[Hora],Tabla2[Hora],Auxiliar1!B264)</f>
        <v>0.39891203703703698</v>
      </c>
      <c r="M266" s="21"/>
      <c r="N266" t="str">
        <f>TEXT(Tabla2[fecha_creacion_divorcio],"dd/mm/yy")</f>
        <v>13/02/19</v>
      </c>
      <c r="O266" s="21" t="str">
        <f>TEXT(Tabla3[Fecha formato fecha],"MMMM")</f>
        <v>febrero</v>
      </c>
      <c r="P266" s="22">
        <f>INT(YEARFRAC(Tabla2[[#This Row],[fecha_matrimonio]],Tabla2[[#This Row],[fecha_creacion_divorcio]],1))</f>
        <v>34</v>
      </c>
      <c r="Q266" s="21"/>
    </row>
    <row r="267" spans="6:17" x14ac:dyDescent="0.25">
      <c r="F267" s="17"/>
      <c r="G267" s="47" t="str">
        <f>IF(Tabla2[genero_1]=Tabla2[genero_2],"iguales","heteros")</f>
        <v>iguales</v>
      </c>
      <c r="H267" s="15">
        <f>COUNTIF(Tabla3[Columna1],"iguales")</f>
        <v>481</v>
      </c>
      <c r="I267" s="15">
        <f>COUNTIF(Tabla3[Se divorcian mas en la mañana o en la tarde?],"&gt;12:00 am")</f>
        <v>2491</v>
      </c>
      <c r="J267" s="15">
        <f>COUNTIF(Tabla3[Se divorcian mas en la mañana o en la tarde?],"&gt;12:00 am")</f>
        <v>2491</v>
      </c>
      <c r="K267" s="15">
        <f>COUNTIF(Tabla3[Se divorcian mas en la mañana o en la tarde?],"&lt;12:00 pm")</f>
        <v>2272</v>
      </c>
      <c r="L267" s="17">
        <f>IF(Auxiliar1!B265&lt;Tabla2[Hora],Tabla2[Hora],Auxiliar1!B265)</f>
        <v>0.40539351851851851</v>
      </c>
      <c r="M267" s="21"/>
      <c r="N267" t="str">
        <f>TEXT(Tabla2[fecha_creacion_divorcio],"dd/mm/yy")</f>
        <v>13/02/19</v>
      </c>
      <c r="O267" s="21" t="str">
        <f>TEXT(Tabla3[Fecha formato fecha],"MMMM")</f>
        <v>febrero</v>
      </c>
      <c r="P267" s="22">
        <f>INT(YEARFRAC(Tabla2[[#This Row],[fecha_matrimonio]],Tabla2[[#This Row],[fecha_creacion_divorcio]],1))</f>
        <v>33</v>
      </c>
      <c r="Q267" s="21"/>
    </row>
    <row r="268" spans="6:17" x14ac:dyDescent="0.25">
      <c r="F268" s="17"/>
      <c r="G268" s="47" t="str">
        <f>IF(Tabla2[genero_1]=Tabla2[genero_2],"iguales","heteros")</f>
        <v>heteros</v>
      </c>
      <c r="H268" s="15">
        <f>COUNTIF(Tabla3[Columna1],"iguales")</f>
        <v>481</v>
      </c>
      <c r="I268" s="15">
        <f>COUNTIF(Tabla3[Se divorcian mas en la mañana o en la tarde?],"&gt;12:00 am")</f>
        <v>2491</v>
      </c>
      <c r="J268" s="15">
        <f>COUNTIF(Tabla3[Se divorcian mas en la mañana o en la tarde?],"&gt;12:00 am")</f>
        <v>2491</v>
      </c>
      <c r="K268" s="15">
        <f>COUNTIF(Tabla3[Se divorcian mas en la mañana o en la tarde?],"&lt;12:00 pm")</f>
        <v>2272</v>
      </c>
      <c r="L268" s="17">
        <f>IF(Auxiliar1!B266&lt;Tabla2[Hora],Tabla2[Hora],Auxiliar1!B266)</f>
        <v>0.40641203703703704</v>
      </c>
      <c r="M268" s="21"/>
      <c r="N268" t="str">
        <f>TEXT(Tabla2[fecha_creacion_divorcio],"dd/mm/yy")</f>
        <v>13/02/19</v>
      </c>
      <c r="O268" s="21" t="str">
        <f>TEXT(Tabla3[Fecha formato fecha],"MMMM")</f>
        <v>febrero</v>
      </c>
      <c r="P268" s="22">
        <f>INT(YEARFRAC(Tabla2[[#This Row],[fecha_matrimonio]],Tabla2[[#This Row],[fecha_creacion_divorcio]],1))</f>
        <v>20</v>
      </c>
      <c r="Q268" s="21"/>
    </row>
    <row r="269" spans="6:17" x14ac:dyDescent="0.25">
      <c r="F269" s="17"/>
      <c r="G269" s="47" t="str">
        <f>IF(Tabla2[genero_1]=Tabla2[genero_2],"iguales","heteros")</f>
        <v>heteros</v>
      </c>
      <c r="H269" s="15">
        <f>COUNTIF(Tabla3[Columna1],"iguales")</f>
        <v>481</v>
      </c>
      <c r="I269" s="15">
        <f>COUNTIF(Tabla3[Se divorcian mas en la mañana o en la tarde?],"&gt;12:00 am")</f>
        <v>2491</v>
      </c>
      <c r="J269" s="15">
        <f>COUNTIF(Tabla3[Se divorcian mas en la mañana o en la tarde?],"&gt;12:00 am")</f>
        <v>2491</v>
      </c>
      <c r="K269" s="15">
        <f>COUNTIF(Tabla3[Se divorcian mas en la mañana o en la tarde?],"&lt;12:00 pm")</f>
        <v>2272</v>
      </c>
      <c r="L269" s="17">
        <f>IF(Auxiliar1!B267&lt;Tabla2[Hora],Tabla2[Hora],Auxiliar1!B267)</f>
        <v>0.41532407407407407</v>
      </c>
      <c r="M269" s="21"/>
      <c r="N269" t="str">
        <f>TEXT(Tabla2[fecha_creacion_divorcio],"dd/mm/yy")</f>
        <v>13/02/19</v>
      </c>
      <c r="O269" s="21" t="str">
        <f>TEXT(Tabla3[Fecha formato fecha],"MMMM")</f>
        <v>febrero</v>
      </c>
      <c r="P269" s="22">
        <f>INT(YEARFRAC(Tabla2[[#This Row],[fecha_matrimonio]],Tabla2[[#This Row],[fecha_creacion_divorcio]],1))</f>
        <v>29</v>
      </c>
      <c r="Q269" s="21"/>
    </row>
    <row r="270" spans="6:17" x14ac:dyDescent="0.25">
      <c r="F270" s="17"/>
      <c r="G270" s="47" t="str">
        <f>IF(Tabla2[genero_1]=Tabla2[genero_2],"iguales","heteros")</f>
        <v>heteros</v>
      </c>
      <c r="H270" s="15">
        <f>COUNTIF(Tabla3[Columna1],"iguales")</f>
        <v>481</v>
      </c>
      <c r="I270" s="15">
        <f>COUNTIF(Tabla3[Se divorcian mas en la mañana o en la tarde?],"&gt;12:00 am")</f>
        <v>2491</v>
      </c>
      <c r="J270" s="15">
        <f>COUNTIF(Tabla3[Se divorcian mas en la mañana o en la tarde?],"&gt;12:00 am")</f>
        <v>2491</v>
      </c>
      <c r="K270" s="15">
        <f>COUNTIF(Tabla3[Se divorcian mas en la mañana o en la tarde?],"&lt;12:00 pm")</f>
        <v>2272</v>
      </c>
      <c r="L270" s="17">
        <f>IF(Auxiliar1!B268&lt;Tabla2[Hora],Tabla2[Hora],Auxiliar1!B268)</f>
        <v>0.42105324074074074</v>
      </c>
      <c r="M270" s="21"/>
      <c r="N270" t="str">
        <f>TEXT(Tabla2[fecha_creacion_divorcio],"dd/mm/yy")</f>
        <v>13/02/19</v>
      </c>
      <c r="O270" s="21" t="str">
        <f>TEXT(Tabla3[Fecha formato fecha],"MMMM")</f>
        <v>febrero</v>
      </c>
      <c r="P270" s="22">
        <f>INT(YEARFRAC(Tabla2[[#This Row],[fecha_matrimonio]],Tabla2[[#This Row],[fecha_creacion_divorcio]],1))</f>
        <v>17</v>
      </c>
      <c r="Q270" s="21"/>
    </row>
    <row r="271" spans="6:17" x14ac:dyDescent="0.25">
      <c r="F271" s="17"/>
      <c r="G271" s="47" t="str">
        <f>IF(Tabla2[genero_1]=Tabla2[genero_2],"iguales","heteros")</f>
        <v>heteros</v>
      </c>
      <c r="H271" s="15">
        <f>COUNTIF(Tabla3[Columna1],"iguales")</f>
        <v>481</v>
      </c>
      <c r="I271" s="15">
        <f>COUNTIF(Tabla3[Se divorcian mas en la mañana o en la tarde?],"&gt;12:00 am")</f>
        <v>2491</v>
      </c>
      <c r="J271" s="15">
        <f>COUNTIF(Tabla3[Se divorcian mas en la mañana o en la tarde?],"&gt;12:00 am")</f>
        <v>2491</v>
      </c>
      <c r="K271" s="15">
        <f>COUNTIF(Tabla3[Se divorcian mas en la mañana o en la tarde?],"&lt;12:00 pm")</f>
        <v>2272</v>
      </c>
      <c r="L271" s="17">
        <f>IF(Auxiliar1!B269&lt;Tabla2[Hora],Tabla2[Hora],Auxiliar1!B269)</f>
        <v>0.42344907407407412</v>
      </c>
      <c r="M271" s="21"/>
      <c r="N271" t="str">
        <f>TEXT(Tabla2[fecha_creacion_divorcio],"dd/mm/yy")</f>
        <v>13/02/19</v>
      </c>
      <c r="O271" s="21" t="str">
        <f>TEXT(Tabla3[Fecha formato fecha],"MMMM")</f>
        <v>febrero</v>
      </c>
      <c r="P271" s="22">
        <f>INT(YEARFRAC(Tabla2[[#This Row],[fecha_matrimonio]],Tabla2[[#This Row],[fecha_creacion_divorcio]],1))</f>
        <v>46</v>
      </c>
      <c r="Q271" s="21"/>
    </row>
    <row r="272" spans="6:17" x14ac:dyDescent="0.25">
      <c r="F272" s="17"/>
      <c r="G272" s="47" t="str">
        <f>IF(Tabla2[genero_1]=Tabla2[genero_2],"iguales","heteros")</f>
        <v>heteros</v>
      </c>
      <c r="H272" s="15">
        <f>COUNTIF(Tabla3[Columna1],"iguales")</f>
        <v>481</v>
      </c>
      <c r="I272" s="15">
        <f>COUNTIF(Tabla3[Se divorcian mas en la mañana o en la tarde?],"&gt;12:00 am")</f>
        <v>2491</v>
      </c>
      <c r="J272" s="15">
        <f>COUNTIF(Tabla3[Se divorcian mas en la mañana o en la tarde?],"&gt;12:00 am")</f>
        <v>2491</v>
      </c>
      <c r="K272" s="15">
        <f>COUNTIF(Tabla3[Se divorcian mas en la mañana o en la tarde?],"&lt;12:00 pm")</f>
        <v>2272</v>
      </c>
      <c r="L272" s="17">
        <f>IF(Auxiliar1!B270&lt;Tabla2[Hora],Tabla2[Hora],Auxiliar1!B270)</f>
        <v>0.44052083333333331</v>
      </c>
      <c r="M272" s="21"/>
      <c r="N272" t="str">
        <f>TEXT(Tabla2[fecha_creacion_divorcio],"dd/mm/yy")</f>
        <v>13/02/19</v>
      </c>
      <c r="O272" s="21" t="str">
        <f>TEXT(Tabla3[Fecha formato fecha],"MMMM")</f>
        <v>febrero</v>
      </c>
      <c r="P272" s="22">
        <f>INT(YEARFRAC(Tabla2[[#This Row],[fecha_matrimonio]],Tabla2[[#This Row],[fecha_creacion_divorcio]],1))</f>
        <v>43</v>
      </c>
      <c r="Q272" s="21"/>
    </row>
    <row r="273" spans="6:17" x14ac:dyDescent="0.25">
      <c r="F273" s="17"/>
      <c r="G273" s="47" t="str">
        <f>IF(Tabla2[genero_1]=Tabla2[genero_2],"iguales","heteros")</f>
        <v>iguales</v>
      </c>
      <c r="H273" s="15">
        <f>COUNTIF(Tabla3[Columna1],"iguales")</f>
        <v>481</v>
      </c>
      <c r="I273" s="15">
        <f>COUNTIF(Tabla3[Se divorcian mas en la mañana o en la tarde?],"&gt;12:00 am")</f>
        <v>2491</v>
      </c>
      <c r="J273" s="15">
        <f>COUNTIF(Tabla3[Se divorcian mas en la mañana o en la tarde?],"&gt;12:00 am")</f>
        <v>2491</v>
      </c>
      <c r="K273" s="15">
        <f>COUNTIF(Tabla3[Se divorcian mas en la mañana o en la tarde?],"&lt;12:00 pm")</f>
        <v>2272</v>
      </c>
      <c r="L273" s="17">
        <f>IF(Auxiliar1!B271&lt;Tabla2[Hora],Tabla2[Hora],Auxiliar1!B271)</f>
        <v>0.32583333333333336</v>
      </c>
      <c r="M273" s="21"/>
      <c r="N273" t="str">
        <f>TEXT(Tabla2[fecha_creacion_divorcio],"dd/mm/yy")</f>
        <v>14/02/19</v>
      </c>
      <c r="O273" s="21" t="str">
        <f>TEXT(Tabla3[Fecha formato fecha],"MMMM")</f>
        <v>febrero</v>
      </c>
      <c r="P273" s="22">
        <f>INT(YEARFRAC(Tabla2[[#This Row],[fecha_matrimonio]],Tabla2[[#This Row],[fecha_creacion_divorcio]],1))</f>
        <v>21</v>
      </c>
      <c r="Q273" s="21"/>
    </row>
    <row r="274" spans="6:17" x14ac:dyDescent="0.25">
      <c r="F274" s="17"/>
      <c r="G274" s="47" t="str">
        <f>IF(Tabla2[genero_1]=Tabla2[genero_2],"iguales","heteros")</f>
        <v>heteros</v>
      </c>
      <c r="H274" s="15">
        <f>COUNTIF(Tabla3[Columna1],"iguales")</f>
        <v>481</v>
      </c>
      <c r="I274" s="15">
        <f>COUNTIF(Tabla3[Se divorcian mas en la mañana o en la tarde?],"&gt;12:00 am")</f>
        <v>2491</v>
      </c>
      <c r="J274" s="15">
        <f>COUNTIF(Tabla3[Se divorcian mas en la mañana o en la tarde?],"&gt;12:00 am")</f>
        <v>2491</v>
      </c>
      <c r="K274" s="15">
        <f>COUNTIF(Tabla3[Se divorcian mas en la mañana o en la tarde?],"&lt;12:00 pm")</f>
        <v>2272</v>
      </c>
      <c r="L274" s="17">
        <f>IF(Auxiliar1!B272&lt;Tabla2[Hora],Tabla2[Hora],Auxiliar1!B272)</f>
        <v>0.32927083333333335</v>
      </c>
      <c r="M274" s="21"/>
      <c r="N274" t="str">
        <f>TEXT(Tabla2[fecha_creacion_divorcio],"dd/mm/yy")</f>
        <v>14/02/19</v>
      </c>
      <c r="O274" s="21" t="str">
        <f>TEXT(Tabla3[Fecha formato fecha],"MMMM")</f>
        <v>febrero</v>
      </c>
      <c r="P274" s="22">
        <f>INT(YEARFRAC(Tabla2[[#This Row],[fecha_matrimonio]],Tabla2[[#This Row],[fecha_creacion_divorcio]],1))</f>
        <v>11</v>
      </c>
      <c r="Q274" s="21"/>
    </row>
    <row r="275" spans="6:17" x14ac:dyDescent="0.25">
      <c r="F275" s="17"/>
      <c r="G275" s="47" t="str">
        <f>IF(Tabla2[genero_1]=Tabla2[genero_2],"iguales","heteros")</f>
        <v>heteros</v>
      </c>
      <c r="H275" s="15">
        <f>COUNTIF(Tabla3[Columna1],"iguales")</f>
        <v>481</v>
      </c>
      <c r="I275" s="15">
        <f>COUNTIF(Tabla3[Se divorcian mas en la mañana o en la tarde?],"&gt;12:00 am")</f>
        <v>2491</v>
      </c>
      <c r="J275" s="15">
        <f>COUNTIF(Tabla3[Se divorcian mas en la mañana o en la tarde?],"&gt;12:00 am")</f>
        <v>2491</v>
      </c>
      <c r="K275" s="15">
        <f>COUNTIF(Tabla3[Se divorcian mas en la mañana o en la tarde?],"&lt;12:00 pm")</f>
        <v>2272</v>
      </c>
      <c r="L275" s="17">
        <f>IF(Auxiliar1!B273&lt;Tabla2[Hora],Tabla2[Hora],Auxiliar1!B273)</f>
        <v>0.33376157407407409</v>
      </c>
      <c r="M275" s="21"/>
      <c r="N275" t="str">
        <f>TEXT(Tabla2[fecha_creacion_divorcio],"dd/mm/yy")</f>
        <v>14/02/19</v>
      </c>
      <c r="O275" s="21" t="str">
        <f>TEXT(Tabla3[Fecha formato fecha],"MMMM")</f>
        <v>febrero</v>
      </c>
      <c r="P275" s="22">
        <f>INT(YEARFRAC(Tabla2[[#This Row],[fecha_matrimonio]],Tabla2[[#This Row],[fecha_creacion_divorcio]],1))</f>
        <v>27</v>
      </c>
      <c r="Q275" s="21"/>
    </row>
    <row r="276" spans="6:17" x14ac:dyDescent="0.25">
      <c r="F276" s="17"/>
      <c r="G276" s="47" t="str">
        <f>IF(Tabla2[genero_1]=Tabla2[genero_2],"iguales","heteros")</f>
        <v>heteros</v>
      </c>
      <c r="H276" s="15">
        <f>COUNTIF(Tabla3[Columna1],"iguales")</f>
        <v>481</v>
      </c>
      <c r="I276" s="15">
        <f>COUNTIF(Tabla3[Se divorcian mas en la mañana o en la tarde?],"&gt;12:00 am")</f>
        <v>2491</v>
      </c>
      <c r="J276" s="15">
        <f>COUNTIF(Tabla3[Se divorcian mas en la mañana o en la tarde?],"&gt;12:00 am")</f>
        <v>2491</v>
      </c>
      <c r="K276" s="15">
        <f>COUNTIF(Tabla3[Se divorcian mas en la mañana o en la tarde?],"&lt;12:00 pm")</f>
        <v>2272</v>
      </c>
      <c r="L276" s="17">
        <f>IF(Auxiliar1!B274&lt;Tabla2[Hora],Tabla2[Hora],Auxiliar1!B274)</f>
        <v>0.34635416666666669</v>
      </c>
      <c r="M276" s="21"/>
      <c r="N276" t="str">
        <f>TEXT(Tabla2[fecha_creacion_divorcio],"dd/mm/yy")</f>
        <v>14/02/19</v>
      </c>
      <c r="O276" s="21" t="str">
        <f>TEXT(Tabla3[Fecha formato fecha],"MMMM")</f>
        <v>febrero</v>
      </c>
      <c r="P276" s="22">
        <f>INT(YEARFRAC(Tabla2[[#This Row],[fecha_matrimonio]],Tabla2[[#This Row],[fecha_creacion_divorcio]],1))</f>
        <v>19</v>
      </c>
      <c r="Q276" s="21"/>
    </row>
    <row r="277" spans="6:17" x14ac:dyDescent="0.25">
      <c r="F277" s="17"/>
      <c r="G277" s="47" t="str">
        <f>IF(Tabla2[genero_1]=Tabla2[genero_2],"iguales","heteros")</f>
        <v>heteros</v>
      </c>
      <c r="H277" s="15">
        <f>COUNTIF(Tabla3[Columna1],"iguales")</f>
        <v>481</v>
      </c>
      <c r="I277" s="15">
        <f>COUNTIF(Tabla3[Se divorcian mas en la mañana o en la tarde?],"&gt;12:00 am")</f>
        <v>2491</v>
      </c>
      <c r="J277" s="15">
        <f>COUNTIF(Tabla3[Se divorcian mas en la mañana o en la tarde?],"&gt;12:00 am")</f>
        <v>2491</v>
      </c>
      <c r="K277" s="15">
        <f>COUNTIF(Tabla3[Se divorcian mas en la mañana o en la tarde?],"&lt;12:00 pm")</f>
        <v>2272</v>
      </c>
      <c r="L277" s="17">
        <f>IF(Auxiliar1!B275&lt;Tabla2[Hora],Tabla2[Hora],Auxiliar1!B275)</f>
        <v>0.35120370370370368</v>
      </c>
      <c r="M277" s="21"/>
      <c r="N277" t="str">
        <f>TEXT(Tabla2[fecha_creacion_divorcio],"dd/mm/yy")</f>
        <v>14/02/19</v>
      </c>
      <c r="O277" s="21" t="str">
        <f>TEXT(Tabla3[Fecha formato fecha],"MMMM")</f>
        <v>febrero</v>
      </c>
      <c r="P277" s="22">
        <f>INT(YEARFRAC(Tabla2[[#This Row],[fecha_matrimonio]],Tabla2[[#This Row],[fecha_creacion_divorcio]],1))</f>
        <v>23</v>
      </c>
      <c r="Q277" s="21"/>
    </row>
    <row r="278" spans="6:17" x14ac:dyDescent="0.25">
      <c r="F278" s="17"/>
      <c r="G278" s="47" t="str">
        <f>IF(Tabla2[genero_1]=Tabla2[genero_2],"iguales","heteros")</f>
        <v>heteros</v>
      </c>
      <c r="H278" s="15">
        <f>COUNTIF(Tabla3[Columna1],"iguales")</f>
        <v>481</v>
      </c>
      <c r="I278" s="15">
        <f>COUNTIF(Tabla3[Se divorcian mas en la mañana o en la tarde?],"&gt;12:00 am")</f>
        <v>2491</v>
      </c>
      <c r="J278" s="15">
        <f>COUNTIF(Tabla3[Se divorcian mas en la mañana o en la tarde?],"&gt;12:00 am")</f>
        <v>2491</v>
      </c>
      <c r="K278" s="15">
        <f>COUNTIF(Tabla3[Se divorcian mas en la mañana o en la tarde?],"&lt;12:00 pm")</f>
        <v>2272</v>
      </c>
      <c r="L278" s="17">
        <f>IF(Auxiliar1!B276&lt;Tabla2[Hora],Tabla2[Hora],Auxiliar1!B276)</f>
        <v>0.3777430555555556</v>
      </c>
      <c r="M278" s="21"/>
      <c r="N278" t="str">
        <f>TEXT(Tabla2[fecha_creacion_divorcio],"dd/mm/yy")</f>
        <v>14/02/19</v>
      </c>
      <c r="O278" s="21" t="str">
        <f>TEXT(Tabla3[Fecha formato fecha],"MMMM")</f>
        <v>febrero</v>
      </c>
      <c r="P278" s="22">
        <f>INT(YEARFRAC(Tabla2[[#This Row],[fecha_matrimonio]],Tabla2[[#This Row],[fecha_creacion_divorcio]],1))</f>
        <v>17</v>
      </c>
      <c r="Q278" s="21"/>
    </row>
    <row r="279" spans="6:17" x14ac:dyDescent="0.25">
      <c r="F279" s="17"/>
      <c r="G279" s="47" t="str">
        <f>IF(Tabla2[genero_1]=Tabla2[genero_2],"iguales","heteros")</f>
        <v>heteros</v>
      </c>
      <c r="H279" s="15">
        <f>COUNTIF(Tabla3[Columna1],"iguales")</f>
        <v>481</v>
      </c>
      <c r="I279" s="15">
        <f>COUNTIF(Tabla3[Se divorcian mas en la mañana o en la tarde?],"&gt;12:00 am")</f>
        <v>2491</v>
      </c>
      <c r="J279" s="15">
        <f>COUNTIF(Tabla3[Se divorcian mas en la mañana o en la tarde?],"&gt;12:00 am")</f>
        <v>2491</v>
      </c>
      <c r="K279" s="15">
        <f>COUNTIF(Tabla3[Se divorcian mas en la mañana o en la tarde?],"&lt;12:00 pm")</f>
        <v>2272</v>
      </c>
      <c r="L279" s="17">
        <f>IF(Auxiliar1!B277&lt;Tabla2[Hora],Tabla2[Hora],Auxiliar1!B277)</f>
        <v>0.39456018518518521</v>
      </c>
      <c r="M279" s="21"/>
      <c r="N279" t="str">
        <f>TEXT(Tabla2[fecha_creacion_divorcio],"dd/mm/yy")</f>
        <v>14/02/19</v>
      </c>
      <c r="O279" s="21" t="str">
        <f>TEXT(Tabla3[Fecha formato fecha],"MMMM")</f>
        <v>febrero</v>
      </c>
      <c r="P279" s="22">
        <f>INT(YEARFRAC(Tabla2[[#This Row],[fecha_matrimonio]],Tabla2[[#This Row],[fecha_creacion_divorcio]],1))</f>
        <v>5</v>
      </c>
      <c r="Q279" s="21"/>
    </row>
    <row r="280" spans="6:17" x14ac:dyDescent="0.25">
      <c r="F280" s="17"/>
      <c r="G280" s="47" t="str">
        <f>IF(Tabla2[genero_1]=Tabla2[genero_2],"iguales","heteros")</f>
        <v>heteros</v>
      </c>
      <c r="H280" s="15">
        <f>COUNTIF(Tabla3[Columna1],"iguales")</f>
        <v>481</v>
      </c>
      <c r="I280" s="15">
        <f>COUNTIF(Tabla3[Se divorcian mas en la mañana o en la tarde?],"&gt;12:00 am")</f>
        <v>2491</v>
      </c>
      <c r="J280" s="15">
        <f>COUNTIF(Tabla3[Se divorcian mas en la mañana o en la tarde?],"&gt;12:00 am")</f>
        <v>2491</v>
      </c>
      <c r="K280" s="15">
        <f>COUNTIF(Tabla3[Se divorcian mas en la mañana o en la tarde?],"&lt;12:00 pm")</f>
        <v>2272</v>
      </c>
      <c r="L280" s="17">
        <f>IF(Auxiliar1!B278&lt;Tabla2[Hora],Tabla2[Hora],Auxiliar1!B278)</f>
        <v>0.3949421296296296</v>
      </c>
      <c r="M280" s="21"/>
      <c r="N280" t="str">
        <f>TEXT(Tabla2[fecha_creacion_divorcio],"dd/mm/yy")</f>
        <v>14/02/19</v>
      </c>
      <c r="O280" s="21" t="str">
        <f>TEXT(Tabla3[Fecha formato fecha],"MMMM")</f>
        <v>febrero</v>
      </c>
      <c r="P280" s="22">
        <f>INT(YEARFRAC(Tabla2[[#This Row],[fecha_matrimonio]],Tabla2[[#This Row],[fecha_creacion_divorcio]],1))</f>
        <v>3</v>
      </c>
      <c r="Q280" s="21"/>
    </row>
    <row r="281" spans="6:17" x14ac:dyDescent="0.25">
      <c r="F281" s="17"/>
      <c r="G281" s="47" t="str">
        <f>IF(Tabla2[genero_1]=Tabla2[genero_2],"iguales","heteros")</f>
        <v>heteros</v>
      </c>
      <c r="H281" s="15">
        <f>COUNTIF(Tabla3[Columna1],"iguales")</f>
        <v>481</v>
      </c>
      <c r="I281" s="15">
        <f>COUNTIF(Tabla3[Se divorcian mas en la mañana o en la tarde?],"&gt;12:00 am")</f>
        <v>2491</v>
      </c>
      <c r="J281" s="15">
        <f>COUNTIF(Tabla3[Se divorcian mas en la mañana o en la tarde?],"&gt;12:00 am")</f>
        <v>2491</v>
      </c>
      <c r="K281" s="15">
        <f>COUNTIF(Tabla3[Se divorcian mas en la mañana o en la tarde?],"&lt;12:00 pm")</f>
        <v>2272</v>
      </c>
      <c r="L281" s="17">
        <f>IF(Auxiliar1!B279&lt;Tabla2[Hora],Tabla2[Hora],Auxiliar1!B279)</f>
        <v>0.39811342592592597</v>
      </c>
      <c r="M281" s="21"/>
      <c r="N281" t="str">
        <f>TEXT(Tabla2[fecha_creacion_divorcio],"dd/mm/yy")</f>
        <v>14/02/19</v>
      </c>
      <c r="O281" s="21" t="str">
        <f>TEXT(Tabla3[Fecha formato fecha],"MMMM")</f>
        <v>febrero</v>
      </c>
      <c r="P281" s="22">
        <f>INT(YEARFRAC(Tabla2[[#This Row],[fecha_matrimonio]],Tabla2[[#This Row],[fecha_creacion_divorcio]],1))</f>
        <v>12</v>
      </c>
      <c r="Q281" s="21"/>
    </row>
    <row r="282" spans="6:17" x14ac:dyDescent="0.25">
      <c r="F282" s="17"/>
      <c r="G282" s="47" t="str">
        <f>IF(Tabla2[genero_1]=Tabla2[genero_2],"iguales","heteros")</f>
        <v>heteros</v>
      </c>
      <c r="H282" s="15">
        <f>COUNTIF(Tabla3[Columna1],"iguales")</f>
        <v>481</v>
      </c>
      <c r="I282" s="15">
        <f>COUNTIF(Tabla3[Se divorcian mas en la mañana o en la tarde?],"&gt;12:00 am")</f>
        <v>2491</v>
      </c>
      <c r="J282" s="15">
        <f>COUNTIF(Tabla3[Se divorcian mas en la mañana o en la tarde?],"&gt;12:00 am")</f>
        <v>2491</v>
      </c>
      <c r="K282" s="15">
        <f>COUNTIF(Tabla3[Se divorcian mas en la mañana o en la tarde?],"&lt;12:00 pm")</f>
        <v>2272</v>
      </c>
      <c r="L282" s="17">
        <f>IF(Auxiliar1!B280&lt;Tabla2[Hora],Tabla2[Hora],Auxiliar1!B280)</f>
        <v>0.39871527777777777</v>
      </c>
      <c r="M282" s="21"/>
      <c r="N282" t="str">
        <f>TEXT(Tabla2[fecha_creacion_divorcio],"dd/mm/yy")</f>
        <v>14/02/19</v>
      </c>
      <c r="O282" s="21" t="str">
        <f>TEXT(Tabla3[Fecha formato fecha],"MMMM")</f>
        <v>febrero</v>
      </c>
      <c r="P282" s="22">
        <f>INT(YEARFRAC(Tabla2[[#This Row],[fecha_matrimonio]],Tabla2[[#This Row],[fecha_creacion_divorcio]],1))</f>
        <v>12</v>
      </c>
      <c r="Q282" s="21"/>
    </row>
    <row r="283" spans="6:17" x14ac:dyDescent="0.25">
      <c r="F283" s="17"/>
      <c r="G283" s="47" t="str">
        <f>IF(Tabla2[genero_1]=Tabla2[genero_2],"iguales","heteros")</f>
        <v>heteros</v>
      </c>
      <c r="H283" s="15">
        <f>COUNTIF(Tabla3[Columna1],"iguales")</f>
        <v>481</v>
      </c>
      <c r="I283" s="15">
        <f>COUNTIF(Tabla3[Se divorcian mas en la mañana o en la tarde?],"&gt;12:00 am")</f>
        <v>2491</v>
      </c>
      <c r="J283" s="15">
        <f>COUNTIF(Tabla3[Se divorcian mas en la mañana o en la tarde?],"&gt;12:00 am")</f>
        <v>2491</v>
      </c>
      <c r="K283" s="15">
        <f>COUNTIF(Tabla3[Se divorcian mas en la mañana o en la tarde?],"&lt;12:00 pm")</f>
        <v>2272</v>
      </c>
      <c r="L283" s="17">
        <f>IF(Auxiliar1!B281&lt;Tabla2[Hora],Tabla2[Hora],Auxiliar1!B281)</f>
        <v>0.4021527777777778</v>
      </c>
      <c r="M283" s="21"/>
      <c r="N283" t="str">
        <f>TEXT(Tabla2[fecha_creacion_divorcio],"dd/mm/yy")</f>
        <v>14/02/19</v>
      </c>
      <c r="O283" s="21" t="str">
        <f>TEXT(Tabla3[Fecha formato fecha],"MMMM")</f>
        <v>febrero</v>
      </c>
      <c r="P283" s="22">
        <f>INT(YEARFRAC(Tabla2[[#This Row],[fecha_matrimonio]],Tabla2[[#This Row],[fecha_creacion_divorcio]],1))</f>
        <v>15</v>
      </c>
      <c r="Q283" s="21"/>
    </row>
    <row r="284" spans="6:17" x14ac:dyDescent="0.25">
      <c r="F284" s="17"/>
      <c r="G284" s="47" t="str">
        <f>IF(Tabla2[genero_1]=Tabla2[genero_2],"iguales","heteros")</f>
        <v>heteros</v>
      </c>
      <c r="H284" s="15">
        <f>COUNTIF(Tabla3[Columna1],"iguales")</f>
        <v>481</v>
      </c>
      <c r="I284" s="15">
        <f>COUNTIF(Tabla3[Se divorcian mas en la mañana o en la tarde?],"&gt;12:00 am")</f>
        <v>2491</v>
      </c>
      <c r="J284" s="15">
        <f>COUNTIF(Tabla3[Se divorcian mas en la mañana o en la tarde?],"&gt;12:00 am")</f>
        <v>2491</v>
      </c>
      <c r="K284" s="15">
        <f>COUNTIF(Tabla3[Se divorcian mas en la mañana o en la tarde?],"&lt;12:00 pm")</f>
        <v>2272</v>
      </c>
      <c r="L284" s="17">
        <f>IF(Auxiliar1!B282&lt;Tabla2[Hora],Tabla2[Hora],Auxiliar1!B282)</f>
        <v>0.40593750000000001</v>
      </c>
      <c r="M284" s="21"/>
      <c r="N284" t="str">
        <f>TEXT(Tabla2[fecha_creacion_divorcio],"dd/mm/yy")</f>
        <v>14/02/19</v>
      </c>
      <c r="O284" s="21" t="str">
        <f>TEXT(Tabla3[Fecha formato fecha],"MMMM")</f>
        <v>febrero</v>
      </c>
      <c r="P284" s="22">
        <f>INT(YEARFRAC(Tabla2[[#This Row],[fecha_matrimonio]],Tabla2[[#This Row],[fecha_creacion_divorcio]],1))</f>
        <v>10</v>
      </c>
      <c r="Q284" s="21"/>
    </row>
    <row r="285" spans="6:17" x14ac:dyDescent="0.25">
      <c r="F285" s="17"/>
      <c r="G285" s="47" t="str">
        <f>IF(Tabla2[genero_1]=Tabla2[genero_2],"iguales","heteros")</f>
        <v>heteros</v>
      </c>
      <c r="H285" s="15">
        <f>COUNTIF(Tabla3[Columna1],"iguales")</f>
        <v>481</v>
      </c>
      <c r="I285" s="15">
        <f>COUNTIF(Tabla3[Se divorcian mas en la mañana o en la tarde?],"&gt;12:00 am")</f>
        <v>2491</v>
      </c>
      <c r="J285" s="15">
        <f>COUNTIF(Tabla3[Se divorcian mas en la mañana o en la tarde?],"&gt;12:00 am")</f>
        <v>2491</v>
      </c>
      <c r="K285" s="15">
        <f>COUNTIF(Tabla3[Se divorcian mas en la mañana o en la tarde?],"&lt;12:00 pm")</f>
        <v>2272</v>
      </c>
      <c r="L285" s="17">
        <f>IF(Auxiliar1!B283&lt;Tabla2[Hora],Tabla2[Hora],Auxiliar1!B283)</f>
        <v>0.4095717592592592</v>
      </c>
      <c r="M285" s="21"/>
      <c r="N285" t="str">
        <f>TEXT(Tabla2[fecha_creacion_divorcio],"dd/mm/yy")</f>
        <v>14/02/19</v>
      </c>
      <c r="O285" s="21" t="str">
        <f>TEXT(Tabla3[Fecha formato fecha],"MMMM")</f>
        <v>febrero</v>
      </c>
      <c r="P285" s="22">
        <f>INT(YEARFRAC(Tabla2[[#This Row],[fecha_matrimonio]],Tabla2[[#This Row],[fecha_creacion_divorcio]],1))</f>
        <v>19</v>
      </c>
      <c r="Q285" s="21"/>
    </row>
    <row r="286" spans="6:17" x14ac:dyDescent="0.25">
      <c r="F286" s="17"/>
      <c r="G286" s="47" t="str">
        <f>IF(Tabla2[genero_1]=Tabla2[genero_2],"iguales","heteros")</f>
        <v>heteros</v>
      </c>
      <c r="H286" s="15">
        <f>COUNTIF(Tabla3[Columna1],"iguales")</f>
        <v>481</v>
      </c>
      <c r="I286" s="15">
        <f>COUNTIF(Tabla3[Se divorcian mas en la mañana o en la tarde?],"&gt;12:00 am")</f>
        <v>2491</v>
      </c>
      <c r="J286" s="15">
        <f>COUNTIF(Tabla3[Se divorcian mas en la mañana o en la tarde?],"&gt;12:00 am")</f>
        <v>2491</v>
      </c>
      <c r="K286" s="15">
        <f>COUNTIF(Tabla3[Se divorcian mas en la mañana o en la tarde?],"&lt;12:00 pm")</f>
        <v>2272</v>
      </c>
      <c r="L286" s="17">
        <f>IF(Auxiliar1!B284&lt;Tabla2[Hora],Tabla2[Hora],Auxiliar1!B284)</f>
        <v>0.41100694444444441</v>
      </c>
      <c r="M286" s="21"/>
      <c r="N286" t="str">
        <f>TEXT(Tabla2[fecha_creacion_divorcio],"dd/mm/yy")</f>
        <v>14/02/19</v>
      </c>
      <c r="O286" s="21" t="str">
        <f>TEXT(Tabla3[Fecha formato fecha],"MMMM")</f>
        <v>febrero</v>
      </c>
      <c r="P286" s="22">
        <f>INT(YEARFRAC(Tabla2[[#This Row],[fecha_matrimonio]],Tabla2[[#This Row],[fecha_creacion_divorcio]],1))</f>
        <v>17</v>
      </c>
      <c r="Q286" s="21"/>
    </row>
    <row r="287" spans="6:17" x14ac:dyDescent="0.25">
      <c r="F287" s="17"/>
      <c r="G287" s="47" t="str">
        <f>IF(Tabla2[genero_1]=Tabla2[genero_2],"iguales","heteros")</f>
        <v>heteros</v>
      </c>
      <c r="H287" s="15">
        <f>COUNTIF(Tabla3[Columna1],"iguales")</f>
        <v>481</v>
      </c>
      <c r="I287" s="15">
        <f>COUNTIF(Tabla3[Se divorcian mas en la mañana o en la tarde?],"&gt;12:00 am")</f>
        <v>2491</v>
      </c>
      <c r="J287" s="15">
        <f>COUNTIF(Tabla3[Se divorcian mas en la mañana o en la tarde?],"&gt;12:00 am")</f>
        <v>2491</v>
      </c>
      <c r="K287" s="15">
        <f>COUNTIF(Tabla3[Se divorcian mas en la mañana o en la tarde?],"&lt;12:00 pm")</f>
        <v>2272</v>
      </c>
      <c r="L287" s="17">
        <f>IF(Auxiliar1!B285&lt;Tabla2[Hora],Tabla2[Hora],Auxiliar1!B285)</f>
        <v>0.41190972222222227</v>
      </c>
      <c r="M287" s="21"/>
      <c r="N287" t="str">
        <f>TEXT(Tabla2[fecha_creacion_divorcio],"dd/mm/yy")</f>
        <v>14/02/19</v>
      </c>
      <c r="O287" s="21" t="str">
        <f>TEXT(Tabla3[Fecha formato fecha],"MMMM")</f>
        <v>febrero</v>
      </c>
      <c r="P287" s="22">
        <f>INT(YEARFRAC(Tabla2[[#This Row],[fecha_matrimonio]],Tabla2[[#This Row],[fecha_creacion_divorcio]],1))</f>
        <v>11</v>
      </c>
      <c r="Q287" s="21"/>
    </row>
    <row r="288" spans="6:17" x14ac:dyDescent="0.25">
      <c r="F288" s="17"/>
      <c r="G288" s="47" t="str">
        <f>IF(Tabla2[genero_1]=Tabla2[genero_2],"iguales","heteros")</f>
        <v>heteros</v>
      </c>
      <c r="H288" s="15">
        <f>COUNTIF(Tabla3[Columna1],"iguales")</f>
        <v>481</v>
      </c>
      <c r="I288" s="15">
        <f>COUNTIF(Tabla3[Se divorcian mas en la mañana o en la tarde?],"&gt;12:00 am")</f>
        <v>2491</v>
      </c>
      <c r="J288" s="15">
        <f>COUNTIF(Tabla3[Se divorcian mas en la mañana o en la tarde?],"&gt;12:00 am")</f>
        <v>2491</v>
      </c>
      <c r="K288" s="15">
        <f>COUNTIF(Tabla3[Se divorcian mas en la mañana o en la tarde?],"&lt;12:00 pm")</f>
        <v>2272</v>
      </c>
      <c r="L288" s="17">
        <f>IF(Auxiliar1!B286&lt;Tabla2[Hora],Tabla2[Hora],Auxiliar1!B286)</f>
        <v>0.41348379629629628</v>
      </c>
      <c r="M288" s="21"/>
      <c r="N288" t="str">
        <f>TEXT(Tabla2[fecha_creacion_divorcio],"dd/mm/yy")</f>
        <v>14/02/19</v>
      </c>
      <c r="O288" s="21" t="str">
        <f>TEXT(Tabla3[Fecha formato fecha],"MMMM")</f>
        <v>febrero</v>
      </c>
      <c r="P288" s="22">
        <f>INT(YEARFRAC(Tabla2[[#This Row],[fecha_matrimonio]],Tabla2[[#This Row],[fecha_creacion_divorcio]],1))</f>
        <v>11</v>
      </c>
      <c r="Q288" s="21"/>
    </row>
    <row r="289" spans="6:17" x14ac:dyDescent="0.25">
      <c r="F289" s="17"/>
      <c r="G289" s="47" t="str">
        <f>IF(Tabla2[genero_1]=Tabla2[genero_2],"iguales","heteros")</f>
        <v>heteros</v>
      </c>
      <c r="H289" s="15">
        <f>COUNTIF(Tabla3[Columna1],"iguales")</f>
        <v>481</v>
      </c>
      <c r="I289" s="15">
        <f>COUNTIF(Tabla3[Se divorcian mas en la mañana o en la tarde?],"&gt;12:00 am")</f>
        <v>2491</v>
      </c>
      <c r="J289" s="15">
        <f>COUNTIF(Tabla3[Se divorcian mas en la mañana o en la tarde?],"&gt;12:00 am")</f>
        <v>2491</v>
      </c>
      <c r="K289" s="15">
        <f>COUNTIF(Tabla3[Se divorcian mas en la mañana o en la tarde?],"&lt;12:00 pm")</f>
        <v>2272</v>
      </c>
      <c r="L289" s="17">
        <f>IF(Auxiliar1!B287&lt;Tabla2[Hora],Tabla2[Hora],Auxiliar1!B287)</f>
        <v>0.41649305555555555</v>
      </c>
      <c r="M289" s="21"/>
      <c r="N289" t="str">
        <f>TEXT(Tabla2[fecha_creacion_divorcio],"dd/mm/yy")</f>
        <v>14/02/19</v>
      </c>
      <c r="O289" s="21" t="str">
        <f>TEXT(Tabla3[Fecha formato fecha],"MMMM")</f>
        <v>febrero</v>
      </c>
      <c r="P289" s="22">
        <f>INT(YEARFRAC(Tabla2[[#This Row],[fecha_matrimonio]],Tabla2[[#This Row],[fecha_creacion_divorcio]],1))</f>
        <v>19</v>
      </c>
      <c r="Q289" s="21"/>
    </row>
    <row r="290" spans="6:17" x14ac:dyDescent="0.25">
      <c r="F290" s="17"/>
      <c r="G290" s="47" t="str">
        <f>IF(Tabla2[genero_1]=Tabla2[genero_2],"iguales","heteros")</f>
        <v>heteros</v>
      </c>
      <c r="H290" s="15">
        <f>COUNTIF(Tabla3[Columna1],"iguales")</f>
        <v>481</v>
      </c>
      <c r="I290" s="15">
        <f>COUNTIF(Tabla3[Se divorcian mas en la mañana o en la tarde?],"&gt;12:00 am")</f>
        <v>2491</v>
      </c>
      <c r="J290" s="15">
        <f>COUNTIF(Tabla3[Se divorcian mas en la mañana o en la tarde?],"&gt;12:00 am")</f>
        <v>2491</v>
      </c>
      <c r="K290" s="15">
        <f>COUNTIF(Tabla3[Se divorcian mas en la mañana o en la tarde?],"&lt;12:00 pm")</f>
        <v>2272</v>
      </c>
      <c r="L290" s="17">
        <f>IF(Auxiliar1!B288&lt;Tabla2[Hora],Tabla2[Hora],Auxiliar1!B288)</f>
        <v>0.42115740740740742</v>
      </c>
      <c r="M290" s="21"/>
      <c r="N290" t="str">
        <f>TEXT(Tabla2[fecha_creacion_divorcio],"dd/mm/yy")</f>
        <v>14/02/19</v>
      </c>
      <c r="O290" s="21" t="str">
        <f>TEXT(Tabla3[Fecha formato fecha],"MMMM")</f>
        <v>febrero</v>
      </c>
      <c r="P290" s="22">
        <f>INT(YEARFRAC(Tabla2[[#This Row],[fecha_matrimonio]],Tabla2[[#This Row],[fecha_creacion_divorcio]],1))</f>
        <v>16</v>
      </c>
      <c r="Q290" s="21"/>
    </row>
    <row r="291" spans="6:17" x14ac:dyDescent="0.25">
      <c r="F291" s="17"/>
      <c r="G291" s="47" t="str">
        <f>IF(Tabla2[genero_1]=Tabla2[genero_2],"iguales","heteros")</f>
        <v>iguales</v>
      </c>
      <c r="H291" s="15">
        <f>COUNTIF(Tabla3[Columna1],"iguales")</f>
        <v>481</v>
      </c>
      <c r="I291" s="15">
        <f>COUNTIF(Tabla3[Se divorcian mas en la mañana o en la tarde?],"&gt;12:00 am")</f>
        <v>2491</v>
      </c>
      <c r="J291" s="15">
        <f>COUNTIF(Tabla3[Se divorcian mas en la mañana o en la tarde?],"&gt;12:00 am")</f>
        <v>2491</v>
      </c>
      <c r="K291" s="15">
        <f>COUNTIF(Tabla3[Se divorcian mas en la mañana o en la tarde?],"&lt;12:00 pm")</f>
        <v>2272</v>
      </c>
      <c r="L291" s="17">
        <f>IF(Auxiliar1!B289&lt;Tabla2[Hora],Tabla2[Hora],Auxiliar1!B289)</f>
        <v>0.42440972222222223</v>
      </c>
      <c r="M291" s="21"/>
      <c r="N291" t="str">
        <f>TEXT(Tabla2[fecha_creacion_divorcio],"dd/mm/yy")</f>
        <v>14/02/19</v>
      </c>
      <c r="O291" s="21" t="str">
        <f>TEXT(Tabla3[Fecha formato fecha],"MMMM")</f>
        <v>febrero</v>
      </c>
      <c r="P291" s="22">
        <f>INT(YEARFRAC(Tabla2[[#This Row],[fecha_matrimonio]],Tabla2[[#This Row],[fecha_creacion_divorcio]],1))</f>
        <v>33</v>
      </c>
      <c r="Q291" s="21"/>
    </row>
    <row r="292" spans="6:17" x14ac:dyDescent="0.25">
      <c r="F292" s="17"/>
      <c r="G292" s="47" t="str">
        <f>IF(Tabla2[genero_1]=Tabla2[genero_2],"iguales","heteros")</f>
        <v>heteros</v>
      </c>
      <c r="H292" s="15">
        <f>COUNTIF(Tabla3[Columna1],"iguales")</f>
        <v>481</v>
      </c>
      <c r="I292" s="15">
        <f>COUNTIF(Tabla3[Se divorcian mas en la mañana o en la tarde?],"&gt;12:00 am")</f>
        <v>2491</v>
      </c>
      <c r="J292" s="15">
        <f>COUNTIF(Tabla3[Se divorcian mas en la mañana o en la tarde?],"&gt;12:00 am")</f>
        <v>2491</v>
      </c>
      <c r="K292" s="15">
        <f>COUNTIF(Tabla3[Se divorcian mas en la mañana o en la tarde?],"&lt;12:00 pm")</f>
        <v>2272</v>
      </c>
      <c r="L292" s="17">
        <f>IF(Auxiliar1!B290&lt;Tabla2[Hora],Tabla2[Hora],Auxiliar1!B290)</f>
        <v>0.42834490740740744</v>
      </c>
      <c r="M292" s="21"/>
      <c r="N292" t="str">
        <f>TEXT(Tabla2[fecha_creacion_divorcio],"dd/mm/yy")</f>
        <v>14/02/19</v>
      </c>
      <c r="O292" s="21" t="str">
        <f>TEXT(Tabla3[Fecha formato fecha],"MMMM")</f>
        <v>febrero</v>
      </c>
      <c r="P292" s="22">
        <f>INT(YEARFRAC(Tabla2[[#This Row],[fecha_matrimonio]],Tabla2[[#This Row],[fecha_creacion_divorcio]],1))</f>
        <v>20</v>
      </c>
      <c r="Q292" s="21"/>
    </row>
    <row r="293" spans="6:17" x14ac:dyDescent="0.25">
      <c r="F293" s="17"/>
      <c r="G293" s="47" t="str">
        <f>IF(Tabla2[genero_1]=Tabla2[genero_2],"iguales","heteros")</f>
        <v>iguales</v>
      </c>
      <c r="H293" s="15">
        <f>COUNTIF(Tabla3[Columna1],"iguales")</f>
        <v>481</v>
      </c>
      <c r="I293" s="15">
        <f>COUNTIF(Tabla3[Se divorcian mas en la mañana o en la tarde?],"&gt;12:00 am")</f>
        <v>2491</v>
      </c>
      <c r="J293" s="15">
        <f>COUNTIF(Tabla3[Se divorcian mas en la mañana o en la tarde?],"&gt;12:00 am")</f>
        <v>2491</v>
      </c>
      <c r="K293" s="15">
        <f>COUNTIF(Tabla3[Se divorcian mas en la mañana o en la tarde?],"&lt;12:00 pm")</f>
        <v>2272</v>
      </c>
      <c r="L293" s="17">
        <f>IF(Auxiliar1!B291&lt;Tabla2[Hora],Tabla2[Hora],Auxiliar1!B291)</f>
        <v>0.43153935185185183</v>
      </c>
      <c r="M293" s="21"/>
      <c r="N293" t="str">
        <f>TEXT(Tabla2[fecha_creacion_divorcio],"dd/mm/yy")</f>
        <v>14/02/19</v>
      </c>
      <c r="O293" s="21" t="str">
        <f>TEXT(Tabla3[Fecha formato fecha],"MMMM")</f>
        <v>febrero</v>
      </c>
      <c r="P293" s="22">
        <f>INT(YEARFRAC(Tabla2[[#This Row],[fecha_matrimonio]],Tabla2[[#This Row],[fecha_creacion_divorcio]],1))</f>
        <v>30</v>
      </c>
      <c r="Q293" s="21"/>
    </row>
    <row r="294" spans="6:17" x14ac:dyDescent="0.25">
      <c r="F294" s="17"/>
      <c r="G294" s="47" t="str">
        <f>IF(Tabla2[genero_1]=Tabla2[genero_2],"iguales","heteros")</f>
        <v>heteros</v>
      </c>
      <c r="H294" s="15">
        <f>COUNTIF(Tabla3[Columna1],"iguales")</f>
        <v>481</v>
      </c>
      <c r="I294" s="15">
        <f>COUNTIF(Tabla3[Se divorcian mas en la mañana o en la tarde?],"&gt;12:00 am")</f>
        <v>2491</v>
      </c>
      <c r="J294" s="15">
        <f>COUNTIF(Tabla3[Se divorcian mas en la mañana o en la tarde?],"&gt;12:00 am")</f>
        <v>2491</v>
      </c>
      <c r="K294" s="15">
        <f>COUNTIF(Tabla3[Se divorcian mas en la mañana o en la tarde?],"&lt;12:00 pm")</f>
        <v>2272</v>
      </c>
      <c r="L294" s="17">
        <f>IF(Auxiliar1!B292&lt;Tabla2[Hora],Tabla2[Hora],Auxiliar1!B292)</f>
        <v>0.43543981481481481</v>
      </c>
      <c r="M294" s="21"/>
      <c r="N294" t="str">
        <f>TEXT(Tabla2[fecha_creacion_divorcio],"dd/mm/yy")</f>
        <v>14/02/19</v>
      </c>
      <c r="O294" s="21" t="str">
        <f>TEXT(Tabla3[Fecha formato fecha],"MMMM")</f>
        <v>febrero</v>
      </c>
      <c r="P294" s="22">
        <f>INT(YEARFRAC(Tabla2[[#This Row],[fecha_matrimonio]],Tabla2[[#This Row],[fecha_creacion_divorcio]],1))</f>
        <v>35</v>
      </c>
      <c r="Q294" s="21"/>
    </row>
    <row r="295" spans="6:17" x14ac:dyDescent="0.25">
      <c r="F295" s="17"/>
      <c r="G295" s="47" t="str">
        <f>IF(Tabla2[genero_1]=Tabla2[genero_2],"iguales","heteros")</f>
        <v>heteros</v>
      </c>
      <c r="H295" s="15">
        <f>COUNTIF(Tabla3[Columna1],"iguales")</f>
        <v>481</v>
      </c>
      <c r="I295" s="15">
        <f>COUNTIF(Tabla3[Se divorcian mas en la mañana o en la tarde?],"&gt;12:00 am")</f>
        <v>2491</v>
      </c>
      <c r="J295" s="15">
        <f>COUNTIF(Tabla3[Se divorcian mas en la mañana o en la tarde?],"&gt;12:00 am")</f>
        <v>2491</v>
      </c>
      <c r="K295" s="15">
        <f>COUNTIF(Tabla3[Se divorcian mas en la mañana o en la tarde?],"&lt;12:00 pm")</f>
        <v>2272</v>
      </c>
      <c r="L295" s="17">
        <f>IF(Auxiliar1!B293&lt;Tabla2[Hora],Tabla2[Hora],Auxiliar1!B293)</f>
        <v>0.43687499999999996</v>
      </c>
      <c r="M295" s="21"/>
      <c r="N295" t="str">
        <f>TEXT(Tabla2[fecha_creacion_divorcio],"dd/mm/yy")</f>
        <v>14/02/19</v>
      </c>
      <c r="O295" s="21" t="str">
        <f>TEXT(Tabla3[Fecha formato fecha],"MMMM")</f>
        <v>febrero</v>
      </c>
      <c r="P295" s="22">
        <f>INT(YEARFRAC(Tabla2[[#This Row],[fecha_matrimonio]],Tabla2[[#This Row],[fecha_creacion_divorcio]],1))</f>
        <v>17</v>
      </c>
      <c r="Q295" s="21"/>
    </row>
    <row r="296" spans="6:17" x14ac:dyDescent="0.25">
      <c r="F296" s="17"/>
      <c r="G296" s="47" t="str">
        <f>IF(Tabla2[genero_1]=Tabla2[genero_2],"iguales","heteros")</f>
        <v>heteros</v>
      </c>
      <c r="H296" s="15">
        <f>COUNTIF(Tabla3[Columna1],"iguales")</f>
        <v>481</v>
      </c>
      <c r="I296" s="15">
        <f>COUNTIF(Tabla3[Se divorcian mas en la mañana o en la tarde?],"&gt;12:00 am")</f>
        <v>2491</v>
      </c>
      <c r="J296" s="15">
        <f>COUNTIF(Tabla3[Se divorcian mas en la mañana o en la tarde?],"&gt;12:00 am")</f>
        <v>2491</v>
      </c>
      <c r="K296" s="15">
        <f>COUNTIF(Tabla3[Se divorcian mas en la mañana o en la tarde?],"&lt;12:00 pm")</f>
        <v>2272</v>
      </c>
      <c r="L296" s="17">
        <f>IF(Auxiliar1!B294&lt;Tabla2[Hora],Tabla2[Hora],Auxiliar1!B294)</f>
        <v>0.44642361111111112</v>
      </c>
      <c r="M296" s="21"/>
      <c r="N296" t="str">
        <f>TEXT(Tabla2[fecha_creacion_divorcio],"dd/mm/yy")</f>
        <v>14/02/19</v>
      </c>
      <c r="O296" s="21" t="str">
        <f>TEXT(Tabla3[Fecha formato fecha],"MMMM")</f>
        <v>febrero</v>
      </c>
      <c r="P296" s="22">
        <f>INT(YEARFRAC(Tabla2[[#This Row],[fecha_matrimonio]],Tabla2[[#This Row],[fecha_creacion_divorcio]],1))</f>
        <v>23</v>
      </c>
      <c r="Q296" s="21"/>
    </row>
    <row r="297" spans="6:17" x14ac:dyDescent="0.25">
      <c r="F297" s="17"/>
      <c r="G297" s="47" t="str">
        <f>IF(Tabla2[genero_1]=Tabla2[genero_2],"iguales","heteros")</f>
        <v>iguales</v>
      </c>
      <c r="H297" s="15">
        <f>COUNTIF(Tabla3[Columna1],"iguales")</f>
        <v>481</v>
      </c>
      <c r="I297" s="15">
        <f>COUNTIF(Tabla3[Se divorcian mas en la mañana o en la tarde?],"&gt;12:00 am")</f>
        <v>2491</v>
      </c>
      <c r="J297" s="15">
        <f>COUNTIF(Tabla3[Se divorcian mas en la mañana o en la tarde?],"&gt;12:00 am")</f>
        <v>2491</v>
      </c>
      <c r="K297" s="15">
        <f>COUNTIF(Tabla3[Se divorcian mas en la mañana o en la tarde?],"&lt;12:00 pm")</f>
        <v>2272</v>
      </c>
      <c r="L297" s="17">
        <f>IF(Auxiliar1!B295&lt;Tabla2[Hora],Tabla2[Hora],Auxiliar1!B295)</f>
        <v>0.50716435185185182</v>
      </c>
      <c r="M297" s="21"/>
      <c r="N297" t="str">
        <f>TEXT(Tabla2[fecha_creacion_divorcio],"dd/mm/yy")</f>
        <v>14/02/19</v>
      </c>
      <c r="O297" s="21" t="str">
        <f>TEXT(Tabla3[Fecha formato fecha],"MMMM")</f>
        <v>febrero</v>
      </c>
      <c r="P297" s="22">
        <f>INT(YEARFRAC(Tabla2[[#This Row],[fecha_matrimonio]],Tabla2[[#This Row],[fecha_creacion_divorcio]],1))</f>
        <v>27</v>
      </c>
      <c r="Q297" s="21"/>
    </row>
    <row r="298" spans="6:17" x14ac:dyDescent="0.25">
      <c r="F298" s="17"/>
      <c r="G298" s="47" t="str">
        <f>IF(Tabla2[genero_1]=Tabla2[genero_2],"iguales","heteros")</f>
        <v>heteros</v>
      </c>
      <c r="H298" s="15">
        <f>COUNTIF(Tabla3[Columna1],"iguales")</f>
        <v>481</v>
      </c>
      <c r="I298" s="15">
        <f>COUNTIF(Tabla3[Se divorcian mas en la mañana o en la tarde?],"&gt;12:00 am")</f>
        <v>2491</v>
      </c>
      <c r="J298" s="15">
        <f>COUNTIF(Tabla3[Se divorcian mas en la mañana o en la tarde?],"&gt;12:00 am")</f>
        <v>2491</v>
      </c>
      <c r="K298" s="15">
        <f>COUNTIF(Tabla3[Se divorcian mas en la mañana o en la tarde?],"&lt;12:00 pm")</f>
        <v>2272</v>
      </c>
      <c r="L298" s="17">
        <f>IF(Auxiliar1!B296&lt;Tabla2[Hora],Tabla2[Hora],Auxiliar1!B296)</f>
        <v>0.32710648148148147</v>
      </c>
      <c r="M298" s="21"/>
      <c r="N298" t="str">
        <f>TEXT(Tabla2[fecha_creacion_divorcio],"dd/mm/yy")</f>
        <v>15/02/19</v>
      </c>
      <c r="O298" s="21" t="str">
        <f>TEXT(Tabla3[Fecha formato fecha],"MMMM")</f>
        <v>febrero</v>
      </c>
      <c r="P298" s="22">
        <f>INT(YEARFRAC(Tabla2[[#This Row],[fecha_matrimonio]],Tabla2[[#This Row],[fecha_creacion_divorcio]],1))</f>
        <v>20</v>
      </c>
      <c r="Q298" s="21"/>
    </row>
    <row r="299" spans="6:17" x14ac:dyDescent="0.25">
      <c r="F299" s="17"/>
      <c r="G299" s="47" t="str">
        <f>IF(Tabla2[genero_1]=Tabla2[genero_2],"iguales","heteros")</f>
        <v>heteros</v>
      </c>
      <c r="H299" s="15">
        <f>COUNTIF(Tabla3[Columna1],"iguales")</f>
        <v>481</v>
      </c>
      <c r="I299" s="15">
        <f>COUNTIF(Tabla3[Se divorcian mas en la mañana o en la tarde?],"&gt;12:00 am")</f>
        <v>2491</v>
      </c>
      <c r="J299" s="15">
        <f>COUNTIF(Tabla3[Se divorcian mas en la mañana o en la tarde?],"&gt;12:00 am")</f>
        <v>2491</v>
      </c>
      <c r="K299" s="15">
        <f>COUNTIF(Tabla3[Se divorcian mas en la mañana o en la tarde?],"&lt;12:00 pm")</f>
        <v>2272</v>
      </c>
      <c r="L299" s="17">
        <f>IF(Auxiliar1!B297&lt;Tabla2[Hora],Tabla2[Hora],Auxiliar1!B297)</f>
        <v>0.33179398148148148</v>
      </c>
      <c r="M299" s="21"/>
      <c r="N299" t="str">
        <f>TEXT(Tabla2[fecha_creacion_divorcio],"dd/mm/yy")</f>
        <v>15/02/19</v>
      </c>
      <c r="O299" s="21" t="str">
        <f>TEXT(Tabla3[Fecha formato fecha],"MMMM")</f>
        <v>febrero</v>
      </c>
      <c r="P299" s="22">
        <f>INT(YEARFRAC(Tabla2[[#This Row],[fecha_matrimonio]],Tabla2[[#This Row],[fecha_creacion_divorcio]],1))</f>
        <v>4</v>
      </c>
      <c r="Q299" s="21"/>
    </row>
    <row r="300" spans="6:17" x14ac:dyDescent="0.25">
      <c r="F300" s="17"/>
      <c r="G300" s="47" t="str">
        <f>IF(Tabla2[genero_1]=Tabla2[genero_2],"iguales","heteros")</f>
        <v>heteros</v>
      </c>
      <c r="H300" s="15">
        <f>COUNTIF(Tabla3[Columna1],"iguales")</f>
        <v>481</v>
      </c>
      <c r="I300" s="15">
        <f>COUNTIF(Tabla3[Se divorcian mas en la mañana o en la tarde?],"&gt;12:00 am")</f>
        <v>2491</v>
      </c>
      <c r="J300" s="15">
        <f>COUNTIF(Tabla3[Se divorcian mas en la mañana o en la tarde?],"&gt;12:00 am")</f>
        <v>2491</v>
      </c>
      <c r="K300" s="15">
        <f>COUNTIF(Tabla3[Se divorcian mas en la mañana o en la tarde?],"&lt;12:00 pm")</f>
        <v>2272</v>
      </c>
      <c r="L300" s="17">
        <f>IF(Auxiliar1!B298&lt;Tabla2[Hora],Tabla2[Hora],Auxiliar1!B298)</f>
        <v>0.33877314814814818</v>
      </c>
      <c r="M300" s="21"/>
      <c r="N300" t="str">
        <f>TEXT(Tabla2[fecha_creacion_divorcio],"dd/mm/yy")</f>
        <v>15/02/19</v>
      </c>
      <c r="O300" s="21" t="str">
        <f>TEXT(Tabla3[Fecha formato fecha],"MMMM")</f>
        <v>febrero</v>
      </c>
      <c r="P300" s="22">
        <f>INT(YEARFRAC(Tabla2[[#This Row],[fecha_matrimonio]],Tabla2[[#This Row],[fecha_creacion_divorcio]],1))</f>
        <v>11</v>
      </c>
      <c r="Q300" s="21"/>
    </row>
    <row r="301" spans="6:17" x14ac:dyDescent="0.25">
      <c r="F301" s="17"/>
      <c r="G301" s="47" t="str">
        <f>IF(Tabla2[genero_1]=Tabla2[genero_2],"iguales","heteros")</f>
        <v>heteros</v>
      </c>
      <c r="H301" s="15">
        <f>COUNTIF(Tabla3[Columna1],"iguales")</f>
        <v>481</v>
      </c>
      <c r="I301" s="15">
        <f>COUNTIF(Tabla3[Se divorcian mas en la mañana o en la tarde?],"&gt;12:00 am")</f>
        <v>2491</v>
      </c>
      <c r="J301" s="15">
        <f>COUNTIF(Tabla3[Se divorcian mas en la mañana o en la tarde?],"&gt;12:00 am")</f>
        <v>2491</v>
      </c>
      <c r="K301" s="15">
        <f>COUNTIF(Tabla3[Se divorcian mas en la mañana o en la tarde?],"&lt;12:00 pm")</f>
        <v>2272</v>
      </c>
      <c r="L301" s="17">
        <f>IF(Auxiliar1!B299&lt;Tabla2[Hora],Tabla2[Hora],Auxiliar1!B299)</f>
        <v>0.3460300925925926</v>
      </c>
      <c r="M301" s="21"/>
      <c r="N301" t="str">
        <f>TEXT(Tabla2[fecha_creacion_divorcio],"dd/mm/yy")</f>
        <v>15/02/19</v>
      </c>
      <c r="O301" s="21" t="str">
        <f>TEXT(Tabla3[Fecha formato fecha],"MMMM")</f>
        <v>febrero</v>
      </c>
      <c r="P301" s="22">
        <f>INT(YEARFRAC(Tabla2[[#This Row],[fecha_matrimonio]],Tabla2[[#This Row],[fecha_creacion_divorcio]],1))</f>
        <v>26</v>
      </c>
      <c r="Q301" s="21"/>
    </row>
    <row r="302" spans="6:17" x14ac:dyDescent="0.25">
      <c r="F302" s="17"/>
      <c r="G302" s="47" t="str">
        <f>IF(Tabla2[genero_1]=Tabla2[genero_2],"iguales","heteros")</f>
        <v>iguales</v>
      </c>
      <c r="H302" s="15">
        <f>COUNTIF(Tabla3[Columna1],"iguales")</f>
        <v>481</v>
      </c>
      <c r="I302" s="15">
        <f>COUNTIF(Tabla3[Se divorcian mas en la mañana o en la tarde?],"&gt;12:00 am")</f>
        <v>2491</v>
      </c>
      <c r="J302" s="15">
        <f>COUNTIF(Tabla3[Se divorcian mas en la mañana o en la tarde?],"&gt;12:00 am")</f>
        <v>2491</v>
      </c>
      <c r="K302" s="15">
        <f>COUNTIF(Tabla3[Se divorcian mas en la mañana o en la tarde?],"&lt;12:00 pm")</f>
        <v>2272</v>
      </c>
      <c r="L302" s="17">
        <f>IF(Auxiliar1!B300&lt;Tabla2[Hora],Tabla2[Hora],Auxiliar1!B300)</f>
        <v>0.36085648148148147</v>
      </c>
      <c r="M302" s="21"/>
      <c r="N302" t="str">
        <f>TEXT(Tabla2[fecha_creacion_divorcio],"dd/mm/yy")</f>
        <v>15/02/19</v>
      </c>
      <c r="O302" s="21" t="str">
        <f>TEXT(Tabla3[Fecha formato fecha],"MMMM")</f>
        <v>febrero</v>
      </c>
      <c r="P302" s="22">
        <f>INT(YEARFRAC(Tabla2[[#This Row],[fecha_matrimonio]],Tabla2[[#This Row],[fecha_creacion_divorcio]],1))</f>
        <v>3</v>
      </c>
      <c r="Q302" s="21"/>
    </row>
    <row r="303" spans="6:17" x14ac:dyDescent="0.25">
      <c r="F303" s="17"/>
      <c r="G303" s="47" t="str">
        <f>IF(Tabla2[genero_1]=Tabla2[genero_2],"iguales","heteros")</f>
        <v>heteros</v>
      </c>
      <c r="H303" s="15">
        <f>COUNTIF(Tabla3[Columna1],"iguales")</f>
        <v>481</v>
      </c>
      <c r="I303" s="15">
        <f>COUNTIF(Tabla3[Se divorcian mas en la mañana o en la tarde?],"&gt;12:00 am")</f>
        <v>2491</v>
      </c>
      <c r="J303" s="15">
        <f>COUNTIF(Tabla3[Se divorcian mas en la mañana o en la tarde?],"&gt;12:00 am")</f>
        <v>2491</v>
      </c>
      <c r="K303" s="15">
        <f>COUNTIF(Tabla3[Se divorcian mas en la mañana o en la tarde?],"&lt;12:00 pm")</f>
        <v>2272</v>
      </c>
      <c r="L303" s="17">
        <f>IF(Auxiliar1!B301&lt;Tabla2[Hora],Tabla2[Hora],Auxiliar1!B301)</f>
        <v>0.36768518518518517</v>
      </c>
      <c r="M303" s="21"/>
      <c r="N303" t="str">
        <f>TEXT(Tabla2[fecha_creacion_divorcio],"dd/mm/yy")</f>
        <v>15/02/19</v>
      </c>
      <c r="O303" s="21" t="str">
        <f>TEXT(Tabla3[Fecha formato fecha],"MMMM")</f>
        <v>febrero</v>
      </c>
      <c r="P303" s="22">
        <f>INT(YEARFRAC(Tabla2[[#This Row],[fecha_matrimonio]],Tabla2[[#This Row],[fecha_creacion_divorcio]],1))</f>
        <v>23</v>
      </c>
      <c r="Q303" s="21"/>
    </row>
    <row r="304" spans="6:17" x14ac:dyDescent="0.25">
      <c r="F304" s="17"/>
      <c r="G304" s="47" t="str">
        <f>IF(Tabla2[genero_1]=Tabla2[genero_2],"iguales","heteros")</f>
        <v>heteros</v>
      </c>
      <c r="H304" s="15">
        <f>COUNTIF(Tabla3[Columna1],"iguales")</f>
        <v>481</v>
      </c>
      <c r="I304" s="15">
        <f>COUNTIF(Tabla3[Se divorcian mas en la mañana o en la tarde?],"&gt;12:00 am")</f>
        <v>2491</v>
      </c>
      <c r="J304" s="15">
        <f>COUNTIF(Tabla3[Se divorcian mas en la mañana o en la tarde?],"&gt;12:00 am")</f>
        <v>2491</v>
      </c>
      <c r="K304" s="15">
        <f>COUNTIF(Tabla3[Se divorcian mas en la mañana o en la tarde?],"&lt;12:00 pm")</f>
        <v>2272</v>
      </c>
      <c r="L304" s="17">
        <f>IF(Auxiliar1!B302&lt;Tabla2[Hora],Tabla2[Hora],Auxiliar1!B302)</f>
        <v>0.3752199074074074</v>
      </c>
      <c r="M304" s="21"/>
      <c r="N304" t="str">
        <f>TEXT(Tabla2[fecha_creacion_divorcio],"dd/mm/yy")</f>
        <v>15/02/19</v>
      </c>
      <c r="O304" s="21" t="str">
        <f>TEXT(Tabla3[Fecha formato fecha],"MMMM")</f>
        <v>febrero</v>
      </c>
      <c r="P304" s="22">
        <f>INT(YEARFRAC(Tabla2[[#This Row],[fecha_matrimonio]],Tabla2[[#This Row],[fecha_creacion_divorcio]],1))</f>
        <v>15</v>
      </c>
      <c r="Q304" s="21"/>
    </row>
    <row r="305" spans="6:17" x14ac:dyDescent="0.25">
      <c r="F305" s="17"/>
      <c r="G305" s="47" t="str">
        <f>IF(Tabla2[genero_1]=Tabla2[genero_2],"iguales","heteros")</f>
        <v>heteros</v>
      </c>
      <c r="H305" s="15">
        <f>COUNTIF(Tabla3[Columna1],"iguales")</f>
        <v>481</v>
      </c>
      <c r="I305" s="15">
        <f>COUNTIF(Tabla3[Se divorcian mas en la mañana o en la tarde?],"&gt;12:00 am")</f>
        <v>2491</v>
      </c>
      <c r="J305" s="15">
        <f>COUNTIF(Tabla3[Se divorcian mas en la mañana o en la tarde?],"&gt;12:00 am")</f>
        <v>2491</v>
      </c>
      <c r="K305" s="15">
        <f>COUNTIF(Tabla3[Se divorcian mas en la mañana o en la tarde?],"&lt;12:00 pm")</f>
        <v>2272</v>
      </c>
      <c r="L305" s="17">
        <f>IF(Auxiliar1!B303&lt;Tabla2[Hora],Tabla2[Hora],Auxiliar1!B303)</f>
        <v>0.38082175925925926</v>
      </c>
      <c r="M305" s="21"/>
      <c r="N305" t="str">
        <f>TEXT(Tabla2[fecha_creacion_divorcio],"dd/mm/yy")</f>
        <v>15/02/19</v>
      </c>
      <c r="O305" s="21" t="str">
        <f>TEXT(Tabla3[Fecha formato fecha],"MMMM")</f>
        <v>febrero</v>
      </c>
      <c r="P305" s="22">
        <f>INT(YEARFRAC(Tabla2[[#This Row],[fecha_matrimonio]],Tabla2[[#This Row],[fecha_creacion_divorcio]],1))</f>
        <v>5</v>
      </c>
      <c r="Q305" s="21"/>
    </row>
    <row r="306" spans="6:17" x14ac:dyDescent="0.25">
      <c r="F306" s="17"/>
      <c r="G306" s="47" t="str">
        <f>IF(Tabla2[genero_1]=Tabla2[genero_2],"iguales","heteros")</f>
        <v>heteros</v>
      </c>
      <c r="H306" s="15">
        <f>COUNTIF(Tabla3[Columna1],"iguales")</f>
        <v>481</v>
      </c>
      <c r="I306" s="15">
        <f>COUNTIF(Tabla3[Se divorcian mas en la mañana o en la tarde?],"&gt;12:00 am")</f>
        <v>2491</v>
      </c>
      <c r="J306" s="15">
        <f>COUNTIF(Tabla3[Se divorcian mas en la mañana o en la tarde?],"&gt;12:00 am")</f>
        <v>2491</v>
      </c>
      <c r="K306" s="15">
        <f>COUNTIF(Tabla3[Se divorcian mas en la mañana o en la tarde?],"&lt;12:00 pm")</f>
        <v>2272</v>
      </c>
      <c r="L306" s="17">
        <f>IF(Auxiliar1!B304&lt;Tabla2[Hora],Tabla2[Hora],Auxiliar1!B304)</f>
        <v>0.38158564814814816</v>
      </c>
      <c r="M306" s="21"/>
      <c r="N306" t="str">
        <f>TEXT(Tabla2[fecha_creacion_divorcio],"dd/mm/yy")</f>
        <v>15/02/19</v>
      </c>
      <c r="O306" s="21" t="str">
        <f>TEXT(Tabla3[Fecha formato fecha],"MMMM")</f>
        <v>febrero</v>
      </c>
      <c r="P306" s="22">
        <f>INT(YEARFRAC(Tabla2[[#This Row],[fecha_matrimonio]],Tabla2[[#This Row],[fecha_creacion_divorcio]],1))</f>
        <v>23</v>
      </c>
      <c r="Q306" s="21"/>
    </row>
    <row r="307" spans="6:17" x14ac:dyDescent="0.25">
      <c r="F307" s="17"/>
      <c r="G307" s="47" t="str">
        <f>IF(Tabla2[genero_1]=Tabla2[genero_2],"iguales","heteros")</f>
        <v>heteros</v>
      </c>
      <c r="H307" s="15">
        <f>COUNTIF(Tabla3[Columna1],"iguales")</f>
        <v>481</v>
      </c>
      <c r="I307" s="15">
        <f>COUNTIF(Tabla3[Se divorcian mas en la mañana o en la tarde?],"&gt;12:00 am")</f>
        <v>2491</v>
      </c>
      <c r="J307" s="15">
        <f>COUNTIF(Tabla3[Se divorcian mas en la mañana o en la tarde?],"&gt;12:00 am")</f>
        <v>2491</v>
      </c>
      <c r="K307" s="15">
        <f>COUNTIF(Tabla3[Se divorcian mas en la mañana o en la tarde?],"&lt;12:00 pm")</f>
        <v>2272</v>
      </c>
      <c r="L307" s="17">
        <f>IF(Auxiliar1!B305&lt;Tabla2[Hora],Tabla2[Hora],Auxiliar1!B305)</f>
        <v>0.38185185185185189</v>
      </c>
      <c r="M307" s="21"/>
      <c r="N307" t="str">
        <f>TEXT(Tabla2[fecha_creacion_divorcio],"dd/mm/yy")</f>
        <v>15/02/19</v>
      </c>
      <c r="O307" s="21" t="str">
        <f>TEXT(Tabla3[Fecha formato fecha],"MMMM")</f>
        <v>febrero</v>
      </c>
      <c r="P307" s="22">
        <f>INT(YEARFRAC(Tabla2[[#This Row],[fecha_matrimonio]],Tabla2[[#This Row],[fecha_creacion_divorcio]],1))</f>
        <v>26</v>
      </c>
      <c r="Q307" s="21"/>
    </row>
    <row r="308" spans="6:17" x14ac:dyDescent="0.25">
      <c r="F308" s="17"/>
      <c r="G308" s="47" t="str">
        <f>IF(Tabla2[genero_1]=Tabla2[genero_2],"iguales","heteros")</f>
        <v>heteros</v>
      </c>
      <c r="H308" s="15">
        <f>COUNTIF(Tabla3[Columna1],"iguales")</f>
        <v>481</v>
      </c>
      <c r="I308" s="15">
        <f>COUNTIF(Tabla3[Se divorcian mas en la mañana o en la tarde?],"&gt;12:00 am")</f>
        <v>2491</v>
      </c>
      <c r="J308" s="15">
        <f>COUNTIF(Tabla3[Se divorcian mas en la mañana o en la tarde?],"&gt;12:00 am")</f>
        <v>2491</v>
      </c>
      <c r="K308" s="15">
        <f>COUNTIF(Tabla3[Se divorcian mas en la mañana o en la tarde?],"&lt;12:00 pm")</f>
        <v>2272</v>
      </c>
      <c r="L308" s="17">
        <f>IF(Auxiliar1!B306&lt;Tabla2[Hora],Tabla2[Hora],Auxiliar1!B306)</f>
        <v>0.38413194444444443</v>
      </c>
      <c r="M308" s="21"/>
      <c r="N308" t="str">
        <f>TEXT(Tabla2[fecha_creacion_divorcio],"dd/mm/yy")</f>
        <v>15/02/19</v>
      </c>
      <c r="O308" s="21" t="str">
        <f>TEXT(Tabla3[Fecha formato fecha],"MMMM")</f>
        <v>febrero</v>
      </c>
      <c r="P308" s="22">
        <f>INT(YEARFRAC(Tabla2[[#This Row],[fecha_matrimonio]],Tabla2[[#This Row],[fecha_creacion_divorcio]],1))</f>
        <v>19</v>
      </c>
      <c r="Q308" s="21"/>
    </row>
    <row r="309" spans="6:17" x14ac:dyDescent="0.25">
      <c r="F309" s="17"/>
      <c r="G309" s="47" t="str">
        <f>IF(Tabla2[genero_1]=Tabla2[genero_2],"iguales","heteros")</f>
        <v>heteros</v>
      </c>
      <c r="H309" s="15">
        <f>COUNTIF(Tabla3[Columna1],"iguales")</f>
        <v>481</v>
      </c>
      <c r="I309" s="15">
        <f>COUNTIF(Tabla3[Se divorcian mas en la mañana o en la tarde?],"&gt;12:00 am")</f>
        <v>2491</v>
      </c>
      <c r="J309" s="15">
        <f>COUNTIF(Tabla3[Se divorcian mas en la mañana o en la tarde?],"&gt;12:00 am")</f>
        <v>2491</v>
      </c>
      <c r="K309" s="15">
        <f>COUNTIF(Tabla3[Se divorcian mas en la mañana o en la tarde?],"&lt;12:00 pm")</f>
        <v>2272</v>
      </c>
      <c r="L309" s="17">
        <f>IF(Auxiliar1!B307&lt;Tabla2[Hora],Tabla2[Hora],Auxiliar1!B307)</f>
        <v>0.38496527777777773</v>
      </c>
      <c r="M309" s="21"/>
      <c r="N309" t="str">
        <f>TEXT(Tabla2[fecha_creacion_divorcio],"dd/mm/yy")</f>
        <v>15/02/19</v>
      </c>
      <c r="O309" s="21" t="str">
        <f>TEXT(Tabla3[Fecha formato fecha],"MMMM")</f>
        <v>febrero</v>
      </c>
      <c r="P309" s="22">
        <f>INT(YEARFRAC(Tabla2[[#This Row],[fecha_matrimonio]],Tabla2[[#This Row],[fecha_creacion_divorcio]],1))</f>
        <v>28</v>
      </c>
      <c r="Q309" s="21"/>
    </row>
    <row r="310" spans="6:17" x14ac:dyDescent="0.25">
      <c r="F310" s="17"/>
      <c r="G310" s="47" t="str">
        <f>IF(Tabla2[genero_1]=Tabla2[genero_2],"iguales","heteros")</f>
        <v>heteros</v>
      </c>
      <c r="H310" s="15">
        <f>COUNTIF(Tabla3[Columna1],"iguales")</f>
        <v>481</v>
      </c>
      <c r="I310" s="15">
        <f>COUNTIF(Tabla3[Se divorcian mas en la mañana o en la tarde?],"&gt;12:00 am")</f>
        <v>2491</v>
      </c>
      <c r="J310" s="15">
        <f>COUNTIF(Tabla3[Se divorcian mas en la mañana o en la tarde?],"&gt;12:00 am")</f>
        <v>2491</v>
      </c>
      <c r="K310" s="15">
        <f>COUNTIF(Tabla3[Se divorcian mas en la mañana o en la tarde?],"&lt;12:00 pm")</f>
        <v>2272</v>
      </c>
      <c r="L310" s="17">
        <f>IF(Auxiliar1!B308&lt;Tabla2[Hora],Tabla2[Hora],Auxiliar1!B308)</f>
        <v>0.38538194444444446</v>
      </c>
      <c r="M310" s="21"/>
      <c r="N310" t="str">
        <f>TEXT(Tabla2[fecha_creacion_divorcio],"dd/mm/yy")</f>
        <v>15/02/19</v>
      </c>
      <c r="O310" s="21" t="str">
        <f>TEXT(Tabla3[Fecha formato fecha],"MMMM")</f>
        <v>febrero</v>
      </c>
      <c r="P310" s="22">
        <f>INT(YEARFRAC(Tabla2[[#This Row],[fecha_matrimonio]],Tabla2[[#This Row],[fecha_creacion_divorcio]],1))</f>
        <v>3</v>
      </c>
      <c r="Q310" s="21"/>
    </row>
    <row r="311" spans="6:17" x14ac:dyDescent="0.25">
      <c r="F311" s="17"/>
      <c r="G311" s="47" t="str">
        <f>IF(Tabla2[genero_1]=Tabla2[genero_2],"iguales","heteros")</f>
        <v>heteros</v>
      </c>
      <c r="H311" s="15">
        <f>COUNTIF(Tabla3[Columna1],"iguales")</f>
        <v>481</v>
      </c>
      <c r="I311" s="15">
        <f>COUNTIF(Tabla3[Se divorcian mas en la mañana o en la tarde?],"&gt;12:00 am")</f>
        <v>2491</v>
      </c>
      <c r="J311" s="15">
        <f>COUNTIF(Tabla3[Se divorcian mas en la mañana o en la tarde?],"&gt;12:00 am")</f>
        <v>2491</v>
      </c>
      <c r="K311" s="15">
        <f>COUNTIF(Tabla3[Se divorcian mas en la mañana o en la tarde?],"&lt;12:00 pm")</f>
        <v>2272</v>
      </c>
      <c r="L311" s="17">
        <f>IF(Auxiliar1!B309&lt;Tabla2[Hora],Tabla2[Hora],Auxiliar1!B309)</f>
        <v>0.38803240740740735</v>
      </c>
      <c r="M311" s="21"/>
      <c r="N311" t="str">
        <f>TEXT(Tabla2[fecha_creacion_divorcio],"dd/mm/yy")</f>
        <v>15/02/19</v>
      </c>
      <c r="O311" s="21" t="str">
        <f>TEXT(Tabla3[Fecha formato fecha],"MMMM")</f>
        <v>febrero</v>
      </c>
      <c r="P311" s="22">
        <f>INT(YEARFRAC(Tabla2[[#This Row],[fecha_matrimonio]],Tabla2[[#This Row],[fecha_creacion_divorcio]],1))</f>
        <v>20</v>
      </c>
      <c r="Q311" s="21"/>
    </row>
    <row r="312" spans="6:17" x14ac:dyDescent="0.25">
      <c r="F312" s="17"/>
      <c r="G312" s="47" t="str">
        <f>IF(Tabla2[genero_1]=Tabla2[genero_2],"iguales","heteros")</f>
        <v>heteros</v>
      </c>
      <c r="H312" s="15">
        <f>COUNTIF(Tabla3[Columna1],"iguales")</f>
        <v>481</v>
      </c>
      <c r="I312" s="15">
        <f>COUNTIF(Tabla3[Se divorcian mas en la mañana o en la tarde?],"&gt;12:00 am")</f>
        <v>2491</v>
      </c>
      <c r="J312" s="15">
        <f>COUNTIF(Tabla3[Se divorcian mas en la mañana o en la tarde?],"&gt;12:00 am")</f>
        <v>2491</v>
      </c>
      <c r="K312" s="15">
        <f>COUNTIF(Tabla3[Se divorcian mas en la mañana o en la tarde?],"&lt;12:00 pm")</f>
        <v>2272</v>
      </c>
      <c r="L312" s="17">
        <f>IF(Auxiliar1!B310&lt;Tabla2[Hora],Tabla2[Hora],Auxiliar1!B310)</f>
        <v>0.38825231481481487</v>
      </c>
      <c r="M312" s="21"/>
      <c r="N312" t="str">
        <f>TEXT(Tabla2[fecha_creacion_divorcio],"dd/mm/yy")</f>
        <v>15/02/19</v>
      </c>
      <c r="O312" s="21" t="str">
        <f>TEXT(Tabla3[Fecha formato fecha],"MMMM")</f>
        <v>febrero</v>
      </c>
      <c r="P312" s="22">
        <f>INT(YEARFRAC(Tabla2[[#This Row],[fecha_matrimonio]],Tabla2[[#This Row],[fecha_creacion_divorcio]],1))</f>
        <v>14</v>
      </c>
      <c r="Q312" s="21"/>
    </row>
    <row r="313" spans="6:17" x14ac:dyDescent="0.25">
      <c r="F313" s="17"/>
      <c r="G313" s="47" t="str">
        <f>IF(Tabla2[genero_1]=Tabla2[genero_2],"iguales","heteros")</f>
        <v>iguales</v>
      </c>
      <c r="H313" s="15">
        <f>COUNTIF(Tabla3[Columna1],"iguales")</f>
        <v>481</v>
      </c>
      <c r="I313" s="15">
        <f>COUNTIF(Tabla3[Se divorcian mas en la mañana o en la tarde?],"&gt;12:00 am")</f>
        <v>2491</v>
      </c>
      <c r="J313" s="15">
        <f>COUNTIF(Tabla3[Se divorcian mas en la mañana o en la tarde?],"&gt;12:00 am")</f>
        <v>2491</v>
      </c>
      <c r="K313" s="15">
        <f>COUNTIF(Tabla3[Se divorcian mas en la mañana o en la tarde?],"&lt;12:00 pm")</f>
        <v>2272</v>
      </c>
      <c r="L313" s="17">
        <f>IF(Auxiliar1!B311&lt;Tabla2[Hora],Tabla2[Hora],Auxiliar1!B311)</f>
        <v>0.38894675925925926</v>
      </c>
      <c r="M313" s="21"/>
      <c r="N313" t="str">
        <f>TEXT(Tabla2[fecha_creacion_divorcio],"dd/mm/yy")</f>
        <v>15/02/19</v>
      </c>
      <c r="O313" s="21" t="str">
        <f>TEXT(Tabla3[Fecha formato fecha],"MMMM")</f>
        <v>febrero</v>
      </c>
      <c r="P313" s="22">
        <f>INT(YEARFRAC(Tabla2[[#This Row],[fecha_matrimonio]],Tabla2[[#This Row],[fecha_creacion_divorcio]],1))</f>
        <v>31</v>
      </c>
      <c r="Q313" s="21"/>
    </row>
    <row r="314" spans="6:17" x14ac:dyDescent="0.25">
      <c r="F314" s="17"/>
      <c r="G314" s="47" t="str">
        <f>IF(Tabla2[genero_1]=Tabla2[genero_2],"iguales","heteros")</f>
        <v>iguales</v>
      </c>
      <c r="H314" s="15">
        <f>COUNTIF(Tabla3[Columna1],"iguales")</f>
        <v>481</v>
      </c>
      <c r="I314" s="15">
        <f>COUNTIF(Tabla3[Se divorcian mas en la mañana o en la tarde?],"&gt;12:00 am")</f>
        <v>2491</v>
      </c>
      <c r="J314" s="15">
        <f>COUNTIF(Tabla3[Se divorcian mas en la mañana o en la tarde?],"&gt;12:00 am")</f>
        <v>2491</v>
      </c>
      <c r="K314" s="15">
        <f>COUNTIF(Tabla3[Se divorcian mas en la mañana o en la tarde?],"&lt;12:00 pm")</f>
        <v>2272</v>
      </c>
      <c r="L314" s="17">
        <f>IF(Auxiliar1!B312&lt;Tabla2[Hora],Tabla2[Hora],Auxiliar1!B312)</f>
        <v>0.39053240740740741</v>
      </c>
      <c r="M314" s="21"/>
      <c r="N314" t="str">
        <f>TEXT(Tabla2[fecha_creacion_divorcio],"dd/mm/yy")</f>
        <v>15/02/19</v>
      </c>
      <c r="O314" s="21" t="str">
        <f>TEXT(Tabla3[Fecha formato fecha],"MMMM")</f>
        <v>febrero</v>
      </c>
      <c r="P314" s="22">
        <f>INT(YEARFRAC(Tabla2[[#This Row],[fecha_matrimonio]],Tabla2[[#This Row],[fecha_creacion_divorcio]],1))</f>
        <v>23</v>
      </c>
      <c r="Q314" s="21"/>
    </row>
    <row r="315" spans="6:17" x14ac:dyDescent="0.25">
      <c r="F315" s="17"/>
      <c r="G315" s="47" t="str">
        <f>IF(Tabla2[genero_1]=Tabla2[genero_2],"iguales","heteros")</f>
        <v>iguales</v>
      </c>
      <c r="H315" s="15">
        <f>COUNTIF(Tabla3[Columna1],"iguales")</f>
        <v>481</v>
      </c>
      <c r="I315" s="15">
        <f>COUNTIF(Tabla3[Se divorcian mas en la mañana o en la tarde?],"&gt;12:00 am")</f>
        <v>2491</v>
      </c>
      <c r="J315" s="15">
        <f>COUNTIF(Tabla3[Se divorcian mas en la mañana o en la tarde?],"&gt;12:00 am")</f>
        <v>2491</v>
      </c>
      <c r="K315" s="15">
        <f>COUNTIF(Tabla3[Se divorcian mas en la mañana o en la tarde?],"&lt;12:00 pm")</f>
        <v>2272</v>
      </c>
      <c r="L315" s="17">
        <f>IF(Auxiliar1!B313&lt;Tabla2[Hora],Tabla2[Hora],Auxiliar1!B313)</f>
        <v>0.39233796296296292</v>
      </c>
      <c r="M315" s="21"/>
      <c r="N315" t="str">
        <f>TEXT(Tabla2[fecha_creacion_divorcio],"dd/mm/yy")</f>
        <v>15/02/19</v>
      </c>
      <c r="O315" s="21" t="str">
        <f>TEXT(Tabla3[Fecha formato fecha],"MMMM")</f>
        <v>febrero</v>
      </c>
      <c r="P315" s="22">
        <f>INT(YEARFRAC(Tabla2[[#This Row],[fecha_matrimonio]],Tabla2[[#This Row],[fecha_creacion_divorcio]],1))</f>
        <v>6</v>
      </c>
      <c r="Q315" s="21"/>
    </row>
    <row r="316" spans="6:17" x14ac:dyDescent="0.25">
      <c r="F316" s="17"/>
      <c r="G316" s="47" t="str">
        <f>IF(Tabla2[genero_1]=Tabla2[genero_2],"iguales","heteros")</f>
        <v>heteros</v>
      </c>
      <c r="H316" s="15">
        <f>COUNTIF(Tabla3[Columna1],"iguales")</f>
        <v>481</v>
      </c>
      <c r="I316" s="15">
        <f>COUNTIF(Tabla3[Se divorcian mas en la mañana o en la tarde?],"&gt;12:00 am")</f>
        <v>2491</v>
      </c>
      <c r="J316" s="15">
        <f>COUNTIF(Tabla3[Se divorcian mas en la mañana o en la tarde?],"&gt;12:00 am")</f>
        <v>2491</v>
      </c>
      <c r="K316" s="15">
        <f>COUNTIF(Tabla3[Se divorcian mas en la mañana o en la tarde?],"&lt;12:00 pm")</f>
        <v>2272</v>
      </c>
      <c r="L316" s="17">
        <f>IF(Auxiliar1!B314&lt;Tabla2[Hora],Tabla2[Hora],Auxiliar1!B314)</f>
        <v>0.4158101851851852</v>
      </c>
      <c r="M316" s="21"/>
      <c r="N316" t="str">
        <f>TEXT(Tabla2[fecha_creacion_divorcio],"dd/mm/yy")</f>
        <v>15/02/19</v>
      </c>
      <c r="O316" s="21" t="str">
        <f>TEXT(Tabla3[Fecha formato fecha],"MMMM")</f>
        <v>febrero</v>
      </c>
      <c r="P316" s="22">
        <f>INT(YEARFRAC(Tabla2[[#This Row],[fecha_matrimonio]],Tabla2[[#This Row],[fecha_creacion_divorcio]],1))</f>
        <v>14</v>
      </c>
      <c r="Q316" s="21"/>
    </row>
    <row r="317" spans="6:17" x14ac:dyDescent="0.25">
      <c r="F317" s="17"/>
      <c r="G317" s="47" t="str">
        <f>IF(Tabla2[genero_1]=Tabla2[genero_2],"iguales","heteros")</f>
        <v>iguales</v>
      </c>
      <c r="H317" s="15">
        <f>COUNTIF(Tabla3[Columna1],"iguales")</f>
        <v>481</v>
      </c>
      <c r="I317" s="15">
        <f>COUNTIF(Tabla3[Se divorcian mas en la mañana o en la tarde?],"&gt;12:00 am")</f>
        <v>2491</v>
      </c>
      <c r="J317" s="15">
        <f>COUNTIF(Tabla3[Se divorcian mas en la mañana o en la tarde?],"&gt;12:00 am")</f>
        <v>2491</v>
      </c>
      <c r="K317" s="15">
        <f>COUNTIF(Tabla3[Se divorcian mas en la mañana o en la tarde?],"&lt;12:00 pm")</f>
        <v>2272</v>
      </c>
      <c r="L317" s="17">
        <f>IF(Auxiliar1!B315&lt;Tabla2[Hora],Tabla2[Hora],Auxiliar1!B315)</f>
        <v>0.42799768518518522</v>
      </c>
      <c r="M317" s="21"/>
      <c r="N317" t="str">
        <f>TEXT(Tabla2[fecha_creacion_divorcio],"dd/mm/yy")</f>
        <v>15/02/19</v>
      </c>
      <c r="O317" s="21" t="str">
        <f>TEXT(Tabla3[Fecha formato fecha],"MMMM")</f>
        <v>febrero</v>
      </c>
      <c r="P317" s="22">
        <f>INT(YEARFRAC(Tabla2[[#This Row],[fecha_matrimonio]],Tabla2[[#This Row],[fecha_creacion_divorcio]],1))</f>
        <v>23</v>
      </c>
      <c r="Q317" s="21"/>
    </row>
    <row r="318" spans="6:17" x14ac:dyDescent="0.25">
      <c r="F318" s="17"/>
      <c r="G318" s="47" t="str">
        <f>IF(Tabla2[genero_1]=Tabla2[genero_2],"iguales","heteros")</f>
        <v>heteros</v>
      </c>
      <c r="H318" s="15">
        <f>COUNTIF(Tabla3[Columna1],"iguales")</f>
        <v>481</v>
      </c>
      <c r="I318" s="15">
        <f>COUNTIF(Tabla3[Se divorcian mas en la mañana o en la tarde?],"&gt;12:00 am")</f>
        <v>2491</v>
      </c>
      <c r="J318" s="15">
        <f>COUNTIF(Tabla3[Se divorcian mas en la mañana o en la tarde?],"&gt;12:00 am")</f>
        <v>2491</v>
      </c>
      <c r="K318" s="15">
        <f>COUNTIF(Tabla3[Se divorcian mas en la mañana o en la tarde?],"&lt;12:00 pm")</f>
        <v>2272</v>
      </c>
      <c r="L318" s="17">
        <f>IF(Auxiliar1!B316&lt;Tabla2[Hora],Tabla2[Hora],Auxiliar1!B316)</f>
        <v>0.43778935185185186</v>
      </c>
      <c r="M318" s="21"/>
      <c r="N318" t="str">
        <f>TEXT(Tabla2[fecha_creacion_divorcio],"dd/mm/yy")</f>
        <v>15/02/19</v>
      </c>
      <c r="O318" s="21" t="str">
        <f>TEXT(Tabla3[Fecha formato fecha],"MMMM")</f>
        <v>febrero</v>
      </c>
      <c r="P318" s="22">
        <f>INT(YEARFRAC(Tabla2[[#This Row],[fecha_matrimonio]],Tabla2[[#This Row],[fecha_creacion_divorcio]],1))</f>
        <v>36</v>
      </c>
      <c r="Q318" s="21"/>
    </row>
    <row r="319" spans="6:17" x14ac:dyDescent="0.25">
      <c r="F319" s="17"/>
      <c r="G319" s="47" t="str">
        <f>IF(Tabla2[genero_1]=Tabla2[genero_2],"iguales","heteros")</f>
        <v>heteros</v>
      </c>
      <c r="H319" s="15">
        <f>COUNTIF(Tabla3[Columna1],"iguales")</f>
        <v>481</v>
      </c>
      <c r="I319" s="15">
        <f>COUNTIF(Tabla3[Se divorcian mas en la mañana o en la tarde?],"&gt;12:00 am")</f>
        <v>2491</v>
      </c>
      <c r="J319" s="15">
        <f>COUNTIF(Tabla3[Se divorcian mas en la mañana o en la tarde?],"&gt;12:00 am")</f>
        <v>2491</v>
      </c>
      <c r="K319" s="15">
        <f>COUNTIF(Tabla3[Se divorcian mas en la mañana o en la tarde?],"&lt;12:00 pm")</f>
        <v>2272</v>
      </c>
      <c r="L319" s="17">
        <f>IF(Auxiliar1!B317&lt;Tabla2[Hora],Tabla2[Hora],Auxiliar1!B317)</f>
        <v>0.44133101851851847</v>
      </c>
      <c r="M319" s="21"/>
      <c r="N319" t="str">
        <f>TEXT(Tabla2[fecha_creacion_divorcio],"dd/mm/yy")</f>
        <v>15/02/19</v>
      </c>
      <c r="O319" s="21" t="str">
        <f>TEXT(Tabla3[Fecha formato fecha],"MMMM")</f>
        <v>febrero</v>
      </c>
      <c r="P319" s="22">
        <f>INT(YEARFRAC(Tabla2[[#This Row],[fecha_matrimonio]],Tabla2[[#This Row],[fecha_creacion_divorcio]],1))</f>
        <v>11</v>
      </c>
      <c r="Q319" s="21"/>
    </row>
    <row r="320" spans="6:17" x14ac:dyDescent="0.25">
      <c r="F320" s="17"/>
      <c r="G320" s="47" t="str">
        <f>IF(Tabla2[genero_1]=Tabla2[genero_2],"iguales","heteros")</f>
        <v>heteros</v>
      </c>
      <c r="H320" s="15">
        <f>COUNTIF(Tabla3[Columna1],"iguales")</f>
        <v>481</v>
      </c>
      <c r="I320" s="15">
        <f>COUNTIF(Tabla3[Se divorcian mas en la mañana o en la tarde?],"&gt;12:00 am")</f>
        <v>2491</v>
      </c>
      <c r="J320" s="15">
        <f>COUNTIF(Tabla3[Se divorcian mas en la mañana o en la tarde?],"&gt;12:00 am")</f>
        <v>2491</v>
      </c>
      <c r="K320" s="15">
        <f>COUNTIF(Tabla3[Se divorcian mas en la mañana o en la tarde?],"&lt;12:00 pm")</f>
        <v>2272</v>
      </c>
      <c r="L320" s="17">
        <f>IF(Auxiliar1!B318&lt;Tabla2[Hora],Tabla2[Hora],Auxiliar1!B318)</f>
        <v>0.4450115740740741</v>
      </c>
      <c r="M320" s="21"/>
      <c r="N320" t="str">
        <f>TEXT(Tabla2[fecha_creacion_divorcio],"dd/mm/yy")</f>
        <v>15/02/19</v>
      </c>
      <c r="O320" s="21" t="str">
        <f>TEXT(Tabla3[Fecha formato fecha],"MMMM")</f>
        <v>febrero</v>
      </c>
      <c r="P320" s="22">
        <f>INT(YEARFRAC(Tabla2[[#This Row],[fecha_matrimonio]],Tabla2[[#This Row],[fecha_creacion_divorcio]],1))</f>
        <v>13</v>
      </c>
      <c r="Q320" s="21"/>
    </row>
    <row r="321" spans="6:17" x14ac:dyDescent="0.25">
      <c r="F321" s="17"/>
      <c r="G321" s="47" t="str">
        <f>IF(Tabla2[genero_1]=Tabla2[genero_2],"iguales","heteros")</f>
        <v>heteros</v>
      </c>
      <c r="H321" s="15">
        <f>COUNTIF(Tabla3[Columna1],"iguales")</f>
        <v>481</v>
      </c>
      <c r="I321" s="15">
        <f>COUNTIF(Tabla3[Se divorcian mas en la mañana o en la tarde?],"&gt;12:00 am")</f>
        <v>2491</v>
      </c>
      <c r="J321" s="15">
        <f>COUNTIF(Tabla3[Se divorcian mas en la mañana o en la tarde?],"&gt;12:00 am")</f>
        <v>2491</v>
      </c>
      <c r="K321" s="15">
        <f>COUNTIF(Tabla3[Se divorcian mas en la mañana o en la tarde?],"&lt;12:00 pm")</f>
        <v>2272</v>
      </c>
      <c r="L321" s="17">
        <f>IF(Auxiliar1!B319&lt;Tabla2[Hora],Tabla2[Hora],Auxiliar1!B319)</f>
        <v>0.49898148148148147</v>
      </c>
      <c r="M321" s="21"/>
      <c r="N321" t="str">
        <f>TEXT(Tabla2[fecha_creacion_divorcio],"dd/mm/yy")</f>
        <v>15/02/19</v>
      </c>
      <c r="O321" s="21" t="str">
        <f>TEXT(Tabla3[Fecha formato fecha],"MMMM")</f>
        <v>febrero</v>
      </c>
      <c r="P321" s="22">
        <f>INT(YEARFRAC(Tabla2[[#This Row],[fecha_matrimonio]],Tabla2[[#This Row],[fecha_creacion_divorcio]],1))</f>
        <v>36</v>
      </c>
      <c r="Q321" s="21"/>
    </row>
    <row r="322" spans="6:17" x14ac:dyDescent="0.25">
      <c r="F322" s="17"/>
      <c r="G322" s="47" t="str">
        <f>IF(Tabla2[genero_1]=Tabla2[genero_2],"iguales","heteros")</f>
        <v>heteros</v>
      </c>
      <c r="H322" s="15">
        <f>COUNTIF(Tabla3[Columna1],"iguales")</f>
        <v>481</v>
      </c>
      <c r="I322" s="15">
        <f>COUNTIF(Tabla3[Se divorcian mas en la mañana o en la tarde?],"&gt;12:00 am")</f>
        <v>2491</v>
      </c>
      <c r="J322" s="15">
        <f>COUNTIF(Tabla3[Se divorcian mas en la mañana o en la tarde?],"&gt;12:00 am")</f>
        <v>2491</v>
      </c>
      <c r="K322" s="15">
        <f>COUNTIF(Tabla3[Se divorcian mas en la mañana o en la tarde?],"&lt;12:00 pm")</f>
        <v>2272</v>
      </c>
      <c r="L322" s="17">
        <f>IF(Auxiliar1!B320&lt;Tabla2[Hora],Tabla2[Hora],Auxiliar1!B320)</f>
        <v>0.30840277777777775</v>
      </c>
      <c r="M322" s="21"/>
      <c r="N322" t="str">
        <f>TEXT(Tabla2[fecha_creacion_divorcio],"dd/mm/yy")</f>
        <v>18/02/19</v>
      </c>
      <c r="O322" s="21" t="str">
        <f>TEXT(Tabla3[Fecha formato fecha],"MMMM")</f>
        <v>febrero</v>
      </c>
      <c r="P322" s="22">
        <f>INT(YEARFRAC(Tabla2[[#This Row],[fecha_matrimonio]],Tabla2[[#This Row],[fecha_creacion_divorcio]],1))</f>
        <v>16</v>
      </c>
      <c r="Q322" s="21"/>
    </row>
    <row r="323" spans="6:17" x14ac:dyDescent="0.25">
      <c r="F323" s="17"/>
      <c r="G323" s="47" t="str">
        <f>IF(Tabla2[genero_1]=Tabla2[genero_2],"iguales","heteros")</f>
        <v>heteros</v>
      </c>
      <c r="H323" s="15">
        <f>COUNTIF(Tabla3[Columna1],"iguales")</f>
        <v>481</v>
      </c>
      <c r="I323" s="15">
        <f>COUNTIF(Tabla3[Se divorcian mas en la mañana o en la tarde?],"&gt;12:00 am")</f>
        <v>2491</v>
      </c>
      <c r="J323" s="15">
        <f>COUNTIF(Tabla3[Se divorcian mas en la mañana o en la tarde?],"&gt;12:00 am")</f>
        <v>2491</v>
      </c>
      <c r="K323" s="15">
        <f>COUNTIF(Tabla3[Se divorcian mas en la mañana o en la tarde?],"&lt;12:00 pm")</f>
        <v>2272</v>
      </c>
      <c r="L323" s="17">
        <f>IF(Auxiliar1!B321&lt;Tabla2[Hora],Tabla2[Hora],Auxiliar1!B321)</f>
        <v>0.31197916666666664</v>
      </c>
      <c r="M323" s="21"/>
      <c r="N323" t="str">
        <f>TEXT(Tabla2[fecha_creacion_divorcio],"dd/mm/yy")</f>
        <v>18/02/19</v>
      </c>
      <c r="O323" s="21" t="str">
        <f>TEXT(Tabla3[Fecha formato fecha],"MMMM")</f>
        <v>febrero</v>
      </c>
      <c r="P323" s="22">
        <f>INT(YEARFRAC(Tabla2[[#This Row],[fecha_matrimonio]],Tabla2[[#This Row],[fecha_creacion_divorcio]],1))</f>
        <v>20</v>
      </c>
      <c r="Q323" s="21"/>
    </row>
    <row r="324" spans="6:17" x14ac:dyDescent="0.25">
      <c r="F324" s="17"/>
      <c r="G324" s="47" t="str">
        <f>IF(Tabla2[genero_1]=Tabla2[genero_2],"iguales","heteros")</f>
        <v>heteros</v>
      </c>
      <c r="H324" s="15">
        <f>COUNTIF(Tabla3[Columna1],"iguales")</f>
        <v>481</v>
      </c>
      <c r="I324" s="15">
        <f>COUNTIF(Tabla3[Se divorcian mas en la mañana o en la tarde?],"&gt;12:00 am")</f>
        <v>2491</v>
      </c>
      <c r="J324" s="15">
        <f>COUNTIF(Tabla3[Se divorcian mas en la mañana o en la tarde?],"&gt;12:00 am")</f>
        <v>2491</v>
      </c>
      <c r="K324" s="15">
        <f>COUNTIF(Tabla3[Se divorcian mas en la mañana o en la tarde?],"&lt;12:00 pm")</f>
        <v>2272</v>
      </c>
      <c r="L324" s="17">
        <f>IF(Auxiliar1!B322&lt;Tabla2[Hora],Tabla2[Hora],Auxiliar1!B322)</f>
        <v>0.31394675925925924</v>
      </c>
      <c r="M324" s="21"/>
      <c r="N324" t="str">
        <f>TEXT(Tabla2[fecha_creacion_divorcio],"dd/mm/yy")</f>
        <v>18/02/19</v>
      </c>
      <c r="O324" s="21" t="str">
        <f>TEXT(Tabla3[Fecha formato fecha],"MMMM")</f>
        <v>febrero</v>
      </c>
      <c r="P324" s="22">
        <f>INT(YEARFRAC(Tabla2[[#This Row],[fecha_matrimonio]],Tabla2[[#This Row],[fecha_creacion_divorcio]],1))</f>
        <v>6</v>
      </c>
      <c r="Q324" s="21"/>
    </row>
    <row r="325" spans="6:17" x14ac:dyDescent="0.25">
      <c r="F325" s="17"/>
      <c r="G325" s="47" t="str">
        <f>IF(Tabla2[genero_1]=Tabla2[genero_2],"iguales","heteros")</f>
        <v>heteros</v>
      </c>
      <c r="H325" s="15">
        <f>COUNTIF(Tabla3[Columna1],"iguales")</f>
        <v>481</v>
      </c>
      <c r="I325" s="15">
        <f>COUNTIF(Tabla3[Se divorcian mas en la mañana o en la tarde?],"&gt;12:00 am")</f>
        <v>2491</v>
      </c>
      <c r="J325" s="15">
        <f>COUNTIF(Tabla3[Se divorcian mas en la mañana o en la tarde?],"&gt;12:00 am")</f>
        <v>2491</v>
      </c>
      <c r="K325" s="15">
        <f>COUNTIF(Tabla3[Se divorcian mas en la mañana o en la tarde?],"&lt;12:00 pm")</f>
        <v>2272</v>
      </c>
      <c r="L325" s="17">
        <f>IF(Auxiliar1!B323&lt;Tabla2[Hora],Tabla2[Hora],Auxiliar1!B323)</f>
        <v>0.31563657407407408</v>
      </c>
      <c r="M325" s="21"/>
      <c r="N325" t="str">
        <f>TEXT(Tabla2[fecha_creacion_divorcio],"dd/mm/yy")</f>
        <v>18/02/19</v>
      </c>
      <c r="O325" s="21" t="str">
        <f>TEXT(Tabla3[Fecha formato fecha],"MMMM")</f>
        <v>febrero</v>
      </c>
      <c r="P325" s="22">
        <f>INT(YEARFRAC(Tabla2[[#This Row],[fecha_matrimonio]],Tabla2[[#This Row],[fecha_creacion_divorcio]],1))</f>
        <v>12</v>
      </c>
      <c r="Q325" s="21"/>
    </row>
    <row r="326" spans="6:17" x14ac:dyDescent="0.25">
      <c r="F326" s="17"/>
      <c r="G326" s="47" t="str">
        <f>IF(Tabla2[genero_1]=Tabla2[genero_2],"iguales","heteros")</f>
        <v>heteros</v>
      </c>
      <c r="H326" s="15">
        <f>COUNTIF(Tabla3[Columna1],"iguales")</f>
        <v>481</v>
      </c>
      <c r="I326" s="15">
        <f>COUNTIF(Tabla3[Se divorcian mas en la mañana o en la tarde?],"&gt;12:00 am")</f>
        <v>2491</v>
      </c>
      <c r="J326" s="15">
        <f>COUNTIF(Tabla3[Se divorcian mas en la mañana o en la tarde?],"&gt;12:00 am")</f>
        <v>2491</v>
      </c>
      <c r="K326" s="15">
        <f>COUNTIF(Tabla3[Se divorcian mas en la mañana o en la tarde?],"&lt;12:00 pm")</f>
        <v>2272</v>
      </c>
      <c r="L326" s="17">
        <f>IF(Auxiliar1!B324&lt;Tabla2[Hora],Tabla2[Hora],Auxiliar1!B324)</f>
        <v>0.31721064814814814</v>
      </c>
      <c r="M326" s="21"/>
      <c r="N326" t="str">
        <f>TEXT(Tabla2[fecha_creacion_divorcio],"dd/mm/yy")</f>
        <v>18/02/19</v>
      </c>
      <c r="O326" s="21" t="str">
        <f>TEXT(Tabla3[Fecha formato fecha],"MMMM")</f>
        <v>febrero</v>
      </c>
      <c r="P326" s="22">
        <f>INT(YEARFRAC(Tabla2[[#This Row],[fecha_matrimonio]],Tabla2[[#This Row],[fecha_creacion_divorcio]],1))</f>
        <v>10</v>
      </c>
      <c r="Q326" s="21"/>
    </row>
    <row r="327" spans="6:17" x14ac:dyDescent="0.25">
      <c r="F327" s="17"/>
      <c r="G327" s="47" t="str">
        <f>IF(Tabla2[genero_1]=Tabla2[genero_2],"iguales","heteros")</f>
        <v>heteros</v>
      </c>
      <c r="H327" s="15">
        <f>COUNTIF(Tabla3[Columna1],"iguales")</f>
        <v>481</v>
      </c>
      <c r="I327" s="15">
        <f>COUNTIF(Tabla3[Se divorcian mas en la mañana o en la tarde?],"&gt;12:00 am")</f>
        <v>2491</v>
      </c>
      <c r="J327" s="15">
        <f>COUNTIF(Tabla3[Se divorcian mas en la mañana o en la tarde?],"&gt;12:00 am")</f>
        <v>2491</v>
      </c>
      <c r="K327" s="15">
        <f>COUNTIF(Tabla3[Se divorcian mas en la mañana o en la tarde?],"&lt;12:00 pm")</f>
        <v>2272</v>
      </c>
      <c r="L327" s="17">
        <f>IF(Auxiliar1!B325&lt;Tabla2[Hora],Tabla2[Hora],Auxiliar1!B325)</f>
        <v>0.31924768518518515</v>
      </c>
      <c r="M327" s="21"/>
      <c r="N327" t="str">
        <f>TEXT(Tabla2[fecha_creacion_divorcio],"dd/mm/yy")</f>
        <v>18/02/19</v>
      </c>
      <c r="O327" s="21" t="str">
        <f>TEXT(Tabla3[Fecha formato fecha],"MMMM")</f>
        <v>febrero</v>
      </c>
      <c r="P327" s="22">
        <f>INT(YEARFRAC(Tabla2[[#This Row],[fecha_matrimonio]],Tabla2[[#This Row],[fecha_creacion_divorcio]],1))</f>
        <v>15</v>
      </c>
      <c r="Q327" s="21"/>
    </row>
    <row r="328" spans="6:17" x14ac:dyDescent="0.25">
      <c r="F328" s="17"/>
      <c r="G328" s="47" t="str">
        <f>IF(Tabla2[genero_1]=Tabla2[genero_2],"iguales","heteros")</f>
        <v>heteros</v>
      </c>
      <c r="H328" s="15">
        <f>COUNTIF(Tabla3[Columna1],"iguales")</f>
        <v>481</v>
      </c>
      <c r="I328" s="15">
        <f>COUNTIF(Tabla3[Se divorcian mas en la mañana o en la tarde?],"&gt;12:00 am")</f>
        <v>2491</v>
      </c>
      <c r="J328" s="15">
        <f>COUNTIF(Tabla3[Se divorcian mas en la mañana o en la tarde?],"&gt;12:00 am")</f>
        <v>2491</v>
      </c>
      <c r="K328" s="15">
        <f>COUNTIF(Tabla3[Se divorcian mas en la mañana o en la tarde?],"&lt;12:00 pm")</f>
        <v>2272</v>
      </c>
      <c r="L328" s="17">
        <f>IF(Auxiliar1!B326&lt;Tabla2[Hora],Tabla2[Hora],Auxiliar1!B326)</f>
        <v>0.32023148148148145</v>
      </c>
      <c r="M328" s="21"/>
      <c r="N328" t="str">
        <f>TEXT(Tabla2[fecha_creacion_divorcio],"dd/mm/yy")</f>
        <v>18/02/19</v>
      </c>
      <c r="O328" s="21" t="str">
        <f>TEXT(Tabla3[Fecha formato fecha],"MMMM")</f>
        <v>febrero</v>
      </c>
      <c r="P328" s="22">
        <f>INT(YEARFRAC(Tabla2[[#This Row],[fecha_matrimonio]],Tabla2[[#This Row],[fecha_creacion_divorcio]],1))</f>
        <v>9</v>
      </c>
      <c r="Q328" s="21"/>
    </row>
    <row r="329" spans="6:17" x14ac:dyDescent="0.25">
      <c r="F329" s="17"/>
      <c r="G329" s="47" t="str">
        <f>IF(Tabla2[genero_1]=Tabla2[genero_2],"iguales","heteros")</f>
        <v>iguales</v>
      </c>
      <c r="H329" s="15">
        <f>COUNTIF(Tabla3[Columna1],"iguales")</f>
        <v>481</v>
      </c>
      <c r="I329" s="15">
        <f>COUNTIF(Tabla3[Se divorcian mas en la mañana o en la tarde?],"&gt;12:00 am")</f>
        <v>2491</v>
      </c>
      <c r="J329" s="15">
        <f>COUNTIF(Tabla3[Se divorcian mas en la mañana o en la tarde?],"&gt;12:00 am")</f>
        <v>2491</v>
      </c>
      <c r="K329" s="15">
        <f>COUNTIF(Tabla3[Se divorcian mas en la mañana o en la tarde?],"&lt;12:00 pm")</f>
        <v>2272</v>
      </c>
      <c r="L329" s="17">
        <f>IF(Auxiliar1!B327&lt;Tabla2[Hora],Tabla2[Hora],Auxiliar1!B327)</f>
        <v>0.32335648148148149</v>
      </c>
      <c r="M329" s="21"/>
      <c r="N329" t="str">
        <f>TEXT(Tabla2[fecha_creacion_divorcio],"dd/mm/yy")</f>
        <v>18/02/19</v>
      </c>
      <c r="O329" s="21" t="str">
        <f>TEXT(Tabla3[Fecha formato fecha],"MMMM")</f>
        <v>febrero</v>
      </c>
      <c r="P329" s="22">
        <f>INT(YEARFRAC(Tabla2[[#This Row],[fecha_matrimonio]],Tabla2[[#This Row],[fecha_creacion_divorcio]],1))</f>
        <v>1</v>
      </c>
      <c r="Q329" s="21"/>
    </row>
    <row r="330" spans="6:17" x14ac:dyDescent="0.25">
      <c r="F330" s="17"/>
      <c r="G330" s="47" t="str">
        <f>IF(Tabla2[genero_1]=Tabla2[genero_2],"iguales","heteros")</f>
        <v>heteros</v>
      </c>
      <c r="H330" s="15">
        <f>COUNTIF(Tabla3[Columna1],"iguales")</f>
        <v>481</v>
      </c>
      <c r="I330" s="15">
        <f>COUNTIF(Tabla3[Se divorcian mas en la mañana o en la tarde?],"&gt;12:00 am")</f>
        <v>2491</v>
      </c>
      <c r="J330" s="15">
        <f>COUNTIF(Tabla3[Se divorcian mas en la mañana o en la tarde?],"&gt;12:00 am")</f>
        <v>2491</v>
      </c>
      <c r="K330" s="15">
        <f>COUNTIF(Tabla3[Se divorcian mas en la mañana o en la tarde?],"&lt;12:00 pm")</f>
        <v>2272</v>
      </c>
      <c r="L330" s="17">
        <f>IF(Auxiliar1!B328&lt;Tabla2[Hora],Tabla2[Hora],Auxiliar1!B328)</f>
        <v>0.32754629629629628</v>
      </c>
      <c r="M330" s="21"/>
      <c r="N330" t="str">
        <f>TEXT(Tabla2[fecha_creacion_divorcio],"dd/mm/yy")</f>
        <v>18/02/19</v>
      </c>
      <c r="O330" s="21" t="str">
        <f>TEXT(Tabla3[Fecha formato fecha],"MMMM")</f>
        <v>febrero</v>
      </c>
      <c r="P330" s="22">
        <f>INT(YEARFRAC(Tabla2[[#This Row],[fecha_matrimonio]],Tabla2[[#This Row],[fecha_creacion_divorcio]],1))</f>
        <v>16</v>
      </c>
      <c r="Q330" s="21"/>
    </row>
    <row r="331" spans="6:17" x14ac:dyDescent="0.25">
      <c r="F331" s="17"/>
      <c r="G331" s="47" t="str">
        <f>IF(Tabla2[genero_1]=Tabla2[genero_2],"iguales","heteros")</f>
        <v>heteros</v>
      </c>
      <c r="H331" s="15">
        <f>COUNTIF(Tabla3[Columna1],"iguales")</f>
        <v>481</v>
      </c>
      <c r="I331" s="15">
        <f>COUNTIF(Tabla3[Se divorcian mas en la mañana o en la tarde?],"&gt;12:00 am")</f>
        <v>2491</v>
      </c>
      <c r="J331" s="15">
        <f>COUNTIF(Tabla3[Se divorcian mas en la mañana o en la tarde?],"&gt;12:00 am")</f>
        <v>2491</v>
      </c>
      <c r="K331" s="15">
        <f>COUNTIF(Tabla3[Se divorcian mas en la mañana o en la tarde?],"&lt;12:00 pm")</f>
        <v>2272</v>
      </c>
      <c r="L331" s="17">
        <f>IF(Auxiliar1!B329&lt;Tabla2[Hora],Tabla2[Hora],Auxiliar1!B329)</f>
        <v>0.36790509259259258</v>
      </c>
      <c r="M331" s="21"/>
      <c r="N331" t="str">
        <f>TEXT(Tabla2[fecha_creacion_divorcio],"dd/mm/yy")</f>
        <v>18/02/19</v>
      </c>
      <c r="O331" s="21" t="str">
        <f>TEXT(Tabla3[Fecha formato fecha],"MMMM")</f>
        <v>febrero</v>
      </c>
      <c r="P331" s="22">
        <f>INT(YEARFRAC(Tabla2[[#This Row],[fecha_matrimonio]],Tabla2[[#This Row],[fecha_creacion_divorcio]],1))</f>
        <v>16</v>
      </c>
      <c r="Q331" s="21"/>
    </row>
    <row r="332" spans="6:17" x14ac:dyDescent="0.25">
      <c r="F332" s="17"/>
      <c r="G332" s="47" t="str">
        <f>IF(Tabla2[genero_1]=Tabla2[genero_2],"iguales","heteros")</f>
        <v>heteros</v>
      </c>
      <c r="H332" s="15">
        <f>COUNTIF(Tabla3[Columna1],"iguales")</f>
        <v>481</v>
      </c>
      <c r="I332" s="15">
        <f>COUNTIF(Tabla3[Se divorcian mas en la mañana o en la tarde?],"&gt;12:00 am")</f>
        <v>2491</v>
      </c>
      <c r="J332" s="15">
        <f>COUNTIF(Tabla3[Se divorcian mas en la mañana o en la tarde?],"&gt;12:00 am")</f>
        <v>2491</v>
      </c>
      <c r="K332" s="15">
        <f>COUNTIF(Tabla3[Se divorcian mas en la mañana o en la tarde?],"&lt;12:00 pm")</f>
        <v>2272</v>
      </c>
      <c r="L332" s="17">
        <f>IF(Auxiliar1!B330&lt;Tabla2[Hora],Tabla2[Hora],Auxiliar1!B330)</f>
        <v>0.37021990740740746</v>
      </c>
      <c r="M332" s="21"/>
      <c r="N332" t="str">
        <f>TEXT(Tabla2[fecha_creacion_divorcio],"dd/mm/yy")</f>
        <v>18/02/19</v>
      </c>
      <c r="O332" s="21" t="str">
        <f>TEXT(Tabla3[Fecha formato fecha],"MMMM")</f>
        <v>febrero</v>
      </c>
      <c r="P332" s="22">
        <f>INT(YEARFRAC(Tabla2[[#This Row],[fecha_matrimonio]],Tabla2[[#This Row],[fecha_creacion_divorcio]],1))</f>
        <v>5</v>
      </c>
      <c r="Q332" s="21"/>
    </row>
    <row r="333" spans="6:17" x14ac:dyDescent="0.25">
      <c r="F333" s="17"/>
      <c r="G333" s="47" t="str">
        <f>IF(Tabla2[genero_1]=Tabla2[genero_2],"iguales","heteros")</f>
        <v>heteros</v>
      </c>
      <c r="H333" s="15">
        <f>COUNTIF(Tabla3[Columna1],"iguales")</f>
        <v>481</v>
      </c>
      <c r="I333" s="15">
        <f>COUNTIF(Tabla3[Se divorcian mas en la mañana o en la tarde?],"&gt;12:00 am")</f>
        <v>2491</v>
      </c>
      <c r="J333" s="15">
        <f>COUNTIF(Tabla3[Se divorcian mas en la mañana o en la tarde?],"&gt;12:00 am")</f>
        <v>2491</v>
      </c>
      <c r="K333" s="15">
        <f>COUNTIF(Tabla3[Se divorcian mas en la mañana o en la tarde?],"&lt;12:00 pm")</f>
        <v>2272</v>
      </c>
      <c r="L333" s="17">
        <f>IF(Auxiliar1!B331&lt;Tabla2[Hora],Tabla2[Hora],Auxiliar1!B331)</f>
        <v>0.37258101851851855</v>
      </c>
      <c r="M333" s="21"/>
      <c r="N333" t="str">
        <f>TEXT(Tabla2[fecha_creacion_divorcio],"dd/mm/yy")</f>
        <v>18/02/19</v>
      </c>
      <c r="O333" s="21" t="str">
        <f>TEXT(Tabla3[Fecha formato fecha],"MMMM")</f>
        <v>febrero</v>
      </c>
      <c r="P333" s="22">
        <f>INT(YEARFRAC(Tabla2[[#This Row],[fecha_matrimonio]],Tabla2[[#This Row],[fecha_creacion_divorcio]],1))</f>
        <v>3</v>
      </c>
      <c r="Q333" s="21"/>
    </row>
    <row r="334" spans="6:17" x14ac:dyDescent="0.25">
      <c r="F334" s="17"/>
      <c r="G334" s="47" t="str">
        <f>IF(Tabla2[genero_1]=Tabla2[genero_2],"iguales","heteros")</f>
        <v>heteros</v>
      </c>
      <c r="H334" s="15">
        <f>COUNTIF(Tabla3[Columna1],"iguales")</f>
        <v>481</v>
      </c>
      <c r="I334" s="15">
        <f>COUNTIF(Tabla3[Se divorcian mas en la mañana o en la tarde?],"&gt;12:00 am")</f>
        <v>2491</v>
      </c>
      <c r="J334" s="15">
        <f>COUNTIF(Tabla3[Se divorcian mas en la mañana o en la tarde?],"&gt;12:00 am")</f>
        <v>2491</v>
      </c>
      <c r="K334" s="15">
        <f>COUNTIF(Tabla3[Se divorcian mas en la mañana o en la tarde?],"&lt;12:00 pm")</f>
        <v>2272</v>
      </c>
      <c r="L334" s="17">
        <f>IF(Auxiliar1!B332&lt;Tabla2[Hora],Tabla2[Hora],Auxiliar1!B332)</f>
        <v>0.37549768518518517</v>
      </c>
      <c r="M334" s="21"/>
      <c r="N334" t="str">
        <f>TEXT(Tabla2[fecha_creacion_divorcio],"dd/mm/yy")</f>
        <v>18/02/19</v>
      </c>
      <c r="O334" s="21" t="str">
        <f>TEXT(Tabla3[Fecha formato fecha],"MMMM")</f>
        <v>febrero</v>
      </c>
      <c r="P334" s="22">
        <f>INT(YEARFRAC(Tabla2[[#This Row],[fecha_matrimonio]],Tabla2[[#This Row],[fecha_creacion_divorcio]],1))</f>
        <v>36</v>
      </c>
      <c r="Q334" s="21"/>
    </row>
    <row r="335" spans="6:17" x14ac:dyDescent="0.25">
      <c r="F335" s="17"/>
      <c r="G335" s="47" t="str">
        <f>IF(Tabla2[genero_1]=Tabla2[genero_2],"iguales","heteros")</f>
        <v>heteros</v>
      </c>
      <c r="H335" s="15">
        <f>COUNTIF(Tabla3[Columna1],"iguales")</f>
        <v>481</v>
      </c>
      <c r="I335" s="15">
        <f>COUNTIF(Tabla3[Se divorcian mas en la mañana o en la tarde?],"&gt;12:00 am")</f>
        <v>2491</v>
      </c>
      <c r="J335" s="15">
        <f>COUNTIF(Tabla3[Se divorcian mas en la mañana o en la tarde?],"&gt;12:00 am")</f>
        <v>2491</v>
      </c>
      <c r="K335" s="15">
        <f>COUNTIF(Tabla3[Se divorcian mas en la mañana o en la tarde?],"&lt;12:00 pm")</f>
        <v>2272</v>
      </c>
      <c r="L335" s="17">
        <f>IF(Auxiliar1!B333&lt;Tabla2[Hora],Tabla2[Hora],Auxiliar1!B333)</f>
        <v>0.37844907407407408</v>
      </c>
      <c r="M335" s="21"/>
      <c r="N335" t="str">
        <f>TEXT(Tabla2[fecha_creacion_divorcio],"dd/mm/yy")</f>
        <v>18/02/19</v>
      </c>
      <c r="O335" s="21" t="str">
        <f>TEXT(Tabla3[Fecha formato fecha],"MMMM")</f>
        <v>febrero</v>
      </c>
      <c r="P335" s="22">
        <f>INT(YEARFRAC(Tabla2[[#This Row],[fecha_matrimonio]],Tabla2[[#This Row],[fecha_creacion_divorcio]],1))</f>
        <v>5</v>
      </c>
      <c r="Q335" s="21"/>
    </row>
    <row r="336" spans="6:17" x14ac:dyDescent="0.25">
      <c r="F336" s="17"/>
      <c r="G336" s="47" t="str">
        <f>IF(Tabla2[genero_1]=Tabla2[genero_2],"iguales","heteros")</f>
        <v>heteros</v>
      </c>
      <c r="H336" s="15">
        <f>COUNTIF(Tabla3[Columna1],"iguales")</f>
        <v>481</v>
      </c>
      <c r="I336" s="15">
        <f>COUNTIF(Tabla3[Se divorcian mas en la mañana o en la tarde?],"&gt;12:00 am")</f>
        <v>2491</v>
      </c>
      <c r="J336" s="15">
        <f>COUNTIF(Tabla3[Se divorcian mas en la mañana o en la tarde?],"&gt;12:00 am")</f>
        <v>2491</v>
      </c>
      <c r="K336" s="15">
        <f>COUNTIF(Tabla3[Se divorcian mas en la mañana o en la tarde?],"&lt;12:00 pm")</f>
        <v>2272</v>
      </c>
      <c r="L336" s="17">
        <f>IF(Auxiliar1!B334&lt;Tabla2[Hora],Tabla2[Hora],Auxiliar1!B334)</f>
        <v>0.4133680555555555</v>
      </c>
      <c r="M336" s="21"/>
      <c r="N336" t="str">
        <f>TEXT(Tabla2[fecha_creacion_divorcio],"dd/mm/yy")</f>
        <v>18/02/19</v>
      </c>
      <c r="O336" s="21" t="str">
        <f>TEXT(Tabla3[Fecha formato fecha],"MMMM")</f>
        <v>febrero</v>
      </c>
      <c r="P336" s="22">
        <f>INT(YEARFRAC(Tabla2[[#This Row],[fecha_matrimonio]],Tabla2[[#This Row],[fecha_creacion_divorcio]],1))</f>
        <v>37</v>
      </c>
      <c r="Q336" s="21"/>
    </row>
    <row r="337" spans="6:17" x14ac:dyDescent="0.25">
      <c r="F337" s="17"/>
      <c r="G337" s="47" t="str">
        <f>IF(Tabla2[genero_1]=Tabla2[genero_2],"iguales","heteros")</f>
        <v>heteros</v>
      </c>
      <c r="H337" s="15">
        <f>COUNTIF(Tabla3[Columna1],"iguales")</f>
        <v>481</v>
      </c>
      <c r="I337" s="15">
        <f>COUNTIF(Tabla3[Se divorcian mas en la mañana o en la tarde?],"&gt;12:00 am")</f>
        <v>2491</v>
      </c>
      <c r="J337" s="15">
        <f>COUNTIF(Tabla3[Se divorcian mas en la mañana o en la tarde?],"&gt;12:00 am")</f>
        <v>2491</v>
      </c>
      <c r="K337" s="15">
        <f>COUNTIF(Tabla3[Se divorcian mas en la mañana o en la tarde?],"&lt;12:00 pm")</f>
        <v>2272</v>
      </c>
      <c r="L337" s="17">
        <f>IF(Auxiliar1!B335&lt;Tabla2[Hora],Tabla2[Hora],Auxiliar1!B335)</f>
        <v>0.41840277777777773</v>
      </c>
      <c r="M337" s="21"/>
      <c r="N337" t="str">
        <f>TEXT(Tabla2[fecha_creacion_divorcio],"dd/mm/yy")</f>
        <v>18/02/19</v>
      </c>
      <c r="O337" s="21" t="str">
        <f>TEXT(Tabla3[Fecha formato fecha],"MMMM")</f>
        <v>febrero</v>
      </c>
      <c r="P337" s="22">
        <f>INT(YEARFRAC(Tabla2[[#This Row],[fecha_matrimonio]],Tabla2[[#This Row],[fecha_creacion_divorcio]],1))</f>
        <v>2</v>
      </c>
      <c r="Q337" s="21"/>
    </row>
    <row r="338" spans="6:17" x14ac:dyDescent="0.25">
      <c r="F338" s="17"/>
      <c r="G338" s="47" t="str">
        <f>IF(Tabla2[genero_1]=Tabla2[genero_2],"iguales","heteros")</f>
        <v>heteros</v>
      </c>
      <c r="H338" s="15">
        <f>COUNTIF(Tabla3[Columna1],"iguales")</f>
        <v>481</v>
      </c>
      <c r="I338" s="15">
        <f>COUNTIF(Tabla3[Se divorcian mas en la mañana o en la tarde?],"&gt;12:00 am")</f>
        <v>2491</v>
      </c>
      <c r="J338" s="15">
        <f>COUNTIF(Tabla3[Se divorcian mas en la mañana o en la tarde?],"&gt;12:00 am")</f>
        <v>2491</v>
      </c>
      <c r="K338" s="15">
        <f>COUNTIF(Tabla3[Se divorcian mas en la mañana o en la tarde?],"&lt;12:00 pm")</f>
        <v>2272</v>
      </c>
      <c r="L338" s="17">
        <f>IF(Auxiliar1!B336&lt;Tabla2[Hora],Tabla2[Hora],Auxiliar1!B336)</f>
        <v>0.42425925925925928</v>
      </c>
      <c r="M338" s="21"/>
      <c r="N338" t="str">
        <f>TEXT(Tabla2[fecha_creacion_divorcio],"dd/mm/yy")</f>
        <v>18/02/19</v>
      </c>
      <c r="O338" s="21" t="str">
        <f>TEXT(Tabla3[Fecha formato fecha],"MMMM")</f>
        <v>febrero</v>
      </c>
      <c r="P338" s="22">
        <f>INT(YEARFRAC(Tabla2[[#This Row],[fecha_matrimonio]],Tabla2[[#This Row],[fecha_creacion_divorcio]],1))</f>
        <v>38</v>
      </c>
      <c r="Q338" s="21"/>
    </row>
    <row r="339" spans="6:17" x14ac:dyDescent="0.25">
      <c r="F339" s="17"/>
      <c r="G339" s="47" t="str">
        <f>IF(Tabla2[genero_1]=Tabla2[genero_2],"iguales","heteros")</f>
        <v>heteros</v>
      </c>
      <c r="H339" s="15">
        <f>COUNTIF(Tabla3[Columna1],"iguales")</f>
        <v>481</v>
      </c>
      <c r="I339" s="15">
        <f>COUNTIF(Tabla3[Se divorcian mas en la mañana o en la tarde?],"&gt;12:00 am")</f>
        <v>2491</v>
      </c>
      <c r="J339" s="15">
        <f>COUNTIF(Tabla3[Se divorcian mas en la mañana o en la tarde?],"&gt;12:00 am")</f>
        <v>2491</v>
      </c>
      <c r="K339" s="15">
        <f>COUNTIF(Tabla3[Se divorcian mas en la mañana o en la tarde?],"&lt;12:00 pm")</f>
        <v>2272</v>
      </c>
      <c r="L339" s="17">
        <f>IF(Auxiliar1!B337&lt;Tabla2[Hora],Tabla2[Hora],Auxiliar1!B337)</f>
        <v>0.42903935185185182</v>
      </c>
      <c r="M339" s="21"/>
      <c r="N339" t="str">
        <f>TEXT(Tabla2[fecha_creacion_divorcio],"dd/mm/yy")</f>
        <v>18/02/19</v>
      </c>
      <c r="O339" s="21" t="str">
        <f>TEXT(Tabla3[Fecha formato fecha],"MMMM")</f>
        <v>febrero</v>
      </c>
      <c r="P339" s="22">
        <f>INT(YEARFRAC(Tabla2[[#This Row],[fecha_matrimonio]],Tabla2[[#This Row],[fecha_creacion_divorcio]],1))</f>
        <v>11</v>
      </c>
      <c r="Q339" s="21"/>
    </row>
    <row r="340" spans="6:17" x14ac:dyDescent="0.25">
      <c r="F340" s="17"/>
      <c r="G340" s="47" t="str">
        <f>IF(Tabla2[genero_1]=Tabla2[genero_2],"iguales","heteros")</f>
        <v>heteros</v>
      </c>
      <c r="H340" s="15">
        <f>COUNTIF(Tabla3[Columna1],"iguales")</f>
        <v>481</v>
      </c>
      <c r="I340" s="15">
        <f>COUNTIF(Tabla3[Se divorcian mas en la mañana o en la tarde?],"&gt;12:00 am")</f>
        <v>2491</v>
      </c>
      <c r="J340" s="15">
        <f>COUNTIF(Tabla3[Se divorcian mas en la mañana o en la tarde?],"&gt;12:00 am")</f>
        <v>2491</v>
      </c>
      <c r="K340" s="15">
        <f>COUNTIF(Tabla3[Se divorcian mas en la mañana o en la tarde?],"&lt;12:00 pm")</f>
        <v>2272</v>
      </c>
      <c r="L340" s="17">
        <f>IF(Auxiliar1!B338&lt;Tabla2[Hora],Tabla2[Hora],Auxiliar1!B338)</f>
        <v>0.43813657407407408</v>
      </c>
      <c r="M340" s="21"/>
      <c r="N340" t="str">
        <f>TEXT(Tabla2[fecha_creacion_divorcio],"dd/mm/yy")</f>
        <v>18/02/19</v>
      </c>
      <c r="O340" s="21" t="str">
        <f>TEXT(Tabla3[Fecha formato fecha],"MMMM")</f>
        <v>febrero</v>
      </c>
      <c r="P340" s="22">
        <f>INT(YEARFRAC(Tabla2[[#This Row],[fecha_matrimonio]],Tabla2[[#This Row],[fecha_creacion_divorcio]],1))</f>
        <v>29</v>
      </c>
      <c r="Q340" s="21"/>
    </row>
    <row r="341" spans="6:17" x14ac:dyDescent="0.25">
      <c r="F341" s="17"/>
      <c r="G341" s="47" t="str">
        <f>IF(Tabla2[genero_1]=Tabla2[genero_2],"iguales","heteros")</f>
        <v>iguales</v>
      </c>
      <c r="H341" s="15">
        <f>COUNTIF(Tabla3[Columna1],"iguales")</f>
        <v>481</v>
      </c>
      <c r="I341" s="15">
        <f>COUNTIF(Tabla3[Se divorcian mas en la mañana o en la tarde?],"&gt;12:00 am")</f>
        <v>2491</v>
      </c>
      <c r="J341" s="15">
        <f>COUNTIF(Tabla3[Se divorcian mas en la mañana o en la tarde?],"&gt;12:00 am")</f>
        <v>2491</v>
      </c>
      <c r="K341" s="15">
        <f>COUNTIF(Tabla3[Se divorcian mas en la mañana o en la tarde?],"&lt;12:00 pm")</f>
        <v>2272</v>
      </c>
      <c r="L341" s="17">
        <f>IF(Auxiliar1!B339&lt;Tabla2[Hora],Tabla2[Hora],Auxiliar1!B339)</f>
        <v>0.56796296296296289</v>
      </c>
      <c r="M341" s="21"/>
      <c r="N341" t="str">
        <f>TEXT(Tabla2[fecha_creacion_divorcio],"dd/mm/yy")</f>
        <v>18/02/19</v>
      </c>
      <c r="O341" s="21" t="str">
        <f>TEXT(Tabla3[Fecha formato fecha],"MMMM")</f>
        <v>febrero</v>
      </c>
      <c r="P341" s="22">
        <f>INT(YEARFRAC(Tabla2[[#This Row],[fecha_matrimonio]],Tabla2[[#This Row],[fecha_creacion_divorcio]],1))</f>
        <v>30</v>
      </c>
      <c r="Q341" s="21"/>
    </row>
    <row r="342" spans="6:17" x14ac:dyDescent="0.25">
      <c r="F342" s="17"/>
      <c r="G342" s="47" t="str">
        <f>IF(Tabla2[genero_1]=Tabla2[genero_2],"iguales","heteros")</f>
        <v>heteros</v>
      </c>
      <c r="H342" s="15">
        <f>COUNTIF(Tabla3[Columna1],"iguales")</f>
        <v>481</v>
      </c>
      <c r="I342" s="15">
        <f>COUNTIF(Tabla3[Se divorcian mas en la mañana o en la tarde?],"&gt;12:00 am")</f>
        <v>2491</v>
      </c>
      <c r="J342" s="15">
        <f>COUNTIF(Tabla3[Se divorcian mas en la mañana o en la tarde?],"&gt;12:00 am")</f>
        <v>2491</v>
      </c>
      <c r="K342" s="15">
        <f>COUNTIF(Tabla3[Se divorcian mas en la mañana o en la tarde?],"&lt;12:00 pm")</f>
        <v>2272</v>
      </c>
      <c r="L342" s="17">
        <f>IF(Auxiliar1!B340&lt;Tabla2[Hora],Tabla2[Hora],Auxiliar1!B340)</f>
        <v>0.56839120370370366</v>
      </c>
      <c r="M342" s="21"/>
      <c r="N342" t="str">
        <f>TEXT(Tabla2[fecha_creacion_divorcio],"dd/mm/yy")</f>
        <v>18/02/19</v>
      </c>
      <c r="O342" s="21" t="str">
        <f>TEXT(Tabla3[Fecha formato fecha],"MMMM")</f>
        <v>febrero</v>
      </c>
      <c r="P342" s="22">
        <f>INT(YEARFRAC(Tabla2[[#This Row],[fecha_matrimonio]],Tabla2[[#This Row],[fecha_creacion_divorcio]],1))</f>
        <v>16</v>
      </c>
      <c r="Q342" s="21"/>
    </row>
    <row r="343" spans="6:17" x14ac:dyDescent="0.25">
      <c r="F343" s="17"/>
      <c r="G343" s="47" t="str">
        <f>IF(Tabla2[genero_1]=Tabla2[genero_2],"iguales","heteros")</f>
        <v>heteros</v>
      </c>
      <c r="H343" s="15">
        <f>COUNTIF(Tabla3[Columna1],"iguales")</f>
        <v>481</v>
      </c>
      <c r="I343" s="15">
        <f>COUNTIF(Tabla3[Se divorcian mas en la mañana o en la tarde?],"&gt;12:00 am")</f>
        <v>2491</v>
      </c>
      <c r="J343" s="15">
        <f>COUNTIF(Tabla3[Se divorcian mas en la mañana o en la tarde?],"&gt;12:00 am")</f>
        <v>2491</v>
      </c>
      <c r="K343" s="15">
        <f>COUNTIF(Tabla3[Se divorcian mas en la mañana o en la tarde?],"&lt;12:00 pm")</f>
        <v>2272</v>
      </c>
      <c r="L343" s="17">
        <f>IF(Auxiliar1!B341&lt;Tabla2[Hora],Tabla2[Hora],Auxiliar1!B341)</f>
        <v>0.56900462962962961</v>
      </c>
      <c r="M343" s="21"/>
      <c r="N343" t="str">
        <f>TEXT(Tabla2[fecha_creacion_divorcio],"dd/mm/yy")</f>
        <v>18/02/19</v>
      </c>
      <c r="O343" s="21" t="str">
        <f>TEXT(Tabla3[Fecha formato fecha],"MMMM")</f>
        <v>febrero</v>
      </c>
      <c r="P343" s="22">
        <f>INT(YEARFRAC(Tabla2[[#This Row],[fecha_matrimonio]],Tabla2[[#This Row],[fecha_creacion_divorcio]],1))</f>
        <v>10</v>
      </c>
      <c r="Q343" s="21"/>
    </row>
    <row r="344" spans="6:17" x14ac:dyDescent="0.25">
      <c r="F344" s="17"/>
      <c r="G344" s="47" t="str">
        <f>IF(Tabla2[genero_1]=Tabla2[genero_2],"iguales","heteros")</f>
        <v>iguales</v>
      </c>
      <c r="H344" s="15">
        <f>COUNTIF(Tabla3[Columna1],"iguales")</f>
        <v>481</v>
      </c>
      <c r="I344" s="15">
        <f>COUNTIF(Tabla3[Se divorcian mas en la mañana o en la tarde?],"&gt;12:00 am")</f>
        <v>2491</v>
      </c>
      <c r="J344" s="15">
        <f>COUNTIF(Tabla3[Se divorcian mas en la mañana o en la tarde?],"&gt;12:00 am")</f>
        <v>2491</v>
      </c>
      <c r="K344" s="15">
        <f>COUNTIF(Tabla3[Se divorcian mas en la mañana o en la tarde?],"&lt;12:00 pm")</f>
        <v>2272</v>
      </c>
      <c r="L344" s="17">
        <f>IF(Auxiliar1!B342&lt;Tabla2[Hora],Tabla2[Hora],Auxiliar1!B342)</f>
        <v>0.56943287037037038</v>
      </c>
      <c r="M344" s="21"/>
      <c r="N344" t="str">
        <f>TEXT(Tabla2[fecha_creacion_divorcio],"dd/mm/yy")</f>
        <v>18/02/19</v>
      </c>
      <c r="O344" s="21" t="str">
        <f>TEXT(Tabla3[Fecha formato fecha],"MMMM")</f>
        <v>febrero</v>
      </c>
      <c r="P344" s="22">
        <f>INT(YEARFRAC(Tabla2[[#This Row],[fecha_matrimonio]],Tabla2[[#This Row],[fecha_creacion_divorcio]],1))</f>
        <v>24</v>
      </c>
      <c r="Q344" s="21"/>
    </row>
    <row r="345" spans="6:17" x14ac:dyDescent="0.25">
      <c r="F345" s="17"/>
      <c r="G345" s="47" t="str">
        <f>IF(Tabla2[genero_1]=Tabla2[genero_2],"iguales","heteros")</f>
        <v>heteros</v>
      </c>
      <c r="H345" s="15">
        <f>COUNTIF(Tabla3[Columna1],"iguales")</f>
        <v>481</v>
      </c>
      <c r="I345" s="15">
        <f>COUNTIF(Tabla3[Se divorcian mas en la mañana o en la tarde?],"&gt;12:00 am")</f>
        <v>2491</v>
      </c>
      <c r="J345" s="15">
        <f>COUNTIF(Tabla3[Se divorcian mas en la mañana o en la tarde?],"&gt;12:00 am")</f>
        <v>2491</v>
      </c>
      <c r="K345" s="15">
        <f>COUNTIF(Tabla3[Se divorcian mas en la mañana o en la tarde?],"&lt;12:00 pm")</f>
        <v>2272</v>
      </c>
      <c r="L345" s="17">
        <f>IF(Auxiliar1!B343&lt;Tabla2[Hora],Tabla2[Hora],Auxiliar1!B343)</f>
        <v>0.56981481481481489</v>
      </c>
      <c r="M345" s="21"/>
      <c r="N345" t="str">
        <f>TEXT(Tabla2[fecha_creacion_divorcio],"dd/mm/yy")</f>
        <v>18/02/19</v>
      </c>
      <c r="O345" s="21" t="str">
        <f>TEXT(Tabla3[Fecha formato fecha],"MMMM")</f>
        <v>febrero</v>
      </c>
      <c r="P345" s="22">
        <f>INT(YEARFRAC(Tabla2[[#This Row],[fecha_matrimonio]],Tabla2[[#This Row],[fecha_creacion_divorcio]],1))</f>
        <v>25</v>
      </c>
      <c r="Q345" s="21"/>
    </row>
    <row r="346" spans="6:17" x14ac:dyDescent="0.25">
      <c r="F346" s="17"/>
      <c r="G346" s="47" t="str">
        <f>IF(Tabla2[genero_1]=Tabla2[genero_2],"iguales","heteros")</f>
        <v>heteros</v>
      </c>
      <c r="H346" s="15">
        <f>COUNTIF(Tabla3[Columna1],"iguales")</f>
        <v>481</v>
      </c>
      <c r="I346" s="15">
        <f>COUNTIF(Tabla3[Se divorcian mas en la mañana o en la tarde?],"&gt;12:00 am")</f>
        <v>2491</v>
      </c>
      <c r="J346" s="15">
        <f>COUNTIF(Tabla3[Se divorcian mas en la mañana o en la tarde?],"&gt;12:00 am")</f>
        <v>2491</v>
      </c>
      <c r="K346" s="15">
        <f>COUNTIF(Tabla3[Se divorcian mas en la mañana o en la tarde?],"&lt;12:00 pm")</f>
        <v>2272</v>
      </c>
      <c r="L346" s="17">
        <f>IF(Auxiliar1!B344&lt;Tabla2[Hora],Tabla2[Hora],Auxiliar1!B344)</f>
        <v>0.31121527777777774</v>
      </c>
      <c r="M346" s="21"/>
      <c r="N346" t="str">
        <f>TEXT(Tabla2[fecha_creacion_divorcio],"dd/mm/yy")</f>
        <v>19/02/19</v>
      </c>
      <c r="O346" s="21" t="str">
        <f>TEXT(Tabla3[Fecha formato fecha],"MMMM")</f>
        <v>febrero</v>
      </c>
      <c r="P346" s="22">
        <f>INT(YEARFRAC(Tabla2[[#This Row],[fecha_matrimonio]],Tabla2[[#This Row],[fecha_creacion_divorcio]],1))</f>
        <v>14</v>
      </c>
      <c r="Q346" s="21"/>
    </row>
    <row r="347" spans="6:17" x14ac:dyDescent="0.25">
      <c r="F347" s="17"/>
      <c r="G347" s="47" t="str">
        <f>IF(Tabla2[genero_1]=Tabla2[genero_2],"iguales","heteros")</f>
        <v>heteros</v>
      </c>
      <c r="H347" s="15">
        <f>COUNTIF(Tabla3[Columna1],"iguales")</f>
        <v>481</v>
      </c>
      <c r="I347" s="15">
        <f>COUNTIF(Tabla3[Se divorcian mas en la mañana o en la tarde?],"&gt;12:00 am")</f>
        <v>2491</v>
      </c>
      <c r="J347" s="15">
        <f>COUNTIF(Tabla3[Se divorcian mas en la mañana o en la tarde?],"&gt;12:00 am")</f>
        <v>2491</v>
      </c>
      <c r="K347" s="15">
        <f>COUNTIF(Tabla3[Se divorcian mas en la mañana o en la tarde?],"&lt;12:00 pm")</f>
        <v>2272</v>
      </c>
      <c r="L347" s="17">
        <f>IF(Auxiliar1!B345&lt;Tabla2[Hora],Tabla2[Hora],Auxiliar1!B345)</f>
        <v>0.31464120370370369</v>
      </c>
      <c r="M347" s="21"/>
      <c r="N347" t="str">
        <f>TEXT(Tabla2[fecha_creacion_divorcio],"dd/mm/yy")</f>
        <v>19/02/19</v>
      </c>
      <c r="O347" s="21" t="str">
        <f>TEXT(Tabla3[Fecha formato fecha],"MMMM")</f>
        <v>febrero</v>
      </c>
      <c r="P347" s="22">
        <f>INT(YEARFRAC(Tabla2[[#This Row],[fecha_matrimonio]],Tabla2[[#This Row],[fecha_creacion_divorcio]],1))</f>
        <v>10</v>
      </c>
      <c r="Q347" s="21"/>
    </row>
    <row r="348" spans="6:17" x14ac:dyDescent="0.25">
      <c r="F348" s="17"/>
      <c r="G348" s="47" t="str">
        <f>IF(Tabla2[genero_1]=Tabla2[genero_2],"iguales","heteros")</f>
        <v>heteros</v>
      </c>
      <c r="H348" s="15">
        <f>COUNTIF(Tabla3[Columna1],"iguales")</f>
        <v>481</v>
      </c>
      <c r="I348" s="15">
        <f>COUNTIF(Tabla3[Se divorcian mas en la mañana o en la tarde?],"&gt;12:00 am")</f>
        <v>2491</v>
      </c>
      <c r="J348" s="15">
        <f>COUNTIF(Tabla3[Se divorcian mas en la mañana o en la tarde?],"&gt;12:00 am")</f>
        <v>2491</v>
      </c>
      <c r="K348" s="15">
        <f>COUNTIF(Tabla3[Se divorcian mas en la mañana o en la tarde?],"&lt;12:00 pm")</f>
        <v>2272</v>
      </c>
      <c r="L348" s="17">
        <f>IF(Auxiliar1!B346&lt;Tabla2[Hora],Tabla2[Hora],Auxiliar1!B346)</f>
        <v>0.31766203703703705</v>
      </c>
      <c r="M348" s="21"/>
      <c r="N348" t="str">
        <f>TEXT(Tabla2[fecha_creacion_divorcio],"dd/mm/yy")</f>
        <v>19/02/19</v>
      </c>
      <c r="O348" s="21" t="str">
        <f>TEXT(Tabla3[Fecha formato fecha],"MMMM")</f>
        <v>febrero</v>
      </c>
      <c r="P348" s="22">
        <f>INT(YEARFRAC(Tabla2[[#This Row],[fecha_matrimonio]],Tabla2[[#This Row],[fecha_creacion_divorcio]],1))</f>
        <v>6</v>
      </c>
      <c r="Q348" s="21"/>
    </row>
    <row r="349" spans="6:17" x14ac:dyDescent="0.25">
      <c r="F349" s="17"/>
      <c r="G349" s="47" t="str">
        <f>IF(Tabla2[genero_1]=Tabla2[genero_2],"iguales","heteros")</f>
        <v>iguales</v>
      </c>
      <c r="H349" s="15">
        <f>COUNTIF(Tabla3[Columna1],"iguales")</f>
        <v>481</v>
      </c>
      <c r="I349" s="15">
        <f>COUNTIF(Tabla3[Se divorcian mas en la mañana o en la tarde?],"&gt;12:00 am")</f>
        <v>2491</v>
      </c>
      <c r="J349" s="15">
        <f>COUNTIF(Tabla3[Se divorcian mas en la mañana o en la tarde?],"&gt;12:00 am")</f>
        <v>2491</v>
      </c>
      <c r="K349" s="15">
        <f>COUNTIF(Tabla3[Se divorcian mas en la mañana o en la tarde?],"&lt;12:00 pm")</f>
        <v>2272</v>
      </c>
      <c r="L349" s="17">
        <f>IF(Auxiliar1!B347&lt;Tabla2[Hora],Tabla2[Hora],Auxiliar1!B347)</f>
        <v>0.31812499999999999</v>
      </c>
      <c r="M349" s="21"/>
      <c r="N349" t="str">
        <f>TEXT(Tabla2[fecha_creacion_divorcio],"dd/mm/yy")</f>
        <v>19/02/19</v>
      </c>
      <c r="O349" s="21" t="str">
        <f>TEXT(Tabla3[Fecha formato fecha],"MMMM")</f>
        <v>febrero</v>
      </c>
      <c r="P349" s="22">
        <f>INT(YEARFRAC(Tabla2[[#This Row],[fecha_matrimonio]],Tabla2[[#This Row],[fecha_creacion_divorcio]],1))</f>
        <v>24</v>
      </c>
      <c r="Q349" s="21"/>
    </row>
    <row r="350" spans="6:17" x14ac:dyDescent="0.25">
      <c r="F350" s="17"/>
      <c r="G350" s="47" t="str">
        <f>IF(Tabla2[genero_1]=Tabla2[genero_2],"iguales","heteros")</f>
        <v>heteros</v>
      </c>
      <c r="H350" s="15">
        <f>COUNTIF(Tabla3[Columna1],"iguales")</f>
        <v>481</v>
      </c>
      <c r="I350" s="15">
        <f>COUNTIF(Tabla3[Se divorcian mas en la mañana o en la tarde?],"&gt;12:00 am")</f>
        <v>2491</v>
      </c>
      <c r="J350" s="15">
        <f>COUNTIF(Tabla3[Se divorcian mas en la mañana o en la tarde?],"&gt;12:00 am")</f>
        <v>2491</v>
      </c>
      <c r="K350" s="15">
        <f>COUNTIF(Tabla3[Se divorcian mas en la mañana o en la tarde?],"&lt;12:00 pm")</f>
        <v>2272</v>
      </c>
      <c r="L350" s="17">
        <f>IF(Auxiliar1!B348&lt;Tabla2[Hora],Tabla2[Hora],Auxiliar1!B348)</f>
        <v>0.32219907407407405</v>
      </c>
      <c r="M350" s="21"/>
      <c r="N350" t="str">
        <f>TEXT(Tabla2[fecha_creacion_divorcio],"dd/mm/yy")</f>
        <v>19/02/19</v>
      </c>
      <c r="O350" s="21" t="str">
        <f>TEXT(Tabla3[Fecha formato fecha],"MMMM")</f>
        <v>febrero</v>
      </c>
      <c r="P350" s="22">
        <f>INT(YEARFRAC(Tabla2[[#This Row],[fecha_matrimonio]],Tabla2[[#This Row],[fecha_creacion_divorcio]],1))</f>
        <v>13</v>
      </c>
      <c r="Q350" s="21"/>
    </row>
    <row r="351" spans="6:17" x14ac:dyDescent="0.25">
      <c r="F351" s="17"/>
      <c r="G351" s="47" t="str">
        <f>IF(Tabla2[genero_1]=Tabla2[genero_2],"iguales","heteros")</f>
        <v>heteros</v>
      </c>
      <c r="H351" s="15">
        <f>COUNTIF(Tabla3[Columna1],"iguales")</f>
        <v>481</v>
      </c>
      <c r="I351" s="15">
        <f>COUNTIF(Tabla3[Se divorcian mas en la mañana o en la tarde?],"&gt;12:00 am")</f>
        <v>2491</v>
      </c>
      <c r="J351" s="15">
        <f>COUNTIF(Tabla3[Se divorcian mas en la mañana o en la tarde?],"&gt;12:00 am")</f>
        <v>2491</v>
      </c>
      <c r="K351" s="15">
        <f>COUNTIF(Tabla3[Se divorcian mas en la mañana o en la tarde?],"&lt;12:00 pm")</f>
        <v>2272</v>
      </c>
      <c r="L351" s="17">
        <f>IF(Auxiliar1!B349&lt;Tabla2[Hora],Tabla2[Hora],Auxiliar1!B349)</f>
        <v>0.32457175925925924</v>
      </c>
      <c r="M351" s="21"/>
      <c r="N351" t="str">
        <f>TEXT(Tabla2[fecha_creacion_divorcio],"dd/mm/yy")</f>
        <v>19/02/19</v>
      </c>
      <c r="O351" s="21" t="str">
        <f>TEXT(Tabla3[Fecha formato fecha],"MMMM")</f>
        <v>febrero</v>
      </c>
      <c r="P351" s="22">
        <f>INT(YEARFRAC(Tabla2[[#This Row],[fecha_matrimonio]],Tabla2[[#This Row],[fecha_creacion_divorcio]],1))</f>
        <v>1</v>
      </c>
      <c r="Q351" s="21"/>
    </row>
    <row r="352" spans="6:17" x14ac:dyDescent="0.25">
      <c r="F352" s="17"/>
      <c r="G352" s="47" t="str">
        <f>IF(Tabla2[genero_1]=Tabla2[genero_2],"iguales","heteros")</f>
        <v>heteros</v>
      </c>
      <c r="H352" s="15">
        <f>COUNTIF(Tabla3[Columna1],"iguales")</f>
        <v>481</v>
      </c>
      <c r="I352" s="15">
        <f>COUNTIF(Tabla3[Se divorcian mas en la mañana o en la tarde?],"&gt;12:00 am")</f>
        <v>2491</v>
      </c>
      <c r="J352" s="15">
        <f>COUNTIF(Tabla3[Se divorcian mas en la mañana o en la tarde?],"&gt;12:00 am")</f>
        <v>2491</v>
      </c>
      <c r="K352" s="15">
        <f>COUNTIF(Tabla3[Se divorcian mas en la mañana o en la tarde?],"&lt;12:00 pm")</f>
        <v>2272</v>
      </c>
      <c r="L352" s="17">
        <f>IF(Auxiliar1!B350&lt;Tabla2[Hora],Tabla2[Hora],Auxiliar1!B350)</f>
        <v>0.32678240740740744</v>
      </c>
      <c r="M352" s="21"/>
      <c r="N352" t="str">
        <f>TEXT(Tabla2[fecha_creacion_divorcio],"dd/mm/yy")</f>
        <v>19/02/19</v>
      </c>
      <c r="O352" s="21" t="str">
        <f>TEXT(Tabla3[Fecha formato fecha],"MMMM")</f>
        <v>febrero</v>
      </c>
      <c r="P352" s="22">
        <f>INT(YEARFRAC(Tabla2[[#This Row],[fecha_matrimonio]],Tabla2[[#This Row],[fecha_creacion_divorcio]],1))</f>
        <v>14</v>
      </c>
      <c r="Q352" s="21"/>
    </row>
    <row r="353" spans="6:17" x14ac:dyDescent="0.25">
      <c r="F353" s="17"/>
      <c r="G353" s="47" t="str">
        <f>IF(Tabla2[genero_1]=Tabla2[genero_2],"iguales","heteros")</f>
        <v>heteros</v>
      </c>
      <c r="H353" s="15">
        <f>COUNTIF(Tabla3[Columna1],"iguales")</f>
        <v>481</v>
      </c>
      <c r="I353" s="15">
        <f>COUNTIF(Tabla3[Se divorcian mas en la mañana o en la tarde?],"&gt;12:00 am")</f>
        <v>2491</v>
      </c>
      <c r="J353" s="15">
        <f>COUNTIF(Tabla3[Se divorcian mas en la mañana o en la tarde?],"&gt;12:00 am")</f>
        <v>2491</v>
      </c>
      <c r="K353" s="15">
        <f>COUNTIF(Tabla3[Se divorcian mas en la mañana o en la tarde?],"&lt;12:00 pm")</f>
        <v>2272</v>
      </c>
      <c r="L353" s="17">
        <f>IF(Auxiliar1!B351&lt;Tabla2[Hora],Tabla2[Hora],Auxiliar1!B351)</f>
        <v>0.33081018518518518</v>
      </c>
      <c r="M353" s="21"/>
      <c r="N353" t="str">
        <f>TEXT(Tabla2[fecha_creacion_divorcio],"dd/mm/yy")</f>
        <v>19/02/19</v>
      </c>
      <c r="O353" s="21" t="str">
        <f>TEXT(Tabla3[Fecha formato fecha],"MMMM")</f>
        <v>febrero</v>
      </c>
      <c r="P353" s="22">
        <f>INT(YEARFRAC(Tabla2[[#This Row],[fecha_matrimonio]],Tabla2[[#This Row],[fecha_creacion_divorcio]],1))</f>
        <v>8</v>
      </c>
      <c r="Q353" s="21"/>
    </row>
    <row r="354" spans="6:17" x14ac:dyDescent="0.25">
      <c r="F354" s="17"/>
      <c r="G354" s="47" t="str">
        <f>IF(Tabla2[genero_1]=Tabla2[genero_2],"iguales","heteros")</f>
        <v>heteros</v>
      </c>
      <c r="H354" s="15">
        <f>COUNTIF(Tabla3[Columna1],"iguales")</f>
        <v>481</v>
      </c>
      <c r="I354" s="15">
        <f>COUNTIF(Tabla3[Se divorcian mas en la mañana o en la tarde?],"&gt;12:00 am")</f>
        <v>2491</v>
      </c>
      <c r="J354" s="15">
        <f>COUNTIF(Tabla3[Se divorcian mas en la mañana o en la tarde?],"&gt;12:00 am")</f>
        <v>2491</v>
      </c>
      <c r="K354" s="15">
        <f>COUNTIF(Tabla3[Se divorcian mas en la mañana o en la tarde?],"&lt;12:00 pm")</f>
        <v>2272</v>
      </c>
      <c r="L354" s="17">
        <f>IF(Auxiliar1!B352&lt;Tabla2[Hora],Tabla2[Hora],Auxiliar1!B352)</f>
        <v>0.3354050925925926</v>
      </c>
      <c r="M354" s="21"/>
      <c r="N354" t="str">
        <f>TEXT(Tabla2[fecha_creacion_divorcio],"dd/mm/yy")</f>
        <v>19/02/19</v>
      </c>
      <c r="O354" s="21" t="str">
        <f>TEXT(Tabla3[Fecha formato fecha],"MMMM")</f>
        <v>febrero</v>
      </c>
      <c r="P354" s="22">
        <f>INT(YEARFRAC(Tabla2[[#This Row],[fecha_matrimonio]],Tabla2[[#This Row],[fecha_creacion_divorcio]],1))</f>
        <v>5</v>
      </c>
      <c r="Q354" s="21"/>
    </row>
    <row r="355" spans="6:17" x14ac:dyDescent="0.25">
      <c r="F355" s="17"/>
      <c r="G355" s="47" t="str">
        <f>IF(Tabla2[genero_1]=Tabla2[genero_2],"iguales","heteros")</f>
        <v>heteros</v>
      </c>
      <c r="H355" s="15">
        <f>COUNTIF(Tabla3[Columna1],"iguales")</f>
        <v>481</v>
      </c>
      <c r="I355" s="15">
        <f>COUNTIF(Tabla3[Se divorcian mas en la mañana o en la tarde?],"&gt;12:00 am")</f>
        <v>2491</v>
      </c>
      <c r="J355" s="15">
        <f>COUNTIF(Tabla3[Se divorcian mas en la mañana o en la tarde?],"&gt;12:00 am")</f>
        <v>2491</v>
      </c>
      <c r="K355" s="15">
        <f>COUNTIF(Tabla3[Se divorcian mas en la mañana o en la tarde?],"&lt;12:00 pm")</f>
        <v>2272</v>
      </c>
      <c r="L355" s="17">
        <f>IF(Auxiliar1!B353&lt;Tabla2[Hora],Tabla2[Hora],Auxiliar1!B353)</f>
        <v>0.3369907407407407</v>
      </c>
      <c r="M355" s="21"/>
      <c r="N355" t="str">
        <f>TEXT(Tabla2[fecha_creacion_divorcio],"dd/mm/yy")</f>
        <v>19/02/19</v>
      </c>
      <c r="O355" s="21" t="str">
        <f>TEXT(Tabla3[Fecha formato fecha],"MMMM")</f>
        <v>febrero</v>
      </c>
      <c r="P355" s="22">
        <f>INT(YEARFRAC(Tabla2[[#This Row],[fecha_matrimonio]],Tabla2[[#This Row],[fecha_creacion_divorcio]],1))</f>
        <v>23</v>
      </c>
      <c r="Q355" s="21"/>
    </row>
    <row r="356" spans="6:17" x14ac:dyDescent="0.25">
      <c r="F356" s="17"/>
      <c r="G356" s="47" t="str">
        <f>IF(Tabla2[genero_1]=Tabla2[genero_2],"iguales","heteros")</f>
        <v>heteros</v>
      </c>
      <c r="H356" s="15">
        <f>COUNTIF(Tabla3[Columna1],"iguales")</f>
        <v>481</v>
      </c>
      <c r="I356" s="15">
        <f>COUNTIF(Tabla3[Se divorcian mas en la mañana o en la tarde?],"&gt;12:00 am")</f>
        <v>2491</v>
      </c>
      <c r="J356" s="15">
        <f>COUNTIF(Tabla3[Se divorcian mas en la mañana o en la tarde?],"&gt;12:00 am")</f>
        <v>2491</v>
      </c>
      <c r="K356" s="15">
        <f>COUNTIF(Tabla3[Se divorcian mas en la mañana o en la tarde?],"&lt;12:00 pm")</f>
        <v>2272</v>
      </c>
      <c r="L356" s="17">
        <f>IF(Auxiliar1!B354&lt;Tabla2[Hora],Tabla2[Hora],Auxiliar1!B354)</f>
        <v>0.33711805555555557</v>
      </c>
      <c r="M356" s="21"/>
      <c r="N356" t="str">
        <f>TEXT(Tabla2[fecha_creacion_divorcio],"dd/mm/yy")</f>
        <v>19/02/19</v>
      </c>
      <c r="O356" s="21" t="str">
        <f>TEXT(Tabla3[Fecha formato fecha],"MMMM")</f>
        <v>febrero</v>
      </c>
      <c r="P356" s="22">
        <f>INT(YEARFRAC(Tabla2[[#This Row],[fecha_matrimonio]],Tabla2[[#This Row],[fecha_creacion_divorcio]],1))</f>
        <v>18</v>
      </c>
      <c r="Q356" s="21"/>
    </row>
    <row r="357" spans="6:17" x14ac:dyDescent="0.25">
      <c r="F357" s="17"/>
      <c r="G357" s="47" t="str">
        <f>IF(Tabla2[genero_1]=Tabla2[genero_2],"iguales","heteros")</f>
        <v>heteros</v>
      </c>
      <c r="H357" s="15">
        <f>COUNTIF(Tabla3[Columna1],"iguales")</f>
        <v>481</v>
      </c>
      <c r="I357" s="15">
        <f>COUNTIF(Tabla3[Se divorcian mas en la mañana o en la tarde?],"&gt;12:00 am")</f>
        <v>2491</v>
      </c>
      <c r="J357" s="15">
        <f>COUNTIF(Tabla3[Se divorcian mas en la mañana o en la tarde?],"&gt;12:00 am")</f>
        <v>2491</v>
      </c>
      <c r="K357" s="15">
        <f>COUNTIF(Tabla3[Se divorcian mas en la mañana o en la tarde?],"&lt;12:00 pm")</f>
        <v>2272</v>
      </c>
      <c r="L357" s="17">
        <f>IF(Auxiliar1!B355&lt;Tabla2[Hora],Tabla2[Hora],Auxiliar1!B355)</f>
        <v>0.34216435185185184</v>
      </c>
      <c r="M357" s="21"/>
      <c r="N357" t="str">
        <f>TEXT(Tabla2[fecha_creacion_divorcio],"dd/mm/yy")</f>
        <v>19/02/19</v>
      </c>
      <c r="O357" s="21" t="str">
        <f>TEXT(Tabla3[Fecha formato fecha],"MMMM")</f>
        <v>febrero</v>
      </c>
      <c r="P357" s="22">
        <f>INT(YEARFRAC(Tabla2[[#This Row],[fecha_matrimonio]],Tabla2[[#This Row],[fecha_creacion_divorcio]],1))</f>
        <v>20</v>
      </c>
      <c r="Q357" s="21"/>
    </row>
    <row r="358" spans="6:17" x14ac:dyDescent="0.25">
      <c r="F358" s="17"/>
      <c r="G358" s="47" t="str">
        <f>IF(Tabla2[genero_1]=Tabla2[genero_2],"iguales","heteros")</f>
        <v>heteros</v>
      </c>
      <c r="H358" s="15">
        <f>COUNTIF(Tabla3[Columna1],"iguales")</f>
        <v>481</v>
      </c>
      <c r="I358" s="15">
        <f>COUNTIF(Tabla3[Se divorcian mas en la mañana o en la tarde?],"&gt;12:00 am")</f>
        <v>2491</v>
      </c>
      <c r="J358" s="15">
        <f>COUNTIF(Tabla3[Se divorcian mas en la mañana o en la tarde?],"&gt;12:00 am")</f>
        <v>2491</v>
      </c>
      <c r="K358" s="15">
        <f>COUNTIF(Tabla3[Se divorcian mas en la mañana o en la tarde?],"&lt;12:00 pm")</f>
        <v>2272</v>
      </c>
      <c r="L358" s="17">
        <f>IF(Auxiliar1!B356&lt;Tabla2[Hora],Tabla2[Hora],Auxiliar1!B356)</f>
        <v>0.35240740740740745</v>
      </c>
      <c r="M358" s="21"/>
      <c r="N358" t="str">
        <f>TEXT(Tabla2[fecha_creacion_divorcio],"dd/mm/yy")</f>
        <v>19/02/19</v>
      </c>
      <c r="O358" s="21" t="str">
        <f>TEXT(Tabla3[Fecha formato fecha],"MMMM")</f>
        <v>febrero</v>
      </c>
      <c r="P358" s="22">
        <f>INT(YEARFRAC(Tabla2[[#This Row],[fecha_matrimonio]],Tabla2[[#This Row],[fecha_creacion_divorcio]],1))</f>
        <v>46</v>
      </c>
      <c r="Q358" s="21"/>
    </row>
    <row r="359" spans="6:17" x14ac:dyDescent="0.25">
      <c r="F359" s="17"/>
      <c r="G359" s="47" t="str">
        <f>IF(Tabla2[genero_1]=Tabla2[genero_2],"iguales","heteros")</f>
        <v>heteros</v>
      </c>
      <c r="H359" s="15">
        <f>COUNTIF(Tabla3[Columna1],"iguales")</f>
        <v>481</v>
      </c>
      <c r="I359" s="15">
        <f>COUNTIF(Tabla3[Se divorcian mas en la mañana o en la tarde?],"&gt;12:00 am")</f>
        <v>2491</v>
      </c>
      <c r="J359" s="15">
        <f>COUNTIF(Tabla3[Se divorcian mas en la mañana o en la tarde?],"&gt;12:00 am")</f>
        <v>2491</v>
      </c>
      <c r="K359" s="15">
        <f>COUNTIF(Tabla3[Se divorcian mas en la mañana o en la tarde?],"&lt;12:00 pm")</f>
        <v>2272</v>
      </c>
      <c r="L359" s="17">
        <f>IF(Auxiliar1!B357&lt;Tabla2[Hora],Tabla2[Hora],Auxiliar1!B357)</f>
        <v>0.35840277777777779</v>
      </c>
      <c r="M359" s="21"/>
      <c r="N359" t="str">
        <f>TEXT(Tabla2[fecha_creacion_divorcio],"dd/mm/yy")</f>
        <v>19/02/19</v>
      </c>
      <c r="O359" s="21" t="str">
        <f>TEXT(Tabla3[Fecha formato fecha],"MMMM")</f>
        <v>febrero</v>
      </c>
      <c r="P359" s="22">
        <f>INT(YEARFRAC(Tabla2[[#This Row],[fecha_matrimonio]],Tabla2[[#This Row],[fecha_creacion_divorcio]],1))</f>
        <v>19</v>
      </c>
      <c r="Q359" s="21"/>
    </row>
    <row r="360" spans="6:17" x14ac:dyDescent="0.25">
      <c r="F360" s="17"/>
      <c r="G360" s="47" t="str">
        <f>IF(Tabla2[genero_1]=Tabla2[genero_2],"iguales","heteros")</f>
        <v>heteros</v>
      </c>
      <c r="H360" s="15">
        <f>COUNTIF(Tabla3[Columna1],"iguales")</f>
        <v>481</v>
      </c>
      <c r="I360" s="15">
        <f>COUNTIF(Tabla3[Se divorcian mas en la mañana o en la tarde?],"&gt;12:00 am")</f>
        <v>2491</v>
      </c>
      <c r="J360" s="15">
        <f>COUNTIF(Tabla3[Se divorcian mas en la mañana o en la tarde?],"&gt;12:00 am")</f>
        <v>2491</v>
      </c>
      <c r="K360" s="15">
        <f>COUNTIF(Tabla3[Se divorcian mas en la mañana o en la tarde?],"&lt;12:00 pm")</f>
        <v>2272</v>
      </c>
      <c r="L360" s="17">
        <f>IF(Auxiliar1!B358&lt;Tabla2[Hora],Tabla2[Hora],Auxiliar1!B358)</f>
        <v>0.40072916666666664</v>
      </c>
      <c r="M360" s="21"/>
      <c r="N360" t="str">
        <f>TEXT(Tabla2[fecha_creacion_divorcio],"dd/mm/yy")</f>
        <v>19/02/19</v>
      </c>
      <c r="O360" s="21" t="str">
        <f>TEXT(Tabla3[Fecha formato fecha],"MMMM")</f>
        <v>febrero</v>
      </c>
      <c r="P360" s="22">
        <f>INT(YEARFRAC(Tabla2[[#This Row],[fecha_matrimonio]],Tabla2[[#This Row],[fecha_creacion_divorcio]],1))</f>
        <v>14</v>
      </c>
      <c r="Q360" s="21"/>
    </row>
    <row r="361" spans="6:17" x14ac:dyDescent="0.25">
      <c r="F361" s="17"/>
      <c r="G361" s="47" t="str">
        <f>IF(Tabla2[genero_1]=Tabla2[genero_2],"iguales","heteros")</f>
        <v>heteros</v>
      </c>
      <c r="H361" s="15">
        <f>COUNTIF(Tabla3[Columna1],"iguales")</f>
        <v>481</v>
      </c>
      <c r="I361" s="15">
        <f>COUNTIF(Tabla3[Se divorcian mas en la mañana o en la tarde?],"&gt;12:00 am")</f>
        <v>2491</v>
      </c>
      <c r="J361" s="15">
        <f>COUNTIF(Tabla3[Se divorcian mas en la mañana o en la tarde?],"&gt;12:00 am")</f>
        <v>2491</v>
      </c>
      <c r="K361" s="15">
        <f>COUNTIF(Tabla3[Se divorcian mas en la mañana o en la tarde?],"&lt;12:00 pm")</f>
        <v>2272</v>
      </c>
      <c r="L361" s="17">
        <f>IF(Auxiliar1!B359&lt;Tabla2[Hora],Tabla2[Hora],Auxiliar1!B359)</f>
        <v>0.40122685185185186</v>
      </c>
      <c r="M361" s="21"/>
      <c r="N361" t="str">
        <f>TEXT(Tabla2[fecha_creacion_divorcio],"dd/mm/yy")</f>
        <v>19/02/19</v>
      </c>
      <c r="O361" s="21" t="str">
        <f>TEXT(Tabla3[Fecha formato fecha],"MMMM")</f>
        <v>febrero</v>
      </c>
      <c r="P361" s="22">
        <f>INT(YEARFRAC(Tabla2[[#This Row],[fecha_matrimonio]],Tabla2[[#This Row],[fecha_creacion_divorcio]],1))</f>
        <v>23</v>
      </c>
      <c r="Q361" s="21"/>
    </row>
    <row r="362" spans="6:17" x14ac:dyDescent="0.25">
      <c r="F362" s="17"/>
      <c r="G362" s="47" t="str">
        <f>IF(Tabla2[genero_1]=Tabla2[genero_2],"iguales","heteros")</f>
        <v>iguales</v>
      </c>
      <c r="H362" s="15">
        <f>COUNTIF(Tabla3[Columna1],"iguales")</f>
        <v>481</v>
      </c>
      <c r="I362" s="15">
        <f>COUNTIF(Tabla3[Se divorcian mas en la mañana o en la tarde?],"&gt;12:00 am")</f>
        <v>2491</v>
      </c>
      <c r="J362" s="15">
        <f>COUNTIF(Tabla3[Se divorcian mas en la mañana o en la tarde?],"&gt;12:00 am")</f>
        <v>2491</v>
      </c>
      <c r="K362" s="15">
        <f>COUNTIF(Tabla3[Se divorcian mas en la mañana o en la tarde?],"&lt;12:00 pm")</f>
        <v>2272</v>
      </c>
      <c r="L362" s="17">
        <f>IF(Auxiliar1!B360&lt;Tabla2[Hora],Tabla2[Hora],Auxiliar1!B360)</f>
        <v>0.40359953703703705</v>
      </c>
      <c r="M362" s="21"/>
      <c r="N362" t="str">
        <f>TEXT(Tabla2[fecha_creacion_divorcio],"dd/mm/yy")</f>
        <v>19/02/19</v>
      </c>
      <c r="O362" s="21" t="str">
        <f>TEXT(Tabla3[Fecha formato fecha],"MMMM")</f>
        <v>febrero</v>
      </c>
      <c r="P362" s="22">
        <f>INT(YEARFRAC(Tabla2[[#This Row],[fecha_matrimonio]],Tabla2[[#This Row],[fecha_creacion_divorcio]],1))</f>
        <v>8</v>
      </c>
      <c r="Q362" s="21"/>
    </row>
    <row r="363" spans="6:17" x14ac:dyDescent="0.25">
      <c r="F363" s="17"/>
      <c r="G363" s="47" t="str">
        <f>IF(Tabla2[genero_1]=Tabla2[genero_2],"iguales","heteros")</f>
        <v>iguales</v>
      </c>
      <c r="H363" s="15">
        <f>COUNTIF(Tabla3[Columna1],"iguales")</f>
        <v>481</v>
      </c>
      <c r="I363" s="15">
        <f>COUNTIF(Tabla3[Se divorcian mas en la mañana o en la tarde?],"&gt;12:00 am")</f>
        <v>2491</v>
      </c>
      <c r="J363" s="15">
        <f>COUNTIF(Tabla3[Se divorcian mas en la mañana o en la tarde?],"&gt;12:00 am")</f>
        <v>2491</v>
      </c>
      <c r="K363" s="15">
        <f>COUNTIF(Tabla3[Se divorcian mas en la mañana o en la tarde?],"&lt;12:00 pm")</f>
        <v>2272</v>
      </c>
      <c r="L363" s="17">
        <f>IF(Auxiliar1!B361&lt;Tabla2[Hora],Tabla2[Hora],Auxiliar1!B361)</f>
        <v>0.40570601851851856</v>
      </c>
      <c r="M363" s="21"/>
      <c r="N363" t="str">
        <f>TEXT(Tabla2[fecha_creacion_divorcio],"dd/mm/yy")</f>
        <v>19/02/19</v>
      </c>
      <c r="O363" s="21" t="str">
        <f>TEXT(Tabla3[Fecha formato fecha],"MMMM")</f>
        <v>febrero</v>
      </c>
      <c r="P363" s="22">
        <f>INT(YEARFRAC(Tabla2[[#This Row],[fecha_matrimonio]],Tabla2[[#This Row],[fecha_creacion_divorcio]],1))</f>
        <v>33</v>
      </c>
      <c r="Q363" s="21"/>
    </row>
    <row r="364" spans="6:17" x14ac:dyDescent="0.25">
      <c r="F364" s="17"/>
      <c r="G364" s="47" t="str">
        <f>IF(Tabla2[genero_1]=Tabla2[genero_2],"iguales","heteros")</f>
        <v>heteros</v>
      </c>
      <c r="H364" s="15">
        <f>COUNTIF(Tabla3[Columna1],"iguales")</f>
        <v>481</v>
      </c>
      <c r="I364" s="15">
        <f>COUNTIF(Tabla3[Se divorcian mas en la mañana o en la tarde?],"&gt;12:00 am")</f>
        <v>2491</v>
      </c>
      <c r="J364" s="15">
        <f>COUNTIF(Tabla3[Se divorcian mas en la mañana o en la tarde?],"&gt;12:00 am")</f>
        <v>2491</v>
      </c>
      <c r="K364" s="15">
        <f>COUNTIF(Tabla3[Se divorcian mas en la mañana o en la tarde?],"&lt;12:00 pm")</f>
        <v>2272</v>
      </c>
      <c r="L364" s="17">
        <f>IF(Auxiliar1!B362&lt;Tabla2[Hora],Tabla2[Hora],Auxiliar1!B362)</f>
        <v>0.40675925925925926</v>
      </c>
      <c r="M364" s="21"/>
      <c r="N364" t="str">
        <f>TEXT(Tabla2[fecha_creacion_divorcio],"dd/mm/yy")</f>
        <v>19/02/19</v>
      </c>
      <c r="O364" s="21" t="str">
        <f>TEXT(Tabla3[Fecha formato fecha],"MMMM")</f>
        <v>febrero</v>
      </c>
      <c r="P364" s="22">
        <f>INT(YEARFRAC(Tabla2[[#This Row],[fecha_matrimonio]],Tabla2[[#This Row],[fecha_creacion_divorcio]],1))</f>
        <v>5</v>
      </c>
      <c r="Q364" s="21"/>
    </row>
    <row r="365" spans="6:17" x14ac:dyDescent="0.25">
      <c r="F365" s="17"/>
      <c r="G365" s="47" t="str">
        <f>IF(Tabla2[genero_1]=Tabla2[genero_2],"iguales","heteros")</f>
        <v>iguales</v>
      </c>
      <c r="H365" s="15">
        <f>COUNTIF(Tabla3[Columna1],"iguales")</f>
        <v>481</v>
      </c>
      <c r="I365" s="15">
        <f>COUNTIF(Tabla3[Se divorcian mas en la mañana o en la tarde?],"&gt;12:00 am")</f>
        <v>2491</v>
      </c>
      <c r="J365" s="15">
        <f>COUNTIF(Tabla3[Se divorcian mas en la mañana o en la tarde?],"&gt;12:00 am")</f>
        <v>2491</v>
      </c>
      <c r="K365" s="15">
        <f>COUNTIF(Tabla3[Se divorcian mas en la mañana o en la tarde?],"&lt;12:00 pm")</f>
        <v>2272</v>
      </c>
      <c r="L365" s="17">
        <f>IF(Auxiliar1!B363&lt;Tabla2[Hora],Tabla2[Hora],Auxiliar1!B363)</f>
        <v>0.40934027777777776</v>
      </c>
      <c r="M365" s="21"/>
      <c r="N365" t="str">
        <f>TEXT(Tabla2[fecha_creacion_divorcio],"dd/mm/yy")</f>
        <v>19/02/19</v>
      </c>
      <c r="O365" s="21" t="str">
        <f>TEXT(Tabla3[Fecha formato fecha],"MMMM")</f>
        <v>febrero</v>
      </c>
      <c r="P365" s="22">
        <f>INT(YEARFRAC(Tabla2[[#This Row],[fecha_matrimonio]],Tabla2[[#This Row],[fecha_creacion_divorcio]],1))</f>
        <v>32</v>
      </c>
      <c r="Q365" s="21"/>
    </row>
    <row r="366" spans="6:17" x14ac:dyDescent="0.25">
      <c r="F366" s="17"/>
      <c r="G366" s="47" t="str">
        <f>IF(Tabla2[genero_1]=Tabla2[genero_2],"iguales","heteros")</f>
        <v>heteros</v>
      </c>
      <c r="H366" s="15">
        <f>COUNTIF(Tabla3[Columna1],"iguales")</f>
        <v>481</v>
      </c>
      <c r="I366" s="15">
        <f>COUNTIF(Tabla3[Se divorcian mas en la mañana o en la tarde?],"&gt;12:00 am")</f>
        <v>2491</v>
      </c>
      <c r="J366" s="15">
        <f>COUNTIF(Tabla3[Se divorcian mas en la mañana o en la tarde?],"&gt;12:00 am")</f>
        <v>2491</v>
      </c>
      <c r="K366" s="15">
        <f>COUNTIF(Tabla3[Se divorcian mas en la mañana o en la tarde?],"&lt;12:00 pm")</f>
        <v>2272</v>
      </c>
      <c r="L366" s="17">
        <f>IF(Auxiliar1!B364&lt;Tabla2[Hora],Tabla2[Hora],Auxiliar1!B364)</f>
        <v>0.41393518518518518</v>
      </c>
      <c r="M366" s="21"/>
      <c r="N366" t="str">
        <f>TEXT(Tabla2[fecha_creacion_divorcio],"dd/mm/yy")</f>
        <v>19/02/19</v>
      </c>
      <c r="O366" s="21" t="str">
        <f>TEXT(Tabla3[Fecha formato fecha],"MMMM")</f>
        <v>febrero</v>
      </c>
      <c r="P366" s="22">
        <f>INT(YEARFRAC(Tabla2[[#This Row],[fecha_matrimonio]],Tabla2[[#This Row],[fecha_creacion_divorcio]],1))</f>
        <v>39</v>
      </c>
      <c r="Q366" s="21"/>
    </row>
    <row r="367" spans="6:17" x14ac:dyDescent="0.25">
      <c r="F367" s="17"/>
      <c r="G367" s="47" t="str">
        <f>IF(Tabla2[genero_1]=Tabla2[genero_2],"iguales","heteros")</f>
        <v>iguales</v>
      </c>
      <c r="H367" s="15">
        <f>COUNTIF(Tabla3[Columna1],"iguales")</f>
        <v>481</v>
      </c>
      <c r="I367" s="15">
        <f>COUNTIF(Tabla3[Se divorcian mas en la mañana o en la tarde?],"&gt;12:00 am")</f>
        <v>2491</v>
      </c>
      <c r="J367" s="15">
        <f>COUNTIF(Tabla3[Se divorcian mas en la mañana o en la tarde?],"&gt;12:00 am")</f>
        <v>2491</v>
      </c>
      <c r="K367" s="15">
        <f>COUNTIF(Tabla3[Se divorcian mas en la mañana o en la tarde?],"&lt;12:00 pm")</f>
        <v>2272</v>
      </c>
      <c r="L367" s="17">
        <f>IF(Auxiliar1!B365&lt;Tabla2[Hora],Tabla2[Hora],Auxiliar1!B365)</f>
        <v>0.41771990740740739</v>
      </c>
      <c r="M367" s="21"/>
      <c r="N367" t="str">
        <f>TEXT(Tabla2[fecha_creacion_divorcio],"dd/mm/yy")</f>
        <v>19/02/19</v>
      </c>
      <c r="O367" s="21" t="str">
        <f>TEXT(Tabla3[Fecha formato fecha],"MMMM")</f>
        <v>febrero</v>
      </c>
      <c r="P367" s="22">
        <f>INT(YEARFRAC(Tabla2[[#This Row],[fecha_matrimonio]],Tabla2[[#This Row],[fecha_creacion_divorcio]],1))</f>
        <v>22</v>
      </c>
      <c r="Q367" s="21"/>
    </row>
    <row r="368" spans="6:17" x14ac:dyDescent="0.25">
      <c r="F368" s="17"/>
      <c r="G368" s="47" t="str">
        <f>IF(Tabla2[genero_1]=Tabla2[genero_2],"iguales","heteros")</f>
        <v>heteros</v>
      </c>
      <c r="H368" s="15">
        <f>COUNTIF(Tabla3[Columna1],"iguales")</f>
        <v>481</v>
      </c>
      <c r="I368" s="15">
        <f>COUNTIF(Tabla3[Se divorcian mas en la mañana o en la tarde?],"&gt;12:00 am")</f>
        <v>2491</v>
      </c>
      <c r="J368" s="15">
        <f>COUNTIF(Tabla3[Se divorcian mas en la mañana o en la tarde?],"&gt;12:00 am")</f>
        <v>2491</v>
      </c>
      <c r="K368" s="15">
        <f>COUNTIF(Tabla3[Se divorcian mas en la mañana o en la tarde?],"&lt;12:00 pm")</f>
        <v>2272</v>
      </c>
      <c r="L368" s="17">
        <f>IF(Auxiliar1!B366&lt;Tabla2[Hora],Tabla2[Hora],Auxiliar1!B366)</f>
        <v>0.42328703703703702</v>
      </c>
      <c r="M368" s="21"/>
      <c r="N368" t="str">
        <f>TEXT(Tabla2[fecha_creacion_divorcio],"dd/mm/yy")</f>
        <v>19/02/19</v>
      </c>
      <c r="O368" s="21" t="str">
        <f>TEXT(Tabla3[Fecha formato fecha],"MMMM")</f>
        <v>febrero</v>
      </c>
      <c r="P368" s="22">
        <f>INT(YEARFRAC(Tabla2[[#This Row],[fecha_matrimonio]],Tabla2[[#This Row],[fecha_creacion_divorcio]],1))</f>
        <v>15</v>
      </c>
      <c r="Q368" s="21"/>
    </row>
    <row r="369" spans="6:17" x14ac:dyDescent="0.25">
      <c r="F369" s="17"/>
      <c r="G369" s="47" t="str">
        <f>IF(Tabla2[genero_1]=Tabla2[genero_2],"iguales","heteros")</f>
        <v>iguales</v>
      </c>
      <c r="H369" s="15">
        <f>COUNTIF(Tabla3[Columna1],"iguales")</f>
        <v>481</v>
      </c>
      <c r="I369" s="15">
        <f>COUNTIF(Tabla3[Se divorcian mas en la mañana o en la tarde?],"&gt;12:00 am")</f>
        <v>2491</v>
      </c>
      <c r="J369" s="15">
        <f>COUNTIF(Tabla3[Se divorcian mas en la mañana o en la tarde?],"&gt;12:00 am")</f>
        <v>2491</v>
      </c>
      <c r="K369" s="15">
        <f>COUNTIF(Tabla3[Se divorcian mas en la mañana o en la tarde?],"&lt;12:00 pm")</f>
        <v>2272</v>
      </c>
      <c r="L369" s="17">
        <f>IF(Auxiliar1!B367&lt;Tabla2[Hora],Tabla2[Hora],Auxiliar1!B367)</f>
        <v>0.3134837962962963</v>
      </c>
      <c r="M369" s="21"/>
      <c r="N369" t="str">
        <f>TEXT(Tabla2[fecha_creacion_divorcio],"dd/mm/yy")</f>
        <v>20/02/19</v>
      </c>
      <c r="O369" s="21" t="str">
        <f>TEXT(Tabla3[Fecha formato fecha],"MMMM")</f>
        <v>febrero</v>
      </c>
      <c r="P369" s="22">
        <f>INT(YEARFRAC(Tabla2[[#This Row],[fecha_matrimonio]],Tabla2[[#This Row],[fecha_creacion_divorcio]],1))</f>
        <v>4</v>
      </c>
      <c r="Q369" s="21"/>
    </row>
    <row r="370" spans="6:17" x14ac:dyDescent="0.25">
      <c r="F370" s="17"/>
      <c r="G370" s="47" t="str">
        <f>IF(Tabla2[genero_1]=Tabla2[genero_2],"iguales","heteros")</f>
        <v>heteros</v>
      </c>
      <c r="H370" s="15">
        <f>COUNTIF(Tabla3[Columna1],"iguales")</f>
        <v>481</v>
      </c>
      <c r="I370" s="15">
        <f>COUNTIF(Tabla3[Se divorcian mas en la mañana o en la tarde?],"&gt;12:00 am")</f>
        <v>2491</v>
      </c>
      <c r="J370" s="15">
        <f>COUNTIF(Tabla3[Se divorcian mas en la mañana o en la tarde?],"&gt;12:00 am")</f>
        <v>2491</v>
      </c>
      <c r="K370" s="15">
        <f>COUNTIF(Tabla3[Se divorcian mas en la mañana o en la tarde?],"&lt;12:00 pm")</f>
        <v>2272</v>
      </c>
      <c r="L370" s="17">
        <f>IF(Auxiliar1!B368&lt;Tabla2[Hora],Tabla2[Hora],Auxiliar1!B368)</f>
        <v>0.32078703703703704</v>
      </c>
      <c r="M370" s="21"/>
      <c r="N370" t="str">
        <f>TEXT(Tabla2[fecha_creacion_divorcio],"dd/mm/yy")</f>
        <v>20/02/19</v>
      </c>
      <c r="O370" s="21" t="str">
        <f>TEXT(Tabla3[Fecha formato fecha],"MMMM")</f>
        <v>febrero</v>
      </c>
      <c r="P370" s="22">
        <f>INT(YEARFRAC(Tabla2[[#This Row],[fecha_matrimonio]],Tabla2[[#This Row],[fecha_creacion_divorcio]],1))</f>
        <v>7</v>
      </c>
      <c r="Q370" s="21"/>
    </row>
    <row r="371" spans="6:17" x14ac:dyDescent="0.25">
      <c r="F371" s="17"/>
      <c r="G371" s="47" t="str">
        <f>IF(Tabla2[genero_1]=Tabla2[genero_2],"iguales","heteros")</f>
        <v>heteros</v>
      </c>
      <c r="H371" s="15">
        <f>COUNTIF(Tabla3[Columna1],"iguales")</f>
        <v>481</v>
      </c>
      <c r="I371" s="15">
        <f>COUNTIF(Tabla3[Se divorcian mas en la mañana o en la tarde?],"&gt;12:00 am")</f>
        <v>2491</v>
      </c>
      <c r="J371" s="15">
        <f>COUNTIF(Tabla3[Se divorcian mas en la mañana o en la tarde?],"&gt;12:00 am")</f>
        <v>2491</v>
      </c>
      <c r="K371" s="15">
        <f>COUNTIF(Tabla3[Se divorcian mas en la mañana o en la tarde?],"&lt;12:00 pm")</f>
        <v>2272</v>
      </c>
      <c r="L371" s="17">
        <f>IF(Auxiliar1!B369&lt;Tabla2[Hora],Tabla2[Hora],Auxiliar1!B369)</f>
        <v>0.32256944444444446</v>
      </c>
      <c r="M371" s="21"/>
      <c r="N371" t="str">
        <f>TEXT(Tabla2[fecha_creacion_divorcio],"dd/mm/yy")</f>
        <v>20/02/19</v>
      </c>
      <c r="O371" s="21" t="str">
        <f>TEXT(Tabla3[Fecha formato fecha],"MMMM")</f>
        <v>febrero</v>
      </c>
      <c r="P371" s="22">
        <f>INT(YEARFRAC(Tabla2[[#This Row],[fecha_matrimonio]],Tabla2[[#This Row],[fecha_creacion_divorcio]],1))</f>
        <v>20</v>
      </c>
      <c r="Q371" s="21"/>
    </row>
    <row r="372" spans="6:17" x14ac:dyDescent="0.25">
      <c r="F372" s="17"/>
      <c r="G372" s="47" t="str">
        <f>IF(Tabla2[genero_1]=Tabla2[genero_2],"iguales","heteros")</f>
        <v>heteros</v>
      </c>
      <c r="H372" s="15">
        <f>COUNTIF(Tabla3[Columna1],"iguales")</f>
        <v>481</v>
      </c>
      <c r="I372" s="15">
        <f>COUNTIF(Tabla3[Se divorcian mas en la mañana o en la tarde?],"&gt;12:00 am")</f>
        <v>2491</v>
      </c>
      <c r="J372" s="15">
        <f>COUNTIF(Tabla3[Se divorcian mas en la mañana o en la tarde?],"&gt;12:00 am")</f>
        <v>2491</v>
      </c>
      <c r="K372" s="15">
        <f>COUNTIF(Tabla3[Se divorcian mas en la mañana o en la tarde?],"&lt;12:00 pm")</f>
        <v>2272</v>
      </c>
      <c r="L372" s="17">
        <f>IF(Auxiliar1!B370&lt;Tabla2[Hora],Tabla2[Hora],Auxiliar1!B370)</f>
        <v>0.32717592592592593</v>
      </c>
      <c r="M372" s="21"/>
      <c r="N372" t="str">
        <f>TEXT(Tabla2[fecha_creacion_divorcio],"dd/mm/yy")</f>
        <v>20/02/19</v>
      </c>
      <c r="O372" s="21" t="str">
        <f>TEXT(Tabla3[Fecha formato fecha],"MMMM")</f>
        <v>febrero</v>
      </c>
      <c r="P372" s="22">
        <f>INT(YEARFRAC(Tabla2[[#This Row],[fecha_matrimonio]],Tabla2[[#This Row],[fecha_creacion_divorcio]],1))</f>
        <v>28</v>
      </c>
      <c r="Q372" s="21"/>
    </row>
    <row r="373" spans="6:17" x14ac:dyDescent="0.25">
      <c r="F373" s="17"/>
      <c r="G373" s="47" t="str">
        <f>IF(Tabla2[genero_1]=Tabla2[genero_2],"iguales","heteros")</f>
        <v>heteros</v>
      </c>
      <c r="H373" s="15">
        <f>COUNTIF(Tabla3[Columna1],"iguales")</f>
        <v>481</v>
      </c>
      <c r="I373" s="15">
        <f>COUNTIF(Tabla3[Se divorcian mas en la mañana o en la tarde?],"&gt;12:00 am")</f>
        <v>2491</v>
      </c>
      <c r="J373" s="15">
        <f>COUNTIF(Tabla3[Se divorcian mas en la mañana o en la tarde?],"&gt;12:00 am")</f>
        <v>2491</v>
      </c>
      <c r="K373" s="15">
        <f>COUNTIF(Tabla3[Se divorcian mas en la mañana o en la tarde?],"&lt;12:00 pm")</f>
        <v>2272</v>
      </c>
      <c r="L373" s="17">
        <f>IF(Auxiliar1!B371&lt;Tabla2[Hora],Tabla2[Hora],Auxiliar1!B371)</f>
        <v>0.3304050925925926</v>
      </c>
      <c r="M373" s="21"/>
      <c r="N373" t="str">
        <f>TEXT(Tabla2[fecha_creacion_divorcio],"dd/mm/yy")</f>
        <v>20/02/19</v>
      </c>
      <c r="O373" s="21" t="str">
        <f>TEXT(Tabla3[Fecha formato fecha],"MMMM")</f>
        <v>febrero</v>
      </c>
      <c r="P373" s="22">
        <f>INT(YEARFRAC(Tabla2[[#This Row],[fecha_matrimonio]],Tabla2[[#This Row],[fecha_creacion_divorcio]],1))</f>
        <v>7</v>
      </c>
      <c r="Q373" s="21"/>
    </row>
    <row r="374" spans="6:17" x14ac:dyDescent="0.25">
      <c r="F374" s="17"/>
      <c r="G374" s="47" t="str">
        <f>IF(Tabla2[genero_1]=Tabla2[genero_2],"iguales","heteros")</f>
        <v>heteros</v>
      </c>
      <c r="H374" s="15">
        <f>COUNTIF(Tabla3[Columna1],"iguales")</f>
        <v>481</v>
      </c>
      <c r="I374" s="15">
        <f>COUNTIF(Tabla3[Se divorcian mas en la mañana o en la tarde?],"&gt;12:00 am")</f>
        <v>2491</v>
      </c>
      <c r="J374" s="15">
        <f>COUNTIF(Tabla3[Se divorcian mas en la mañana o en la tarde?],"&gt;12:00 am")</f>
        <v>2491</v>
      </c>
      <c r="K374" s="15">
        <f>COUNTIF(Tabla3[Se divorcian mas en la mañana o en la tarde?],"&lt;12:00 pm")</f>
        <v>2272</v>
      </c>
      <c r="L374" s="17">
        <f>IF(Auxiliar1!B372&lt;Tabla2[Hora],Tabla2[Hora],Auxiliar1!B372)</f>
        <v>0.33265046296296297</v>
      </c>
      <c r="M374" s="21"/>
      <c r="N374" t="str">
        <f>TEXT(Tabla2[fecha_creacion_divorcio],"dd/mm/yy")</f>
        <v>20/02/19</v>
      </c>
      <c r="O374" s="21" t="str">
        <f>TEXT(Tabla3[Fecha formato fecha],"MMMM")</f>
        <v>febrero</v>
      </c>
      <c r="P374" s="22">
        <f>INT(YEARFRAC(Tabla2[[#This Row],[fecha_matrimonio]],Tabla2[[#This Row],[fecha_creacion_divorcio]],1))</f>
        <v>22</v>
      </c>
      <c r="Q374" s="21"/>
    </row>
    <row r="375" spans="6:17" x14ac:dyDescent="0.25">
      <c r="F375" s="17"/>
      <c r="G375" s="47" t="str">
        <f>IF(Tabla2[genero_1]=Tabla2[genero_2],"iguales","heteros")</f>
        <v>heteros</v>
      </c>
      <c r="H375" s="15">
        <f>COUNTIF(Tabla3[Columna1],"iguales")</f>
        <v>481</v>
      </c>
      <c r="I375" s="15">
        <f>COUNTIF(Tabla3[Se divorcian mas en la mañana o en la tarde?],"&gt;12:00 am")</f>
        <v>2491</v>
      </c>
      <c r="J375" s="15">
        <f>COUNTIF(Tabla3[Se divorcian mas en la mañana o en la tarde?],"&gt;12:00 am")</f>
        <v>2491</v>
      </c>
      <c r="K375" s="15">
        <f>COUNTIF(Tabla3[Se divorcian mas en la mañana o en la tarde?],"&lt;12:00 pm")</f>
        <v>2272</v>
      </c>
      <c r="L375" s="17">
        <f>IF(Auxiliar1!B373&lt;Tabla2[Hora],Tabla2[Hora],Auxiliar1!B373)</f>
        <v>0.33483796296296298</v>
      </c>
      <c r="M375" s="21"/>
      <c r="N375" t="str">
        <f>TEXT(Tabla2[fecha_creacion_divorcio],"dd/mm/yy")</f>
        <v>20/02/19</v>
      </c>
      <c r="O375" s="21" t="str">
        <f>TEXT(Tabla3[Fecha formato fecha],"MMMM")</f>
        <v>febrero</v>
      </c>
      <c r="P375" s="22">
        <f>INT(YEARFRAC(Tabla2[[#This Row],[fecha_matrimonio]],Tabla2[[#This Row],[fecha_creacion_divorcio]],1))</f>
        <v>6</v>
      </c>
      <c r="Q375" s="21"/>
    </row>
    <row r="376" spans="6:17" x14ac:dyDescent="0.25">
      <c r="F376" s="17"/>
      <c r="G376" s="47" t="str">
        <f>IF(Tabla2[genero_1]=Tabla2[genero_2],"iguales","heteros")</f>
        <v>heteros</v>
      </c>
      <c r="H376" s="15">
        <f>COUNTIF(Tabla3[Columna1],"iguales")</f>
        <v>481</v>
      </c>
      <c r="I376" s="15">
        <f>COUNTIF(Tabla3[Se divorcian mas en la mañana o en la tarde?],"&gt;12:00 am")</f>
        <v>2491</v>
      </c>
      <c r="J376" s="15">
        <f>COUNTIF(Tabla3[Se divorcian mas en la mañana o en la tarde?],"&gt;12:00 am")</f>
        <v>2491</v>
      </c>
      <c r="K376" s="15">
        <f>COUNTIF(Tabla3[Se divorcian mas en la mañana o en la tarde?],"&lt;12:00 pm")</f>
        <v>2272</v>
      </c>
      <c r="L376" s="17">
        <f>IF(Auxiliar1!B374&lt;Tabla2[Hora],Tabla2[Hora],Auxiliar1!B374)</f>
        <v>0.33682870370370371</v>
      </c>
      <c r="M376" s="21"/>
      <c r="N376" t="str">
        <f>TEXT(Tabla2[fecha_creacion_divorcio],"dd/mm/yy")</f>
        <v>20/02/19</v>
      </c>
      <c r="O376" s="21" t="str">
        <f>TEXT(Tabla3[Fecha formato fecha],"MMMM")</f>
        <v>febrero</v>
      </c>
      <c r="P376" s="22">
        <f>INT(YEARFRAC(Tabla2[[#This Row],[fecha_matrimonio]],Tabla2[[#This Row],[fecha_creacion_divorcio]],1))</f>
        <v>13</v>
      </c>
      <c r="Q376" s="21"/>
    </row>
    <row r="377" spans="6:17" x14ac:dyDescent="0.25">
      <c r="F377" s="17"/>
      <c r="G377" s="47" t="str">
        <f>IF(Tabla2[genero_1]=Tabla2[genero_2],"iguales","heteros")</f>
        <v>heteros</v>
      </c>
      <c r="H377" s="15">
        <f>COUNTIF(Tabla3[Columna1],"iguales")</f>
        <v>481</v>
      </c>
      <c r="I377" s="15">
        <f>COUNTIF(Tabla3[Se divorcian mas en la mañana o en la tarde?],"&gt;12:00 am")</f>
        <v>2491</v>
      </c>
      <c r="J377" s="15">
        <f>COUNTIF(Tabla3[Se divorcian mas en la mañana o en la tarde?],"&gt;12:00 am")</f>
        <v>2491</v>
      </c>
      <c r="K377" s="15">
        <f>COUNTIF(Tabla3[Se divorcian mas en la mañana o en la tarde?],"&lt;12:00 pm")</f>
        <v>2272</v>
      </c>
      <c r="L377" s="17">
        <f>IF(Auxiliar1!B375&lt;Tabla2[Hora],Tabla2[Hora],Auxiliar1!B375)</f>
        <v>0.33855324074074072</v>
      </c>
      <c r="M377" s="21"/>
      <c r="N377" t="str">
        <f>TEXT(Tabla2[fecha_creacion_divorcio],"dd/mm/yy")</f>
        <v>20/02/19</v>
      </c>
      <c r="O377" s="21" t="str">
        <f>TEXT(Tabla3[Fecha formato fecha],"MMMM")</f>
        <v>febrero</v>
      </c>
      <c r="P377" s="22">
        <f>INT(YEARFRAC(Tabla2[[#This Row],[fecha_matrimonio]],Tabla2[[#This Row],[fecha_creacion_divorcio]],1))</f>
        <v>20</v>
      </c>
      <c r="Q377" s="21"/>
    </row>
    <row r="378" spans="6:17" x14ac:dyDescent="0.25">
      <c r="F378" s="17"/>
      <c r="G378" s="47" t="str">
        <f>IF(Tabla2[genero_1]=Tabla2[genero_2],"iguales","heteros")</f>
        <v>heteros</v>
      </c>
      <c r="H378" s="15">
        <f>COUNTIF(Tabla3[Columna1],"iguales")</f>
        <v>481</v>
      </c>
      <c r="I378" s="15">
        <f>COUNTIF(Tabla3[Se divorcian mas en la mañana o en la tarde?],"&gt;12:00 am")</f>
        <v>2491</v>
      </c>
      <c r="J378" s="15">
        <f>COUNTIF(Tabla3[Se divorcian mas en la mañana o en la tarde?],"&gt;12:00 am")</f>
        <v>2491</v>
      </c>
      <c r="K378" s="15">
        <f>COUNTIF(Tabla3[Se divorcian mas en la mañana o en la tarde?],"&lt;12:00 pm")</f>
        <v>2272</v>
      </c>
      <c r="L378" s="17">
        <f>IF(Auxiliar1!B376&lt;Tabla2[Hora],Tabla2[Hora],Auxiliar1!B376)</f>
        <v>0.34063657407407405</v>
      </c>
      <c r="M378" s="21"/>
      <c r="N378" t="str">
        <f>TEXT(Tabla2[fecha_creacion_divorcio],"dd/mm/yy")</f>
        <v>20/02/19</v>
      </c>
      <c r="O378" s="21" t="str">
        <f>TEXT(Tabla3[Fecha formato fecha],"MMMM")</f>
        <v>febrero</v>
      </c>
      <c r="P378" s="22">
        <f>INT(YEARFRAC(Tabla2[[#This Row],[fecha_matrimonio]],Tabla2[[#This Row],[fecha_creacion_divorcio]],1))</f>
        <v>28</v>
      </c>
      <c r="Q378" s="21"/>
    </row>
    <row r="379" spans="6:17" x14ac:dyDescent="0.25">
      <c r="F379" s="17"/>
      <c r="G379" s="47" t="str">
        <f>IF(Tabla2[genero_1]=Tabla2[genero_2],"iguales","heteros")</f>
        <v>heteros</v>
      </c>
      <c r="H379" s="15">
        <f>COUNTIF(Tabla3[Columna1],"iguales")</f>
        <v>481</v>
      </c>
      <c r="I379" s="15">
        <f>COUNTIF(Tabla3[Se divorcian mas en la mañana o en la tarde?],"&gt;12:00 am")</f>
        <v>2491</v>
      </c>
      <c r="J379" s="15">
        <f>COUNTIF(Tabla3[Se divorcian mas en la mañana o en la tarde?],"&gt;12:00 am")</f>
        <v>2491</v>
      </c>
      <c r="K379" s="15">
        <f>COUNTIF(Tabla3[Se divorcian mas en la mañana o en la tarde?],"&lt;12:00 pm")</f>
        <v>2272</v>
      </c>
      <c r="L379" s="17">
        <f>IF(Auxiliar1!B377&lt;Tabla2[Hora],Tabla2[Hora],Auxiliar1!B377)</f>
        <v>0.34483796296296299</v>
      </c>
      <c r="M379" s="21"/>
      <c r="N379" t="str">
        <f>TEXT(Tabla2[fecha_creacion_divorcio],"dd/mm/yy")</f>
        <v>20/02/19</v>
      </c>
      <c r="O379" s="21" t="str">
        <f>TEXT(Tabla3[Fecha formato fecha],"MMMM")</f>
        <v>febrero</v>
      </c>
      <c r="P379" s="22">
        <f>INT(YEARFRAC(Tabla2[[#This Row],[fecha_matrimonio]],Tabla2[[#This Row],[fecha_creacion_divorcio]],1))</f>
        <v>8</v>
      </c>
      <c r="Q379" s="21"/>
    </row>
    <row r="380" spans="6:17" x14ac:dyDescent="0.25">
      <c r="F380" s="17"/>
      <c r="G380" s="47" t="str">
        <f>IF(Tabla2[genero_1]=Tabla2[genero_2],"iguales","heteros")</f>
        <v>heteros</v>
      </c>
      <c r="H380" s="15">
        <f>COUNTIF(Tabla3[Columna1],"iguales")</f>
        <v>481</v>
      </c>
      <c r="I380" s="15">
        <f>COUNTIF(Tabla3[Se divorcian mas en la mañana o en la tarde?],"&gt;12:00 am")</f>
        <v>2491</v>
      </c>
      <c r="J380" s="15">
        <f>COUNTIF(Tabla3[Se divorcian mas en la mañana o en la tarde?],"&gt;12:00 am")</f>
        <v>2491</v>
      </c>
      <c r="K380" s="15">
        <f>COUNTIF(Tabla3[Se divorcian mas en la mañana o en la tarde?],"&lt;12:00 pm")</f>
        <v>2272</v>
      </c>
      <c r="L380" s="17">
        <f>IF(Auxiliar1!B378&lt;Tabla2[Hora],Tabla2[Hora],Auxiliar1!B378)</f>
        <v>0.34675925925925927</v>
      </c>
      <c r="M380" s="21"/>
      <c r="N380" t="str">
        <f>TEXT(Tabla2[fecha_creacion_divorcio],"dd/mm/yy")</f>
        <v>20/02/19</v>
      </c>
      <c r="O380" s="21" t="str">
        <f>TEXT(Tabla3[Fecha formato fecha],"MMMM")</f>
        <v>febrero</v>
      </c>
      <c r="P380" s="22">
        <f>INT(YEARFRAC(Tabla2[[#This Row],[fecha_matrimonio]],Tabla2[[#This Row],[fecha_creacion_divorcio]],1))</f>
        <v>21</v>
      </c>
      <c r="Q380" s="21"/>
    </row>
    <row r="381" spans="6:17" x14ac:dyDescent="0.25">
      <c r="F381" s="17"/>
      <c r="G381" s="47" t="str">
        <f>IF(Tabla2[genero_1]=Tabla2[genero_2],"iguales","heteros")</f>
        <v>heteros</v>
      </c>
      <c r="H381" s="15">
        <f>COUNTIF(Tabla3[Columna1],"iguales")</f>
        <v>481</v>
      </c>
      <c r="I381" s="15">
        <f>COUNTIF(Tabla3[Se divorcian mas en la mañana o en la tarde?],"&gt;12:00 am")</f>
        <v>2491</v>
      </c>
      <c r="J381" s="15">
        <f>COUNTIF(Tabla3[Se divorcian mas en la mañana o en la tarde?],"&gt;12:00 am")</f>
        <v>2491</v>
      </c>
      <c r="K381" s="15">
        <f>COUNTIF(Tabla3[Se divorcian mas en la mañana o en la tarde?],"&lt;12:00 pm")</f>
        <v>2272</v>
      </c>
      <c r="L381" s="17">
        <f>IF(Auxiliar1!B379&lt;Tabla2[Hora],Tabla2[Hora],Auxiliar1!B379)</f>
        <v>0.34915509259259259</v>
      </c>
      <c r="M381" s="21"/>
      <c r="N381" t="str">
        <f>TEXT(Tabla2[fecha_creacion_divorcio],"dd/mm/yy")</f>
        <v>20/02/19</v>
      </c>
      <c r="O381" s="21" t="str">
        <f>TEXT(Tabla3[Fecha formato fecha],"MMMM")</f>
        <v>febrero</v>
      </c>
      <c r="P381" s="22">
        <f>INT(YEARFRAC(Tabla2[[#This Row],[fecha_matrimonio]],Tabla2[[#This Row],[fecha_creacion_divorcio]],1))</f>
        <v>12</v>
      </c>
      <c r="Q381" s="21"/>
    </row>
    <row r="382" spans="6:17" x14ac:dyDescent="0.25">
      <c r="F382" s="17"/>
      <c r="G382" s="47" t="str">
        <f>IF(Tabla2[genero_1]=Tabla2[genero_2],"iguales","heteros")</f>
        <v>heteros</v>
      </c>
      <c r="H382" s="15">
        <f>COUNTIF(Tabla3[Columna1],"iguales")</f>
        <v>481</v>
      </c>
      <c r="I382" s="15">
        <f>COUNTIF(Tabla3[Se divorcian mas en la mañana o en la tarde?],"&gt;12:00 am")</f>
        <v>2491</v>
      </c>
      <c r="J382" s="15">
        <f>COUNTIF(Tabla3[Se divorcian mas en la mañana o en la tarde?],"&gt;12:00 am")</f>
        <v>2491</v>
      </c>
      <c r="K382" s="15">
        <f>COUNTIF(Tabla3[Se divorcian mas en la mañana o en la tarde?],"&lt;12:00 pm")</f>
        <v>2272</v>
      </c>
      <c r="L382" s="17">
        <f>IF(Auxiliar1!B380&lt;Tabla2[Hora],Tabla2[Hora],Auxiliar1!B380)</f>
        <v>0.35040509259259256</v>
      </c>
      <c r="M382" s="21"/>
      <c r="N382" t="str">
        <f>TEXT(Tabla2[fecha_creacion_divorcio],"dd/mm/yy")</f>
        <v>20/02/19</v>
      </c>
      <c r="O382" s="21" t="str">
        <f>TEXT(Tabla3[Fecha formato fecha],"MMMM")</f>
        <v>febrero</v>
      </c>
      <c r="P382" s="22">
        <f>INT(YEARFRAC(Tabla2[[#This Row],[fecha_matrimonio]],Tabla2[[#This Row],[fecha_creacion_divorcio]],1))</f>
        <v>4</v>
      </c>
      <c r="Q382" s="21"/>
    </row>
    <row r="383" spans="6:17" x14ac:dyDescent="0.25">
      <c r="F383" s="17"/>
      <c r="G383" s="47" t="str">
        <f>IF(Tabla2[genero_1]=Tabla2[genero_2],"iguales","heteros")</f>
        <v>iguales</v>
      </c>
      <c r="H383" s="15">
        <f>COUNTIF(Tabla3[Columna1],"iguales")</f>
        <v>481</v>
      </c>
      <c r="I383" s="15">
        <f>COUNTIF(Tabla3[Se divorcian mas en la mañana o en la tarde?],"&gt;12:00 am")</f>
        <v>2491</v>
      </c>
      <c r="J383" s="15">
        <f>COUNTIF(Tabla3[Se divorcian mas en la mañana o en la tarde?],"&gt;12:00 am")</f>
        <v>2491</v>
      </c>
      <c r="K383" s="15">
        <f>COUNTIF(Tabla3[Se divorcian mas en la mañana o en la tarde?],"&lt;12:00 pm")</f>
        <v>2272</v>
      </c>
      <c r="L383" s="17">
        <f>IF(Auxiliar1!B381&lt;Tabla2[Hora],Tabla2[Hora],Auxiliar1!B381)</f>
        <v>0.35155092592592596</v>
      </c>
      <c r="M383" s="21"/>
      <c r="N383" t="str">
        <f>TEXT(Tabla2[fecha_creacion_divorcio],"dd/mm/yy")</f>
        <v>20/02/19</v>
      </c>
      <c r="O383" s="21" t="str">
        <f>TEXT(Tabla3[Fecha formato fecha],"MMMM")</f>
        <v>febrero</v>
      </c>
      <c r="P383" s="22">
        <f>INT(YEARFRAC(Tabla2[[#This Row],[fecha_matrimonio]],Tabla2[[#This Row],[fecha_creacion_divorcio]],1))</f>
        <v>35</v>
      </c>
      <c r="Q383" s="21"/>
    </row>
    <row r="384" spans="6:17" x14ac:dyDescent="0.25">
      <c r="F384" s="17"/>
      <c r="G384" s="47" t="str">
        <f>IF(Tabla2[genero_1]=Tabla2[genero_2],"iguales","heteros")</f>
        <v>iguales</v>
      </c>
      <c r="H384" s="15">
        <f>COUNTIF(Tabla3[Columna1],"iguales")</f>
        <v>481</v>
      </c>
      <c r="I384" s="15">
        <f>COUNTIF(Tabla3[Se divorcian mas en la mañana o en la tarde?],"&gt;12:00 am")</f>
        <v>2491</v>
      </c>
      <c r="J384" s="15">
        <f>COUNTIF(Tabla3[Se divorcian mas en la mañana o en la tarde?],"&gt;12:00 am")</f>
        <v>2491</v>
      </c>
      <c r="K384" s="15">
        <f>COUNTIF(Tabla3[Se divorcian mas en la mañana o en la tarde?],"&lt;12:00 pm")</f>
        <v>2272</v>
      </c>
      <c r="L384" s="17">
        <f>IF(Auxiliar1!B382&lt;Tabla2[Hora],Tabla2[Hora],Auxiliar1!B382)</f>
        <v>0.3576388888888889</v>
      </c>
      <c r="M384" s="21"/>
      <c r="N384" t="str">
        <f>TEXT(Tabla2[fecha_creacion_divorcio],"dd/mm/yy")</f>
        <v>20/02/19</v>
      </c>
      <c r="O384" s="21" t="str">
        <f>TEXT(Tabla3[Fecha formato fecha],"MMMM")</f>
        <v>febrero</v>
      </c>
      <c r="P384" s="22">
        <f>INT(YEARFRAC(Tabla2[[#This Row],[fecha_matrimonio]],Tabla2[[#This Row],[fecha_creacion_divorcio]],1))</f>
        <v>30</v>
      </c>
      <c r="Q384" s="21"/>
    </row>
    <row r="385" spans="6:17" x14ac:dyDescent="0.25">
      <c r="F385" s="17"/>
      <c r="G385" s="47" t="str">
        <f>IF(Tabla2[genero_1]=Tabla2[genero_2],"iguales","heteros")</f>
        <v>heteros</v>
      </c>
      <c r="H385" s="15">
        <f>COUNTIF(Tabla3[Columna1],"iguales")</f>
        <v>481</v>
      </c>
      <c r="I385" s="15">
        <f>COUNTIF(Tabla3[Se divorcian mas en la mañana o en la tarde?],"&gt;12:00 am")</f>
        <v>2491</v>
      </c>
      <c r="J385" s="15">
        <f>COUNTIF(Tabla3[Se divorcian mas en la mañana o en la tarde?],"&gt;12:00 am")</f>
        <v>2491</v>
      </c>
      <c r="K385" s="15">
        <f>COUNTIF(Tabla3[Se divorcian mas en la mañana o en la tarde?],"&lt;12:00 pm")</f>
        <v>2272</v>
      </c>
      <c r="L385" s="17">
        <f>IF(Auxiliar1!B383&lt;Tabla2[Hora],Tabla2[Hora],Auxiliar1!B383)</f>
        <v>0.3628587962962963</v>
      </c>
      <c r="M385" s="21"/>
      <c r="N385" t="str">
        <f>TEXT(Tabla2[fecha_creacion_divorcio],"dd/mm/yy")</f>
        <v>20/02/19</v>
      </c>
      <c r="O385" s="21" t="str">
        <f>TEXT(Tabla3[Fecha formato fecha],"MMMM")</f>
        <v>febrero</v>
      </c>
      <c r="P385" s="22">
        <f>INT(YEARFRAC(Tabla2[[#This Row],[fecha_matrimonio]],Tabla2[[#This Row],[fecha_creacion_divorcio]],1))</f>
        <v>23</v>
      </c>
      <c r="Q385" s="21"/>
    </row>
    <row r="386" spans="6:17" x14ac:dyDescent="0.25">
      <c r="F386" s="17"/>
      <c r="G386" s="47" t="str">
        <f>IF(Tabla2[genero_1]=Tabla2[genero_2],"iguales","heteros")</f>
        <v>heteros</v>
      </c>
      <c r="H386" s="15">
        <f>COUNTIF(Tabla3[Columna1],"iguales")</f>
        <v>481</v>
      </c>
      <c r="I386" s="15">
        <f>COUNTIF(Tabla3[Se divorcian mas en la mañana o en la tarde?],"&gt;12:00 am")</f>
        <v>2491</v>
      </c>
      <c r="J386" s="15">
        <f>COUNTIF(Tabla3[Se divorcian mas en la mañana o en la tarde?],"&gt;12:00 am")</f>
        <v>2491</v>
      </c>
      <c r="K386" s="15">
        <f>COUNTIF(Tabla3[Se divorcian mas en la mañana o en la tarde?],"&lt;12:00 pm")</f>
        <v>2272</v>
      </c>
      <c r="L386" s="17">
        <f>IF(Auxiliar1!B384&lt;Tabla2[Hora],Tabla2[Hora],Auxiliar1!B384)</f>
        <v>0.36648148148148146</v>
      </c>
      <c r="M386" s="21"/>
      <c r="N386" t="str">
        <f>TEXT(Tabla2[fecha_creacion_divorcio],"dd/mm/yy")</f>
        <v>20/02/19</v>
      </c>
      <c r="O386" s="21" t="str">
        <f>TEXT(Tabla3[Fecha formato fecha],"MMMM")</f>
        <v>febrero</v>
      </c>
      <c r="P386" s="22">
        <f>INT(YEARFRAC(Tabla2[[#This Row],[fecha_matrimonio]],Tabla2[[#This Row],[fecha_creacion_divorcio]],1))</f>
        <v>10</v>
      </c>
      <c r="Q386" s="21"/>
    </row>
    <row r="387" spans="6:17" x14ac:dyDescent="0.25">
      <c r="F387" s="17"/>
      <c r="G387" s="47" t="str">
        <f>IF(Tabla2[genero_1]=Tabla2[genero_2],"iguales","heteros")</f>
        <v>heteros</v>
      </c>
      <c r="H387" s="15">
        <f>COUNTIF(Tabla3[Columna1],"iguales")</f>
        <v>481</v>
      </c>
      <c r="I387" s="15">
        <f>COUNTIF(Tabla3[Se divorcian mas en la mañana o en la tarde?],"&gt;12:00 am")</f>
        <v>2491</v>
      </c>
      <c r="J387" s="15">
        <f>COUNTIF(Tabla3[Se divorcian mas en la mañana o en la tarde?],"&gt;12:00 am")</f>
        <v>2491</v>
      </c>
      <c r="K387" s="15">
        <f>COUNTIF(Tabla3[Se divorcian mas en la mañana o en la tarde?],"&lt;12:00 pm")</f>
        <v>2272</v>
      </c>
      <c r="L387" s="17">
        <f>IF(Auxiliar1!B385&lt;Tabla2[Hora],Tabla2[Hora],Auxiliar1!B385)</f>
        <v>0.37103009259259262</v>
      </c>
      <c r="M387" s="21"/>
      <c r="N387" t="str">
        <f>TEXT(Tabla2[fecha_creacion_divorcio],"dd/mm/yy")</f>
        <v>20/02/19</v>
      </c>
      <c r="O387" s="21" t="str">
        <f>TEXT(Tabla3[Fecha formato fecha],"MMMM")</f>
        <v>febrero</v>
      </c>
      <c r="P387" s="22">
        <f>INT(YEARFRAC(Tabla2[[#This Row],[fecha_matrimonio]],Tabla2[[#This Row],[fecha_creacion_divorcio]],1))</f>
        <v>17</v>
      </c>
      <c r="Q387" s="21"/>
    </row>
    <row r="388" spans="6:17" x14ac:dyDescent="0.25">
      <c r="F388" s="17"/>
      <c r="G388" s="47" t="str">
        <f>IF(Tabla2[genero_1]=Tabla2[genero_2],"iguales","heteros")</f>
        <v>heteros</v>
      </c>
      <c r="H388" s="15">
        <f>COUNTIF(Tabla3[Columna1],"iguales")</f>
        <v>481</v>
      </c>
      <c r="I388" s="15">
        <f>COUNTIF(Tabla3[Se divorcian mas en la mañana o en la tarde?],"&gt;12:00 am")</f>
        <v>2491</v>
      </c>
      <c r="J388" s="15">
        <f>COUNTIF(Tabla3[Se divorcian mas en la mañana o en la tarde?],"&gt;12:00 am")</f>
        <v>2491</v>
      </c>
      <c r="K388" s="15">
        <f>COUNTIF(Tabla3[Se divorcian mas en la mañana o en la tarde?],"&lt;12:00 pm")</f>
        <v>2272</v>
      </c>
      <c r="L388" s="17">
        <f>IF(Auxiliar1!B386&lt;Tabla2[Hora],Tabla2[Hora],Auxiliar1!B386)</f>
        <v>0.37775462962962963</v>
      </c>
      <c r="M388" s="21"/>
      <c r="N388" t="str">
        <f>TEXT(Tabla2[fecha_creacion_divorcio],"dd/mm/yy")</f>
        <v>20/02/19</v>
      </c>
      <c r="O388" s="21" t="str">
        <f>TEXT(Tabla3[Fecha formato fecha],"MMMM")</f>
        <v>febrero</v>
      </c>
      <c r="P388" s="22">
        <f>INT(YEARFRAC(Tabla2[[#This Row],[fecha_matrimonio]],Tabla2[[#This Row],[fecha_creacion_divorcio]],1))</f>
        <v>31</v>
      </c>
      <c r="Q388" s="21"/>
    </row>
    <row r="389" spans="6:17" x14ac:dyDescent="0.25">
      <c r="F389" s="17"/>
      <c r="G389" s="47" t="str">
        <f>IF(Tabla2[genero_1]=Tabla2[genero_2],"iguales","heteros")</f>
        <v>heteros</v>
      </c>
      <c r="H389" s="15">
        <f>COUNTIF(Tabla3[Columna1],"iguales")</f>
        <v>481</v>
      </c>
      <c r="I389" s="15">
        <f>COUNTIF(Tabla3[Se divorcian mas en la mañana o en la tarde?],"&gt;12:00 am")</f>
        <v>2491</v>
      </c>
      <c r="J389" s="15">
        <f>COUNTIF(Tabla3[Se divorcian mas en la mañana o en la tarde?],"&gt;12:00 am")</f>
        <v>2491</v>
      </c>
      <c r="K389" s="15">
        <f>COUNTIF(Tabla3[Se divorcian mas en la mañana o en la tarde?],"&lt;12:00 pm")</f>
        <v>2272</v>
      </c>
      <c r="L389" s="17">
        <f>IF(Auxiliar1!B387&lt;Tabla2[Hora],Tabla2[Hora],Auxiliar1!B387)</f>
        <v>0.39793981481481483</v>
      </c>
      <c r="M389" s="21"/>
      <c r="N389" t="str">
        <f>TEXT(Tabla2[fecha_creacion_divorcio],"dd/mm/yy")</f>
        <v>20/02/19</v>
      </c>
      <c r="O389" s="21" t="str">
        <f>TEXT(Tabla3[Fecha formato fecha],"MMMM")</f>
        <v>febrero</v>
      </c>
      <c r="P389" s="22">
        <f>INT(YEARFRAC(Tabla2[[#This Row],[fecha_matrimonio]],Tabla2[[#This Row],[fecha_creacion_divorcio]],1))</f>
        <v>43</v>
      </c>
      <c r="Q389" s="21"/>
    </row>
    <row r="390" spans="6:17" x14ac:dyDescent="0.25">
      <c r="F390" s="17"/>
      <c r="G390" s="47" t="str">
        <f>IF(Tabla2[genero_1]=Tabla2[genero_2],"iguales","heteros")</f>
        <v>iguales</v>
      </c>
      <c r="H390" s="15">
        <f>COUNTIF(Tabla3[Columna1],"iguales")</f>
        <v>481</v>
      </c>
      <c r="I390" s="15">
        <f>COUNTIF(Tabla3[Se divorcian mas en la mañana o en la tarde?],"&gt;12:00 am")</f>
        <v>2491</v>
      </c>
      <c r="J390" s="15">
        <f>COUNTIF(Tabla3[Se divorcian mas en la mañana o en la tarde?],"&gt;12:00 am")</f>
        <v>2491</v>
      </c>
      <c r="K390" s="15">
        <f>COUNTIF(Tabla3[Se divorcian mas en la mañana o en la tarde?],"&lt;12:00 pm")</f>
        <v>2272</v>
      </c>
      <c r="L390" s="17">
        <f>IF(Auxiliar1!B388&lt;Tabla2[Hora],Tabla2[Hora],Auxiliar1!B388)</f>
        <v>0.39853009259259259</v>
      </c>
      <c r="M390" s="21"/>
      <c r="N390" t="str">
        <f>TEXT(Tabla2[fecha_creacion_divorcio],"dd/mm/yy")</f>
        <v>20/02/19</v>
      </c>
      <c r="O390" s="21" t="str">
        <f>TEXT(Tabla3[Fecha formato fecha],"MMMM")</f>
        <v>febrero</v>
      </c>
      <c r="P390" s="22">
        <f>INT(YEARFRAC(Tabla2[[#This Row],[fecha_matrimonio]],Tabla2[[#This Row],[fecha_creacion_divorcio]],1))</f>
        <v>31</v>
      </c>
      <c r="Q390" s="21"/>
    </row>
    <row r="391" spans="6:17" x14ac:dyDescent="0.25">
      <c r="F391" s="17"/>
      <c r="G391" s="47" t="str">
        <f>IF(Tabla2[genero_1]=Tabla2[genero_2],"iguales","heteros")</f>
        <v>heteros</v>
      </c>
      <c r="H391" s="15">
        <f>COUNTIF(Tabla3[Columna1],"iguales")</f>
        <v>481</v>
      </c>
      <c r="I391" s="15">
        <f>COUNTIF(Tabla3[Se divorcian mas en la mañana o en la tarde?],"&gt;12:00 am")</f>
        <v>2491</v>
      </c>
      <c r="J391" s="15">
        <f>COUNTIF(Tabla3[Se divorcian mas en la mañana o en la tarde?],"&gt;12:00 am")</f>
        <v>2491</v>
      </c>
      <c r="K391" s="15">
        <f>COUNTIF(Tabla3[Se divorcian mas en la mañana o en la tarde?],"&lt;12:00 pm")</f>
        <v>2272</v>
      </c>
      <c r="L391" s="17">
        <f>IF(Auxiliar1!B389&lt;Tabla2[Hora],Tabla2[Hora],Auxiliar1!B389)</f>
        <v>0.4065509259259259</v>
      </c>
      <c r="M391" s="21"/>
      <c r="N391" t="str">
        <f>TEXT(Tabla2[fecha_creacion_divorcio],"dd/mm/yy")</f>
        <v>20/02/19</v>
      </c>
      <c r="O391" s="21" t="str">
        <f>TEXT(Tabla3[Fecha formato fecha],"MMMM")</f>
        <v>febrero</v>
      </c>
      <c r="P391" s="22">
        <f>INT(YEARFRAC(Tabla2[[#This Row],[fecha_matrimonio]],Tabla2[[#This Row],[fecha_creacion_divorcio]],1))</f>
        <v>55</v>
      </c>
      <c r="Q391" s="21"/>
    </row>
    <row r="392" spans="6:17" x14ac:dyDescent="0.25">
      <c r="F392" s="17"/>
      <c r="G392" s="47" t="str">
        <f>IF(Tabla2[genero_1]=Tabla2[genero_2],"iguales","heteros")</f>
        <v>heteros</v>
      </c>
      <c r="H392" s="15">
        <f>COUNTIF(Tabla3[Columna1],"iguales")</f>
        <v>481</v>
      </c>
      <c r="I392" s="15">
        <f>COUNTIF(Tabla3[Se divorcian mas en la mañana o en la tarde?],"&gt;12:00 am")</f>
        <v>2491</v>
      </c>
      <c r="J392" s="15">
        <f>COUNTIF(Tabla3[Se divorcian mas en la mañana o en la tarde?],"&gt;12:00 am")</f>
        <v>2491</v>
      </c>
      <c r="K392" s="15">
        <f>COUNTIF(Tabla3[Se divorcian mas en la mañana o en la tarde?],"&lt;12:00 pm")</f>
        <v>2272</v>
      </c>
      <c r="L392" s="17">
        <f>IF(Auxiliar1!B390&lt;Tabla2[Hora],Tabla2[Hora],Auxiliar1!B390)</f>
        <v>0.41064814814814815</v>
      </c>
      <c r="M392" s="21"/>
      <c r="N392" t="str">
        <f>TEXT(Tabla2[fecha_creacion_divorcio],"dd/mm/yy")</f>
        <v>20/02/19</v>
      </c>
      <c r="O392" s="21" t="str">
        <f>TEXT(Tabla3[Fecha formato fecha],"MMMM")</f>
        <v>febrero</v>
      </c>
      <c r="P392" s="22">
        <f>INT(YEARFRAC(Tabla2[[#This Row],[fecha_matrimonio]],Tabla2[[#This Row],[fecha_creacion_divorcio]],1))</f>
        <v>42</v>
      </c>
      <c r="Q392" s="21"/>
    </row>
    <row r="393" spans="6:17" x14ac:dyDescent="0.25">
      <c r="F393" s="17"/>
      <c r="G393" s="47" t="str">
        <f>IF(Tabla2[genero_1]=Tabla2[genero_2],"iguales","heteros")</f>
        <v>heteros</v>
      </c>
      <c r="H393" s="15">
        <f>COUNTIF(Tabla3[Columna1],"iguales")</f>
        <v>481</v>
      </c>
      <c r="I393" s="15">
        <f>COUNTIF(Tabla3[Se divorcian mas en la mañana o en la tarde?],"&gt;12:00 am")</f>
        <v>2491</v>
      </c>
      <c r="J393" s="15">
        <f>COUNTIF(Tabla3[Se divorcian mas en la mañana o en la tarde?],"&gt;12:00 am")</f>
        <v>2491</v>
      </c>
      <c r="K393" s="15">
        <f>COUNTIF(Tabla3[Se divorcian mas en la mañana o en la tarde?],"&lt;12:00 pm")</f>
        <v>2272</v>
      </c>
      <c r="L393" s="17">
        <f>IF(Auxiliar1!B391&lt;Tabla2[Hora],Tabla2[Hora],Auxiliar1!B391)</f>
        <v>0.41149305555555554</v>
      </c>
      <c r="M393" s="21"/>
      <c r="N393" t="str">
        <f>TEXT(Tabla2[fecha_creacion_divorcio],"dd/mm/yy")</f>
        <v>20/02/19</v>
      </c>
      <c r="O393" s="21" t="str">
        <f>TEXT(Tabla3[Fecha formato fecha],"MMMM")</f>
        <v>febrero</v>
      </c>
      <c r="P393" s="22">
        <f>INT(YEARFRAC(Tabla2[[#This Row],[fecha_matrimonio]],Tabla2[[#This Row],[fecha_creacion_divorcio]],1))</f>
        <v>29</v>
      </c>
      <c r="Q393" s="21"/>
    </row>
    <row r="394" spans="6:17" x14ac:dyDescent="0.25">
      <c r="F394" s="17"/>
      <c r="G394" s="47" t="str">
        <f>IF(Tabla2[genero_1]=Tabla2[genero_2],"iguales","heteros")</f>
        <v>heteros</v>
      </c>
      <c r="H394" s="15">
        <f>COUNTIF(Tabla3[Columna1],"iguales")</f>
        <v>481</v>
      </c>
      <c r="I394" s="15">
        <f>COUNTIF(Tabla3[Se divorcian mas en la mañana o en la tarde?],"&gt;12:00 am")</f>
        <v>2491</v>
      </c>
      <c r="J394" s="15">
        <f>COUNTIF(Tabla3[Se divorcian mas en la mañana o en la tarde?],"&gt;12:00 am")</f>
        <v>2491</v>
      </c>
      <c r="K394" s="15">
        <f>COUNTIF(Tabla3[Se divorcian mas en la mañana o en la tarde?],"&lt;12:00 pm")</f>
        <v>2272</v>
      </c>
      <c r="L394" s="17">
        <f>IF(Auxiliar1!B392&lt;Tabla2[Hora],Tabla2[Hora],Auxiliar1!B392)</f>
        <v>0.4249768518518518</v>
      </c>
      <c r="M394" s="21"/>
      <c r="N394" t="str">
        <f>TEXT(Tabla2[fecha_creacion_divorcio],"dd/mm/yy")</f>
        <v>20/02/19</v>
      </c>
      <c r="O394" s="21" t="str">
        <f>TEXT(Tabla3[Fecha formato fecha],"MMMM")</f>
        <v>febrero</v>
      </c>
      <c r="P394" s="22">
        <f>INT(YEARFRAC(Tabla2[[#This Row],[fecha_matrimonio]],Tabla2[[#This Row],[fecha_creacion_divorcio]],1))</f>
        <v>23</v>
      </c>
      <c r="Q394" s="21"/>
    </row>
    <row r="395" spans="6:17" x14ac:dyDescent="0.25">
      <c r="F395" s="17"/>
      <c r="G395" s="47" t="str">
        <f>IF(Tabla2[genero_1]=Tabla2[genero_2],"iguales","heteros")</f>
        <v>heteros</v>
      </c>
      <c r="H395" s="15">
        <f>COUNTIF(Tabla3[Columna1],"iguales")</f>
        <v>481</v>
      </c>
      <c r="I395" s="15">
        <f>COUNTIF(Tabla3[Se divorcian mas en la mañana o en la tarde?],"&gt;12:00 am")</f>
        <v>2491</v>
      </c>
      <c r="J395" s="15">
        <f>COUNTIF(Tabla3[Se divorcian mas en la mañana o en la tarde?],"&gt;12:00 am")</f>
        <v>2491</v>
      </c>
      <c r="K395" s="15">
        <f>COUNTIF(Tabla3[Se divorcian mas en la mañana o en la tarde?],"&lt;12:00 pm")</f>
        <v>2272</v>
      </c>
      <c r="L395" s="17">
        <f>IF(Auxiliar1!B393&lt;Tabla2[Hora],Tabla2[Hora],Auxiliar1!B393)</f>
        <v>0.42609953703703707</v>
      </c>
      <c r="M395" s="21"/>
      <c r="N395" t="str">
        <f>TEXT(Tabla2[fecha_creacion_divorcio],"dd/mm/yy")</f>
        <v>20/02/19</v>
      </c>
      <c r="O395" s="21" t="str">
        <f>TEXT(Tabla3[Fecha formato fecha],"MMMM")</f>
        <v>febrero</v>
      </c>
      <c r="P395" s="22">
        <f>INT(YEARFRAC(Tabla2[[#This Row],[fecha_matrimonio]],Tabla2[[#This Row],[fecha_creacion_divorcio]],1))</f>
        <v>43</v>
      </c>
      <c r="Q395" s="21"/>
    </row>
    <row r="396" spans="6:17" x14ac:dyDescent="0.25">
      <c r="F396" s="17"/>
      <c r="G396" s="47" t="str">
        <f>IF(Tabla2[genero_1]=Tabla2[genero_2],"iguales","heteros")</f>
        <v>iguales</v>
      </c>
      <c r="H396" s="15">
        <f>COUNTIF(Tabla3[Columna1],"iguales")</f>
        <v>481</v>
      </c>
      <c r="I396" s="15">
        <f>COUNTIF(Tabla3[Se divorcian mas en la mañana o en la tarde?],"&gt;12:00 am")</f>
        <v>2491</v>
      </c>
      <c r="J396" s="15">
        <f>COUNTIF(Tabla3[Se divorcian mas en la mañana o en la tarde?],"&gt;12:00 am")</f>
        <v>2491</v>
      </c>
      <c r="K396" s="15">
        <f>COUNTIF(Tabla3[Se divorcian mas en la mañana o en la tarde?],"&lt;12:00 pm")</f>
        <v>2272</v>
      </c>
      <c r="L396" s="17">
        <f>IF(Auxiliar1!B394&lt;Tabla2[Hora],Tabla2[Hora],Auxiliar1!B394)</f>
        <v>0.42843750000000003</v>
      </c>
      <c r="M396" s="21"/>
      <c r="N396" t="str">
        <f>TEXT(Tabla2[fecha_creacion_divorcio],"dd/mm/yy")</f>
        <v>20/02/19</v>
      </c>
      <c r="O396" s="21" t="str">
        <f>TEXT(Tabla3[Fecha formato fecha],"MMMM")</f>
        <v>febrero</v>
      </c>
      <c r="P396" s="22">
        <f>INT(YEARFRAC(Tabla2[[#This Row],[fecha_matrimonio]],Tabla2[[#This Row],[fecha_creacion_divorcio]],1))</f>
        <v>6</v>
      </c>
      <c r="Q396" s="21"/>
    </row>
    <row r="397" spans="6:17" x14ac:dyDescent="0.25">
      <c r="F397" s="17"/>
      <c r="G397" s="47" t="str">
        <f>IF(Tabla2[genero_1]=Tabla2[genero_2],"iguales","heteros")</f>
        <v>heteros</v>
      </c>
      <c r="H397" s="15">
        <f>COUNTIF(Tabla3[Columna1],"iguales")</f>
        <v>481</v>
      </c>
      <c r="I397" s="15">
        <f>COUNTIF(Tabla3[Se divorcian mas en la mañana o en la tarde?],"&gt;12:00 am")</f>
        <v>2491</v>
      </c>
      <c r="J397" s="15">
        <f>COUNTIF(Tabla3[Se divorcian mas en la mañana o en la tarde?],"&gt;12:00 am")</f>
        <v>2491</v>
      </c>
      <c r="K397" s="15">
        <f>COUNTIF(Tabla3[Se divorcian mas en la mañana o en la tarde?],"&lt;12:00 pm")</f>
        <v>2272</v>
      </c>
      <c r="L397" s="17">
        <f>IF(Auxiliar1!B395&lt;Tabla2[Hora],Tabla2[Hora],Auxiliar1!B395)</f>
        <v>0.43229166666666669</v>
      </c>
      <c r="M397" s="21"/>
      <c r="N397" t="str">
        <f>TEXT(Tabla2[fecha_creacion_divorcio],"dd/mm/yy")</f>
        <v>20/02/19</v>
      </c>
      <c r="O397" s="21" t="str">
        <f>TEXT(Tabla3[Fecha formato fecha],"MMMM")</f>
        <v>febrero</v>
      </c>
      <c r="P397" s="22">
        <f>INT(YEARFRAC(Tabla2[[#This Row],[fecha_matrimonio]],Tabla2[[#This Row],[fecha_creacion_divorcio]],1))</f>
        <v>25</v>
      </c>
      <c r="Q397" s="21"/>
    </row>
    <row r="398" spans="6:17" x14ac:dyDescent="0.25">
      <c r="F398" s="17"/>
      <c r="G398" s="47" t="str">
        <f>IF(Tabla2[genero_1]=Tabla2[genero_2],"iguales","heteros")</f>
        <v>heteros</v>
      </c>
      <c r="H398" s="15">
        <f>COUNTIF(Tabla3[Columna1],"iguales")</f>
        <v>481</v>
      </c>
      <c r="I398" s="15">
        <f>COUNTIF(Tabla3[Se divorcian mas en la mañana o en la tarde?],"&gt;12:00 am")</f>
        <v>2491</v>
      </c>
      <c r="J398" s="15">
        <f>COUNTIF(Tabla3[Se divorcian mas en la mañana o en la tarde?],"&gt;12:00 am")</f>
        <v>2491</v>
      </c>
      <c r="K398" s="15">
        <f>COUNTIF(Tabla3[Se divorcian mas en la mañana o en la tarde?],"&lt;12:00 pm")</f>
        <v>2272</v>
      </c>
      <c r="L398" s="17">
        <f>IF(Auxiliar1!B396&lt;Tabla2[Hora],Tabla2[Hora],Auxiliar1!B396)</f>
        <v>0.43320601851851853</v>
      </c>
      <c r="M398" s="21"/>
      <c r="N398" t="str">
        <f>TEXT(Tabla2[fecha_creacion_divorcio],"dd/mm/yy")</f>
        <v>20/02/19</v>
      </c>
      <c r="O398" s="21" t="str">
        <f>TEXT(Tabla3[Fecha formato fecha],"MMMM")</f>
        <v>febrero</v>
      </c>
      <c r="P398" s="22">
        <f>INT(YEARFRAC(Tabla2[[#This Row],[fecha_matrimonio]],Tabla2[[#This Row],[fecha_creacion_divorcio]],1))</f>
        <v>18</v>
      </c>
      <c r="Q398" s="21"/>
    </row>
    <row r="399" spans="6:17" x14ac:dyDescent="0.25">
      <c r="F399" s="17"/>
      <c r="G399" s="47" t="str">
        <f>IF(Tabla2[genero_1]=Tabla2[genero_2],"iguales","heteros")</f>
        <v>heteros</v>
      </c>
      <c r="H399" s="15">
        <f>COUNTIF(Tabla3[Columna1],"iguales")</f>
        <v>481</v>
      </c>
      <c r="I399" s="15">
        <f>COUNTIF(Tabla3[Se divorcian mas en la mañana o en la tarde?],"&gt;12:00 am")</f>
        <v>2491</v>
      </c>
      <c r="J399" s="15">
        <f>COUNTIF(Tabla3[Se divorcian mas en la mañana o en la tarde?],"&gt;12:00 am")</f>
        <v>2491</v>
      </c>
      <c r="K399" s="15">
        <f>COUNTIF(Tabla3[Se divorcian mas en la mañana o en la tarde?],"&lt;12:00 pm")</f>
        <v>2272</v>
      </c>
      <c r="L399" s="17">
        <f>IF(Auxiliar1!B397&lt;Tabla2[Hora],Tabla2[Hora],Auxiliar1!B397)</f>
        <v>0.43925925925925924</v>
      </c>
      <c r="M399" s="21"/>
      <c r="N399" t="str">
        <f>TEXT(Tabla2[fecha_creacion_divorcio],"dd/mm/yy")</f>
        <v>20/02/19</v>
      </c>
      <c r="O399" s="21" t="str">
        <f>TEXT(Tabla3[Fecha formato fecha],"MMMM")</f>
        <v>febrero</v>
      </c>
      <c r="P399" s="22">
        <f>INT(YEARFRAC(Tabla2[[#This Row],[fecha_matrimonio]],Tabla2[[#This Row],[fecha_creacion_divorcio]],1))</f>
        <v>15</v>
      </c>
      <c r="Q399" s="21"/>
    </row>
    <row r="400" spans="6:17" x14ac:dyDescent="0.25">
      <c r="F400" s="17"/>
      <c r="G400" s="47" t="str">
        <f>IF(Tabla2[genero_1]=Tabla2[genero_2],"iguales","heteros")</f>
        <v>heteros</v>
      </c>
      <c r="H400" s="15">
        <f>COUNTIF(Tabla3[Columna1],"iguales")</f>
        <v>481</v>
      </c>
      <c r="I400" s="15">
        <f>COUNTIF(Tabla3[Se divorcian mas en la mañana o en la tarde?],"&gt;12:00 am")</f>
        <v>2491</v>
      </c>
      <c r="J400" s="15">
        <f>COUNTIF(Tabla3[Se divorcian mas en la mañana o en la tarde?],"&gt;12:00 am")</f>
        <v>2491</v>
      </c>
      <c r="K400" s="15">
        <f>COUNTIF(Tabla3[Se divorcian mas en la mañana o en la tarde?],"&lt;12:00 pm")</f>
        <v>2272</v>
      </c>
      <c r="L400" s="17">
        <f>IF(Auxiliar1!B398&lt;Tabla2[Hora],Tabla2[Hora],Auxiliar1!B398)</f>
        <v>0.44325231481481481</v>
      </c>
      <c r="M400" s="21"/>
      <c r="N400" t="str">
        <f>TEXT(Tabla2[fecha_creacion_divorcio],"dd/mm/yy")</f>
        <v>20/02/19</v>
      </c>
      <c r="O400" s="21" t="str">
        <f>TEXT(Tabla3[Fecha formato fecha],"MMMM")</f>
        <v>febrero</v>
      </c>
      <c r="P400" s="22">
        <f>INT(YEARFRAC(Tabla2[[#This Row],[fecha_matrimonio]],Tabla2[[#This Row],[fecha_creacion_divorcio]],1))</f>
        <v>22</v>
      </c>
      <c r="Q400" s="21"/>
    </row>
    <row r="401" spans="6:17" x14ac:dyDescent="0.25">
      <c r="F401" s="17"/>
      <c r="G401" s="47" t="str">
        <f>IF(Tabla2[genero_1]=Tabla2[genero_2],"iguales","heteros")</f>
        <v>heteros</v>
      </c>
      <c r="H401" s="15">
        <f>COUNTIF(Tabla3[Columna1],"iguales")</f>
        <v>481</v>
      </c>
      <c r="I401" s="15">
        <f>COUNTIF(Tabla3[Se divorcian mas en la mañana o en la tarde?],"&gt;12:00 am")</f>
        <v>2491</v>
      </c>
      <c r="J401" s="15">
        <f>COUNTIF(Tabla3[Se divorcian mas en la mañana o en la tarde?],"&gt;12:00 am")</f>
        <v>2491</v>
      </c>
      <c r="K401" s="15">
        <f>COUNTIF(Tabla3[Se divorcian mas en la mañana o en la tarde?],"&lt;12:00 pm")</f>
        <v>2272</v>
      </c>
      <c r="L401" s="17">
        <f>IF(Auxiliar1!B399&lt;Tabla2[Hora],Tabla2[Hora],Auxiliar1!B399)</f>
        <v>0.44364583333333335</v>
      </c>
      <c r="M401" s="21"/>
      <c r="N401" t="str">
        <f>TEXT(Tabla2[fecha_creacion_divorcio],"dd/mm/yy")</f>
        <v>20/02/19</v>
      </c>
      <c r="O401" s="21" t="str">
        <f>TEXT(Tabla3[Fecha formato fecha],"MMMM")</f>
        <v>febrero</v>
      </c>
      <c r="P401" s="22">
        <f>INT(YEARFRAC(Tabla2[[#This Row],[fecha_matrimonio]],Tabla2[[#This Row],[fecha_creacion_divorcio]],1))</f>
        <v>5</v>
      </c>
      <c r="Q401" s="21"/>
    </row>
    <row r="402" spans="6:17" x14ac:dyDescent="0.25">
      <c r="F402" s="17"/>
      <c r="G402" s="47" t="str">
        <f>IF(Tabla2[genero_1]=Tabla2[genero_2],"iguales","heteros")</f>
        <v>heteros</v>
      </c>
      <c r="H402" s="15">
        <f>COUNTIF(Tabla3[Columna1],"iguales")</f>
        <v>481</v>
      </c>
      <c r="I402" s="15">
        <f>COUNTIF(Tabla3[Se divorcian mas en la mañana o en la tarde?],"&gt;12:00 am")</f>
        <v>2491</v>
      </c>
      <c r="J402" s="15">
        <f>COUNTIF(Tabla3[Se divorcian mas en la mañana o en la tarde?],"&gt;12:00 am")</f>
        <v>2491</v>
      </c>
      <c r="K402" s="15">
        <f>COUNTIF(Tabla3[Se divorcian mas en la mañana o en la tarde?],"&lt;12:00 pm")</f>
        <v>2272</v>
      </c>
      <c r="L402" s="17">
        <f>IF(Auxiliar1!B400&lt;Tabla2[Hora],Tabla2[Hora],Auxiliar1!B400)</f>
        <v>0.44700231481481478</v>
      </c>
      <c r="M402" s="21"/>
      <c r="N402" t="str">
        <f>TEXT(Tabla2[fecha_creacion_divorcio],"dd/mm/yy")</f>
        <v>20/02/19</v>
      </c>
      <c r="O402" s="21" t="str">
        <f>TEXT(Tabla3[Fecha formato fecha],"MMMM")</f>
        <v>febrero</v>
      </c>
      <c r="P402" s="22">
        <f>INT(YEARFRAC(Tabla2[[#This Row],[fecha_matrimonio]],Tabla2[[#This Row],[fecha_creacion_divorcio]],1))</f>
        <v>25</v>
      </c>
      <c r="Q402" s="21"/>
    </row>
    <row r="403" spans="6:17" x14ac:dyDescent="0.25">
      <c r="F403" s="17"/>
      <c r="G403" s="47" t="str">
        <f>IF(Tabla2[genero_1]=Tabla2[genero_2],"iguales","heteros")</f>
        <v>iguales</v>
      </c>
      <c r="H403" s="15">
        <f>COUNTIF(Tabla3[Columna1],"iguales")</f>
        <v>481</v>
      </c>
      <c r="I403" s="15">
        <f>COUNTIF(Tabla3[Se divorcian mas en la mañana o en la tarde?],"&gt;12:00 am")</f>
        <v>2491</v>
      </c>
      <c r="J403" s="15">
        <f>COUNTIF(Tabla3[Se divorcian mas en la mañana o en la tarde?],"&gt;12:00 am")</f>
        <v>2491</v>
      </c>
      <c r="K403" s="15">
        <f>COUNTIF(Tabla3[Se divorcian mas en la mañana o en la tarde?],"&lt;12:00 pm")</f>
        <v>2272</v>
      </c>
      <c r="L403" s="17">
        <f>IF(Auxiliar1!B401&lt;Tabla2[Hora],Tabla2[Hora],Auxiliar1!B401)</f>
        <v>0.45247685185185182</v>
      </c>
      <c r="M403" s="21"/>
      <c r="N403" t="str">
        <f>TEXT(Tabla2[fecha_creacion_divorcio],"dd/mm/yy")</f>
        <v>20/02/19</v>
      </c>
      <c r="O403" s="21" t="str">
        <f>TEXT(Tabla3[Fecha formato fecha],"MMMM")</f>
        <v>febrero</v>
      </c>
      <c r="P403" s="22">
        <f>INT(YEARFRAC(Tabla2[[#This Row],[fecha_matrimonio]],Tabla2[[#This Row],[fecha_creacion_divorcio]],1))</f>
        <v>28</v>
      </c>
      <c r="Q403" s="21"/>
    </row>
    <row r="404" spans="6:17" x14ac:dyDescent="0.25">
      <c r="F404" s="17"/>
      <c r="G404" s="47" t="str">
        <f>IF(Tabla2[genero_1]=Tabla2[genero_2],"iguales","heteros")</f>
        <v>heteros</v>
      </c>
      <c r="H404" s="15">
        <f>COUNTIF(Tabla3[Columna1],"iguales")</f>
        <v>481</v>
      </c>
      <c r="I404" s="15">
        <f>COUNTIF(Tabla3[Se divorcian mas en la mañana o en la tarde?],"&gt;12:00 am")</f>
        <v>2491</v>
      </c>
      <c r="J404" s="15">
        <f>COUNTIF(Tabla3[Se divorcian mas en la mañana o en la tarde?],"&gt;12:00 am")</f>
        <v>2491</v>
      </c>
      <c r="K404" s="15">
        <f>COUNTIF(Tabla3[Se divorcian mas en la mañana o en la tarde?],"&lt;12:00 pm")</f>
        <v>2272</v>
      </c>
      <c r="L404" s="17">
        <f>IF(Auxiliar1!B402&lt;Tabla2[Hora],Tabla2[Hora],Auxiliar1!B402)</f>
        <v>0.45751157407407406</v>
      </c>
      <c r="M404" s="21"/>
      <c r="N404" t="str">
        <f>TEXT(Tabla2[fecha_creacion_divorcio],"dd/mm/yy")</f>
        <v>20/02/19</v>
      </c>
      <c r="O404" s="21" t="str">
        <f>TEXT(Tabla3[Fecha formato fecha],"MMMM")</f>
        <v>febrero</v>
      </c>
      <c r="P404" s="22">
        <f>INT(YEARFRAC(Tabla2[[#This Row],[fecha_matrimonio]],Tabla2[[#This Row],[fecha_creacion_divorcio]],1))</f>
        <v>14</v>
      </c>
      <c r="Q404" s="21"/>
    </row>
    <row r="405" spans="6:17" x14ac:dyDescent="0.25">
      <c r="F405" s="17"/>
      <c r="G405" s="47" t="str">
        <f>IF(Tabla2[genero_1]=Tabla2[genero_2],"iguales","heteros")</f>
        <v>heteros</v>
      </c>
      <c r="H405" s="15">
        <f>COUNTIF(Tabla3[Columna1],"iguales")</f>
        <v>481</v>
      </c>
      <c r="I405" s="15">
        <f>COUNTIF(Tabla3[Se divorcian mas en la mañana o en la tarde?],"&gt;12:00 am")</f>
        <v>2491</v>
      </c>
      <c r="J405" s="15">
        <f>COUNTIF(Tabla3[Se divorcian mas en la mañana o en la tarde?],"&gt;12:00 am")</f>
        <v>2491</v>
      </c>
      <c r="K405" s="15">
        <f>COUNTIF(Tabla3[Se divorcian mas en la mañana o en la tarde?],"&lt;12:00 pm")</f>
        <v>2272</v>
      </c>
      <c r="L405" s="17">
        <f>IF(Auxiliar1!B403&lt;Tabla2[Hora],Tabla2[Hora],Auxiliar1!B403)</f>
        <v>0.52366898148148155</v>
      </c>
      <c r="M405" s="21"/>
      <c r="N405" t="str">
        <f>TEXT(Tabla2[fecha_creacion_divorcio],"dd/mm/yy")</f>
        <v>02/01/19</v>
      </c>
      <c r="O405" s="21" t="str">
        <f>TEXT(Tabla3[Fecha formato fecha],"MMMM")</f>
        <v>enero</v>
      </c>
      <c r="P405" s="22">
        <f>INT(YEARFRAC(Tabla2[[#This Row],[fecha_matrimonio]],Tabla2[[#This Row],[fecha_creacion_divorcio]],1))</f>
        <v>15</v>
      </c>
      <c r="Q405" s="21"/>
    </row>
    <row r="406" spans="6:17" x14ac:dyDescent="0.25">
      <c r="F406" s="17"/>
      <c r="G406" s="47" t="str">
        <f>IF(Tabla2[genero_1]=Tabla2[genero_2],"iguales","heteros")</f>
        <v>heteros</v>
      </c>
      <c r="H406" s="15">
        <f>COUNTIF(Tabla3[Columna1],"iguales")</f>
        <v>481</v>
      </c>
      <c r="I406" s="15">
        <f>COUNTIF(Tabla3[Se divorcian mas en la mañana o en la tarde?],"&gt;12:00 am")</f>
        <v>2491</v>
      </c>
      <c r="J406" s="15">
        <f>COUNTIF(Tabla3[Se divorcian mas en la mañana o en la tarde?],"&gt;12:00 am")</f>
        <v>2491</v>
      </c>
      <c r="K406" s="15">
        <f>COUNTIF(Tabla3[Se divorcian mas en la mañana o en la tarde?],"&lt;12:00 pm")</f>
        <v>2272</v>
      </c>
      <c r="L406" s="17">
        <f>IF(Auxiliar1!B404&lt;Tabla2[Hora],Tabla2[Hora],Auxiliar1!B404)</f>
        <v>0.30116898148148147</v>
      </c>
      <c r="M406" s="21"/>
      <c r="N406" t="str">
        <f>TEXT(Tabla2[fecha_creacion_divorcio],"dd/mm/yy")</f>
        <v>04/01/19</v>
      </c>
      <c r="O406" s="21" t="str">
        <f>TEXT(Tabla3[Fecha formato fecha],"MMMM")</f>
        <v>enero</v>
      </c>
      <c r="P406" s="22">
        <f>INT(YEARFRAC(Tabla2[[#This Row],[fecha_matrimonio]],Tabla2[[#This Row],[fecha_creacion_divorcio]],1))</f>
        <v>4</v>
      </c>
      <c r="Q406" s="21"/>
    </row>
    <row r="407" spans="6:17" x14ac:dyDescent="0.25">
      <c r="F407" s="17"/>
      <c r="G407" s="47" t="str">
        <f>IF(Tabla2[genero_1]=Tabla2[genero_2],"iguales","heteros")</f>
        <v>heteros</v>
      </c>
      <c r="H407" s="15">
        <f>COUNTIF(Tabla3[Columna1],"iguales")</f>
        <v>481</v>
      </c>
      <c r="I407" s="15">
        <f>COUNTIF(Tabla3[Se divorcian mas en la mañana o en la tarde?],"&gt;12:00 am")</f>
        <v>2491</v>
      </c>
      <c r="J407" s="15">
        <f>COUNTIF(Tabla3[Se divorcian mas en la mañana o en la tarde?],"&gt;12:00 am")</f>
        <v>2491</v>
      </c>
      <c r="K407" s="15">
        <f>COUNTIF(Tabla3[Se divorcian mas en la mañana o en la tarde?],"&lt;12:00 pm")</f>
        <v>2272</v>
      </c>
      <c r="L407" s="17">
        <f>IF(Auxiliar1!B405&lt;Tabla2[Hora],Tabla2[Hora],Auxiliar1!B405)</f>
        <v>0.30229166666666668</v>
      </c>
      <c r="M407" s="21"/>
      <c r="N407" t="str">
        <f>TEXT(Tabla2[fecha_creacion_divorcio],"dd/mm/yy")</f>
        <v>04/01/19</v>
      </c>
      <c r="O407" s="21" t="str">
        <f>TEXT(Tabla3[Fecha formato fecha],"MMMM")</f>
        <v>enero</v>
      </c>
      <c r="P407" s="22">
        <f>INT(YEARFRAC(Tabla2[[#This Row],[fecha_matrimonio]],Tabla2[[#This Row],[fecha_creacion_divorcio]],1))</f>
        <v>22</v>
      </c>
      <c r="Q407" s="21"/>
    </row>
    <row r="408" spans="6:17" x14ac:dyDescent="0.25">
      <c r="F408" s="17"/>
      <c r="G408" s="47" t="str">
        <f>IF(Tabla2[genero_1]=Tabla2[genero_2],"iguales","heteros")</f>
        <v>heteros</v>
      </c>
      <c r="H408" s="15">
        <f>COUNTIF(Tabla3[Columna1],"iguales")</f>
        <v>481</v>
      </c>
      <c r="I408" s="15">
        <f>COUNTIF(Tabla3[Se divorcian mas en la mañana o en la tarde?],"&gt;12:00 am")</f>
        <v>2491</v>
      </c>
      <c r="J408" s="15">
        <f>COUNTIF(Tabla3[Se divorcian mas en la mañana o en la tarde?],"&gt;12:00 am")</f>
        <v>2491</v>
      </c>
      <c r="K408" s="15">
        <f>COUNTIF(Tabla3[Se divorcian mas en la mañana o en la tarde?],"&lt;12:00 pm")</f>
        <v>2272</v>
      </c>
      <c r="L408" s="17">
        <f>IF(Auxiliar1!B406&lt;Tabla2[Hora],Tabla2[Hora],Auxiliar1!B406)</f>
        <v>0.30454861111111114</v>
      </c>
      <c r="M408" s="21"/>
      <c r="N408" t="str">
        <f>TEXT(Tabla2[fecha_creacion_divorcio],"dd/mm/yy")</f>
        <v>04/01/19</v>
      </c>
      <c r="O408" s="21" t="str">
        <f>TEXT(Tabla3[Fecha formato fecha],"MMMM")</f>
        <v>enero</v>
      </c>
      <c r="P408" s="22">
        <f>INT(YEARFRAC(Tabla2[[#This Row],[fecha_matrimonio]],Tabla2[[#This Row],[fecha_creacion_divorcio]],1))</f>
        <v>19</v>
      </c>
      <c r="Q408" s="21"/>
    </row>
    <row r="409" spans="6:17" x14ac:dyDescent="0.25">
      <c r="F409" s="17"/>
      <c r="G409" s="47" t="str">
        <f>IF(Tabla2[genero_1]=Tabla2[genero_2],"iguales","heteros")</f>
        <v>heteros</v>
      </c>
      <c r="H409" s="15">
        <f>COUNTIF(Tabla3[Columna1],"iguales")</f>
        <v>481</v>
      </c>
      <c r="I409" s="15">
        <f>COUNTIF(Tabla3[Se divorcian mas en la mañana o en la tarde?],"&gt;12:00 am")</f>
        <v>2491</v>
      </c>
      <c r="J409" s="15">
        <f>COUNTIF(Tabla3[Se divorcian mas en la mañana o en la tarde?],"&gt;12:00 am")</f>
        <v>2491</v>
      </c>
      <c r="K409" s="15">
        <f>COUNTIF(Tabla3[Se divorcian mas en la mañana o en la tarde?],"&lt;12:00 pm")</f>
        <v>2272</v>
      </c>
      <c r="L409" s="17">
        <f>IF(Auxiliar1!B407&lt;Tabla2[Hora],Tabla2[Hora],Auxiliar1!B407)</f>
        <v>0.30554398148148149</v>
      </c>
      <c r="M409" s="21"/>
      <c r="N409" t="str">
        <f>TEXT(Tabla2[fecha_creacion_divorcio],"dd/mm/yy")</f>
        <v>04/01/19</v>
      </c>
      <c r="O409" s="21" t="str">
        <f>TEXT(Tabla3[Fecha formato fecha],"MMMM")</f>
        <v>enero</v>
      </c>
      <c r="P409" s="22">
        <f>INT(YEARFRAC(Tabla2[[#This Row],[fecha_matrimonio]],Tabla2[[#This Row],[fecha_creacion_divorcio]],1))</f>
        <v>24</v>
      </c>
      <c r="Q409" s="21"/>
    </row>
    <row r="410" spans="6:17" x14ac:dyDescent="0.25">
      <c r="F410" s="17"/>
      <c r="G410" s="47" t="str">
        <f>IF(Tabla2[genero_1]=Tabla2[genero_2],"iguales","heteros")</f>
        <v>heteros</v>
      </c>
      <c r="H410" s="15">
        <f>COUNTIF(Tabla3[Columna1],"iguales")</f>
        <v>481</v>
      </c>
      <c r="I410" s="15">
        <f>COUNTIF(Tabla3[Se divorcian mas en la mañana o en la tarde?],"&gt;12:00 am")</f>
        <v>2491</v>
      </c>
      <c r="J410" s="15">
        <f>COUNTIF(Tabla3[Se divorcian mas en la mañana o en la tarde?],"&gt;12:00 am")</f>
        <v>2491</v>
      </c>
      <c r="K410" s="15">
        <f>COUNTIF(Tabla3[Se divorcian mas en la mañana o en la tarde?],"&lt;12:00 pm")</f>
        <v>2272</v>
      </c>
      <c r="L410" s="17">
        <f>IF(Auxiliar1!B408&lt;Tabla2[Hora],Tabla2[Hora],Auxiliar1!B408)</f>
        <v>0.3071875</v>
      </c>
      <c r="M410" s="21"/>
      <c r="N410" t="str">
        <f>TEXT(Tabla2[fecha_creacion_divorcio],"dd/mm/yy")</f>
        <v>04/01/19</v>
      </c>
      <c r="O410" s="21" t="str">
        <f>TEXT(Tabla3[Fecha formato fecha],"MMMM")</f>
        <v>enero</v>
      </c>
      <c r="P410" s="22">
        <f>INT(YEARFRAC(Tabla2[[#This Row],[fecha_matrimonio]],Tabla2[[#This Row],[fecha_creacion_divorcio]],1))</f>
        <v>5</v>
      </c>
      <c r="Q410" s="21"/>
    </row>
    <row r="411" spans="6:17" x14ac:dyDescent="0.25">
      <c r="F411" s="17"/>
      <c r="G411" s="47" t="str">
        <f>IF(Tabla2[genero_1]=Tabla2[genero_2],"iguales","heteros")</f>
        <v>heteros</v>
      </c>
      <c r="H411" s="15">
        <f>COUNTIF(Tabla3[Columna1],"iguales")</f>
        <v>481</v>
      </c>
      <c r="I411" s="15">
        <f>COUNTIF(Tabla3[Se divorcian mas en la mañana o en la tarde?],"&gt;12:00 am")</f>
        <v>2491</v>
      </c>
      <c r="J411" s="15">
        <f>COUNTIF(Tabla3[Se divorcian mas en la mañana o en la tarde?],"&gt;12:00 am")</f>
        <v>2491</v>
      </c>
      <c r="K411" s="15">
        <f>COUNTIF(Tabla3[Se divorcian mas en la mañana o en la tarde?],"&lt;12:00 pm")</f>
        <v>2272</v>
      </c>
      <c r="L411" s="17">
        <f>IF(Auxiliar1!B409&lt;Tabla2[Hora],Tabla2[Hora],Auxiliar1!B409)</f>
        <v>0.30857638888888889</v>
      </c>
      <c r="M411" s="21"/>
      <c r="N411" t="str">
        <f>TEXT(Tabla2[fecha_creacion_divorcio],"dd/mm/yy")</f>
        <v>04/01/19</v>
      </c>
      <c r="O411" s="21" t="str">
        <f>TEXT(Tabla3[Fecha formato fecha],"MMMM")</f>
        <v>enero</v>
      </c>
      <c r="P411" s="22">
        <f>INT(YEARFRAC(Tabla2[[#This Row],[fecha_matrimonio]],Tabla2[[#This Row],[fecha_creacion_divorcio]],1))</f>
        <v>2</v>
      </c>
      <c r="Q411" s="21"/>
    </row>
    <row r="412" spans="6:17" x14ac:dyDescent="0.25">
      <c r="F412" s="17"/>
      <c r="G412" s="47" t="str">
        <f>IF(Tabla2[genero_1]=Tabla2[genero_2],"iguales","heteros")</f>
        <v>heteros</v>
      </c>
      <c r="H412" s="15">
        <f>COUNTIF(Tabla3[Columna1],"iguales")</f>
        <v>481</v>
      </c>
      <c r="I412" s="15">
        <f>COUNTIF(Tabla3[Se divorcian mas en la mañana o en la tarde?],"&gt;12:00 am")</f>
        <v>2491</v>
      </c>
      <c r="J412" s="15">
        <f>COUNTIF(Tabla3[Se divorcian mas en la mañana o en la tarde?],"&gt;12:00 am")</f>
        <v>2491</v>
      </c>
      <c r="K412" s="15">
        <f>COUNTIF(Tabla3[Se divorcian mas en la mañana o en la tarde?],"&lt;12:00 pm")</f>
        <v>2272</v>
      </c>
      <c r="L412" s="17">
        <f>IF(Auxiliar1!B410&lt;Tabla2[Hora],Tabla2[Hora],Auxiliar1!B410)</f>
        <v>0.31112268518518521</v>
      </c>
      <c r="M412" s="21"/>
      <c r="N412" t="str">
        <f>TEXT(Tabla2[fecha_creacion_divorcio],"dd/mm/yy")</f>
        <v>04/01/19</v>
      </c>
      <c r="O412" s="21" t="str">
        <f>TEXT(Tabla3[Fecha formato fecha],"MMMM")</f>
        <v>enero</v>
      </c>
      <c r="P412" s="22">
        <f>INT(YEARFRAC(Tabla2[[#This Row],[fecha_matrimonio]],Tabla2[[#This Row],[fecha_creacion_divorcio]],1))</f>
        <v>13</v>
      </c>
      <c r="Q412" s="21"/>
    </row>
    <row r="413" spans="6:17" x14ac:dyDescent="0.25">
      <c r="F413" s="17"/>
      <c r="G413" s="47" t="str">
        <f>IF(Tabla2[genero_1]=Tabla2[genero_2],"iguales","heteros")</f>
        <v>heteros</v>
      </c>
      <c r="H413" s="15">
        <f>COUNTIF(Tabla3[Columna1],"iguales")</f>
        <v>481</v>
      </c>
      <c r="I413" s="15">
        <f>COUNTIF(Tabla3[Se divorcian mas en la mañana o en la tarde?],"&gt;12:00 am")</f>
        <v>2491</v>
      </c>
      <c r="J413" s="15">
        <f>COUNTIF(Tabla3[Se divorcian mas en la mañana o en la tarde?],"&gt;12:00 am")</f>
        <v>2491</v>
      </c>
      <c r="K413" s="15">
        <f>COUNTIF(Tabla3[Se divorcian mas en la mañana o en la tarde?],"&lt;12:00 pm")</f>
        <v>2272</v>
      </c>
      <c r="L413" s="17">
        <f>IF(Auxiliar1!B411&lt;Tabla2[Hora],Tabla2[Hora],Auxiliar1!B411)</f>
        <v>0.31189814814814815</v>
      </c>
      <c r="M413" s="21"/>
      <c r="N413" t="str">
        <f>TEXT(Tabla2[fecha_creacion_divorcio],"dd/mm/yy")</f>
        <v>04/01/19</v>
      </c>
      <c r="O413" s="21" t="str">
        <f>TEXT(Tabla3[Fecha formato fecha],"MMMM")</f>
        <v>enero</v>
      </c>
      <c r="P413" s="22">
        <f>INT(YEARFRAC(Tabla2[[#This Row],[fecha_matrimonio]],Tabla2[[#This Row],[fecha_creacion_divorcio]],1))</f>
        <v>22</v>
      </c>
      <c r="Q413" s="21"/>
    </row>
    <row r="414" spans="6:17" x14ac:dyDescent="0.25">
      <c r="F414" s="17"/>
      <c r="G414" s="47" t="str">
        <f>IF(Tabla2[genero_1]=Tabla2[genero_2],"iguales","heteros")</f>
        <v>heteros</v>
      </c>
      <c r="H414" s="15">
        <f>COUNTIF(Tabla3[Columna1],"iguales")</f>
        <v>481</v>
      </c>
      <c r="I414" s="15">
        <f>COUNTIF(Tabla3[Se divorcian mas en la mañana o en la tarde?],"&gt;12:00 am")</f>
        <v>2491</v>
      </c>
      <c r="J414" s="15">
        <f>COUNTIF(Tabla3[Se divorcian mas en la mañana o en la tarde?],"&gt;12:00 am")</f>
        <v>2491</v>
      </c>
      <c r="K414" s="15">
        <f>COUNTIF(Tabla3[Se divorcian mas en la mañana o en la tarde?],"&lt;12:00 pm")</f>
        <v>2272</v>
      </c>
      <c r="L414" s="17">
        <f>IF(Auxiliar1!B412&lt;Tabla2[Hora],Tabla2[Hora],Auxiliar1!B412)</f>
        <v>0.31494212962962964</v>
      </c>
      <c r="M414" s="21"/>
      <c r="N414" t="str">
        <f>TEXT(Tabla2[fecha_creacion_divorcio],"dd/mm/yy")</f>
        <v>04/01/19</v>
      </c>
      <c r="O414" s="21" t="str">
        <f>TEXT(Tabla3[Fecha formato fecha],"MMMM")</f>
        <v>enero</v>
      </c>
      <c r="P414" s="22">
        <f>INT(YEARFRAC(Tabla2[[#This Row],[fecha_matrimonio]],Tabla2[[#This Row],[fecha_creacion_divorcio]],1))</f>
        <v>19</v>
      </c>
      <c r="Q414" s="21"/>
    </row>
    <row r="415" spans="6:17" x14ac:dyDescent="0.25">
      <c r="F415" s="17"/>
      <c r="G415" s="47" t="str">
        <f>IF(Tabla2[genero_1]=Tabla2[genero_2],"iguales","heteros")</f>
        <v>heteros</v>
      </c>
      <c r="H415" s="15">
        <f>COUNTIF(Tabla3[Columna1],"iguales")</f>
        <v>481</v>
      </c>
      <c r="I415" s="15">
        <f>COUNTIF(Tabla3[Se divorcian mas en la mañana o en la tarde?],"&gt;12:00 am")</f>
        <v>2491</v>
      </c>
      <c r="J415" s="15">
        <f>COUNTIF(Tabla3[Se divorcian mas en la mañana o en la tarde?],"&gt;12:00 am")</f>
        <v>2491</v>
      </c>
      <c r="K415" s="15">
        <f>COUNTIF(Tabla3[Se divorcian mas en la mañana o en la tarde?],"&lt;12:00 pm")</f>
        <v>2272</v>
      </c>
      <c r="L415" s="17">
        <f>IF(Auxiliar1!B413&lt;Tabla2[Hora],Tabla2[Hora],Auxiliar1!B413)</f>
        <v>0.38722222222222219</v>
      </c>
      <c r="M415" s="21"/>
      <c r="N415" t="str">
        <f>TEXT(Tabla2[fecha_creacion_divorcio],"dd/mm/yy")</f>
        <v>04/01/19</v>
      </c>
      <c r="O415" s="21" t="str">
        <f>TEXT(Tabla3[Fecha formato fecha],"MMMM")</f>
        <v>enero</v>
      </c>
      <c r="P415" s="22">
        <f>INT(YEARFRAC(Tabla2[[#This Row],[fecha_matrimonio]],Tabla2[[#This Row],[fecha_creacion_divorcio]],1))</f>
        <v>13</v>
      </c>
      <c r="Q415" s="21"/>
    </row>
    <row r="416" spans="6:17" x14ac:dyDescent="0.25">
      <c r="F416" s="17"/>
      <c r="G416" s="47" t="str">
        <f>IF(Tabla2[genero_1]=Tabla2[genero_2],"iguales","heteros")</f>
        <v>iguales</v>
      </c>
      <c r="H416" s="15">
        <f>COUNTIF(Tabla3[Columna1],"iguales")</f>
        <v>481</v>
      </c>
      <c r="I416" s="15">
        <f>COUNTIF(Tabla3[Se divorcian mas en la mañana o en la tarde?],"&gt;12:00 am")</f>
        <v>2491</v>
      </c>
      <c r="J416" s="15">
        <f>COUNTIF(Tabla3[Se divorcian mas en la mañana o en la tarde?],"&gt;12:00 am")</f>
        <v>2491</v>
      </c>
      <c r="K416" s="15">
        <f>COUNTIF(Tabla3[Se divorcian mas en la mañana o en la tarde?],"&lt;12:00 pm")</f>
        <v>2272</v>
      </c>
      <c r="L416" s="17">
        <f>IF(Auxiliar1!B414&lt;Tabla2[Hora],Tabla2[Hora],Auxiliar1!B414)</f>
        <v>0.39513888888888887</v>
      </c>
      <c r="M416" s="21"/>
      <c r="N416" t="str">
        <f>TEXT(Tabla2[fecha_creacion_divorcio],"dd/mm/yy")</f>
        <v>04/01/19</v>
      </c>
      <c r="O416" s="21" t="str">
        <f>TEXT(Tabla3[Fecha formato fecha],"MMMM")</f>
        <v>enero</v>
      </c>
      <c r="P416" s="22">
        <f>INT(YEARFRAC(Tabla2[[#This Row],[fecha_matrimonio]],Tabla2[[#This Row],[fecha_creacion_divorcio]],1))</f>
        <v>24</v>
      </c>
      <c r="Q416" s="21"/>
    </row>
    <row r="417" spans="6:17" x14ac:dyDescent="0.25">
      <c r="F417" s="17"/>
      <c r="G417" s="47" t="str">
        <f>IF(Tabla2[genero_1]=Tabla2[genero_2],"iguales","heteros")</f>
        <v>heteros</v>
      </c>
      <c r="H417" s="15">
        <f>COUNTIF(Tabla3[Columna1],"iguales")</f>
        <v>481</v>
      </c>
      <c r="I417" s="15">
        <f>COUNTIF(Tabla3[Se divorcian mas en la mañana o en la tarde?],"&gt;12:00 am")</f>
        <v>2491</v>
      </c>
      <c r="J417" s="15">
        <f>COUNTIF(Tabla3[Se divorcian mas en la mañana o en la tarde?],"&gt;12:00 am")</f>
        <v>2491</v>
      </c>
      <c r="K417" s="15">
        <f>COUNTIF(Tabla3[Se divorcian mas en la mañana o en la tarde?],"&lt;12:00 pm")</f>
        <v>2272</v>
      </c>
      <c r="L417" s="17">
        <f>IF(Auxiliar1!B415&lt;Tabla2[Hora],Tabla2[Hora],Auxiliar1!B415)</f>
        <v>0.40188657407407408</v>
      </c>
      <c r="M417" s="21"/>
      <c r="N417" t="str">
        <f>TEXT(Tabla2[fecha_creacion_divorcio],"dd/mm/yy")</f>
        <v>04/01/19</v>
      </c>
      <c r="O417" s="21" t="str">
        <f>TEXT(Tabla3[Fecha formato fecha],"MMMM")</f>
        <v>enero</v>
      </c>
      <c r="P417" s="22">
        <f>INT(YEARFRAC(Tabla2[[#This Row],[fecha_matrimonio]],Tabla2[[#This Row],[fecha_creacion_divorcio]],1))</f>
        <v>37</v>
      </c>
      <c r="Q417" s="21"/>
    </row>
    <row r="418" spans="6:17" x14ac:dyDescent="0.25">
      <c r="F418" s="17"/>
      <c r="G418" s="47" t="str">
        <f>IF(Tabla2[genero_1]=Tabla2[genero_2],"iguales","heteros")</f>
        <v>heteros</v>
      </c>
      <c r="H418" s="15">
        <f>COUNTIF(Tabla3[Columna1],"iguales")</f>
        <v>481</v>
      </c>
      <c r="I418" s="15">
        <f>COUNTIF(Tabla3[Se divorcian mas en la mañana o en la tarde?],"&gt;12:00 am")</f>
        <v>2491</v>
      </c>
      <c r="J418" s="15">
        <f>COUNTIF(Tabla3[Se divorcian mas en la mañana o en la tarde?],"&gt;12:00 am")</f>
        <v>2491</v>
      </c>
      <c r="K418" s="15">
        <f>COUNTIF(Tabla3[Se divorcian mas en la mañana o en la tarde?],"&lt;12:00 pm")</f>
        <v>2272</v>
      </c>
      <c r="L418" s="17">
        <f>IF(Auxiliar1!B416&lt;Tabla2[Hora],Tabla2[Hora],Auxiliar1!B416)</f>
        <v>0.40623842592592596</v>
      </c>
      <c r="M418" s="21"/>
      <c r="N418" t="str">
        <f>TEXT(Tabla2[fecha_creacion_divorcio],"dd/mm/yy")</f>
        <v>04/01/19</v>
      </c>
      <c r="O418" s="21" t="str">
        <f>TEXT(Tabla3[Fecha formato fecha],"MMMM")</f>
        <v>enero</v>
      </c>
      <c r="P418" s="22">
        <f>INT(YEARFRAC(Tabla2[[#This Row],[fecha_matrimonio]],Tabla2[[#This Row],[fecha_creacion_divorcio]],1))</f>
        <v>36</v>
      </c>
      <c r="Q418" s="21"/>
    </row>
    <row r="419" spans="6:17" x14ac:dyDescent="0.25">
      <c r="F419" s="17"/>
      <c r="G419" s="47" t="str">
        <f>IF(Tabla2[genero_1]=Tabla2[genero_2],"iguales","heteros")</f>
        <v>heteros</v>
      </c>
      <c r="H419" s="15">
        <f>COUNTIF(Tabla3[Columna1],"iguales")</f>
        <v>481</v>
      </c>
      <c r="I419" s="15">
        <f>COUNTIF(Tabla3[Se divorcian mas en la mañana o en la tarde?],"&gt;12:00 am")</f>
        <v>2491</v>
      </c>
      <c r="J419" s="15">
        <f>COUNTIF(Tabla3[Se divorcian mas en la mañana o en la tarde?],"&gt;12:00 am")</f>
        <v>2491</v>
      </c>
      <c r="K419" s="15">
        <f>COUNTIF(Tabla3[Se divorcian mas en la mañana o en la tarde?],"&lt;12:00 pm")</f>
        <v>2272</v>
      </c>
      <c r="L419" s="17">
        <f>IF(Auxiliar1!B417&lt;Tabla2[Hora],Tabla2[Hora],Auxiliar1!B417)</f>
        <v>0.41010416666666666</v>
      </c>
      <c r="M419" s="21"/>
      <c r="N419" t="str">
        <f>TEXT(Tabla2[fecha_creacion_divorcio],"dd/mm/yy")</f>
        <v>04/01/19</v>
      </c>
      <c r="O419" s="21" t="str">
        <f>TEXT(Tabla3[Fecha formato fecha],"MMMM")</f>
        <v>enero</v>
      </c>
      <c r="P419" s="22">
        <f>INT(YEARFRAC(Tabla2[[#This Row],[fecha_matrimonio]],Tabla2[[#This Row],[fecha_creacion_divorcio]],1))</f>
        <v>19</v>
      </c>
      <c r="Q419" s="21"/>
    </row>
    <row r="420" spans="6:17" x14ac:dyDescent="0.25">
      <c r="F420" s="17"/>
      <c r="G420" s="47" t="str">
        <f>IF(Tabla2[genero_1]=Tabla2[genero_2],"iguales","heteros")</f>
        <v>heteros</v>
      </c>
      <c r="H420" s="15">
        <f>COUNTIF(Tabla3[Columna1],"iguales")</f>
        <v>481</v>
      </c>
      <c r="I420" s="15">
        <f>COUNTIF(Tabla3[Se divorcian mas en la mañana o en la tarde?],"&gt;12:00 am")</f>
        <v>2491</v>
      </c>
      <c r="J420" s="15">
        <f>COUNTIF(Tabla3[Se divorcian mas en la mañana o en la tarde?],"&gt;12:00 am")</f>
        <v>2491</v>
      </c>
      <c r="K420" s="15">
        <f>COUNTIF(Tabla3[Se divorcian mas en la mañana o en la tarde?],"&lt;12:00 pm")</f>
        <v>2272</v>
      </c>
      <c r="L420" s="17">
        <f>IF(Auxiliar1!B418&lt;Tabla2[Hora],Tabla2[Hora],Auxiliar1!B418)</f>
        <v>0.41766203703703703</v>
      </c>
      <c r="M420" s="21"/>
      <c r="N420" t="str">
        <f>TEXT(Tabla2[fecha_creacion_divorcio],"dd/mm/yy")</f>
        <v>04/01/19</v>
      </c>
      <c r="O420" s="21" t="str">
        <f>TEXT(Tabla3[Fecha formato fecha],"MMMM")</f>
        <v>enero</v>
      </c>
      <c r="P420" s="22">
        <f>INT(YEARFRAC(Tabla2[[#This Row],[fecha_matrimonio]],Tabla2[[#This Row],[fecha_creacion_divorcio]],1))</f>
        <v>19</v>
      </c>
      <c r="Q420" s="21"/>
    </row>
    <row r="421" spans="6:17" x14ac:dyDescent="0.25">
      <c r="F421" s="17"/>
      <c r="G421" s="47" t="str">
        <f>IF(Tabla2[genero_1]=Tabla2[genero_2],"iguales","heteros")</f>
        <v>iguales</v>
      </c>
      <c r="H421" s="15">
        <f>COUNTIF(Tabla3[Columna1],"iguales")</f>
        <v>481</v>
      </c>
      <c r="I421" s="15">
        <f>COUNTIF(Tabla3[Se divorcian mas en la mañana o en la tarde?],"&gt;12:00 am")</f>
        <v>2491</v>
      </c>
      <c r="J421" s="15">
        <f>COUNTIF(Tabla3[Se divorcian mas en la mañana o en la tarde?],"&gt;12:00 am")</f>
        <v>2491</v>
      </c>
      <c r="K421" s="15">
        <f>COUNTIF(Tabla3[Se divorcian mas en la mañana o en la tarde?],"&lt;12:00 pm")</f>
        <v>2272</v>
      </c>
      <c r="L421" s="17">
        <f>IF(Auxiliar1!B419&lt;Tabla2[Hora],Tabla2[Hora],Auxiliar1!B419)</f>
        <v>0.42211805555555554</v>
      </c>
      <c r="M421" s="21"/>
      <c r="N421" t="str">
        <f>TEXT(Tabla2[fecha_creacion_divorcio],"dd/mm/yy")</f>
        <v>04/01/19</v>
      </c>
      <c r="O421" s="21" t="str">
        <f>TEXT(Tabla3[Fecha formato fecha],"MMMM")</f>
        <v>enero</v>
      </c>
      <c r="P421" s="22">
        <f>INT(YEARFRAC(Tabla2[[#This Row],[fecha_matrimonio]],Tabla2[[#This Row],[fecha_creacion_divorcio]],1))</f>
        <v>26</v>
      </c>
      <c r="Q421" s="21"/>
    </row>
    <row r="422" spans="6:17" x14ac:dyDescent="0.25">
      <c r="F422" s="17"/>
      <c r="G422" s="47" t="str">
        <f>IF(Tabla2[genero_1]=Tabla2[genero_2],"iguales","heteros")</f>
        <v>heteros</v>
      </c>
      <c r="H422" s="15">
        <f>COUNTIF(Tabla3[Columna1],"iguales")</f>
        <v>481</v>
      </c>
      <c r="I422" s="15">
        <f>COUNTIF(Tabla3[Se divorcian mas en la mañana o en la tarde?],"&gt;12:00 am")</f>
        <v>2491</v>
      </c>
      <c r="J422" s="15">
        <f>COUNTIF(Tabla3[Se divorcian mas en la mañana o en la tarde?],"&gt;12:00 am")</f>
        <v>2491</v>
      </c>
      <c r="K422" s="15">
        <f>COUNTIF(Tabla3[Se divorcian mas en la mañana o en la tarde?],"&lt;12:00 pm")</f>
        <v>2272</v>
      </c>
      <c r="L422" s="17">
        <f>IF(Auxiliar1!B420&lt;Tabla2[Hora],Tabla2[Hora],Auxiliar1!B420)</f>
        <v>0.43403935185185188</v>
      </c>
      <c r="M422" s="21"/>
      <c r="N422" t="str">
        <f>TEXT(Tabla2[fecha_creacion_divorcio],"dd/mm/yy")</f>
        <v>04/01/19</v>
      </c>
      <c r="O422" s="21" t="str">
        <f>TEXT(Tabla3[Fecha formato fecha],"MMMM")</f>
        <v>enero</v>
      </c>
      <c r="P422" s="22">
        <f>INT(YEARFRAC(Tabla2[[#This Row],[fecha_matrimonio]],Tabla2[[#This Row],[fecha_creacion_divorcio]],1))</f>
        <v>55</v>
      </c>
      <c r="Q422" s="21"/>
    </row>
    <row r="423" spans="6:17" x14ac:dyDescent="0.25">
      <c r="F423" s="17"/>
      <c r="G423" s="47" t="str">
        <f>IF(Tabla2[genero_1]=Tabla2[genero_2],"iguales","heteros")</f>
        <v>heteros</v>
      </c>
      <c r="H423" s="15">
        <f>COUNTIF(Tabla3[Columna1],"iguales")</f>
        <v>481</v>
      </c>
      <c r="I423" s="15">
        <f>COUNTIF(Tabla3[Se divorcian mas en la mañana o en la tarde?],"&gt;12:00 am")</f>
        <v>2491</v>
      </c>
      <c r="J423" s="15">
        <f>COUNTIF(Tabla3[Se divorcian mas en la mañana o en la tarde?],"&gt;12:00 am")</f>
        <v>2491</v>
      </c>
      <c r="K423" s="15">
        <f>COUNTIF(Tabla3[Se divorcian mas en la mañana o en la tarde?],"&lt;12:00 pm")</f>
        <v>2272</v>
      </c>
      <c r="L423" s="17">
        <f>IF(Auxiliar1!B421&lt;Tabla2[Hora],Tabla2[Hora],Auxiliar1!B421)</f>
        <v>0.44280092592592596</v>
      </c>
      <c r="M423" s="21"/>
      <c r="N423" t="str">
        <f>TEXT(Tabla2[fecha_creacion_divorcio],"dd/mm/yy")</f>
        <v>04/01/19</v>
      </c>
      <c r="O423" s="21" t="str">
        <f>TEXT(Tabla3[Fecha formato fecha],"MMMM")</f>
        <v>enero</v>
      </c>
      <c r="P423" s="22">
        <f>INT(YEARFRAC(Tabla2[[#This Row],[fecha_matrimonio]],Tabla2[[#This Row],[fecha_creacion_divorcio]],1))</f>
        <v>15</v>
      </c>
      <c r="Q423" s="21"/>
    </row>
    <row r="424" spans="6:17" x14ac:dyDescent="0.25">
      <c r="F424" s="17"/>
      <c r="G424" s="47" t="str">
        <f>IF(Tabla2[genero_1]=Tabla2[genero_2],"iguales","heteros")</f>
        <v>heteros</v>
      </c>
      <c r="H424" s="15">
        <f>COUNTIF(Tabla3[Columna1],"iguales")</f>
        <v>481</v>
      </c>
      <c r="I424" s="15">
        <f>COUNTIF(Tabla3[Se divorcian mas en la mañana o en la tarde?],"&gt;12:00 am")</f>
        <v>2491</v>
      </c>
      <c r="J424" s="15">
        <f>COUNTIF(Tabla3[Se divorcian mas en la mañana o en la tarde?],"&gt;12:00 am")</f>
        <v>2491</v>
      </c>
      <c r="K424" s="15">
        <f>COUNTIF(Tabla3[Se divorcian mas en la mañana o en la tarde?],"&lt;12:00 pm")</f>
        <v>2272</v>
      </c>
      <c r="L424" s="17">
        <f>IF(Auxiliar1!B422&lt;Tabla2[Hora],Tabla2[Hora],Auxiliar1!B422)</f>
        <v>0.44854166666666667</v>
      </c>
      <c r="M424" s="21"/>
      <c r="N424" t="str">
        <f>TEXT(Tabla2[fecha_creacion_divorcio],"dd/mm/yy")</f>
        <v>04/01/19</v>
      </c>
      <c r="O424" s="21" t="str">
        <f>TEXT(Tabla3[Fecha formato fecha],"MMMM")</f>
        <v>enero</v>
      </c>
      <c r="P424" s="22">
        <f>INT(YEARFRAC(Tabla2[[#This Row],[fecha_matrimonio]],Tabla2[[#This Row],[fecha_creacion_divorcio]],1))</f>
        <v>31</v>
      </c>
      <c r="Q424" s="21"/>
    </row>
    <row r="425" spans="6:17" x14ac:dyDescent="0.25">
      <c r="F425" s="17"/>
      <c r="G425" s="47" t="str">
        <f>IF(Tabla2[genero_1]=Tabla2[genero_2],"iguales","heteros")</f>
        <v>heteros</v>
      </c>
      <c r="H425" s="15">
        <f>COUNTIF(Tabla3[Columna1],"iguales")</f>
        <v>481</v>
      </c>
      <c r="I425" s="15">
        <f>COUNTIF(Tabla3[Se divorcian mas en la mañana o en la tarde?],"&gt;12:00 am")</f>
        <v>2491</v>
      </c>
      <c r="J425" s="15">
        <f>COUNTIF(Tabla3[Se divorcian mas en la mañana o en la tarde?],"&gt;12:00 am")</f>
        <v>2491</v>
      </c>
      <c r="K425" s="15">
        <f>COUNTIF(Tabla3[Se divorcian mas en la mañana o en la tarde?],"&lt;12:00 pm")</f>
        <v>2272</v>
      </c>
      <c r="L425" s="17">
        <f>IF(Auxiliar1!B423&lt;Tabla2[Hora],Tabla2[Hora],Auxiliar1!B423)</f>
        <v>0.29065972222222219</v>
      </c>
      <c r="M425" s="21"/>
      <c r="N425" t="str">
        <f>TEXT(Tabla2[fecha_creacion_divorcio],"dd/mm/yy")</f>
        <v>07/01/19</v>
      </c>
      <c r="O425" s="21" t="str">
        <f>TEXT(Tabla3[Fecha formato fecha],"MMMM")</f>
        <v>enero</v>
      </c>
      <c r="P425" s="22">
        <f>INT(YEARFRAC(Tabla2[[#This Row],[fecha_matrimonio]],Tabla2[[#This Row],[fecha_creacion_divorcio]],1))</f>
        <v>11</v>
      </c>
      <c r="Q425" s="21"/>
    </row>
    <row r="426" spans="6:17" x14ac:dyDescent="0.25">
      <c r="F426" s="17"/>
      <c r="G426" s="47" t="str">
        <f>IF(Tabla2[genero_1]=Tabla2[genero_2],"iguales","heteros")</f>
        <v>heteros</v>
      </c>
      <c r="H426" s="15">
        <f>COUNTIF(Tabla3[Columna1],"iguales")</f>
        <v>481</v>
      </c>
      <c r="I426" s="15">
        <f>COUNTIF(Tabla3[Se divorcian mas en la mañana o en la tarde?],"&gt;12:00 am")</f>
        <v>2491</v>
      </c>
      <c r="J426" s="15">
        <f>COUNTIF(Tabla3[Se divorcian mas en la mañana o en la tarde?],"&gt;12:00 am")</f>
        <v>2491</v>
      </c>
      <c r="K426" s="15">
        <f>COUNTIF(Tabla3[Se divorcian mas en la mañana o en la tarde?],"&lt;12:00 pm")</f>
        <v>2272</v>
      </c>
      <c r="L426" s="17">
        <f>IF(Auxiliar1!B424&lt;Tabla2[Hora],Tabla2[Hora],Auxiliar1!B424)</f>
        <v>0.29434027777777777</v>
      </c>
      <c r="M426" s="21"/>
      <c r="N426" t="str">
        <f>TEXT(Tabla2[fecha_creacion_divorcio],"dd/mm/yy")</f>
        <v>07/01/19</v>
      </c>
      <c r="O426" s="21" t="str">
        <f>TEXT(Tabla3[Fecha formato fecha],"MMMM")</f>
        <v>enero</v>
      </c>
      <c r="P426" s="22">
        <f>INT(YEARFRAC(Tabla2[[#This Row],[fecha_matrimonio]],Tabla2[[#This Row],[fecha_creacion_divorcio]],1))</f>
        <v>47</v>
      </c>
      <c r="Q426" s="21"/>
    </row>
    <row r="427" spans="6:17" x14ac:dyDescent="0.25">
      <c r="F427" s="17"/>
      <c r="G427" s="47" t="str">
        <f>IF(Tabla2[genero_1]=Tabla2[genero_2],"iguales","heteros")</f>
        <v>heteros</v>
      </c>
      <c r="H427" s="15">
        <f>COUNTIF(Tabla3[Columna1],"iguales")</f>
        <v>481</v>
      </c>
      <c r="I427" s="15">
        <f>COUNTIF(Tabla3[Se divorcian mas en la mañana o en la tarde?],"&gt;12:00 am")</f>
        <v>2491</v>
      </c>
      <c r="J427" s="15">
        <f>COUNTIF(Tabla3[Se divorcian mas en la mañana o en la tarde?],"&gt;12:00 am")</f>
        <v>2491</v>
      </c>
      <c r="K427" s="15">
        <f>COUNTIF(Tabla3[Se divorcian mas en la mañana o en la tarde?],"&lt;12:00 pm")</f>
        <v>2272</v>
      </c>
      <c r="L427" s="17">
        <f>IF(Auxiliar1!B425&lt;Tabla2[Hora],Tabla2[Hora],Auxiliar1!B425)</f>
        <v>0.30899305555555556</v>
      </c>
      <c r="M427" s="21"/>
      <c r="N427" t="str">
        <f>TEXT(Tabla2[fecha_creacion_divorcio],"dd/mm/yy")</f>
        <v>07/01/19</v>
      </c>
      <c r="O427" s="21" t="str">
        <f>TEXT(Tabla3[Fecha formato fecha],"MMMM")</f>
        <v>enero</v>
      </c>
      <c r="P427" s="22">
        <f>INT(YEARFRAC(Tabla2[[#This Row],[fecha_matrimonio]],Tabla2[[#This Row],[fecha_creacion_divorcio]],1))</f>
        <v>17</v>
      </c>
      <c r="Q427" s="21"/>
    </row>
    <row r="428" spans="6:17" x14ac:dyDescent="0.25">
      <c r="F428" s="17"/>
      <c r="G428" s="47" t="str">
        <f>IF(Tabla2[genero_1]=Tabla2[genero_2],"iguales","heteros")</f>
        <v>iguales</v>
      </c>
      <c r="H428" s="15">
        <f>COUNTIF(Tabla3[Columna1],"iguales")</f>
        <v>481</v>
      </c>
      <c r="I428" s="15">
        <f>COUNTIF(Tabla3[Se divorcian mas en la mañana o en la tarde?],"&gt;12:00 am")</f>
        <v>2491</v>
      </c>
      <c r="J428" s="15">
        <f>COUNTIF(Tabla3[Se divorcian mas en la mañana o en la tarde?],"&gt;12:00 am")</f>
        <v>2491</v>
      </c>
      <c r="K428" s="15">
        <f>COUNTIF(Tabla3[Se divorcian mas en la mañana o en la tarde?],"&lt;12:00 pm")</f>
        <v>2272</v>
      </c>
      <c r="L428" s="17">
        <f>IF(Auxiliar1!B426&lt;Tabla2[Hora],Tabla2[Hora],Auxiliar1!B426)</f>
        <v>0.32686342592592593</v>
      </c>
      <c r="M428" s="21"/>
      <c r="N428" t="str">
        <f>TEXT(Tabla2[fecha_creacion_divorcio],"dd/mm/yy")</f>
        <v>07/01/19</v>
      </c>
      <c r="O428" s="21" t="str">
        <f>TEXT(Tabla3[Fecha formato fecha],"MMMM")</f>
        <v>enero</v>
      </c>
      <c r="P428" s="22">
        <f>INT(YEARFRAC(Tabla2[[#This Row],[fecha_matrimonio]],Tabla2[[#This Row],[fecha_creacion_divorcio]],1))</f>
        <v>28</v>
      </c>
      <c r="Q428" s="21"/>
    </row>
    <row r="429" spans="6:17" x14ac:dyDescent="0.25">
      <c r="F429" s="17"/>
      <c r="G429" s="47" t="str">
        <f>IF(Tabla2[genero_1]=Tabla2[genero_2],"iguales","heteros")</f>
        <v>heteros</v>
      </c>
      <c r="H429" s="15">
        <f>COUNTIF(Tabla3[Columna1],"iguales")</f>
        <v>481</v>
      </c>
      <c r="I429" s="15">
        <f>COUNTIF(Tabla3[Se divorcian mas en la mañana o en la tarde?],"&gt;12:00 am")</f>
        <v>2491</v>
      </c>
      <c r="J429" s="15">
        <f>COUNTIF(Tabla3[Se divorcian mas en la mañana o en la tarde?],"&gt;12:00 am")</f>
        <v>2491</v>
      </c>
      <c r="K429" s="15">
        <f>COUNTIF(Tabla3[Se divorcian mas en la mañana o en la tarde?],"&lt;12:00 pm")</f>
        <v>2272</v>
      </c>
      <c r="L429" s="17">
        <f>IF(Auxiliar1!B427&lt;Tabla2[Hora],Tabla2[Hora],Auxiliar1!B427)</f>
        <v>0.33113425925925927</v>
      </c>
      <c r="M429" s="21"/>
      <c r="N429" t="str">
        <f>TEXT(Tabla2[fecha_creacion_divorcio],"dd/mm/yy")</f>
        <v>07/01/19</v>
      </c>
      <c r="O429" s="21" t="str">
        <f>TEXT(Tabla3[Fecha formato fecha],"MMMM")</f>
        <v>enero</v>
      </c>
      <c r="P429" s="22">
        <f>INT(YEARFRAC(Tabla2[[#This Row],[fecha_matrimonio]],Tabla2[[#This Row],[fecha_creacion_divorcio]],1))</f>
        <v>20</v>
      </c>
      <c r="Q429" s="21"/>
    </row>
    <row r="430" spans="6:17" x14ac:dyDescent="0.25">
      <c r="F430" s="17"/>
      <c r="G430" s="47" t="str">
        <f>IF(Tabla2[genero_1]=Tabla2[genero_2],"iguales","heteros")</f>
        <v>heteros</v>
      </c>
      <c r="H430" s="15">
        <f>COUNTIF(Tabla3[Columna1],"iguales")</f>
        <v>481</v>
      </c>
      <c r="I430" s="15">
        <f>COUNTIF(Tabla3[Se divorcian mas en la mañana o en la tarde?],"&gt;12:00 am")</f>
        <v>2491</v>
      </c>
      <c r="J430" s="15">
        <f>COUNTIF(Tabla3[Se divorcian mas en la mañana o en la tarde?],"&gt;12:00 am")</f>
        <v>2491</v>
      </c>
      <c r="K430" s="15">
        <f>COUNTIF(Tabla3[Se divorcian mas en la mañana o en la tarde?],"&lt;12:00 pm")</f>
        <v>2272</v>
      </c>
      <c r="L430" s="17">
        <f>IF(Auxiliar1!B428&lt;Tabla2[Hora],Tabla2[Hora],Auxiliar1!B428)</f>
        <v>0.332974537037037</v>
      </c>
      <c r="M430" s="21"/>
      <c r="N430" t="str">
        <f>TEXT(Tabla2[fecha_creacion_divorcio],"dd/mm/yy")</f>
        <v>07/01/19</v>
      </c>
      <c r="O430" s="21" t="str">
        <f>TEXT(Tabla3[Fecha formato fecha],"MMMM")</f>
        <v>enero</v>
      </c>
      <c r="P430" s="22">
        <f>INT(YEARFRAC(Tabla2[[#This Row],[fecha_matrimonio]],Tabla2[[#This Row],[fecha_creacion_divorcio]],1))</f>
        <v>8</v>
      </c>
      <c r="Q430" s="21"/>
    </row>
    <row r="431" spans="6:17" x14ac:dyDescent="0.25">
      <c r="F431" s="17"/>
      <c r="G431" s="47" t="str">
        <f>IF(Tabla2[genero_1]=Tabla2[genero_2],"iguales","heteros")</f>
        <v>iguales</v>
      </c>
      <c r="H431" s="15">
        <f>COUNTIF(Tabla3[Columna1],"iguales")</f>
        <v>481</v>
      </c>
      <c r="I431" s="15">
        <f>COUNTIF(Tabla3[Se divorcian mas en la mañana o en la tarde?],"&gt;12:00 am")</f>
        <v>2491</v>
      </c>
      <c r="J431" s="15">
        <f>COUNTIF(Tabla3[Se divorcian mas en la mañana o en la tarde?],"&gt;12:00 am")</f>
        <v>2491</v>
      </c>
      <c r="K431" s="15">
        <f>COUNTIF(Tabla3[Se divorcian mas en la mañana o en la tarde?],"&lt;12:00 pm")</f>
        <v>2272</v>
      </c>
      <c r="L431" s="17">
        <f>IF(Auxiliar1!B429&lt;Tabla2[Hora],Tabla2[Hora],Auxiliar1!B429)</f>
        <v>0.33429398148148143</v>
      </c>
      <c r="M431" s="21"/>
      <c r="N431" t="str">
        <f>TEXT(Tabla2[fecha_creacion_divorcio],"dd/mm/yy")</f>
        <v>07/01/19</v>
      </c>
      <c r="O431" s="21" t="str">
        <f>TEXT(Tabla3[Fecha formato fecha],"MMMM")</f>
        <v>enero</v>
      </c>
      <c r="P431" s="22">
        <f>INT(YEARFRAC(Tabla2[[#This Row],[fecha_matrimonio]],Tabla2[[#This Row],[fecha_creacion_divorcio]],1))</f>
        <v>1</v>
      </c>
      <c r="Q431" s="21"/>
    </row>
    <row r="432" spans="6:17" x14ac:dyDescent="0.25">
      <c r="F432" s="17"/>
      <c r="G432" s="47" t="str">
        <f>IF(Tabla2[genero_1]=Tabla2[genero_2],"iguales","heteros")</f>
        <v>heteros</v>
      </c>
      <c r="H432" s="15">
        <f>COUNTIF(Tabla3[Columna1],"iguales")</f>
        <v>481</v>
      </c>
      <c r="I432" s="15">
        <f>COUNTIF(Tabla3[Se divorcian mas en la mañana o en la tarde?],"&gt;12:00 am")</f>
        <v>2491</v>
      </c>
      <c r="J432" s="15">
        <f>COUNTIF(Tabla3[Se divorcian mas en la mañana o en la tarde?],"&gt;12:00 am")</f>
        <v>2491</v>
      </c>
      <c r="K432" s="15">
        <f>COUNTIF(Tabla3[Se divorcian mas en la mañana o en la tarde?],"&lt;12:00 pm")</f>
        <v>2272</v>
      </c>
      <c r="L432" s="17">
        <f>IF(Auxiliar1!B430&lt;Tabla2[Hora],Tabla2[Hora],Auxiliar1!B430)</f>
        <v>0.33878472222222222</v>
      </c>
      <c r="M432" s="21"/>
      <c r="N432" t="str">
        <f>TEXT(Tabla2[fecha_creacion_divorcio],"dd/mm/yy")</f>
        <v>07/01/19</v>
      </c>
      <c r="O432" s="21" t="str">
        <f>TEXT(Tabla3[Fecha formato fecha],"MMMM")</f>
        <v>enero</v>
      </c>
      <c r="P432" s="22">
        <f>INT(YEARFRAC(Tabla2[[#This Row],[fecha_matrimonio]],Tabla2[[#This Row],[fecha_creacion_divorcio]],1))</f>
        <v>4</v>
      </c>
      <c r="Q432" s="21"/>
    </row>
    <row r="433" spans="6:17" x14ac:dyDescent="0.25">
      <c r="F433" s="17"/>
      <c r="G433" s="47" t="str">
        <f>IF(Tabla2[genero_1]=Tabla2[genero_2],"iguales","heteros")</f>
        <v>iguales</v>
      </c>
      <c r="H433" s="15">
        <f>COUNTIF(Tabla3[Columna1],"iguales")</f>
        <v>481</v>
      </c>
      <c r="I433" s="15">
        <f>COUNTIF(Tabla3[Se divorcian mas en la mañana o en la tarde?],"&gt;12:00 am")</f>
        <v>2491</v>
      </c>
      <c r="J433" s="15">
        <f>COUNTIF(Tabla3[Se divorcian mas en la mañana o en la tarde?],"&gt;12:00 am")</f>
        <v>2491</v>
      </c>
      <c r="K433" s="15">
        <f>COUNTIF(Tabla3[Se divorcian mas en la mañana o en la tarde?],"&lt;12:00 pm")</f>
        <v>2272</v>
      </c>
      <c r="L433" s="17">
        <f>IF(Auxiliar1!B431&lt;Tabla2[Hora],Tabla2[Hora],Auxiliar1!B431)</f>
        <v>0.33929398148148149</v>
      </c>
      <c r="M433" s="21"/>
      <c r="N433" t="str">
        <f>TEXT(Tabla2[fecha_creacion_divorcio],"dd/mm/yy")</f>
        <v>07/01/19</v>
      </c>
      <c r="O433" s="21" t="str">
        <f>TEXT(Tabla3[Fecha formato fecha],"MMMM")</f>
        <v>enero</v>
      </c>
      <c r="P433" s="22">
        <f>INT(YEARFRAC(Tabla2[[#This Row],[fecha_matrimonio]],Tabla2[[#This Row],[fecha_creacion_divorcio]],1))</f>
        <v>33</v>
      </c>
      <c r="Q433" s="21"/>
    </row>
    <row r="434" spans="6:17" x14ac:dyDescent="0.25">
      <c r="F434" s="17"/>
      <c r="G434" s="47" t="str">
        <f>IF(Tabla2[genero_1]=Tabla2[genero_2],"iguales","heteros")</f>
        <v>iguales</v>
      </c>
      <c r="H434" s="15">
        <f>COUNTIF(Tabla3[Columna1],"iguales")</f>
        <v>481</v>
      </c>
      <c r="I434" s="15">
        <f>COUNTIF(Tabla3[Se divorcian mas en la mañana o en la tarde?],"&gt;12:00 am")</f>
        <v>2491</v>
      </c>
      <c r="J434" s="15">
        <f>COUNTIF(Tabla3[Se divorcian mas en la mañana o en la tarde?],"&gt;12:00 am")</f>
        <v>2491</v>
      </c>
      <c r="K434" s="15">
        <f>COUNTIF(Tabla3[Se divorcian mas en la mañana o en la tarde?],"&lt;12:00 pm")</f>
        <v>2272</v>
      </c>
      <c r="L434" s="17">
        <f>IF(Auxiliar1!B432&lt;Tabla2[Hora],Tabla2[Hora],Auxiliar1!B432)</f>
        <v>0.34239583333333329</v>
      </c>
      <c r="M434" s="21"/>
      <c r="N434" t="str">
        <f>TEXT(Tabla2[fecha_creacion_divorcio],"dd/mm/yy")</f>
        <v>07/01/19</v>
      </c>
      <c r="O434" s="21" t="str">
        <f>TEXT(Tabla3[Fecha formato fecha],"MMMM")</f>
        <v>enero</v>
      </c>
      <c r="P434" s="22">
        <f>INT(YEARFRAC(Tabla2[[#This Row],[fecha_matrimonio]],Tabla2[[#This Row],[fecha_creacion_divorcio]],1))</f>
        <v>30</v>
      </c>
      <c r="Q434" s="21"/>
    </row>
    <row r="435" spans="6:17" x14ac:dyDescent="0.25">
      <c r="F435" s="17"/>
      <c r="G435" s="47" t="str">
        <f>IF(Tabla2[genero_1]=Tabla2[genero_2],"iguales","heteros")</f>
        <v>heteros</v>
      </c>
      <c r="H435" s="15">
        <f>COUNTIF(Tabla3[Columna1],"iguales")</f>
        <v>481</v>
      </c>
      <c r="I435" s="15">
        <f>COUNTIF(Tabla3[Se divorcian mas en la mañana o en la tarde?],"&gt;12:00 am")</f>
        <v>2491</v>
      </c>
      <c r="J435" s="15">
        <f>COUNTIF(Tabla3[Se divorcian mas en la mañana o en la tarde?],"&gt;12:00 am")</f>
        <v>2491</v>
      </c>
      <c r="K435" s="15">
        <f>COUNTIF(Tabla3[Se divorcian mas en la mañana o en la tarde?],"&lt;12:00 pm")</f>
        <v>2272</v>
      </c>
      <c r="L435" s="17">
        <f>IF(Auxiliar1!B433&lt;Tabla2[Hora],Tabla2[Hora],Auxiliar1!B433)</f>
        <v>0.34373842592592596</v>
      </c>
      <c r="M435" s="21"/>
      <c r="N435" t="str">
        <f>TEXT(Tabla2[fecha_creacion_divorcio],"dd/mm/yy")</f>
        <v>07/01/19</v>
      </c>
      <c r="O435" s="21" t="str">
        <f>TEXT(Tabla3[Fecha formato fecha],"MMMM")</f>
        <v>enero</v>
      </c>
      <c r="P435" s="22">
        <f>INT(YEARFRAC(Tabla2[[#This Row],[fecha_matrimonio]],Tabla2[[#This Row],[fecha_creacion_divorcio]],1))</f>
        <v>11</v>
      </c>
      <c r="Q435" s="21"/>
    </row>
    <row r="436" spans="6:17" x14ac:dyDescent="0.25">
      <c r="F436" s="17"/>
      <c r="G436" s="47" t="str">
        <f>IF(Tabla2[genero_1]=Tabla2[genero_2],"iguales","heteros")</f>
        <v>heteros</v>
      </c>
      <c r="H436" s="15">
        <f>COUNTIF(Tabla3[Columna1],"iguales")</f>
        <v>481</v>
      </c>
      <c r="I436" s="15">
        <f>COUNTIF(Tabla3[Se divorcian mas en la mañana o en la tarde?],"&gt;12:00 am")</f>
        <v>2491</v>
      </c>
      <c r="J436" s="15">
        <f>COUNTIF(Tabla3[Se divorcian mas en la mañana o en la tarde?],"&gt;12:00 am")</f>
        <v>2491</v>
      </c>
      <c r="K436" s="15">
        <f>COUNTIF(Tabla3[Se divorcian mas en la mañana o en la tarde?],"&lt;12:00 pm")</f>
        <v>2272</v>
      </c>
      <c r="L436" s="17">
        <f>IF(Auxiliar1!B434&lt;Tabla2[Hora],Tabla2[Hora],Auxiliar1!B434)</f>
        <v>0.34431712962962963</v>
      </c>
      <c r="M436" s="21"/>
      <c r="N436" t="str">
        <f>TEXT(Tabla2[fecha_creacion_divorcio],"dd/mm/yy")</f>
        <v>07/01/19</v>
      </c>
      <c r="O436" s="21" t="str">
        <f>TEXT(Tabla3[Fecha formato fecha],"MMMM")</f>
        <v>enero</v>
      </c>
      <c r="P436" s="22">
        <f>INT(YEARFRAC(Tabla2[[#This Row],[fecha_matrimonio]],Tabla2[[#This Row],[fecha_creacion_divorcio]],1))</f>
        <v>16</v>
      </c>
      <c r="Q436" s="21"/>
    </row>
    <row r="437" spans="6:17" x14ac:dyDescent="0.25">
      <c r="F437" s="17"/>
      <c r="G437" s="47" t="str">
        <f>IF(Tabla2[genero_1]=Tabla2[genero_2],"iguales","heteros")</f>
        <v>iguales</v>
      </c>
      <c r="H437" s="15">
        <f>COUNTIF(Tabla3[Columna1],"iguales")</f>
        <v>481</v>
      </c>
      <c r="I437" s="15">
        <f>COUNTIF(Tabla3[Se divorcian mas en la mañana o en la tarde?],"&gt;12:00 am")</f>
        <v>2491</v>
      </c>
      <c r="J437" s="15">
        <f>COUNTIF(Tabla3[Se divorcian mas en la mañana o en la tarde?],"&gt;12:00 am")</f>
        <v>2491</v>
      </c>
      <c r="K437" s="15">
        <f>COUNTIF(Tabla3[Se divorcian mas en la mañana o en la tarde?],"&lt;12:00 pm")</f>
        <v>2272</v>
      </c>
      <c r="L437" s="17">
        <f>IF(Auxiliar1!B435&lt;Tabla2[Hora],Tabla2[Hora],Auxiliar1!B435)</f>
        <v>0.34998842592592588</v>
      </c>
      <c r="M437" s="21"/>
      <c r="N437" t="str">
        <f>TEXT(Tabla2[fecha_creacion_divorcio],"dd/mm/yy")</f>
        <v>07/01/19</v>
      </c>
      <c r="O437" s="21" t="str">
        <f>TEXT(Tabla3[Fecha formato fecha],"MMMM")</f>
        <v>enero</v>
      </c>
      <c r="P437" s="22">
        <f>INT(YEARFRAC(Tabla2[[#This Row],[fecha_matrimonio]],Tabla2[[#This Row],[fecha_creacion_divorcio]],1))</f>
        <v>29</v>
      </c>
      <c r="Q437" s="21"/>
    </row>
    <row r="438" spans="6:17" x14ac:dyDescent="0.25">
      <c r="F438" s="17"/>
      <c r="G438" s="47" t="str">
        <f>IF(Tabla2[genero_1]=Tabla2[genero_2],"iguales","heteros")</f>
        <v>heteros</v>
      </c>
      <c r="H438" s="15">
        <f>COUNTIF(Tabla3[Columna1],"iguales")</f>
        <v>481</v>
      </c>
      <c r="I438" s="15">
        <f>COUNTIF(Tabla3[Se divorcian mas en la mañana o en la tarde?],"&gt;12:00 am")</f>
        <v>2491</v>
      </c>
      <c r="J438" s="15">
        <f>COUNTIF(Tabla3[Se divorcian mas en la mañana o en la tarde?],"&gt;12:00 am")</f>
        <v>2491</v>
      </c>
      <c r="K438" s="15">
        <f>COUNTIF(Tabla3[Se divorcian mas en la mañana o en la tarde?],"&lt;12:00 pm")</f>
        <v>2272</v>
      </c>
      <c r="L438" s="17">
        <f>IF(Auxiliar1!B436&lt;Tabla2[Hora],Tabla2[Hora],Auxiliar1!B436)</f>
        <v>0.35016203703703702</v>
      </c>
      <c r="M438" s="21"/>
      <c r="N438" t="str">
        <f>TEXT(Tabla2[fecha_creacion_divorcio],"dd/mm/yy")</f>
        <v>07/01/19</v>
      </c>
      <c r="O438" s="21" t="str">
        <f>TEXT(Tabla3[Fecha formato fecha],"MMMM")</f>
        <v>enero</v>
      </c>
      <c r="P438" s="22">
        <f>INT(YEARFRAC(Tabla2[[#This Row],[fecha_matrimonio]],Tabla2[[#This Row],[fecha_creacion_divorcio]],1))</f>
        <v>38</v>
      </c>
      <c r="Q438" s="21"/>
    </row>
    <row r="439" spans="6:17" x14ac:dyDescent="0.25">
      <c r="F439" s="17"/>
      <c r="G439" s="47" t="str">
        <f>IF(Tabla2[genero_1]=Tabla2[genero_2],"iguales","heteros")</f>
        <v>heteros</v>
      </c>
      <c r="H439" s="15">
        <f>COUNTIF(Tabla3[Columna1],"iguales")</f>
        <v>481</v>
      </c>
      <c r="I439" s="15">
        <f>COUNTIF(Tabla3[Se divorcian mas en la mañana o en la tarde?],"&gt;12:00 am")</f>
        <v>2491</v>
      </c>
      <c r="J439" s="15">
        <f>COUNTIF(Tabla3[Se divorcian mas en la mañana o en la tarde?],"&gt;12:00 am")</f>
        <v>2491</v>
      </c>
      <c r="K439" s="15">
        <f>COUNTIF(Tabla3[Se divorcian mas en la mañana o en la tarde?],"&lt;12:00 pm")</f>
        <v>2272</v>
      </c>
      <c r="L439" s="17">
        <f>IF(Auxiliar1!B437&lt;Tabla2[Hora],Tabla2[Hora],Auxiliar1!B437)</f>
        <v>0.35295138888888888</v>
      </c>
      <c r="M439" s="21"/>
      <c r="N439" t="str">
        <f>TEXT(Tabla2[fecha_creacion_divorcio],"dd/mm/yy")</f>
        <v>07/01/19</v>
      </c>
      <c r="O439" s="21" t="str">
        <f>TEXT(Tabla3[Fecha formato fecha],"MMMM")</f>
        <v>enero</v>
      </c>
      <c r="P439" s="22">
        <f>INT(YEARFRAC(Tabla2[[#This Row],[fecha_matrimonio]],Tabla2[[#This Row],[fecha_creacion_divorcio]],1))</f>
        <v>5</v>
      </c>
      <c r="Q439" s="21"/>
    </row>
    <row r="440" spans="6:17" x14ac:dyDescent="0.25">
      <c r="F440" s="17"/>
      <c r="G440" s="47" t="str">
        <f>IF(Tabla2[genero_1]=Tabla2[genero_2],"iguales","heteros")</f>
        <v>iguales</v>
      </c>
      <c r="H440" s="15">
        <f>COUNTIF(Tabla3[Columna1],"iguales")</f>
        <v>481</v>
      </c>
      <c r="I440" s="15">
        <f>COUNTIF(Tabla3[Se divorcian mas en la mañana o en la tarde?],"&gt;12:00 am")</f>
        <v>2491</v>
      </c>
      <c r="J440" s="15">
        <f>COUNTIF(Tabla3[Se divorcian mas en la mañana o en la tarde?],"&gt;12:00 am")</f>
        <v>2491</v>
      </c>
      <c r="K440" s="15">
        <f>COUNTIF(Tabla3[Se divorcian mas en la mañana o en la tarde?],"&lt;12:00 pm")</f>
        <v>2272</v>
      </c>
      <c r="L440" s="17">
        <f>IF(Auxiliar1!B438&lt;Tabla2[Hora],Tabla2[Hora],Auxiliar1!B438)</f>
        <v>0.38280092592592596</v>
      </c>
      <c r="M440" s="21"/>
      <c r="N440" t="str">
        <f>TEXT(Tabla2[fecha_creacion_divorcio],"dd/mm/yy")</f>
        <v>07/01/19</v>
      </c>
      <c r="O440" s="21" t="str">
        <f>TEXT(Tabla3[Fecha formato fecha],"MMMM")</f>
        <v>enero</v>
      </c>
      <c r="P440" s="22">
        <f>INT(YEARFRAC(Tabla2[[#This Row],[fecha_matrimonio]],Tabla2[[#This Row],[fecha_creacion_divorcio]],1))</f>
        <v>21</v>
      </c>
      <c r="Q440" s="21"/>
    </row>
    <row r="441" spans="6:17" x14ac:dyDescent="0.25">
      <c r="F441" s="17"/>
      <c r="G441" s="47" t="str">
        <f>IF(Tabla2[genero_1]=Tabla2[genero_2],"iguales","heteros")</f>
        <v>heteros</v>
      </c>
      <c r="H441" s="15">
        <f>COUNTIF(Tabla3[Columna1],"iguales")</f>
        <v>481</v>
      </c>
      <c r="I441" s="15">
        <f>COUNTIF(Tabla3[Se divorcian mas en la mañana o en la tarde?],"&gt;12:00 am")</f>
        <v>2491</v>
      </c>
      <c r="J441" s="15">
        <f>COUNTIF(Tabla3[Se divorcian mas en la mañana o en la tarde?],"&gt;12:00 am")</f>
        <v>2491</v>
      </c>
      <c r="K441" s="15">
        <f>COUNTIF(Tabla3[Se divorcian mas en la mañana o en la tarde?],"&lt;12:00 pm")</f>
        <v>2272</v>
      </c>
      <c r="L441" s="17">
        <f>IF(Auxiliar1!B439&lt;Tabla2[Hora],Tabla2[Hora],Auxiliar1!B439)</f>
        <v>0.38762731481481483</v>
      </c>
      <c r="M441" s="21"/>
      <c r="N441" t="str">
        <f>TEXT(Tabla2[fecha_creacion_divorcio],"dd/mm/yy")</f>
        <v>07/01/19</v>
      </c>
      <c r="O441" s="21" t="str">
        <f>TEXT(Tabla3[Fecha formato fecha],"MMMM")</f>
        <v>enero</v>
      </c>
      <c r="P441" s="22">
        <f>INT(YEARFRAC(Tabla2[[#This Row],[fecha_matrimonio]],Tabla2[[#This Row],[fecha_creacion_divorcio]],1))</f>
        <v>23</v>
      </c>
      <c r="Q441" s="21"/>
    </row>
    <row r="442" spans="6:17" x14ac:dyDescent="0.25">
      <c r="F442" s="17"/>
      <c r="G442" s="47" t="str">
        <f>IF(Tabla2[genero_1]=Tabla2[genero_2],"iguales","heteros")</f>
        <v>heteros</v>
      </c>
      <c r="H442" s="15">
        <f>COUNTIF(Tabla3[Columna1],"iguales")</f>
        <v>481</v>
      </c>
      <c r="I442" s="15">
        <f>COUNTIF(Tabla3[Se divorcian mas en la mañana o en la tarde?],"&gt;12:00 am")</f>
        <v>2491</v>
      </c>
      <c r="J442" s="15">
        <f>COUNTIF(Tabla3[Se divorcian mas en la mañana o en la tarde?],"&gt;12:00 am")</f>
        <v>2491</v>
      </c>
      <c r="K442" s="15">
        <f>COUNTIF(Tabla3[Se divorcian mas en la mañana o en la tarde?],"&lt;12:00 pm")</f>
        <v>2272</v>
      </c>
      <c r="L442" s="17">
        <f>IF(Auxiliar1!B440&lt;Tabla2[Hora],Tabla2[Hora],Auxiliar1!B440)</f>
        <v>0.3878819444444444</v>
      </c>
      <c r="M442" s="21"/>
      <c r="N442" t="str">
        <f>TEXT(Tabla2[fecha_creacion_divorcio],"dd/mm/yy")</f>
        <v>07/01/19</v>
      </c>
      <c r="O442" s="21" t="str">
        <f>TEXT(Tabla3[Fecha formato fecha],"MMMM")</f>
        <v>enero</v>
      </c>
      <c r="P442" s="22">
        <f>INT(YEARFRAC(Tabla2[[#This Row],[fecha_matrimonio]],Tabla2[[#This Row],[fecha_creacion_divorcio]],1))</f>
        <v>50</v>
      </c>
      <c r="Q442" s="21"/>
    </row>
    <row r="443" spans="6:17" x14ac:dyDescent="0.25">
      <c r="F443" s="17"/>
      <c r="G443" s="47" t="str">
        <f>IF(Tabla2[genero_1]=Tabla2[genero_2],"iguales","heteros")</f>
        <v>iguales</v>
      </c>
      <c r="H443" s="15">
        <f>COUNTIF(Tabla3[Columna1],"iguales")</f>
        <v>481</v>
      </c>
      <c r="I443" s="15">
        <f>COUNTIF(Tabla3[Se divorcian mas en la mañana o en la tarde?],"&gt;12:00 am")</f>
        <v>2491</v>
      </c>
      <c r="J443" s="15">
        <f>COUNTIF(Tabla3[Se divorcian mas en la mañana o en la tarde?],"&gt;12:00 am")</f>
        <v>2491</v>
      </c>
      <c r="K443" s="15">
        <f>COUNTIF(Tabla3[Se divorcian mas en la mañana o en la tarde?],"&lt;12:00 pm")</f>
        <v>2272</v>
      </c>
      <c r="L443" s="17">
        <f>IF(Auxiliar1!B441&lt;Tabla2[Hora],Tabla2[Hora],Auxiliar1!B441)</f>
        <v>0.39163194444444444</v>
      </c>
      <c r="M443" s="21"/>
      <c r="N443" t="str">
        <f>TEXT(Tabla2[fecha_creacion_divorcio],"dd/mm/yy")</f>
        <v>07/01/19</v>
      </c>
      <c r="O443" s="21" t="str">
        <f>TEXT(Tabla3[Fecha formato fecha],"MMMM")</f>
        <v>enero</v>
      </c>
      <c r="P443" s="22">
        <f>INT(YEARFRAC(Tabla2[[#This Row],[fecha_matrimonio]],Tabla2[[#This Row],[fecha_creacion_divorcio]],1))</f>
        <v>32</v>
      </c>
      <c r="Q443" s="21"/>
    </row>
    <row r="444" spans="6:17" x14ac:dyDescent="0.25">
      <c r="F444" s="17"/>
      <c r="G444" s="47" t="str">
        <f>IF(Tabla2[genero_1]=Tabla2[genero_2],"iguales","heteros")</f>
        <v>heteros</v>
      </c>
      <c r="H444" s="15">
        <f>COUNTIF(Tabla3[Columna1],"iguales")</f>
        <v>481</v>
      </c>
      <c r="I444" s="15">
        <f>COUNTIF(Tabla3[Se divorcian mas en la mañana o en la tarde?],"&gt;12:00 am")</f>
        <v>2491</v>
      </c>
      <c r="J444" s="15">
        <f>COUNTIF(Tabla3[Se divorcian mas en la mañana o en la tarde?],"&gt;12:00 am")</f>
        <v>2491</v>
      </c>
      <c r="K444" s="15">
        <f>COUNTIF(Tabla3[Se divorcian mas en la mañana o en la tarde?],"&lt;12:00 pm")</f>
        <v>2272</v>
      </c>
      <c r="L444" s="17">
        <f>IF(Auxiliar1!B442&lt;Tabla2[Hora],Tabla2[Hora],Auxiliar1!B442)</f>
        <v>0.39305555555555555</v>
      </c>
      <c r="M444" s="21"/>
      <c r="N444" t="str">
        <f>TEXT(Tabla2[fecha_creacion_divorcio],"dd/mm/yy")</f>
        <v>07/01/19</v>
      </c>
      <c r="O444" s="21" t="str">
        <f>TEXT(Tabla3[Fecha formato fecha],"MMMM")</f>
        <v>enero</v>
      </c>
      <c r="P444" s="22">
        <f>INT(YEARFRAC(Tabla2[[#This Row],[fecha_matrimonio]],Tabla2[[#This Row],[fecha_creacion_divorcio]],1))</f>
        <v>17</v>
      </c>
      <c r="Q444" s="21"/>
    </row>
    <row r="445" spans="6:17" x14ac:dyDescent="0.25">
      <c r="F445" s="17"/>
      <c r="G445" s="47" t="str">
        <f>IF(Tabla2[genero_1]=Tabla2[genero_2],"iguales","heteros")</f>
        <v>iguales</v>
      </c>
      <c r="H445" s="15">
        <f>COUNTIF(Tabla3[Columna1],"iguales")</f>
        <v>481</v>
      </c>
      <c r="I445" s="15">
        <f>COUNTIF(Tabla3[Se divorcian mas en la mañana o en la tarde?],"&gt;12:00 am")</f>
        <v>2491</v>
      </c>
      <c r="J445" s="15">
        <f>COUNTIF(Tabla3[Se divorcian mas en la mañana o en la tarde?],"&gt;12:00 am")</f>
        <v>2491</v>
      </c>
      <c r="K445" s="15">
        <f>COUNTIF(Tabla3[Se divorcian mas en la mañana o en la tarde?],"&lt;12:00 pm")</f>
        <v>2272</v>
      </c>
      <c r="L445" s="17">
        <f>IF(Auxiliar1!B443&lt;Tabla2[Hora],Tabla2[Hora],Auxiliar1!B443)</f>
        <v>0.39706018518518515</v>
      </c>
      <c r="M445" s="21"/>
      <c r="N445" t="str">
        <f>TEXT(Tabla2[fecha_creacion_divorcio],"dd/mm/yy")</f>
        <v>07/01/19</v>
      </c>
      <c r="O445" s="21" t="str">
        <f>TEXT(Tabla3[Fecha formato fecha],"MMMM")</f>
        <v>enero</v>
      </c>
      <c r="P445" s="22">
        <f>INT(YEARFRAC(Tabla2[[#This Row],[fecha_matrimonio]],Tabla2[[#This Row],[fecha_creacion_divorcio]],1))</f>
        <v>27</v>
      </c>
      <c r="Q445" s="21"/>
    </row>
    <row r="446" spans="6:17" x14ac:dyDescent="0.25">
      <c r="F446" s="17"/>
      <c r="G446" s="47" t="str">
        <f>IF(Tabla2[genero_1]=Tabla2[genero_2],"iguales","heteros")</f>
        <v>heteros</v>
      </c>
      <c r="H446" s="15">
        <f>COUNTIF(Tabla3[Columna1],"iguales")</f>
        <v>481</v>
      </c>
      <c r="I446" s="15">
        <f>COUNTIF(Tabla3[Se divorcian mas en la mañana o en la tarde?],"&gt;12:00 am")</f>
        <v>2491</v>
      </c>
      <c r="J446" s="15">
        <f>COUNTIF(Tabla3[Se divorcian mas en la mañana o en la tarde?],"&gt;12:00 am")</f>
        <v>2491</v>
      </c>
      <c r="K446" s="15">
        <f>COUNTIF(Tabla3[Se divorcian mas en la mañana o en la tarde?],"&lt;12:00 pm")</f>
        <v>2272</v>
      </c>
      <c r="L446" s="17">
        <f>IF(Auxiliar1!B444&lt;Tabla2[Hora],Tabla2[Hora],Auxiliar1!B444)</f>
        <v>0.40112268518518518</v>
      </c>
      <c r="M446" s="21"/>
      <c r="N446" t="str">
        <f>TEXT(Tabla2[fecha_creacion_divorcio],"dd/mm/yy")</f>
        <v>07/01/19</v>
      </c>
      <c r="O446" s="21" t="str">
        <f>TEXT(Tabla3[Fecha formato fecha],"MMMM")</f>
        <v>enero</v>
      </c>
      <c r="P446" s="22">
        <f>INT(YEARFRAC(Tabla2[[#This Row],[fecha_matrimonio]],Tabla2[[#This Row],[fecha_creacion_divorcio]],1))</f>
        <v>23</v>
      </c>
      <c r="Q446" s="21"/>
    </row>
    <row r="447" spans="6:17" x14ac:dyDescent="0.25">
      <c r="F447" s="17"/>
      <c r="G447" s="47" t="str">
        <f>IF(Tabla2[genero_1]=Tabla2[genero_2],"iguales","heteros")</f>
        <v>iguales</v>
      </c>
      <c r="H447" s="15">
        <f>COUNTIF(Tabla3[Columna1],"iguales")</f>
        <v>481</v>
      </c>
      <c r="I447" s="15">
        <f>COUNTIF(Tabla3[Se divorcian mas en la mañana o en la tarde?],"&gt;12:00 am")</f>
        <v>2491</v>
      </c>
      <c r="J447" s="15">
        <f>COUNTIF(Tabla3[Se divorcian mas en la mañana o en la tarde?],"&gt;12:00 am")</f>
        <v>2491</v>
      </c>
      <c r="K447" s="15">
        <f>COUNTIF(Tabla3[Se divorcian mas en la mañana o en la tarde?],"&lt;12:00 pm")</f>
        <v>2272</v>
      </c>
      <c r="L447" s="17">
        <f>IF(Auxiliar1!B445&lt;Tabla2[Hora],Tabla2[Hora],Auxiliar1!B445)</f>
        <v>0.40246527777777774</v>
      </c>
      <c r="M447" s="21"/>
      <c r="N447" t="str">
        <f>TEXT(Tabla2[fecha_creacion_divorcio],"dd/mm/yy")</f>
        <v>07/01/19</v>
      </c>
      <c r="O447" s="21" t="str">
        <f>TEXT(Tabla3[Fecha formato fecha],"MMMM")</f>
        <v>enero</v>
      </c>
      <c r="P447" s="22">
        <f>INT(YEARFRAC(Tabla2[[#This Row],[fecha_matrimonio]],Tabla2[[#This Row],[fecha_creacion_divorcio]],1))</f>
        <v>27</v>
      </c>
      <c r="Q447" s="21"/>
    </row>
    <row r="448" spans="6:17" x14ac:dyDescent="0.25">
      <c r="F448" s="17"/>
      <c r="G448" s="47" t="str">
        <f>IF(Tabla2[genero_1]=Tabla2[genero_2],"iguales","heteros")</f>
        <v>heteros</v>
      </c>
      <c r="H448" s="15">
        <f>COUNTIF(Tabla3[Columna1],"iguales")</f>
        <v>481</v>
      </c>
      <c r="I448" s="15">
        <f>COUNTIF(Tabla3[Se divorcian mas en la mañana o en la tarde?],"&gt;12:00 am")</f>
        <v>2491</v>
      </c>
      <c r="J448" s="15">
        <f>COUNTIF(Tabla3[Se divorcian mas en la mañana o en la tarde?],"&gt;12:00 am")</f>
        <v>2491</v>
      </c>
      <c r="K448" s="15">
        <f>COUNTIF(Tabla3[Se divorcian mas en la mañana o en la tarde?],"&lt;12:00 pm")</f>
        <v>2272</v>
      </c>
      <c r="L448" s="17">
        <f>IF(Auxiliar1!B446&lt;Tabla2[Hora],Tabla2[Hora],Auxiliar1!B446)</f>
        <v>0.40744212962962961</v>
      </c>
      <c r="M448" s="21"/>
      <c r="N448" t="str">
        <f>TEXT(Tabla2[fecha_creacion_divorcio],"dd/mm/yy")</f>
        <v>07/01/19</v>
      </c>
      <c r="O448" s="21" t="str">
        <f>TEXT(Tabla3[Fecha formato fecha],"MMMM")</f>
        <v>enero</v>
      </c>
      <c r="P448" s="22">
        <f>INT(YEARFRAC(Tabla2[[#This Row],[fecha_matrimonio]],Tabla2[[#This Row],[fecha_creacion_divorcio]],1))</f>
        <v>17</v>
      </c>
      <c r="Q448" s="21"/>
    </row>
    <row r="449" spans="6:17" x14ac:dyDescent="0.25">
      <c r="F449" s="17"/>
      <c r="G449" s="47" t="str">
        <f>IF(Tabla2[genero_1]=Tabla2[genero_2],"iguales","heteros")</f>
        <v>heteros</v>
      </c>
      <c r="H449" s="15">
        <f>COUNTIF(Tabla3[Columna1],"iguales")</f>
        <v>481</v>
      </c>
      <c r="I449" s="15">
        <f>COUNTIF(Tabla3[Se divorcian mas en la mañana o en la tarde?],"&gt;12:00 am")</f>
        <v>2491</v>
      </c>
      <c r="J449" s="15">
        <f>COUNTIF(Tabla3[Se divorcian mas en la mañana o en la tarde?],"&gt;12:00 am")</f>
        <v>2491</v>
      </c>
      <c r="K449" s="15">
        <f>COUNTIF(Tabla3[Se divorcian mas en la mañana o en la tarde?],"&lt;12:00 pm")</f>
        <v>2272</v>
      </c>
      <c r="L449" s="17">
        <f>IF(Auxiliar1!B447&lt;Tabla2[Hora],Tabla2[Hora],Auxiliar1!B447)</f>
        <v>0.40791666666666665</v>
      </c>
      <c r="M449" s="21"/>
      <c r="N449" t="str">
        <f>TEXT(Tabla2[fecha_creacion_divorcio],"dd/mm/yy")</f>
        <v>07/01/19</v>
      </c>
      <c r="O449" s="21" t="str">
        <f>TEXT(Tabla3[Fecha formato fecha],"MMMM")</f>
        <v>enero</v>
      </c>
      <c r="P449" s="22">
        <f>INT(YEARFRAC(Tabla2[[#This Row],[fecha_matrimonio]],Tabla2[[#This Row],[fecha_creacion_divorcio]],1))</f>
        <v>3</v>
      </c>
      <c r="Q449" s="21"/>
    </row>
    <row r="450" spans="6:17" x14ac:dyDescent="0.25">
      <c r="F450" s="17"/>
      <c r="G450" s="47" t="str">
        <f>IF(Tabla2[genero_1]=Tabla2[genero_2],"iguales","heteros")</f>
        <v>iguales</v>
      </c>
      <c r="H450" s="15">
        <f>COUNTIF(Tabla3[Columna1],"iguales")</f>
        <v>481</v>
      </c>
      <c r="I450" s="15">
        <f>COUNTIF(Tabla3[Se divorcian mas en la mañana o en la tarde?],"&gt;12:00 am")</f>
        <v>2491</v>
      </c>
      <c r="J450" s="15">
        <f>COUNTIF(Tabla3[Se divorcian mas en la mañana o en la tarde?],"&gt;12:00 am")</f>
        <v>2491</v>
      </c>
      <c r="K450" s="15">
        <f>COUNTIF(Tabla3[Se divorcian mas en la mañana o en la tarde?],"&lt;12:00 pm")</f>
        <v>2272</v>
      </c>
      <c r="L450" s="17">
        <f>IF(Auxiliar1!B448&lt;Tabla2[Hora],Tabla2[Hora],Auxiliar1!B448)</f>
        <v>0.41072916666666665</v>
      </c>
      <c r="M450" s="21"/>
      <c r="N450" t="str">
        <f>TEXT(Tabla2[fecha_creacion_divorcio],"dd/mm/yy")</f>
        <v>07/01/19</v>
      </c>
      <c r="O450" s="21" t="str">
        <f>TEXT(Tabla3[Fecha formato fecha],"MMMM")</f>
        <v>enero</v>
      </c>
      <c r="P450" s="22">
        <f>INT(YEARFRAC(Tabla2[[#This Row],[fecha_matrimonio]],Tabla2[[#This Row],[fecha_creacion_divorcio]],1))</f>
        <v>35</v>
      </c>
      <c r="Q450" s="21"/>
    </row>
    <row r="451" spans="6:17" x14ac:dyDescent="0.25">
      <c r="F451" s="17"/>
      <c r="G451" s="47" t="str">
        <f>IF(Tabla2[genero_1]=Tabla2[genero_2],"iguales","heteros")</f>
        <v>heteros</v>
      </c>
      <c r="H451" s="15">
        <f>COUNTIF(Tabla3[Columna1],"iguales")</f>
        <v>481</v>
      </c>
      <c r="I451" s="15">
        <f>COUNTIF(Tabla3[Se divorcian mas en la mañana o en la tarde?],"&gt;12:00 am")</f>
        <v>2491</v>
      </c>
      <c r="J451" s="15">
        <f>COUNTIF(Tabla3[Se divorcian mas en la mañana o en la tarde?],"&gt;12:00 am")</f>
        <v>2491</v>
      </c>
      <c r="K451" s="15">
        <f>COUNTIF(Tabla3[Se divorcian mas en la mañana o en la tarde?],"&lt;12:00 pm")</f>
        <v>2272</v>
      </c>
      <c r="L451" s="17">
        <f>IF(Auxiliar1!B449&lt;Tabla2[Hora],Tabla2[Hora],Auxiliar1!B449)</f>
        <v>0.41556712962962966</v>
      </c>
      <c r="M451" s="21"/>
      <c r="N451" t="str">
        <f>TEXT(Tabla2[fecha_creacion_divorcio],"dd/mm/yy")</f>
        <v>07/01/19</v>
      </c>
      <c r="O451" s="21" t="str">
        <f>TEXT(Tabla3[Fecha formato fecha],"MMMM")</f>
        <v>enero</v>
      </c>
      <c r="P451" s="22">
        <f>INT(YEARFRAC(Tabla2[[#This Row],[fecha_matrimonio]],Tabla2[[#This Row],[fecha_creacion_divorcio]],1))</f>
        <v>18</v>
      </c>
      <c r="Q451" s="21"/>
    </row>
    <row r="452" spans="6:17" x14ac:dyDescent="0.25">
      <c r="F452" s="17"/>
      <c r="G452" s="47" t="str">
        <f>IF(Tabla2[genero_1]=Tabla2[genero_2],"iguales","heteros")</f>
        <v>heteros</v>
      </c>
      <c r="H452" s="15">
        <f>COUNTIF(Tabla3[Columna1],"iguales")</f>
        <v>481</v>
      </c>
      <c r="I452" s="15">
        <f>COUNTIF(Tabla3[Se divorcian mas en la mañana o en la tarde?],"&gt;12:00 am")</f>
        <v>2491</v>
      </c>
      <c r="J452" s="15">
        <f>COUNTIF(Tabla3[Se divorcian mas en la mañana o en la tarde?],"&gt;12:00 am")</f>
        <v>2491</v>
      </c>
      <c r="K452" s="15">
        <f>COUNTIF(Tabla3[Se divorcian mas en la mañana o en la tarde?],"&lt;12:00 pm")</f>
        <v>2272</v>
      </c>
      <c r="L452" s="17">
        <f>IF(Auxiliar1!B450&lt;Tabla2[Hora],Tabla2[Hora],Auxiliar1!B450)</f>
        <v>0.42052083333333329</v>
      </c>
      <c r="M452" s="21"/>
      <c r="N452" t="str">
        <f>TEXT(Tabla2[fecha_creacion_divorcio],"dd/mm/yy")</f>
        <v>07/01/19</v>
      </c>
      <c r="O452" s="21" t="str">
        <f>TEXT(Tabla3[Fecha formato fecha],"MMMM")</f>
        <v>enero</v>
      </c>
      <c r="P452" s="22">
        <f>INT(YEARFRAC(Tabla2[[#This Row],[fecha_matrimonio]],Tabla2[[#This Row],[fecha_creacion_divorcio]],1))</f>
        <v>48</v>
      </c>
      <c r="Q452" s="21"/>
    </row>
    <row r="453" spans="6:17" x14ac:dyDescent="0.25">
      <c r="F453" s="17"/>
      <c r="G453" s="47" t="str">
        <f>IF(Tabla2[genero_1]=Tabla2[genero_2],"iguales","heteros")</f>
        <v>heteros</v>
      </c>
      <c r="H453" s="15">
        <f>COUNTIF(Tabla3[Columna1],"iguales")</f>
        <v>481</v>
      </c>
      <c r="I453" s="15">
        <f>COUNTIF(Tabla3[Se divorcian mas en la mañana o en la tarde?],"&gt;12:00 am")</f>
        <v>2491</v>
      </c>
      <c r="J453" s="15">
        <f>COUNTIF(Tabla3[Se divorcian mas en la mañana o en la tarde?],"&gt;12:00 am")</f>
        <v>2491</v>
      </c>
      <c r="K453" s="15">
        <f>COUNTIF(Tabla3[Se divorcian mas en la mañana o en la tarde?],"&lt;12:00 pm")</f>
        <v>2272</v>
      </c>
      <c r="L453" s="17">
        <f>IF(Auxiliar1!B451&lt;Tabla2[Hora],Tabla2[Hora],Auxiliar1!B451)</f>
        <v>0.42263888888888884</v>
      </c>
      <c r="M453" s="21"/>
      <c r="N453" t="str">
        <f>TEXT(Tabla2[fecha_creacion_divorcio],"dd/mm/yy")</f>
        <v>07/01/19</v>
      </c>
      <c r="O453" s="21" t="str">
        <f>TEXT(Tabla3[Fecha formato fecha],"MMMM")</f>
        <v>enero</v>
      </c>
      <c r="P453" s="22">
        <f>INT(YEARFRAC(Tabla2[[#This Row],[fecha_matrimonio]],Tabla2[[#This Row],[fecha_creacion_divorcio]],1))</f>
        <v>11</v>
      </c>
      <c r="Q453" s="21"/>
    </row>
    <row r="454" spans="6:17" x14ac:dyDescent="0.25">
      <c r="F454" s="17"/>
      <c r="G454" s="47" t="str">
        <f>IF(Tabla2[genero_1]=Tabla2[genero_2],"iguales","heteros")</f>
        <v>heteros</v>
      </c>
      <c r="H454" s="15">
        <f>COUNTIF(Tabla3[Columna1],"iguales")</f>
        <v>481</v>
      </c>
      <c r="I454" s="15">
        <f>COUNTIF(Tabla3[Se divorcian mas en la mañana o en la tarde?],"&gt;12:00 am")</f>
        <v>2491</v>
      </c>
      <c r="J454" s="15">
        <f>COUNTIF(Tabla3[Se divorcian mas en la mañana o en la tarde?],"&gt;12:00 am")</f>
        <v>2491</v>
      </c>
      <c r="K454" s="15">
        <f>COUNTIF(Tabla3[Se divorcian mas en la mañana o en la tarde?],"&lt;12:00 pm")</f>
        <v>2272</v>
      </c>
      <c r="L454" s="17">
        <f>IF(Auxiliar1!B452&lt;Tabla2[Hora],Tabla2[Hora],Auxiliar1!B452)</f>
        <v>0.42618055555555556</v>
      </c>
      <c r="M454" s="21"/>
      <c r="N454" t="str">
        <f>TEXT(Tabla2[fecha_creacion_divorcio],"dd/mm/yy")</f>
        <v>07/01/19</v>
      </c>
      <c r="O454" s="21" t="str">
        <f>TEXT(Tabla3[Fecha formato fecha],"MMMM")</f>
        <v>enero</v>
      </c>
      <c r="P454" s="22">
        <f>INT(YEARFRAC(Tabla2[[#This Row],[fecha_matrimonio]],Tabla2[[#This Row],[fecha_creacion_divorcio]],1))</f>
        <v>60</v>
      </c>
      <c r="Q454" s="21"/>
    </row>
    <row r="455" spans="6:17" x14ac:dyDescent="0.25">
      <c r="F455" s="17"/>
      <c r="G455" s="47" t="str">
        <f>IF(Tabla2[genero_1]=Tabla2[genero_2],"iguales","heteros")</f>
        <v>heteros</v>
      </c>
      <c r="H455" s="15">
        <f>COUNTIF(Tabla3[Columna1],"iguales")</f>
        <v>481</v>
      </c>
      <c r="I455" s="15">
        <f>COUNTIF(Tabla3[Se divorcian mas en la mañana o en la tarde?],"&gt;12:00 am")</f>
        <v>2491</v>
      </c>
      <c r="J455" s="15">
        <f>COUNTIF(Tabla3[Se divorcian mas en la mañana o en la tarde?],"&gt;12:00 am")</f>
        <v>2491</v>
      </c>
      <c r="K455" s="15">
        <f>COUNTIF(Tabla3[Se divorcian mas en la mañana o en la tarde?],"&lt;12:00 pm")</f>
        <v>2272</v>
      </c>
      <c r="L455" s="17">
        <f>IF(Auxiliar1!B453&lt;Tabla2[Hora],Tabla2[Hora],Auxiliar1!B453)</f>
        <v>0.43342592592592594</v>
      </c>
      <c r="M455" s="21"/>
      <c r="N455" t="str">
        <f>TEXT(Tabla2[fecha_creacion_divorcio],"dd/mm/yy")</f>
        <v>07/01/19</v>
      </c>
      <c r="O455" s="21" t="str">
        <f>TEXT(Tabla3[Fecha formato fecha],"MMMM")</f>
        <v>enero</v>
      </c>
      <c r="P455" s="22">
        <f>INT(YEARFRAC(Tabla2[[#This Row],[fecha_matrimonio]],Tabla2[[#This Row],[fecha_creacion_divorcio]],1))</f>
        <v>22</v>
      </c>
      <c r="Q455" s="21"/>
    </row>
    <row r="456" spans="6:17" x14ac:dyDescent="0.25">
      <c r="F456" s="17"/>
      <c r="G456" s="47" t="str">
        <f>IF(Tabla2[genero_1]=Tabla2[genero_2],"iguales","heteros")</f>
        <v>iguales</v>
      </c>
      <c r="H456" s="15">
        <f>COUNTIF(Tabla3[Columna1],"iguales")</f>
        <v>481</v>
      </c>
      <c r="I456" s="15">
        <f>COUNTIF(Tabla3[Se divorcian mas en la mañana o en la tarde?],"&gt;12:00 am")</f>
        <v>2491</v>
      </c>
      <c r="J456" s="15">
        <f>COUNTIF(Tabla3[Se divorcian mas en la mañana o en la tarde?],"&gt;12:00 am")</f>
        <v>2491</v>
      </c>
      <c r="K456" s="15">
        <f>COUNTIF(Tabla3[Se divorcian mas en la mañana o en la tarde?],"&lt;12:00 pm")</f>
        <v>2272</v>
      </c>
      <c r="L456" s="17">
        <f>IF(Auxiliar1!B454&lt;Tabla2[Hora],Tabla2[Hora],Auxiliar1!B454)</f>
        <v>0.44750000000000001</v>
      </c>
      <c r="M456" s="21"/>
      <c r="N456" t="str">
        <f>TEXT(Tabla2[fecha_creacion_divorcio],"dd/mm/yy")</f>
        <v>07/01/19</v>
      </c>
      <c r="O456" s="21" t="str">
        <f>TEXT(Tabla3[Fecha formato fecha],"MMMM")</f>
        <v>enero</v>
      </c>
      <c r="P456" s="22">
        <f>INT(YEARFRAC(Tabla2[[#This Row],[fecha_matrimonio]],Tabla2[[#This Row],[fecha_creacion_divorcio]],1))</f>
        <v>31</v>
      </c>
      <c r="Q456" s="21"/>
    </row>
    <row r="457" spans="6:17" x14ac:dyDescent="0.25">
      <c r="F457" s="17"/>
      <c r="G457" s="47" t="str">
        <f>IF(Tabla2[genero_1]=Tabla2[genero_2],"iguales","heteros")</f>
        <v>heteros</v>
      </c>
      <c r="H457" s="15">
        <f>COUNTIF(Tabla3[Columna1],"iguales")</f>
        <v>481</v>
      </c>
      <c r="I457" s="15">
        <f>COUNTIF(Tabla3[Se divorcian mas en la mañana o en la tarde?],"&gt;12:00 am")</f>
        <v>2491</v>
      </c>
      <c r="J457" s="15">
        <f>COUNTIF(Tabla3[Se divorcian mas en la mañana o en la tarde?],"&gt;12:00 am")</f>
        <v>2491</v>
      </c>
      <c r="K457" s="15">
        <f>COUNTIF(Tabla3[Se divorcian mas en la mañana o en la tarde?],"&lt;12:00 pm")</f>
        <v>2272</v>
      </c>
      <c r="L457" s="17">
        <f>IF(Auxiliar1!B455&lt;Tabla2[Hora],Tabla2[Hora],Auxiliar1!B455)</f>
        <v>0.45405092592592594</v>
      </c>
      <c r="M457" s="21"/>
      <c r="N457" t="str">
        <f>TEXT(Tabla2[fecha_creacion_divorcio],"dd/mm/yy")</f>
        <v>07/01/19</v>
      </c>
      <c r="O457" s="21" t="str">
        <f>TEXT(Tabla3[Fecha formato fecha],"MMMM")</f>
        <v>enero</v>
      </c>
      <c r="P457" s="22">
        <f>INT(YEARFRAC(Tabla2[[#This Row],[fecha_matrimonio]],Tabla2[[#This Row],[fecha_creacion_divorcio]],1))</f>
        <v>11</v>
      </c>
      <c r="Q457" s="21"/>
    </row>
    <row r="458" spans="6:17" x14ac:dyDescent="0.25">
      <c r="F458" s="17"/>
      <c r="G458" s="47" t="str">
        <f>IF(Tabla2[genero_1]=Tabla2[genero_2],"iguales","heteros")</f>
        <v>iguales</v>
      </c>
      <c r="H458" s="15">
        <f>COUNTIF(Tabla3[Columna1],"iguales")</f>
        <v>481</v>
      </c>
      <c r="I458" s="15">
        <f>COUNTIF(Tabla3[Se divorcian mas en la mañana o en la tarde?],"&gt;12:00 am")</f>
        <v>2491</v>
      </c>
      <c r="J458" s="15">
        <f>COUNTIF(Tabla3[Se divorcian mas en la mañana o en la tarde?],"&gt;12:00 am")</f>
        <v>2491</v>
      </c>
      <c r="K458" s="15">
        <f>COUNTIF(Tabla3[Se divorcian mas en la mañana o en la tarde?],"&lt;12:00 pm")</f>
        <v>2272</v>
      </c>
      <c r="L458" s="17">
        <f>IF(Auxiliar1!B456&lt;Tabla2[Hora],Tabla2[Hora],Auxiliar1!B456)</f>
        <v>0.46318287037037037</v>
      </c>
      <c r="M458" s="21"/>
      <c r="N458" t="str">
        <f>TEXT(Tabla2[fecha_creacion_divorcio],"dd/mm/yy")</f>
        <v>07/01/19</v>
      </c>
      <c r="O458" s="21" t="str">
        <f>TEXT(Tabla3[Fecha formato fecha],"MMMM")</f>
        <v>enero</v>
      </c>
      <c r="P458" s="22">
        <f>INT(YEARFRAC(Tabla2[[#This Row],[fecha_matrimonio]],Tabla2[[#This Row],[fecha_creacion_divorcio]],1))</f>
        <v>34</v>
      </c>
      <c r="Q458" s="21"/>
    </row>
    <row r="459" spans="6:17" x14ac:dyDescent="0.25">
      <c r="F459" s="17"/>
      <c r="G459" s="47" t="str">
        <f>IF(Tabla2[genero_1]=Tabla2[genero_2],"iguales","heteros")</f>
        <v>heteros</v>
      </c>
      <c r="H459" s="15">
        <f>COUNTIF(Tabla3[Columna1],"iguales")</f>
        <v>481</v>
      </c>
      <c r="I459" s="15">
        <f>COUNTIF(Tabla3[Se divorcian mas en la mañana o en la tarde?],"&gt;12:00 am")</f>
        <v>2491</v>
      </c>
      <c r="J459" s="15">
        <f>COUNTIF(Tabla3[Se divorcian mas en la mañana o en la tarde?],"&gt;12:00 am")</f>
        <v>2491</v>
      </c>
      <c r="K459" s="15">
        <f>COUNTIF(Tabla3[Se divorcian mas en la mañana o en la tarde?],"&lt;12:00 pm")</f>
        <v>2272</v>
      </c>
      <c r="L459" s="17">
        <f>IF(Auxiliar1!B457&lt;Tabla2[Hora],Tabla2[Hora],Auxiliar1!B457)</f>
        <v>0.47172453703703704</v>
      </c>
      <c r="M459" s="21"/>
      <c r="N459" t="str">
        <f>TEXT(Tabla2[fecha_creacion_divorcio],"dd/mm/yy")</f>
        <v>07/01/19</v>
      </c>
      <c r="O459" s="21" t="str">
        <f>TEXT(Tabla3[Fecha formato fecha],"MMMM")</f>
        <v>enero</v>
      </c>
      <c r="P459" s="22">
        <f>INT(YEARFRAC(Tabla2[[#This Row],[fecha_matrimonio]],Tabla2[[#This Row],[fecha_creacion_divorcio]],1))</f>
        <v>14</v>
      </c>
      <c r="Q459" s="21"/>
    </row>
    <row r="460" spans="6:17" x14ac:dyDescent="0.25">
      <c r="F460" s="17"/>
      <c r="G460" s="47" t="str">
        <f>IF(Tabla2[genero_1]=Tabla2[genero_2],"iguales","heteros")</f>
        <v>heteros</v>
      </c>
      <c r="H460" s="15">
        <f>COUNTIF(Tabla3[Columna1],"iguales")</f>
        <v>481</v>
      </c>
      <c r="I460" s="15">
        <f>COUNTIF(Tabla3[Se divorcian mas en la mañana o en la tarde?],"&gt;12:00 am")</f>
        <v>2491</v>
      </c>
      <c r="J460" s="15">
        <f>COUNTIF(Tabla3[Se divorcian mas en la mañana o en la tarde?],"&gt;12:00 am")</f>
        <v>2491</v>
      </c>
      <c r="K460" s="15">
        <f>COUNTIF(Tabla3[Se divorcian mas en la mañana o en la tarde?],"&lt;12:00 pm")</f>
        <v>2272</v>
      </c>
      <c r="L460" s="17">
        <f>IF(Auxiliar1!B458&lt;Tabla2[Hora],Tabla2[Hora],Auxiliar1!B458)</f>
        <v>0.47590277777777779</v>
      </c>
      <c r="M460" s="21"/>
      <c r="N460" t="str">
        <f>TEXT(Tabla2[fecha_creacion_divorcio],"dd/mm/yy")</f>
        <v>07/01/19</v>
      </c>
      <c r="O460" s="21" t="str">
        <f>TEXT(Tabla3[Fecha formato fecha],"MMMM")</f>
        <v>enero</v>
      </c>
      <c r="P460" s="22">
        <f>INT(YEARFRAC(Tabla2[[#This Row],[fecha_matrimonio]],Tabla2[[#This Row],[fecha_creacion_divorcio]],1))</f>
        <v>14</v>
      </c>
      <c r="Q460" s="21"/>
    </row>
    <row r="461" spans="6:17" x14ac:dyDescent="0.25">
      <c r="F461" s="17"/>
      <c r="G461" s="47" t="str">
        <f>IF(Tabla2[genero_1]=Tabla2[genero_2],"iguales","heteros")</f>
        <v>heteros</v>
      </c>
      <c r="H461" s="15">
        <f>COUNTIF(Tabla3[Columna1],"iguales")</f>
        <v>481</v>
      </c>
      <c r="I461" s="15">
        <f>COUNTIF(Tabla3[Se divorcian mas en la mañana o en la tarde?],"&gt;12:00 am")</f>
        <v>2491</v>
      </c>
      <c r="J461" s="15">
        <f>COUNTIF(Tabla3[Se divorcian mas en la mañana o en la tarde?],"&gt;12:00 am")</f>
        <v>2491</v>
      </c>
      <c r="K461" s="15">
        <f>COUNTIF(Tabla3[Se divorcian mas en la mañana o en la tarde?],"&lt;12:00 pm")</f>
        <v>2272</v>
      </c>
      <c r="L461" s="17">
        <f>IF(Auxiliar1!B459&lt;Tabla2[Hora],Tabla2[Hora],Auxiliar1!B459)</f>
        <v>0.48015046296296293</v>
      </c>
      <c r="M461" s="21"/>
      <c r="N461" t="str">
        <f>TEXT(Tabla2[fecha_creacion_divorcio],"dd/mm/yy")</f>
        <v>07/01/19</v>
      </c>
      <c r="O461" s="21" t="str">
        <f>TEXT(Tabla3[Fecha formato fecha],"MMMM")</f>
        <v>enero</v>
      </c>
      <c r="P461" s="22">
        <f>INT(YEARFRAC(Tabla2[[#This Row],[fecha_matrimonio]],Tabla2[[#This Row],[fecha_creacion_divorcio]],1))</f>
        <v>6</v>
      </c>
      <c r="Q461" s="21"/>
    </row>
    <row r="462" spans="6:17" x14ac:dyDescent="0.25">
      <c r="F462" s="17"/>
      <c r="G462" s="47" t="str">
        <f>IF(Tabla2[genero_1]=Tabla2[genero_2],"iguales","heteros")</f>
        <v>heteros</v>
      </c>
      <c r="H462" s="15">
        <f>COUNTIF(Tabla3[Columna1],"iguales")</f>
        <v>481</v>
      </c>
      <c r="I462" s="15">
        <f>COUNTIF(Tabla3[Se divorcian mas en la mañana o en la tarde?],"&gt;12:00 am")</f>
        <v>2491</v>
      </c>
      <c r="J462" s="15">
        <f>COUNTIF(Tabla3[Se divorcian mas en la mañana o en la tarde?],"&gt;12:00 am")</f>
        <v>2491</v>
      </c>
      <c r="K462" s="15">
        <f>COUNTIF(Tabla3[Se divorcian mas en la mañana o en la tarde?],"&lt;12:00 pm")</f>
        <v>2272</v>
      </c>
      <c r="L462" s="17">
        <f>IF(Auxiliar1!B460&lt;Tabla2[Hora],Tabla2[Hora],Auxiliar1!B460)</f>
        <v>0.48605324074074074</v>
      </c>
      <c r="M462" s="21"/>
      <c r="N462" t="str">
        <f>TEXT(Tabla2[fecha_creacion_divorcio],"dd/mm/yy")</f>
        <v>07/01/19</v>
      </c>
      <c r="O462" s="21" t="str">
        <f>TEXT(Tabla3[Fecha formato fecha],"MMMM")</f>
        <v>enero</v>
      </c>
      <c r="P462" s="22">
        <f>INT(YEARFRAC(Tabla2[[#This Row],[fecha_matrimonio]],Tabla2[[#This Row],[fecha_creacion_divorcio]],1))</f>
        <v>21</v>
      </c>
      <c r="Q462" s="21"/>
    </row>
    <row r="463" spans="6:17" x14ac:dyDescent="0.25">
      <c r="F463" s="17"/>
      <c r="G463" s="47" t="str">
        <f>IF(Tabla2[genero_1]=Tabla2[genero_2],"iguales","heteros")</f>
        <v>iguales</v>
      </c>
      <c r="H463" s="15">
        <f>COUNTIF(Tabla3[Columna1],"iguales")</f>
        <v>481</v>
      </c>
      <c r="I463" s="15">
        <f>COUNTIF(Tabla3[Se divorcian mas en la mañana o en la tarde?],"&gt;12:00 am")</f>
        <v>2491</v>
      </c>
      <c r="J463" s="15">
        <f>COUNTIF(Tabla3[Se divorcian mas en la mañana o en la tarde?],"&gt;12:00 am")</f>
        <v>2491</v>
      </c>
      <c r="K463" s="15">
        <f>COUNTIF(Tabla3[Se divorcian mas en la mañana o en la tarde?],"&lt;12:00 pm")</f>
        <v>2272</v>
      </c>
      <c r="L463" s="17">
        <f>IF(Auxiliar1!B461&lt;Tabla2[Hora],Tabla2[Hora],Auxiliar1!B461)</f>
        <v>0.49144675925925929</v>
      </c>
      <c r="M463" s="21"/>
      <c r="N463" t="str">
        <f>TEXT(Tabla2[fecha_creacion_divorcio],"dd/mm/yy")</f>
        <v>07/01/19</v>
      </c>
      <c r="O463" s="21" t="str">
        <f>TEXT(Tabla3[Fecha formato fecha],"MMMM")</f>
        <v>enero</v>
      </c>
      <c r="P463" s="22">
        <f>INT(YEARFRAC(Tabla2[[#This Row],[fecha_matrimonio]],Tabla2[[#This Row],[fecha_creacion_divorcio]],1))</f>
        <v>32</v>
      </c>
      <c r="Q463" s="21"/>
    </row>
    <row r="464" spans="6:17" x14ac:dyDescent="0.25">
      <c r="F464" s="17"/>
      <c r="G464" s="47" t="str">
        <f>IF(Tabla2[genero_1]=Tabla2[genero_2],"iguales","heteros")</f>
        <v>heteros</v>
      </c>
      <c r="H464" s="15">
        <f>COUNTIF(Tabla3[Columna1],"iguales")</f>
        <v>481</v>
      </c>
      <c r="I464" s="15">
        <f>COUNTIF(Tabla3[Se divorcian mas en la mañana o en la tarde?],"&gt;12:00 am")</f>
        <v>2491</v>
      </c>
      <c r="J464" s="15">
        <f>COUNTIF(Tabla3[Se divorcian mas en la mañana o en la tarde?],"&gt;12:00 am")</f>
        <v>2491</v>
      </c>
      <c r="K464" s="15">
        <f>COUNTIF(Tabla3[Se divorcian mas en la mañana o en la tarde?],"&lt;12:00 pm")</f>
        <v>2272</v>
      </c>
      <c r="L464" s="17">
        <f>IF(Auxiliar1!B462&lt;Tabla2[Hora],Tabla2[Hora],Auxiliar1!B462)</f>
        <v>0.51466435185185189</v>
      </c>
      <c r="M464" s="21"/>
      <c r="N464" t="str">
        <f>TEXT(Tabla2[fecha_creacion_divorcio],"dd/mm/yy")</f>
        <v>07/01/19</v>
      </c>
      <c r="O464" s="21" t="str">
        <f>TEXT(Tabla3[Fecha formato fecha],"MMMM")</f>
        <v>enero</v>
      </c>
      <c r="P464" s="22">
        <f>INT(YEARFRAC(Tabla2[[#This Row],[fecha_matrimonio]],Tabla2[[#This Row],[fecha_creacion_divorcio]],1))</f>
        <v>53</v>
      </c>
      <c r="Q464" s="21"/>
    </row>
    <row r="465" spans="6:17" x14ac:dyDescent="0.25">
      <c r="F465" s="17"/>
      <c r="G465" s="47" t="str">
        <f>IF(Tabla2[genero_1]=Tabla2[genero_2],"iguales","heteros")</f>
        <v>heteros</v>
      </c>
      <c r="H465" s="15">
        <f>COUNTIF(Tabla3[Columna1],"iguales")</f>
        <v>481</v>
      </c>
      <c r="I465" s="15">
        <f>COUNTIF(Tabla3[Se divorcian mas en la mañana o en la tarde?],"&gt;12:00 am")</f>
        <v>2491</v>
      </c>
      <c r="J465" s="15">
        <f>COUNTIF(Tabla3[Se divorcian mas en la mañana o en la tarde?],"&gt;12:00 am")</f>
        <v>2491</v>
      </c>
      <c r="K465" s="15">
        <f>COUNTIF(Tabla3[Se divorcian mas en la mañana o en la tarde?],"&lt;12:00 pm")</f>
        <v>2272</v>
      </c>
      <c r="L465" s="17">
        <f>IF(Auxiliar1!B463&lt;Tabla2[Hora],Tabla2[Hora],Auxiliar1!B463)</f>
        <v>0.53385416666666663</v>
      </c>
      <c r="M465" s="21"/>
      <c r="N465" t="str">
        <f>TEXT(Tabla2[fecha_creacion_divorcio],"dd/mm/yy")</f>
        <v>07/01/19</v>
      </c>
      <c r="O465" s="21" t="str">
        <f>TEXT(Tabla3[Fecha formato fecha],"MMMM")</f>
        <v>enero</v>
      </c>
      <c r="P465" s="22">
        <f>INT(YEARFRAC(Tabla2[[#This Row],[fecha_matrimonio]],Tabla2[[#This Row],[fecha_creacion_divorcio]],1))</f>
        <v>48</v>
      </c>
      <c r="Q465" s="21"/>
    </row>
    <row r="466" spans="6:17" x14ac:dyDescent="0.25">
      <c r="F466" s="17"/>
      <c r="G466" s="47" t="str">
        <f>IF(Tabla2[genero_1]=Tabla2[genero_2],"iguales","heteros")</f>
        <v>heteros</v>
      </c>
      <c r="H466" s="15">
        <f>COUNTIF(Tabla3[Columna1],"iguales")</f>
        <v>481</v>
      </c>
      <c r="I466" s="15">
        <f>COUNTIF(Tabla3[Se divorcian mas en la mañana o en la tarde?],"&gt;12:00 am")</f>
        <v>2491</v>
      </c>
      <c r="J466" s="15">
        <f>COUNTIF(Tabla3[Se divorcian mas en la mañana o en la tarde?],"&gt;12:00 am")</f>
        <v>2491</v>
      </c>
      <c r="K466" s="15">
        <f>COUNTIF(Tabla3[Se divorcian mas en la mañana o en la tarde?],"&lt;12:00 pm")</f>
        <v>2272</v>
      </c>
      <c r="L466" s="17">
        <f>IF(Auxiliar1!B464&lt;Tabla2[Hora],Tabla2[Hora],Auxiliar1!B464)</f>
        <v>0.29042824074074075</v>
      </c>
      <c r="M466" s="21"/>
      <c r="N466" t="str">
        <f>TEXT(Tabla2[fecha_creacion_divorcio],"dd/mm/yy")</f>
        <v>08/01/19</v>
      </c>
      <c r="O466" s="21" t="str">
        <f>TEXT(Tabla3[Fecha formato fecha],"MMMM")</f>
        <v>enero</v>
      </c>
      <c r="P466" s="22">
        <f>INT(YEARFRAC(Tabla2[[#This Row],[fecha_matrimonio]],Tabla2[[#This Row],[fecha_creacion_divorcio]],1))</f>
        <v>8</v>
      </c>
      <c r="Q466" s="21"/>
    </row>
    <row r="467" spans="6:17" x14ac:dyDescent="0.25">
      <c r="F467" s="17"/>
      <c r="G467" s="47" t="str">
        <f>IF(Tabla2[genero_1]=Tabla2[genero_2],"iguales","heteros")</f>
        <v>heteros</v>
      </c>
      <c r="H467" s="15">
        <f>COUNTIF(Tabla3[Columna1],"iguales")</f>
        <v>481</v>
      </c>
      <c r="I467" s="15">
        <f>COUNTIF(Tabla3[Se divorcian mas en la mañana o en la tarde?],"&gt;12:00 am")</f>
        <v>2491</v>
      </c>
      <c r="J467" s="15">
        <f>COUNTIF(Tabla3[Se divorcian mas en la mañana o en la tarde?],"&gt;12:00 am")</f>
        <v>2491</v>
      </c>
      <c r="K467" s="15">
        <f>COUNTIF(Tabla3[Se divorcian mas en la mañana o en la tarde?],"&lt;12:00 pm")</f>
        <v>2272</v>
      </c>
      <c r="L467" s="17">
        <f>IF(Auxiliar1!B465&lt;Tabla2[Hora],Tabla2[Hora],Auxiliar1!B465)</f>
        <v>0.29391203703703705</v>
      </c>
      <c r="M467" s="21"/>
      <c r="N467" t="str">
        <f>TEXT(Tabla2[fecha_creacion_divorcio],"dd/mm/yy")</f>
        <v>08/01/19</v>
      </c>
      <c r="O467" s="21" t="str">
        <f>TEXT(Tabla3[Fecha formato fecha],"MMMM")</f>
        <v>enero</v>
      </c>
      <c r="P467" s="22">
        <f>INT(YEARFRAC(Tabla2[[#This Row],[fecha_matrimonio]],Tabla2[[#This Row],[fecha_creacion_divorcio]],1))</f>
        <v>40</v>
      </c>
      <c r="Q467" s="21"/>
    </row>
    <row r="468" spans="6:17" x14ac:dyDescent="0.25">
      <c r="F468" s="17"/>
      <c r="G468" s="47" t="str">
        <f>IF(Tabla2[genero_1]=Tabla2[genero_2],"iguales","heteros")</f>
        <v>iguales</v>
      </c>
      <c r="H468" s="15">
        <f>COUNTIF(Tabla3[Columna1],"iguales")</f>
        <v>481</v>
      </c>
      <c r="I468" s="15">
        <f>COUNTIF(Tabla3[Se divorcian mas en la mañana o en la tarde?],"&gt;12:00 am")</f>
        <v>2491</v>
      </c>
      <c r="J468" s="15">
        <f>COUNTIF(Tabla3[Se divorcian mas en la mañana o en la tarde?],"&gt;12:00 am")</f>
        <v>2491</v>
      </c>
      <c r="K468" s="15">
        <f>COUNTIF(Tabla3[Se divorcian mas en la mañana o en la tarde?],"&lt;12:00 pm")</f>
        <v>2272</v>
      </c>
      <c r="L468" s="17">
        <f>IF(Auxiliar1!B466&lt;Tabla2[Hora],Tabla2[Hora],Auxiliar1!B466)</f>
        <v>0.29913194444444441</v>
      </c>
      <c r="M468" s="21"/>
      <c r="N468" t="str">
        <f>TEXT(Tabla2[fecha_creacion_divorcio],"dd/mm/yy")</f>
        <v>08/01/19</v>
      </c>
      <c r="O468" s="21" t="str">
        <f>TEXT(Tabla3[Fecha formato fecha],"MMMM")</f>
        <v>enero</v>
      </c>
      <c r="P468" s="22">
        <f>INT(YEARFRAC(Tabla2[[#This Row],[fecha_matrimonio]],Tabla2[[#This Row],[fecha_creacion_divorcio]],1))</f>
        <v>34</v>
      </c>
      <c r="Q468" s="21"/>
    </row>
    <row r="469" spans="6:17" x14ac:dyDescent="0.25">
      <c r="F469" s="17"/>
      <c r="G469" s="47" t="str">
        <f>IF(Tabla2[genero_1]=Tabla2[genero_2],"iguales","heteros")</f>
        <v>heteros</v>
      </c>
      <c r="H469" s="15">
        <f>COUNTIF(Tabla3[Columna1],"iguales")</f>
        <v>481</v>
      </c>
      <c r="I469" s="15">
        <f>COUNTIF(Tabla3[Se divorcian mas en la mañana o en la tarde?],"&gt;12:00 am")</f>
        <v>2491</v>
      </c>
      <c r="J469" s="15">
        <f>COUNTIF(Tabla3[Se divorcian mas en la mañana o en la tarde?],"&gt;12:00 am")</f>
        <v>2491</v>
      </c>
      <c r="K469" s="15">
        <f>COUNTIF(Tabla3[Se divorcian mas en la mañana o en la tarde?],"&lt;12:00 pm")</f>
        <v>2272</v>
      </c>
      <c r="L469" s="17">
        <f>IF(Auxiliar1!B467&lt;Tabla2[Hora],Tabla2[Hora],Auxiliar1!B467)</f>
        <v>0.35797453703703702</v>
      </c>
      <c r="M469" s="21"/>
      <c r="N469" t="str">
        <f>TEXT(Tabla2[fecha_creacion_divorcio],"dd/mm/yy")</f>
        <v>08/01/19</v>
      </c>
      <c r="O469" s="21" t="str">
        <f>TEXT(Tabla3[Fecha formato fecha],"MMMM")</f>
        <v>enero</v>
      </c>
      <c r="P469" s="22">
        <f>INT(YEARFRAC(Tabla2[[#This Row],[fecha_matrimonio]],Tabla2[[#This Row],[fecha_creacion_divorcio]],1))</f>
        <v>37</v>
      </c>
      <c r="Q469" s="21"/>
    </row>
    <row r="470" spans="6:17" x14ac:dyDescent="0.25">
      <c r="F470" s="17"/>
      <c r="G470" s="47" t="str">
        <f>IF(Tabla2[genero_1]=Tabla2[genero_2],"iguales","heteros")</f>
        <v>heteros</v>
      </c>
      <c r="H470" s="15">
        <f>COUNTIF(Tabla3[Columna1],"iguales")</f>
        <v>481</v>
      </c>
      <c r="I470" s="15">
        <f>COUNTIF(Tabla3[Se divorcian mas en la mañana o en la tarde?],"&gt;12:00 am")</f>
        <v>2491</v>
      </c>
      <c r="J470" s="15">
        <f>COUNTIF(Tabla3[Se divorcian mas en la mañana o en la tarde?],"&gt;12:00 am")</f>
        <v>2491</v>
      </c>
      <c r="K470" s="15">
        <f>COUNTIF(Tabla3[Se divorcian mas en la mañana o en la tarde?],"&lt;12:00 pm")</f>
        <v>2272</v>
      </c>
      <c r="L470" s="17">
        <f>IF(Auxiliar1!B468&lt;Tabla2[Hora],Tabla2[Hora],Auxiliar1!B468)</f>
        <v>0.35902777777777778</v>
      </c>
      <c r="M470" s="21"/>
      <c r="N470" t="str">
        <f>TEXT(Tabla2[fecha_creacion_divorcio],"dd/mm/yy")</f>
        <v>08/01/19</v>
      </c>
      <c r="O470" s="21" t="str">
        <f>TEXT(Tabla3[Fecha formato fecha],"MMMM")</f>
        <v>enero</v>
      </c>
      <c r="P470" s="22">
        <f>INT(YEARFRAC(Tabla2[[#This Row],[fecha_matrimonio]],Tabla2[[#This Row],[fecha_creacion_divorcio]],1))</f>
        <v>6</v>
      </c>
      <c r="Q470" s="21"/>
    </row>
    <row r="471" spans="6:17" x14ac:dyDescent="0.25">
      <c r="F471" s="17"/>
      <c r="G471" s="47" t="str">
        <f>IF(Tabla2[genero_1]=Tabla2[genero_2],"iguales","heteros")</f>
        <v>heteros</v>
      </c>
      <c r="H471" s="15">
        <f>COUNTIF(Tabla3[Columna1],"iguales")</f>
        <v>481</v>
      </c>
      <c r="I471" s="15">
        <f>COUNTIF(Tabla3[Se divorcian mas en la mañana o en la tarde?],"&gt;12:00 am")</f>
        <v>2491</v>
      </c>
      <c r="J471" s="15">
        <f>COUNTIF(Tabla3[Se divorcian mas en la mañana o en la tarde?],"&gt;12:00 am")</f>
        <v>2491</v>
      </c>
      <c r="K471" s="15">
        <f>COUNTIF(Tabla3[Se divorcian mas en la mañana o en la tarde?],"&lt;12:00 pm")</f>
        <v>2272</v>
      </c>
      <c r="L471" s="17">
        <f>IF(Auxiliar1!B469&lt;Tabla2[Hora],Tabla2[Hora],Auxiliar1!B469)</f>
        <v>0.35930555555555554</v>
      </c>
      <c r="M471" s="21"/>
      <c r="N471" t="str">
        <f>TEXT(Tabla2[fecha_creacion_divorcio],"dd/mm/yy")</f>
        <v>08/01/19</v>
      </c>
      <c r="O471" s="21" t="str">
        <f>TEXT(Tabla3[Fecha formato fecha],"MMMM")</f>
        <v>enero</v>
      </c>
      <c r="P471" s="22">
        <f>INT(YEARFRAC(Tabla2[[#This Row],[fecha_matrimonio]],Tabla2[[#This Row],[fecha_creacion_divorcio]],1))</f>
        <v>2</v>
      </c>
      <c r="Q471" s="21"/>
    </row>
    <row r="472" spans="6:17" x14ac:dyDescent="0.25">
      <c r="F472" s="17"/>
      <c r="G472" s="47" t="str">
        <f>IF(Tabla2[genero_1]=Tabla2[genero_2],"iguales","heteros")</f>
        <v>heteros</v>
      </c>
      <c r="H472" s="15">
        <f>COUNTIF(Tabla3[Columna1],"iguales")</f>
        <v>481</v>
      </c>
      <c r="I472" s="15">
        <f>COUNTIF(Tabla3[Se divorcian mas en la mañana o en la tarde?],"&gt;12:00 am")</f>
        <v>2491</v>
      </c>
      <c r="J472" s="15">
        <f>COUNTIF(Tabla3[Se divorcian mas en la mañana o en la tarde?],"&gt;12:00 am")</f>
        <v>2491</v>
      </c>
      <c r="K472" s="15">
        <f>COUNTIF(Tabla3[Se divorcian mas en la mañana o en la tarde?],"&lt;12:00 pm")</f>
        <v>2272</v>
      </c>
      <c r="L472" s="17">
        <f>IF(Auxiliar1!B470&lt;Tabla2[Hora],Tabla2[Hora],Auxiliar1!B470)</f>
        <v>0.46910879629629632</v>
      </c>
      <c r="M472" s="21"/>
      <c r="N472" t="str">
        <f>TEXT(Tabla2[fecha_creacion_divorcio],"dd/mm/yy")</f>
        <v>08/01/19</v>
      </c>
      <c r="O472" s="21" t="str">
        <f>TEXT(Tabla3[Fecha formato fecha],"MMMM")</f>
        <v>enero</v>
      </c>
      <c r="P472" s="22">
        <f>INT(YEARFRAC(Tabla2[[#This Row],[fecha_matrimonio]],Tabla2[[#This Row],[fecha_creacion_divorcio]],1))</f>
        <v>20</v>
      </c>
      <c r="Q472" s="21"/>
    </row>
    <row r="473" spans="6:17" x14ac:dyDescent="0.25">
      <c r="F473" s="17"/>
      <c r="G473" s="47" t="str">
        <f>IF(Tabla2[genero_1]=Tabla2[genero_2],"iguales","heteros")</f>
        <v>heteros</v>
      </c>
      <c r="H473" s="15">
        <f>COUNTIF(Tabla3[Columna1],"iguales")</f>
        <v>481</v>
      </c>
      <c r="I473" s="15">
        <f>COUNTIF(Tabla3[Se divorcian mas en la mañana o en la tarde?],"&gt;12:00 am")</f>
        <v>2491</v>
      </c>
      <c r="J473" s="15">
        <f>COUNTIF(Tabla3[Se divorcian mas en la mañana o en la tarde?],"&gt;12:00 am")</f>
        <v>2491</v>
      </c>
      <c r="K473" s="15">
        <f>COUNTIF(Tabla3[Se divorcian mas en la mañana o en la tarde?],"&lt;12:00 pm")</f>
        <v>2272</v>
      </c>
      <c r="L473" s="17">
        <f>IF(Auxiliar1!B471&lt;Tabla2[Hora],Tabla2[Hora],Auxiliar1!B471)</f>
        <v>0.39319444444444446</v>
      </c>
      <c r="M473" s="21"/>
      <c r="N473" t="str">
        <f>TEXT(Tabla2[fecha_creacion_divorcio],"dd/mm/yy")</f>
        <v>09/01/19</v>
      </c>
      <c r="O473" s="21" t="str">
        <f>TEXT(Tabla3[Fecha formato fecha],"MMMM")</f>
        <v>enero</v>
      </c>
      <c r="P473" s="22">
        <f>INT(YEARFRAC(Tabla2[[#This Row],[fecha_matrimonio]],Tabla2[[#This Row],[fecha_creacion_divorcio]],1))</f>
        <v>20</v>
      </c>
      <c r="Q473" s="21"/>
    </row>
    <row r="474" spans="6:17" x14ac:dyDescent="0.25">
      <c r="F474" s="17"/>
      <c r="G474" s="47" t="str">
        <f>IF(Tabla2[genero_1]=Tabla2[genero_2],"iguales","heteros")</f>
        <v>heteros</v>
      </c>
      <c r="H474" s="15">
        <f>COUNTIF(Tabla3[Columna1],"iguales")</f>
        <v>481</v>
      </c>
      <c r="I474" s="15">
        <f>COUNTIF(Tabla3[Se divorcian mas en la mañana o en la tarde?],"&gt;12:00 am")</f>
        <v>2491</v>
      </c>
      <c r="J474" s="15">
        <f>COUNTIF(Tabla3[Se divorcian mas en la mañana o en la tarde?],"&gt;12:00 am")</f>
        <v>2491</v>
      </c>
      <c r="K474" s="15">
        <f>COUNTIF(Tabla3[Se divorcian mas en la mañana o en la tarde?],"&lt;12:00 pm")</f>
        <v>2272</v>
      </c>
      <c r="L474" s="17">
        <f>IF(Auxiliar1!B472&lt;Tabla2[Hora],Tabla2[Hora],Auxiliar1!B472)</f>
        <v>0.40807870370370369</v>
      </c>
      <c r="M474" s="21"/>
      <c r="N474" t="str">
        <f>TEXT(Tabla2[fecha_creacion_divorcio],"dd/mm/yy")</f>
        <v>09/01/19</v>
      </c>
      <c r="O474" s="21" t="str">
        <f>TEXT(Tabla3[Fecha formato fecha],"MMMM")</f>
        <v>enero</v>
      </c>
      <c r="P474" s="22">
        <f>INT(YEARFRAC(Tabla2[[#This Row],[fecha_matrimonio]],Tabla2[[#This Row],[fecha_creacion_divorcio]],1))</f>
        <v>21</v>
      </c>
      <c r="Q474" s="21"/>
    </row>
    <row r="475" spans="6:17" x14ac:dyDescent="0.25">
      <c r="F475" s="17"/>
      <c r="G475" s="47" t="str">
        <f>IF(Tabla2[genero_1]=Tabla2[genero_2],"iguales","heteros")</f>
        <v>heteros</v>
      </c>
      <c r="H475" s="15">
        <f>COUNTIF(Tabla3[Columna1],"iguales")</f>
        <v>481</v>
      </c>
      <c r="I475" s="15">
        <f>COUNTIF(Tabla3[Se divorcian mas en la mañana o en la tarde?],"&gt;12:00 am")</f>
        <v>2491</v>
      </c>
      <c r="J475" s="15">
        <f>COUNTIF(Tabla3[Se divorcian mas en la mañana o en la tarde?],"&gt;12:00 am")</f>
        <v>2491</v>
      </c>
      <c r="K475" s="15">
        <f>COUNTIF(Tabla3[Se divorcian mas en la mañana o en la tarde?],"&lt;12:00 pm")</f>
        <v>2272</v>
      </c>
      <c r="L475" s="17">
        <f>IF(Auxiliar1!B473&lt;Tabla2[Hora],Tabla2[Hora],Auxiliar1!B473)</f>
        <v>0.41812500000000002</v>
      </c>
      <c r="M475" s="21"/>
      <c r="N475" t="str">
        <f>TEXT(Tabla2[fecha_creacion_divorcio],"dd/mm/yy")</f>
        <v>09/01/19</v>
      </c>
      <c r="O475" s="21" t="str">
        <f>TEXT(Tabla3[Fecha formato fecha],"MMMM")</f>
        <v>enero</v>
      </c>
      <c r="P475" s="22">
        <f>INT(YEARFRAC(Tabla2[[#This Row],[fecha_matrimonio]],Tabla2[[#This Row],[fecha_creacion_divorcio]],1))</f>
        <v>16</v>
      </c>
      <c r="Q475" s="21"/>
    </row>
    <row r="476" spans="6:17" x14ac:dyDescent="0.25">
      <c r="F476" s="17"/>
      <c r="G476" s="47" t="str">
        <f>IF(Tabla2[genero_1]=Tabla2[genero_2],"iguales","heteros")</f>
        <v>heteros</v>
      </c>
      <c r="H476" s="15">
        <f>COUNTIF(Tabla3[Columna1],"iguales")</f>
        <v>481</v>
      </c>
      <c r="I476" s="15">
        <f>COUNTIF(Tabla3[Se divorcian mas en la mañana o en la tarde?],"&gt;12:00 am")</f>
        <v>2491</v>
      </c>
      <c r="J476" s="15">
        <f>COUNTIF(Tabla3[Se divorcian mas en la mañana o en la tarde?],"&gt;12:00 am")</f>
        <v>2491</v>
      </c>
      <c r="K476" s="15">
        <f>COUNTIF(Tabla3[Se divorcian mas en la mañana o en la tarde?],"&lt;12:00 pm")</f>
        <v>2272</v>
      </c>
      <c r="L476" s="17">
        <f>IF(Auxiliar1!B474&lt;Tabla2[Hora],Tabla2[Hora],Auxiliar1!B474)</f>
        <v>0.42700231481481482</v>
      </c>
      <c r="M476" s="21"/>
      <c r="N476" t="str">
        <f>TEXT(Tabla2[fecha_creacion_divorcio],"dd/mm/yy")</f>
        <v>09/01/19</v>
      </c>
      <c r="O476" s="21" t="str">
        <f>TEXT(Tabla3[Fecha formato fecha],"MMMM")</f>
        <v>enero</v>
      </c>
      <c r="P476" s="22">
        <f>INT(YEARFRAC(Tabla2[[#This Row],[fecha_matrimonio]],Tabla2[[#This Row],[fecha_creacion_divorcio]],1))</f>
        <v>18</v>
      </c>
      <c r="Q476" s="21"/>
    </row>
    <row r="477" spans="6:17" x14ac:dyDescent="0.25">
      <c r="F477" s="17"/>
      <c r="G477" s="47" t="str">
        <f>IF(Tabla2[genero_1]=Tabla2[genero_2],"iguales","heteros")</f>
        <v>heteros</v>
      </c>
      <c r="H477" s="15">
        <f>COUNTIF(Tabla3[Columna1],"iguales")</f>
        <v>481</v>
      </c>
      <c r="I477" s="15">
        <f>COUNTIF(Tabla3[Se divorcian mas en la mañana o en la tarde?],"&gt;12:00 am")</f>
        <v>2491</v>
      </c>
      <c r="J477" s="15">
        <f>COUNTIF(Tabla3[Se divorcian mas en la mañana o en la tarde?],"&gt;12:00 am")</f>
        <v>2491</v>
      </c>
      <c r="K477" s="15">
        <f>COUNTIF(Tabla3[Se divorcian mas en la mañana o en la tarde?],"&lt;12:00 pm")</f>
        <v>2272</v>
      </c>
      <c r="L477" s="17">
        <f>IF(Auxiliar1!B475&lt;Tabla2[Hora],Tabla2[Hora],Auxiliar1!B475)</f>
        <v>0.42886574074074074</v>
      </c>
      <c r="M477" s="21"/>
      <c r="N477" t="str">
        <f>TEXT(Tabla2[fecha_creacion_divorcio],"dd/mm/yy")</f>
        <v>09/01/19</v>
      </c>
      <c r="O477" s="21" t="str">
        <f>TEXT(Tabla3[Fecha formato fecha],"MMMM")</f>
        <v>enero</v>
      </c>
      <c r="P477" s="22">
        <f>INT(YEARFRAC(Tabla2[[#This Row],[fecha_matrimonio]],Tabla2[[#This Row],[fecha_creacion_divorcio]],1))</f>
        <v>43</v>
      </c>
      <c r="Q477" s="21"/>
    </row>
    <row r="478" spans="6:17" x14ac:dyDescent="0.25">
      <c r="F478" s="17"/>
      <c r="G478" s="47" t="str">
        <f>IF(Tabla2[genero_1]=Tabla2[genero_2],"iguales","heteros")</f>
        <v>heteros</v>
      </c>
      <c r="H478" s="15">
        <f>COUNTIF(Tabla3[Columna1],"iguales")</f>
        <v>481</v>
      </c>
      <c r="I478" s="15">
        <f>COUNTIF(Tabla3[Se divorcian mas en la mañana o en la tarde?],"&gt;12:00 am")</f>
        <v>2491</v>
      </c>
      <c r="J478" s="15">
        <f>COUNTIF(Tabla3[Se divorcian mas en la mañana o en la tarde?],"&gt;12:00 am")</f>
        <v>2491</v>
      </c>
      <c r="K478" s="15">
        <f>COUNTIF(Tabla3[Se divorcian mas en la mañana o en la tarde?],"&lt;12:00 pm")</f>
        <v>2272</v>
      </c>
      <c r="L478" s="17">
        <f>IF(Auxiliar1!B476&lt;Tabla2[Hora],Tabla2[Hora],Auxiliar1!B476)</f>
        <v>0.44410879629629635</v>
      </c>
      <c r="M478" s="21"/>
      <c r="N478" t="str">
        <f>TEXT(Tabla2[fecha_creacion_divorcio],"dd/mm/yy")</f>
        <v>09/01/19</v>
      </c>
      <c r="O478" s="21" t="str">
        <f>TEXT(Tabla3[Fecha formato fecha],"MMMM")</f>
        <v>enero</v>
      </c>
      <c r="P478" s="22">
        <f>INT(YEARFRAC(Tabla2[[#This Row],[fecha_matrimonio]],Tabla2[[#This Row],[fecha_creacion_divorcio]],1))</f>
        <v>19</v>
      </c>
      <c r="Q478" s="21"/>
    </row>
    <row r="479" spans="6:17" x14ac:dyDescent="0.25">
      <c r="F479" s="17"/>
      <c r="G479" s="47" t="str">
        <f>IF(Tabla2[genero_1]=Tabla2[genero_2],"iguales","heteros")</f>
        <v>heteros</v>
      </c>
      <c r="H479" s="15">
        <f>COUNTIF(Tabla3[Columna1],"iguales")</f>
        <v>481</v>
      </c>
      <c r="I479" s="15">
        <f>COUNTIF(Tabla3[Se divorcian mas en la mañana o en la tarde?],"&gt;12:00 am")</f>
        <v>2491</v>
      </c>
      <c r="J479" s="15">
        <f>COUNTIF(Tabla3[Se divorcian mas en la mañana o en la tarde?],"&gt;12:00 am")</f>
        <v>2491</v>
      </c>
      <c r="K479" s="15">
        <f>COUNTIF(Tabla3[Se divorcian mas en la mañana o en la tarde?],"&lt;12:00 pm")</f>
        <v>2272</v>
      </c>
      <c r="L479" s="17">
        <f>IF(Auxiliar1!B477&lt;Tabla2[Hora],Tabla2[Hora],Auxiliar1!B477)</f>
        <v>0.44913194444444443</v>
      </c>
      <c r="M479" s="21"/>
      <c r="N479" t="str">
        <f>TEXT(Tabla2[fecha_creacion_divorcio],"dd/mm/yy")</f>
        <v>09/01/19</v>
      </c>
      <c r="O479" s="21" t="str">
        <f>TEXT(Tabla3[Fecha formato fecha],"MMMM")</f>
        <v>enero</v>
      </c>
      <c r="P479" s="22">
        <f>INT(YEARFRAC(Tabla2[[#This Row],[fecha_matrimonio]],Tabla2[[#This Row],[fecha_creacion_divorcio]],1))</f>
        <v>40</v>
      </c>
      <c r="Q479" s="21"/>
    </row>
    <row r="480" spans="6:17" x14ac:dyDescent="0.25">
      <c r="F480" s="17"/>
      <c r="G480" s="47" t="str">
        <f>IF(Tabla2[genero_1]=Tabla2[genero_2],"iguales","heteros")</f>
        <v>heteros</v>
      </c>
      <c r="H480" s="15">
        <f>COUNTIF(Tabla3[Columna1],"iguales")</f>
        <v>481</v>
      </c>
      <c r="I480" s="15">
        <f>COUNTIF(Tabla3[Se divorcian mas en la mañana o en la tarde?],"&gt;12:00 am")</f>
        <v>2491</v>
      </c>
      <c r="J480" s="15">
        <f>COUNTIF(Tabla3[Se divorcian mas en la mañana o en la tarde?],"&gt;12:00 am")</f>
        <v>2491</v>
      </c>
      <c r="K480" s="15">
        <f>COUNTIF(Tabla3[Se divorcian mas en la mañana o en la tarde?],"&lt;12:00 pm")</f>
        <v>2272</v>
      </c>
      <c r="L480" s="17">
        <f>IF(Auxiliar1!B478&lt;Tabla2[Hora],Tabla2[Hora],Auxiliar1!B478)</f>
        <v>0.45549768518518513</v>
      </c>
      <c r="M480" s="21"/>
      <c r="N480" t="str">
        <f>TEXT(Tabla2[fecha_creacion_divorcio],"dd/mm/yy")</f>
        <v>09/01/19</v>
      </c>
      <c r="O480" s="21" t="str">
        <f>TEXT(Tabla3[Fecha formato fecha],"MMMM")</f>
        <v>enero</v>
      </c>
      <c r="P480" s="22">
        <f>INT(YEARFRAC(Tabla2[[#This Row],[fecha_matrimonio]],Tabla2[[#This Row],[fecha_creacion_divorcio]],1))</f>
        <v>37</v>
      </c>
      <c r="Q480" s="21"/>
    </row>
    <row r="481" spans="6:17" x14ac:dyDescent="0.25">
      <c r="F481" s="17"/>
      <c r="G481" s="47" t="str">
        <f>IF(Tabla2[genero_1]=Tabla2[genero_2],"iguales","heteros")</f>
        <v>heteros</v>
      </c>
      <c r="H481" s="15">
        <f>COUNTIF(Tabla3[Columna1],"iguales")</f>
        <v>481</v>
      </c>
      <c r="I481" s="15">
        <f>COUNTIF(Tabla3[Se divorcian mas en la mañana o en la tarde?],"&gt;12:00 am")</f>
        <v>2491</v>
      </c>
      <c r="J481" s="15">
        <f>COUNTIF(Tabla3[Se divorcian mas en la mañana o en la tarde?],"&gt;12:00 am")</f>
        <v>2491</v>
      </c>
      <c r="K481" s="15">
        <f>COUNTIF(Tabla3[Se divorcian mas en la mañana o en la tarde?],"&lt;12:00 pm")</f>
        <v>2272</v>
      </c>
      <c r="L481" s="17">
        <f>IF(Auxiliar1!B479&lt;Tabla2[Hora],Tabla2[Hora],Auxiliar1!B479)</f>
        <v>0.46565972222222224</v>
      </c>
      <c r="M481" s="21"/>
      <c r="N481" t="str">
        <f>TEXT(Tabla2[fecha_creacion_divorcio],"dd/mm/yy")</f>
        <v>09/01/19</v>
      </c>
      <c r="O481" s="21" t="str">
        <f>TEXT(Tabla3[Fecha formato fecha],"MMMM")</f>
        <v>enero</v>
      </c>
      <c r="P481" s="22">
        <f>INT(YEARFRAC(Tabla2[[#This Row],[fecha_matrimonio]],Tabla2[[#This Row],[fecha_creacion_divorcio]],1))</f>
        <v>12</v>
      </c>
      <c r="Q481" s="21"/>
    </row>
    <row r="482" spans="6:17" x14ac:dyDescent="0.25">
      <c r="F482" s="17"/>
      <c r="G482" s="47" t="str">
        <f>IF(Tabla2[genero_1]=Tabla2[genero_2],"iguales","heteros")</f>
        <v>iguales</v>
      </c>
      <c r="H482" s="15">
        <f>COUNTIF(Tabla3[Columna1],"iguales")</f>
        <v>481</v>
      </c>
      <c r="I482" s="15">
        <f>COUNTIF(Tabla3[Se divorcian mas en la mañana o en la tarde?],"&gt;12:00 am")</f>
        <v>2491</v>
      </c>
      <c r="J482" s="15">
        <f>COUNTIF(Tabla3[Se divorcian mas en la mañana o en la tarde?],"&gt;12:00 am")</f>
        <v>2491</v>
      </c>
      <c r="K482" s="15">
        <f>COUNTIF(Tabla3[Se divorcian mas en la mañana o en la tarde?],"&lt;12:00 pm")</f>
        <v>2272</v>
      </c>
      <c r="L482" s="17">
        <f>IF(Auxiliar1!B480&lt;Tabla2[Hora],Tabla2[Hora],Auxiliar1!B480)</f>
        <v>0.48226851851851849</v>
      </c>
      <c r="M482" s="21"/>
      <c r="N482" t="str">
        <f>TEXT(Tabla2[fecha_creacion_divorcio],"dd/mm/yy")</f>
        <v>09/01/19</v>
      </c>
      <c r="O482" s="21" t="str">
        <f>TEXT(Tabla3[Fecha formato fecha],"MMMM")</f>
        <v>enero</v>
      </c>
      <c r="P482" s="22">
        <f>INT(YEARFRAC(Tabla2[[#This Row],[fecha_matrimonio]],Tabla2[[#This Row],[fecha_creacion_divorcio]],1))</f>
        <v>28</v>
      </c>
      <c r="Q482" s="21"/>
    </row>
    <row r="483" spans="6:17" x14ac:dyDescent="0.25">
      <c r="F483" s="17"/>
      <c r="G483" s="47" t="str">
        <f>IF(Tabla2[genero_1]=Tabla2[genero_2],"iguales","heteros")</f>
        <v>iguales</v>
      </c>
      <c r="H483" s="15">
        <f>COUNTIF(Tabla3[Columna1],"iguales")</f>
        <v>481</v>
      </c>
      <c r="I483" s="15">
        <f>COUNTIF(Tabla3[Se divorcian mas en la mañana o en la tarde?],"&gt;12:00 am")</f>
        <v>2491</v>
      </c>
      <c r="J483" s="15">
        <f>COUNTIF(Tabla3[Se divorcian mas en la mañana o en la tarde?],"&gt;12:00 am")</f>
        <v>2491</v>
      </c>
      <c r="K483" s="15">
        <f>COUNTIF(Tabla3[Se divorcian mas en la mañana o en la tarde?],"&lt;12:00 pm")</f>
        <v>2272</v>
      </c>
      <c r="L483" s="17">
        <f>IF(Auxiliar1!B481&lt;Tabla2[Hora],Tabla2[Hora],Auxiliar1!B481)</f>
        <v>0.49031249999999998</v>
      </c>
      <c r="M483" s="21"/>
      <c r="N483" t="str">
        <f>TEXT(Tabla2[fecha_creacion_divorcio],"dd/mm/yy")</f>
        <v>09/01/19</v>
      </c>
      <c r="O483" s="21" t="str">
        <f>TEXT(Tabla3[Fecha formato fecha],"MMMM")</f>
        <v>enero</v>
      </c>
      <c r="P483" s="22">
        <f>INT(YEARFRAC(Tabla2[[#This Row],[fecha_matrimonio]],Tabla2[[#This Row],[fecha_creacion_divorcio]],1))</f>
        <v>29</v>
      </c>
      <c r="Q483" s="21"/>
    </row>
    <row r="484" spans="6:17" x14ac:dyDescent="0.25">
      <c r="F484" s="17"/>
      <c r="G484" s="47" t="str">
        <f>IF(Tabla2[genero_1]=Tabla2[genero_2],"iguales","heteros")</f>
        <v>iguales</v>
      </c>
      <c r="H484" s="15">
        <f>COUNTIF(Tabla3[Columna1],"iguales")</f>
        <v>481</v>
      </c>
      <c r="I484" s="15">
        <f>COUNTIF(Tabla3[Se divorcian mas en la mañana o en la tarde?],"&gt;12:00 am")</f>
        <v>2491</v>
      </c>
      <c r="J484" s="15">
        <f>COUNTIF(Tabla3[Se divorcian mas en la mañana o en la tarde?],"&gt;12:00 am")</f>
        <v>2491</v>
      </c>
      <c r="K484" s="15">
        <f>COUNTIF(Tabla3[Se divorcian mas en la mañana o en la tarde?],"&lt;12:00 pm")</f>
        <v>2272</v>
      </c>
      <c r="L484" s="17">
        <f>IF(Auxiliar1!B482&lt;Tabla2[Hora],Tabla2[Hora],Auxiliar1!B482)</f>
        <v>0.56129629629629629</v>
      </c>
      <c r="M484" s="21"/>
      <c r="N484" t="str">
        <f>TEXT(Tabla2[fecha_creacion_divorcio],"dd/mm/yy")</f>
        <v>09/01/19</v>
      </c>
      <c r="O484" s="21" t="str">
        <f>TEXT(Tabla3[Fecha formato fecha],"MMMM")</f>
        <v>enero</v>
      </c>
      <c r="P484" s="22">
        <f>INT(YEARFRAC(Tabla2[[#This Row],[fecha_matrimonio]],Tabla2[[#This Row],[fecha_creacion_divorcio]],1))</f>
        <v>29</v>
      </c>
      <c r="Q484" s="21"/>
    </row>
    <row r="485" spans="6:17" x14ac:dyDescent="0.25">
      <c r="F485" s="17"/>
      <c r="G485" s="47" t="str">
        <f>IF(Tabla2[genero_1]=Tabla2[genero_2],"iguales","heteros")</f>
        <v>heteros</v>
      </c>
      <c r="H485" s="15">
        <f>COUNTIF(Tabla3[Columna1],"iguales")</f>
        <v>481</v>
      </c>
      <c r="I485" s="15">
        <f>COUNTIF(Tabla3[Se divorcian mas en la mañana o en la tarde?],"&gt;12:00 am")</f>
        <v>2491</v>
      </c>
      <c r="J485" s="15">
        <f>COUNTIF(Tabla3[Se divorcian mas en la mañana o en la tarde?],"&gt;12:00 am")</f>
        <v>2491</v>
      </c>
      <c r="K485" s="15">
        <f>COUNTIF(Tabla3[Se divorcian mas en la mañana o en la tarde?],"&lt;12:00 pm")</f>
        <v>2272</v>
      </c>
      <c r="L485" s="17">
        <f>IF(Auxiliar1!B483&lt;Tabla2[Hora],Tabla2[Hora],Auxiliar1!B483)</f>
        <v>0.28085648148148151</v>
      </c>
      <c r="M485" s="21"/>
      <c r="N485" t="str">
        <f>TEXT(Tabla2[fecha_creacion_divorcio],"dd/mm/yy")</f>
        <v>10/01/19</v>
      </c>
      <c r="O485" s="21" t="str">
        <f>TEXT(Tabla3[Fecha formato fecha],"MMMM")</f>
        <v>enero</v>
      </c>
      <c r="P485" s="22">
        <f>INT(YEARFRAC(Tabla2[[#This Row],[fecha_matrimonio]],Tabla2[[#This Row],[fecha_creacion_divorcio]],1))</f>
        <v>16</v>
      </c>
      <c r="Q485" s="21"/>
    </row>
    <row r="486" spans="6:17" x14ac:dyDescent="0.25">
      <c r="F486" s="17"/>
      <c r="G486" s="47" t="str">
        <f>IF(Tabla2[genero_1]=Tabla2[genero_2],"iguales","heteros")</f>
        <v>iguales</v>
      </c>
      <c r="H486" s="15">
        <f>COUNTIF(Tabla3[Columna1],"iguales")</f>
        <v>481</v>
      </c>
      <c r="I486" s="15">
        <f>COUNTIF(Tabla3[Se divorcian mas en la mañana o en la tarde?],"&gt;12:00 am")</f>
        <v>2491</v>
      </c>
      <c r="J486" s="15">
        <f>COUNTIF(Tabla3[Se divorcian mas en la mañana o en la tarde?],"&gt;12:00 am")</f>
        <v>2491</v>
      </c>
      <c r="K486" s="15">
        <f>COUNTIF(Tabla3[Se divorcian mas en la mañana o en la tarde?],"&lt;12:00 pm")</f>
        <v>2272</v>
      </c>
      <c r="L486" s="17">
        <f>IF(Auxiliar1!B484&lt;Tabla2[Hora],Tabla2[Hora],Auxiliar1!B484)</f>
        <v>0.30519675925925926</v>
      </c>
      <c r="M486" s="21"/>
      <c r="N486" t="str">
        <f>TEXT(Tabla2[fecha_creacion_divorcio],"dd/mm/yy")</f>
        <v>10/01/19</v>
      </c>
      <c r="O486" s="21" t="str">
        <f>TEXT(Tabla3[Fecha formato fecha],"MMMM")</f>
        <v>enero</v>
      </c>
      <c r="P486" s="22">
        <f>INT(YEARFRAC(Tabla2[[#This Row],[fecha_matrimonio]],Tabla2[[#This Row],[fecha_creacion_divorcio]],1))</f>
        <v>34</v>
      </c>
      <c r="Q486" s="21"/>
    </row>
    <row r="487" spans="6:17" x14ac:dyDescent="0.25">
      <c r="F487" s="17"/>
      <c r="G487" s="47" t="str">
        <f>IF(Tabla2[genero_1]=Tabla2[genero_2],"iguales","heteros")</f>
        <v>heteros</v>
      </c>
      <c r="H487" s="15">
        <f>COUNTIF(Tabla3[Columna1],"iguales")</f>
        <v>481</v>
      </c>
      <c r="I487" s="15">
        <f>COUNTIF(Tabla3[Se divorcian mas en la mañana o en la tarde?],"&gt;12:00 am")</f>
        <v>2491</v>
      </c>
      <c r="J487" s="15">
        <f>COUNTIF(Tabla3[Se divorcian mas en la mañana o en la tarde?],"&gt;12:00 am")</f>
        <v>2491</v>
      </c>
      <c r="K487" s="15">
        <f>COUNTIF(Tabla3[Se divorcian mas en la mañana o en la tarde?],"&lt;12:00 pm")</f>
        <v>2272</v>
      </c>
      <c r="L487" s="17">
        <f>IF(Auxiliar1!B485&lt;Tabla2[Hora],Tabla2[Hora],Auxiliar1!B485)</f>
        <v>0.30619212962962966</v>
      </c>
      <c r="M487" s="21"/>
      <c r="N487" t="str">
        <f>TEXT(Tabla2[fecha_creacion_divorcio],"dd/mm/yy")</f>
        <v>10/01/19</v>
      </c>
      <c r="O487" s="21" t="str">
        <f>TEXT(Tabla3[Fecha formato fecha],"MMMM")</f>
        <v>enero</v>
      </c>
      <c r="P487" s="22">
        <f>INT(YEARFRAC(Tabla2[[#This Row],[fecha_matrimonio]],Tabla2[[#This Row],[fecha_creacion_divorcio]],1))</f>
        <v>37</v>
      </c>
      <c r="Q487" s="21"/>
    </row>
    <row r="488" spans="6:17" x14ac:dyDescent="0.25">
      <c r="F488" s="17"/>
      <c r="G488" s="47" t="str">
        <f>IF(Tabla2[genero_1]=Tabla2[genero_2],"iguales","heteros")</f>
        <v>iguales</v>
      </c>
      <c r="H488" s="15">
        <f>COUNTIF(Tabla3[Columna1],"iguales")</f>
        <v>481</v>
      </c>
      <c r="I488" s="15">
        <f>COUNTIF(Tabla3[Se divorcian mas en la mañana o en la tarde?],"&gt;12:00 am")</f>
        <v>2491</v>
      </c>
      <c r="J488" s="15">
        <f>COUNTIF(Tabla3[Se divorcian mas en la mañana o en la tarde?],"&gt;12:00 am")</f>
        <v>2491</v>
      </c>
      <c r="K488" s="15">
        <f>COUNTIF(Tabla3[Se divorcian mas en la mañana o en la tarde?],"&lt;12:00 pm")</f>
        <v>2272</v>
      </c>
      <c r="L488" s="17">
        <f>IF(Auxiliar1!B486&lt;Tabla2[Hora],Tabla2[Hora],Auxiliar1!B486)</f>
        <v>0.41875000000000001</v>
      </c>
      <c r="M488" s="21"/>
      <c r="N488" t="str">
        <f>TEXT(Tabla2[fecha_creacion_divorcio],"dd/mm/yy")</f>
        <v>11/01/19</v>
      </c>
      <c r="O488" s="21" t="str">
        <f>TEXT(Tabla3[Fecha formato fecha],"MMMM")</f>
        <v>enero</v>
      </c>
      <c r="P488" s="22">
        <f>INT(YEARFRAC(Tabla2[[#This Row],[fecha_matrimonio]],Tabla2[[#This Row],[fecha_creacion_divorcio]],1))</f>
        <v>5</v>
      </c>
      <c r="Q488" s="21"/>
    </row>
    <row r="489" spans="6:17" x14ac:dyDescent="0.25">
      <c r="F489" s="17"/>
      <c r="G489" s="47" t="str">
        <f>IF(Tabla2[genero_1]=Tabla2[genero_2],"iguales","heteros")</f>
        <v>heteros</v>
      </c>
      <c r="H489" s="15">
        <f>COUNTIF(Tabla3[Columna1],"iguales")</f>
        <v>481</v>
      </c>
      <c r="I489" s="15">
        <f>COUNTIF(Tabla3[Se divorcian mas en la mañana o en la tarde?],"&gt;12:00 am")</f>
        <v>2491</v>
      </c>
      <c r="J489" s="15">
        <f>COUNTIF(Tabla3[Se divorcian mas en la mañana o en la tarde?],"&gt;12:00 am")</f>
        <v>2491</v>
      </c>
      <c r="K489" s="15">
        <f>COUNTIF(Tabla3[Se divorcian mas en la mañana o en la tarde?],"&lt;12:00 pm")</f>
        <v>2272</v>
      </c>
      <c r="L489" s="17">
        <f>IF(Auxiliar1!B487&lt;Tabla2[Hora],Tabla2[Hora],Auxiliar1!B487)</f>
        <v>0.42854166666666665</v>
      </c>
      <c r="M489" s="21"/>
      <c r="N489" t="str">
        <f>TEXT(Tabla2[fecha_creacion_divorcio],"dd/mm/yy")</f>
        <v>11/01/19</v>
      </c>
      <c r="O489" s="21" t="str">
        <f>TEXT(Tabla3[Fecha formato fecha],"MMMM")</f>
        <v>enero</v>
      </c>
      <c r="P489" s="22">
        <f>INT(YEARFRAC(Tabla2[[#This Row],[fecha_matrimonio]],Tabla2[[#This Row],[fecha_creacion_divorcio]],1))</f>
        <v>21</v>
      </c>
      <c r="Q489" s="21"/>
    </row>
    <row r="490" spans="6:17" x14ac:dyDescent="0.25">
      <c r="F490" s="17"/>
      <c r="G490" s="47" t="str">
        <f>IF(Tabla2[genero_1]=Tabla2[genero_2],"iguales","heteros")</f>
        <v>heteros</v>
      </c>
      <c r="H490" s="15">
        <f>COUNTIF(Tabla3[Columna1],"iguales")</f>
        <v>481</v>
      </c>
      <c r="I490" s="15">
        <f>COUNTIF(Tabla3[Se divorcian mas en la mañana o en la tarde?],"&gt;12:00 am")</f>
        <v>2491</v>
      </c>
      <c r="J490" s="15">
        <f>COUNTIF(Tabla3[Se divorcian mas en la mañana o en la tarde?],"&gt;12:00 am")</f>
        <v>2491</v>
      </c>
      <c r="K490" s="15">
        <f>COUNTIF(Tabla3[Se divorcian mas en la mañana o en la tarde?],"&lt;12:00 pm")</f>
        <v>2272</v>
      </c>
      <c r="L490" s="17">
        <f>IF(Auxiliar1!B488&lt;Tabla2[Hora],Tabla2[Hora],Auxiliar1!B488)</f>
        <v>0.45607638888888885</v>
      </c>
      <c r="M490" s="21"/>
      <c r="N490" t="str">
        <f>TEXT(Tabla2[fecha_creacion_divorcio],"dd/mm/yy")</f>
        <v>11/01/19</v>
      </c>
      <c r="O490" s="21" t="str">
        <f>TEXT(Tabla3[Fecha formato fecha],"MMMM")</f>
        <v>enero</v>
      </c>
      <c r="P490" s="22">
        <f>INT(YEARFRAC(Tabla2[[#This Row],[fecha_matrimonio]],Tabla2[[#This Row],[fecha_creacion_divorcio]],1))</f>
        <v>11</v>
      </c>
      <c r="Q490" s="21"/>
    </row>
    <row r="491" spans="6:17" x14ac:dyDescent="0.25">
      <c r="F491" s="17"/>
      <c r="G491" s="47" t="str">
        <f>IF(Tabla2[genero_1]=Tabla2[genero_2],"iguales","heteros")</f>
        <v>heteros</v>
      </c>
      <c r="H491" s="15">
        <f>COUNTIF(Tabla3[Columna1],"iguales")</f>
        <v>481</v>
      </c>
      <c r="I491" s="15">
        <f>COUNTIF(Tabla3[Se divorcian mas en la mañana o en la tarde?],"&gt;12:00 am")</f>
        <v>2491</v>
      </c>
      <c r="J491" s="15">
        <f>COUNTIF(Tabla3[Se divorcian mas en la mañana o en la tarde?],"&gt;12:00 am")</f>
        <v>2491</v>
      </c>
      <c r="K491" s="15">
        <f>COUNTIF(Tabla3[Se divorcian mas en la mañana o en la tarde?],"&lt;12:00 pm")</f>
        <v>2272</v>
      </c>
      <c r="L491" s="17">
        <f>IF(Auxiliar1!B489&lt;Tabla2[Hora],Tabla2[Hora],Auxiliar1!B489)</f>
        <v>0.28422453703703704</v>
      </c>
      <c r="M491" s="21"/>
      <c r="N491" t="str">
        <f>TEXT(Tabla2[fecha_creacion_divorcio],"dd/mm/yy")</f>
        <v>14/01/19</v>
      </c>
      <c r="O491" s="21" t="str">
        <f>TEXT(Tabla3[Fecha formato fecha],"MMMM")</f>
        <v>enero</v>
      </c>
      <c r="P491" s="22">
        <f>INT(YEARFRAC(Tabla2[[#This Row],[fecha_matrimonio]],Tabla2[[#This Row],[fecha_creacion_divorcio]],1))</f>
        <v>5</v>
      </c>
      <c r="Q491" s="21"/>
    </row>
    <row r="492" spans="6:17" x14ac:dyDescent="0.25">
      <c r="F492" s="17"/>
      <c r="G492" s="47" t="str">
        <f>IF(Tabla2[genero_1]=Tabla2[genero_2],"iguales","heteros")</f>
        <v>heteros</v>
      </c>
      <c r="H492" s="15">
        <f>COUNTIF(Tabla3[Columna1],"iguales")</f>
        <v>481</v>
      </c>
      <c r="I492" s="15">
        <f>COUNTIF(Tabla3[Se divorcian mas en la mañana o en la tarde?],"&gt;12:00 am")</f>
        <v>2491</v>
      </c>
      <c r="J492" s="15">
        <f>COUNTIF(Tabla3[Se divorcian mas en la mañana o en la tarde?],"&gt;12:00 am")</f>
        <v>2491</v>
      </c>
      <c r="K492" s="15">
        <f>COUNTIF(Tabla3[Se divorcian mas en la mañana o en la tarde?],"&lt;12:00 pm")</f>
        <v>2272</v>
      </c>
      <c r="L492" s="17">
        <f>IF(Auxiliar1!B490&lt;Tabla2[Hora],Tabla2[Hora],Auxiliar1!B490)</f>
        <v>0.28766203703703702</v>
      </c>
      <c r="M492" s="21"/>
      <c r="N492" t="str">
        <f>TEXT(Tabla2[fecha_creacion_divorcio],"dd/mm/yy")</f>
        <v>14/01/19</v>
      </c>
      <c r="O492" s="21" t="str">
        <f>TEXT(Tabla3[Fecha formato fecha],"MMMM")</f>
        <v>enero</v>
      </c>
      <c r="P492" s="22">
        <f>INT(YEARFRAC(Tabla2[[#This Row],[fecha_matrimonio]],Tabla2[[#This Row],[fecha_creacion_divorcio]],1))</f>
        <v>24</v>
      </c>
      <c r="Q492" s="21"/>
    </row>
    <row r="493" spans="6:17" x14ac:dyDescent="0.25">
      <c r="F493" s="17"/>
      <c r="G493" s="47" t="str">
        <f>IF(Tabla2[genero_1]=Tabla2[genero_2],"iguales","heteros")</f>
        <v>heteros</v>
      </c>
      <c r="H493" s="15">
        <f>COUNTIF(Tabla3[Columna1],"iguales")</f>
        <v>481</v>
      </c>
      <c r="I493" s="15">
        <f>COUNTIF(Tabla3[Se divorcian mas en la mañana o en la tarde?],"&gt;12:00 am")</f>
        <v>2491</v>
      </c>
      <c r="J493" s="15">
        <f>COUNTIF(Tabla3[Se divorcian mas en la mañana o en la tarde?],"&gt;12:00 am")</f>
        <v>2491</v>
      </c>
      <c r="K493" s="15">
        <f>COUNTIF(Tabla3[Se divorcian mas en la mañana o en la tarde?],"&lt;12:00 pm")</f>
        <v>2272</v>
      </c>
      <c r="L493" s="17">
        <f>IF(Auxiliar1!B491&lt;Tabla2[Hora],Tabla2[Hora],Auxiliar1!B491)</f>
        <v>0.29388888888888892</v>
      </c>
      <c r="M493" s="21"/>
      <c r="N493" t="str">
        <f>TEXT(Tabla2[fecha_creacion_divorcio],"dd/mm/yy")</f>
        <v>14/01/19</v>
      </c>
      <c r="O493" s="21" t="str">
        <f>TEXT(Tabla3[Fecha formato fecha],"MMMM")</f>
        <v>enero</v>
      </c>
      <c r="P493" s="22">
        <f>INT(YEARFRAC(Tabla2[[#This Row],[fecha_matrimonio]],Tabla2[[#This Row],[fecha_creacion_divorcio]],1))</f>
        <v>22</v>
      </c>
      <c r="Q493" s="21"/>
    </row>
    <row r="494" spans="6:17" x14ac:dyDescent="0.25">
      <c r="F494" s="17"/>
      <c r="G494" s="47" t="str">
        <f>IF(Tabla2[genero_1]=Tabla2[genero_2],"iguales","heteros")</f>
        <v>heteros</v>
      </c>
      <c r="H494" s="15">
        <f>COUNTIF(Tabla3[Columna1],"iguales")</f>
        <v>481</v>
      </c>
      <c r="I494" s="15">
        <f>COUNTIF(Tabla3[Se divorcian mas en la mañana o en la tarde?],"&gt;12:00 am")</f>
        <v>2491</v>
      </c>
      <c r="J494" s="15">
        <f>COUNTIF(Tabla3[Se divorcian mas en la mañana o en la tarde?],"&gt;12:00 am")</f>
        <v>2491</v>
      </c>
      <c r="K494" s="15">
        <f>COUNTIF(Tabla3[Se divorcian mas en la mañana o en la tarde?],"&lt;12:00 pm")</f>
        <v>2272</v>
      </c>
      <c r="L494" s="17">
        <f>IF(Auxiliar1!B492&lt;Tabla2[Hora],Tabla2[Hora],Auxiliar1!B492)</f>
        <v>0.29949074074074072</v>
      </c>
      <c r="M494" s="21"/>
      <c r="N494" t="str">
        <f>TEXT(Tabla2[fecha_creacion_divorcio],"dd/mm/yy")</f>
        <v>14/01/19</v>
      </c>
      <c r="O494" s="21" t="str">
        <f>TEXT(Tabla3[Fecha formato fecha],"MMMM")</f>
        <v>enero</v>
      </c>
      <c r="P494" s="22">
        <f>INT(YEARFRAC(Tabla2[[#This Row],[fecha_matrimonio]],Tabla2[[#This Row],[fecha_creacion_divorcio]],1))</f>
        <v>49</v>
      </c>
      <c r="Q494" s="21"/>
    </row>
    <row r="495" spans="6:17" x14ac:dyDescent="0.25">
      <c r="F495" s="17"/>
      <c r="G495" s="47" t="str">
        <f>IF(Tabla2[genero_1]=Tabla2[genero_2],"iguales","heteros")</f>
        <v>heteros</v>
      </c>
      <c r="H495" s="15">
        <f>COUNTIF(Tabla3[Columna1],"iguales")</f>
        <v>481</v>
      </c>
      <c r="I495" s="15">
        <f>COUNTIF(Tabla3[Se divorcian mas en la mañana o en la tarde?],"&gt;12:00 am")</f>
        <v>2491</v>
      </c>
      <c r="J495" s="15">
        <f>COUNTIF(Tabla3[Se divorcian mas en la mañana o en la tarde?],"&gt;12:00 am")</f>
        <v>2491</v>
      </c>
      <c r="K495" s="15">
        <f>COUNTIF(Tabla3[Se divorcian mas en la mañana o en la tarde?],"&lt;12:00 pm")</f>
        <v>2272</v>
      </c>
      <c r="L495" s="17">
        <f>IF(Auxiliar1!B493&lt;Tabla2[Hora],Tabla2[Hora],Auxiliar1!B493)</f>
        <v>0.30599537037037033</v>
      </c>
      <c r="M495" s="21"/>
      <c r="N495" t="str">
        <f>TEXT(Tabla2[fecha_creacion_divorcio],"dd/mm/yy")</f>
        <v>14/01/19</v>
      </c>
      <c r="O495" s="21" t="str">
        <f>TEXT(Tabla3[Fecha formato fecha],"MMMM")</f>
        <v>enero</v>
      </c>
      <c r="P495" s="22">
        <f>INT(YEARFRAC(Tabla2[[#This Row],[fecha_matrimonio]],Tabla2[[#This Row],[fecha_creacion_divorcio]],1))</f>
        <v>20</v>
      </c>
      <c r="Q495" s="21"/>
    </row>
    <row r="496" spans="6:17" x14ac:dyDescent="0.25">
      <c r="F496" s="17"/>
      <c r="G496" s="47" t="str">
        <f>IF(Tabla2[genero_1]=Tabla2[genero_2],"iguales","heteros")</f>
        <v>heteros</v>
      </c>
      <c r="H496" s="15">
        <f>COUNTIF(Tabla3[Columna1],"iguales")</f>
        <v>481</v>
      </c>
      <c r="I496" s="15">
        <f>COUNTIF(Tabla3[Se divorcian mas en la mañana o en la tarde?],"&gt;12:00 am")</f>
        <v>2491</v>
      </c>
      <c r="J496" s="15">
        <f>COUNTIF(Tabla3[Se divorcian mas en la mañana o en la tarde?],"&gt;12:00 am")</f>
        <v>2491</v>
      </c>
      <c r="K496" s="15">
        <f>COUNTIF(Tabla3[Se divorcian mas en la mañana o en la tarde?],"&lt;12:00 pm")</f>
        <v>2272</v>
      </c>
      <c r="L496" s="17">
        <f>IF(Auxiliar1!B494&lt;Tabla2[Hora],Tabla2[Hora],Auxiliar1!B494)</f>
        <v>0.52184027777777775</v>
      </c>
      <c r="M496" s="21"/>
      <c r="N496" t="str">
        <f>TEXT(Tabla2[fecha_creacion_divorcio],"dd/mm/yy")</f>
        <v>15/01/19</v>
      </c>
      <c r="O496" s="21" t="str">
        <f>TEXT(Tabla3[Fecha formato fecha],"MMMM")</f>
        <v>enero</v>
      </c>
      <c r="P496" s="22">
        <f>INT(YEARFRAC(Tabla2[[#This Row],[fecha_matrimonio]],Tabla2[[#This Row],[fecha_creacion_divorcio]],1))</f>
        <v>3</v>
      </c>
      <c r="Q496" s="21"/>
    </row>
    <row r="497" spans="6:17" x14ac:dyDescent="0.25">
      <c r="F497" s="17"/>
      <c r="G497" s="47" t="str">
        <f>IF(Tabla2[genero_1]=Tabla2[genero_2],"iguales","heteros")</f>
        <v>heteros</v>
      </c>
      <c r="H497" s="15">
        <f>COUNTIF(Tabla3[Columna1],"iguales")</f>
        <v>481</v>
      </c>
      <c r="I497" s="15">
        <f>COUNTIF(Tabla3[Se divorcian mas en la mañana o en la tarde?],"&gt;12:00 am")</f>
        <v>2491</v>
      </c>
      <c r="J497" s="15">
        <f>COUNTIF(Tabla3[Se divorcian mas en la mañana o en la tarde?],"&gt;12:00 am")</f>
        <v>2491</v>
      </c>
      <c r="K497" s="15">
        <f>COUNTIF(Tabla3[Se divorcian mas en la mañana o en la tarde?],"&lt;12:00 pm")</f>
        <v>2272</v>
      </c>
      <c r="L497" s="17">
        <f>IF(Auxiliar1!B495&lt;Tabla2[Hora],Tabla2[Hora],Auxiliar1!B495)</f>
        <v>0.45321759259259259</v>
      </c>
      <c r="M497" s="21"/>
      <c r="N497" t="str">
        <f>TEXT(Tabla2[fecha_creacion_divorcio],"dd/mm/yy")</f>
        <v>17/01/19</v>
      </c>
      <c r="O497" s="21" t="str">
        <f>TEXT(Tabla3[Fecha formato fecha],"MMMM")</f>
        <v>enero</v>
      </c>
      <c r="P497" s="22">
        <f>INT(YEARFRAC(Tabla2[[#This Row],[fecha_matrimonio]],Tabla2[[#This Row],[fecha_creacion_divorcio]],1))</f>
        <v>36</v>
      </c>
      <c r="Q497" s="21"/>
    </row>
    <row r="498" spans="6:17" x14ac:dyDescent="0.25">
      <c r="F498" s="17"/>
      <c r="G498" s="47" t="str">
        <f>IF(Tabla2[genero_1]=Tabla2[genero_2],"iguales","heteros")</f>
        <v>heteros</v>
      </c>
      <c r="H498" s="15">
        <f>COUNTIF(Tabla3[Columna1],"iguales")</f>
        <v>481</v>
      </c>
      <c r="I498" s="15">
        <f>COUNTIF(Tabla3[Se divorcian mas en la mañana o en la tarde?],"&gt;12:00 am")</f>
        <v>2491</v>
      </c>
      <c r="J498" s="15">
        <f>COUNTIF(Tabla3[Se divorcian mas en la mañana o en la tarde?],"&gt;12:00 am")</f>
        <v>2491</v>
      </c>
      <c r="K498" s="15">
        <f>COUNTIF(Tabla3[Se divorcian mas en la mañana o en la tarde?],"&lt;12:00 pm")</f>
        <v>2272</v>
      </c>
      <c r="L498" s="17">
        <f>IF(Auxiliar1!B496&lt;Tabla2[Hora],Tabla2[Hora],Auxiliar1!B496)</f>
        <v>0.45717592592592587</v>
      </c>
      <c r="M498" s="21"/>
      <c r="N498" t="str">
        <f>TEXT(Tabla2[fecha_creacion_divorcio],"dd/mm/yy")</f>
        <v>17/01/19</v>
      </c>
      <c r="O498" s="21" t="str">
        <f>TEXT(Tabla3[Fecha formato fecha],"MMMM")</f>
        <v>enero</v>
      </c>
      <c r="P498" s="22">
        <f>INT(YEARFRAC(Tabla2[[#This Row],[fecha_matrimonio]],Tabla2[[#This Row],[fecha_creacion_divorcio]],1))</f>
        <v>23</v>
      </c>
      <c r="Q498" s="21"/>
    </row>
    <row r="499" spans="6:17" x14ac:dyDescent="0.25">
      <c r="F499" s="17"/>
      <c r="G499" s="47" t="str">
        <f>IF(Tabla2[genero_1]=Tabla2[genero_2],"iguales","heteros")</f>
        <v>heteros</v>
      </c>
      <c r="H499" s="15">
        <f>COUNTIF(Tabla3[Columna1],"iguales")</f>
        <v>481</v>
      </c>
      <c r="I499" s="15">
        <f>COUNTIF(Tabla3[Se divorcian mas en la mañana o en la tarde?],"&gt;12:00 am")</f>
        <v>2491</v>
      </c>
      <c r="J499" s="15">
        <f>COUNTIF(Tabla3[Se divorcian mas en la mañana o en la tarde?],"&gt;12:00 am")</f>
        <v>2491</v>
      </c>
      <c r="K499" s="15">
        <f>COUNTIF(Tabla3[Se divorcian mas en la mañana o en la tarde?],"&lt;12:00 pm")</f>
        <v>2272</v>
      </c>
      <c r="L499" s="17">
        <f>IF(Auxiliar1!B497&lt;Tabla2[Hora],Tabla2[Hora],Auxiliar1!B497)</f>
        <v>0.46287037037037032</v>
      </c>
      <c r="M499" s="21"/>
      <c r="N499" t="str">
        <f>TEXT(Tabla2[fecha_creacion_divorcio],"dd/mm/yy")</f>
        <v>17/01/19</v>
      </c>
      <c r="O499" s="21" t="str">
        <f>TEXT(Tabla3[Fecha formato fecha],"MMMM")</f>
        <v>enero</v>
      </c>
      <c r="P499" s="22">
        <f>INT(YEARFRAC(Tabla2[[#This Row],[fecha_matrimonio]],Tabla2[[#This Row],[fecha_creacion_divorcio]],1))</f>
        <v>15</v>
      </c>
      <c r="Q499" s="21"/>
    </row>
    <row r="500" spans="6:17" x14ac:dyDescent="0.25">
      <c r="F500" s="17"/>
      <c r="G500" s="47" t="str">
        <f>IF(Tabla2[genero_1]=Tabla2[genero_2],"iguales","heteros")</f>
        <v>iguales</v>
      </c>
      <c r="H500" s="15">
        <f>COUNTIF(Tabla3[Columna1],"iguales")</f>
        <v>481</v>
      </c>
      <c r="I500" s="15">
        <f>COUNTIF(Tabla3[Se divorcian mas en la mañana o en la tarde?],"&gt;12:00 am")</f>
        <v>2491</v>
      </c>
      <c r="J500" s="15">
        <f>COUNTIF(Tabla3[Se divorcian mas en la mañana o en la tarde?],"&gt;12:00 am")</f>
        <v>2491</v>
      </c>
      <c r="K500" s="15">
        <f>COUNTIF(Tabla3[Se divorcian mas en la mañana o en la tarde?],"&lt;12:00 pm")</f>
        <v>2272</v>
      </c>
      <c r="L500" s="17">
        <f>IF(Auxiliar1!B498&lt;Tabla2[Hora],Tabla2[Hora],Auxiliar1!B498)</f>
        <v>0.46964120370370371</v>
      </c>
      <c r="M500" s="21"/>
      <c r="N500" t="str">
        <f>TEXT(Tabla2[fecha_creacion_divorcio],"dd/mm/yy")</f>
        <v>17/01/19</v>
      </c>
      <c r="O500" s="21" t="str">
        <f>TEXT(Tabla3[Fecha formato fecha],"MMMM")</f>
        <v>enero</v>
      </c>
      <c r="P500" s="22">
        <f>INT(YEARFRAC(Tabla2[[#This Row],[fecha_matrimonio]],Tabla2[[#This Row],[fecha_creacion_divorcio]],1))</f>
        <v>12</v>
      </c>
      <c r="Q500" s="21"/>
    </row>
    <row r="501" spans="6:17" x14ac:dyDescent="0.25">
      <c r="F501" s="17"/>
      <c r="G501" s="47" t="str">
        <f>IF(Tabla2[genero_1]=Tabla2[genero_2],"iguales","heteros")</f>
        <v>heteros</v>
      </c>
      <c r="H501" s="15">
        <f>COUNTIF(Tabla3[Columna1],"iguales")</f>
        <v>481</v>
      </c>
      <c r="I501" s="15">
        <f>COUNTIF(Tabla3[Se divorcian mas en la mañana o en la tarde?],"&gt;12:00 am")</f>
        <v>2491</v>
      </c>
      <c r="J501" s="15">
        <f>COUNTIF(Tabla3[Se divorcian mas en la mañana o en la tarde?],"&gt;12:00 am")</f>
        <v>2491</v>
      </c>
      <c r="K501" s="15">
        <f>COUNTIF(Tabla3[Se divorcian mas en la mañana o en la tarde?],"&lt;12:00 pm")</f>
        <v>2272</v>
      </c>
      <c r="L501" s="17">
        <f>IF(Auxiliar1!B499&lt;Tabla2[Hora],Tabla2[Hora],Auxiliar1!B499)</f>
        <v>0.4740625</v>
      </c>
      <c r="M501" s="21"/>
      <c r="N501" t="str">
        <f>TEXT(Tabla2[fecha_creacion_divorcio],"dd/mm/yy")</f>
        <v>17/01/19</v>
      </c>
      <c r="O501" s="21" t="str">
        <f>TEXT(Tabla3[Fecha formato fecha],"MMMM")</f>
        <v>enero</v>
      </c>
      <c r="P501" s="22">
        <f>INT(YEARFRAC(Tabla2[[#This Row],[fecha_matrimonio]],Tabla2[[#This Row],[fecha_creacion_divorcio]],1))</f>
        <v>10</v>
      </c>
      <c r="Q501" s="21"/>
    </row>
    <row r="502" spans="6:17" x14ac:dyDescent="0.25">
      <c r="F502" s="17"/>
      <c r="G502" s="47" t="str">
        <f>IF(Tabla2[genero_1]=Tabla2[genero_2],"iguales","heteros")</f>
        <v>heteros</v>
      </c>
      <c r="H502" s="15">
        <f>COUNTIF(Tabla3[Columna1],"iguales")</f>
        <v>481</v>
      </c>
      <c r="I502" s="15">
        <f>COUNTIF(Tabla3[Se divorcian mas en la mañana o en la tarde?],"&gt;12:00 am")</f>
        <v>2491</v>
      </c>
      <c r="J502" s="15">
        <f>COUNTIF(Tabla3[Se divorcian mas en la mañana o en la tarde?],"&gt;12:00 am")</f>
        <v>2491</v>
      </c>
      <c r="K502" s="15">
        <f>COUNTIF(Tabla3[Se divorcian mas en la mañana o en la tarde?],"&lt;12:00 pm")</f>
        <v>2272</v>
      </c>
      <c r="L502" s="17">
        <f>IF(Auxiliar1!B500&lt;Tabla2[Hora],Tabla2[Hora],Auxiliar1!B500)</f>
        <v>0.29745370370370372</v>
      </c>
      <c r="M502" s="21"/>
      <c r="N502" t="str">
        <f>TEXT(Tabla2[fecha_creacion_divorcio],"dd/mm/yy")</f>
        <v>21/01/19</v>
      </c>
      <c r="O502" s="21" t="str">
        <f>TEXT(Tabla3[Fecha formato fecha],"MMMM")</f>
        <v>enero</v>
      </c>
      <c r="P502" s="22">
        <f>INT(YEARFRAC(Tabla2[[#This Row],[fecha_matrimonio]],Tabla2[[#This Row],[fecha_creacion_divorcio]],1))</f>
        <v>8</v>
      </c>
      <c r="Q502" s="21"/>
    </row>
    <row r="503" spans="6:17" x14ac:dyDescent="0.25">
      <c r="F503" s="17"/>
      <c r="G503" s="47" t="str">
        <f>IF(Tabla2[genero_1]=Tabla2[genero_2],"iguales","heteros")</f>
        <v>heteros</v>
      </c>
      <c r="H503" s="15">
        <f>COUNTIF(Tabla3[Columna1],"iguales")</f>
        <v>481</v>
      </c>
      <c r="I503" s="15">
        <f>COUNTIF(Tabla3[Se divorcian mas en la mañana o en la tarde?],"&gt;12:00 am")</f>
        <v>2491</v>
      </c>
      <c r="J503" s="15">
        <f>COUNTIF(Tabla3[Se divorcian mas en la mañana o en la tarde?],"&gt;12:00 am")</f>
        <v>2491</v>
      </c>
      <c r="K503" s="15">
        <f>COUNTIF(Tabla3[Se divorcian mas en la mañana o en la tarde?],"&lt;12:00 pm")</f>
        <v>2272</v>
      </c>
      <c r="L503" s="17">
        <f>IF(Auxiliar1!B501&lt;Tabla2[Hora],Tabla2[Hora],Auxiliar1!B501)</f>
        <v>0.30708333333333332</v>
      </c>
      <c r="M503" s="21"/>
      <c r="N503" t="str">
        <f>TEXT(Tabla2[fecha_creacion_divorcio],"dd/mm/yy")</f>
        <v>21/01/19</v>
      </c>
      <c r="O503" s="21" t="str">
        <f>TEXT(Tabla3[Fecha formato fecha],"MMMM")</f>
        <v>enero</v>
      </c>
      <c r="P503" s="22">
        <f>INT(YEARFRAC(Tabla2[[#This Row],[fecha_matrimonio]],Tabla2[[#This Row],[fecha_creacion_divorcio]],1))</f>
        <v>13</v>
      </c>
      <c r="Q503" s="21"/>
    </row>
    <row r="504" spans="6:17" x14ac:dyDescent="0.25">
      <c r="F504" s="17"/>
      <c r="G504" s="47" t="str">
        <f>IF(Tabla2[genero_1]=Tabla2[genero_2],"iguales","heteros")</f>
        <v>heteros</v>
      </c>
      <c r="H504" s="15">
        <f>COUNTIF(Tabla3[Columna1],"iguales")</f>
        <v>481</v>
      </c>
      <c r="I504" s="15">
        <f>COUNTIF(Tabla3[Se divorcian mas en la mañana o en la tarde?],"&gt;12:00 am")</f>
        <v>2491</v>
      </c>
      <c r="J504" s="15">
        <f>COUNTIF(Tabla3[Se divorcian mas en la mañana o en la tarde?],"&gt;12:00 am")</f>
        <v>2491</v>
      </c>
      <c r="K504" s="15">
        <f>COUNTIF(Tabla3[Se divorcian mas en la mañana o en la tarde?],"&lt;12:00 pm")</f>
        <v>2272</v>
      </c>
      <c r="L504" s="17">
        <f>IF(Auxiliar1!B502&lt;Tabla2[Hora],Tabla2[Hora],Auxiliar1!B502)</f>
        <v>0.30714120370370374</v>
      </c>
      <c r="M504" s="21"/>
      <c r="N504" t="str">
        <f>TEXT(Tabla2[fecha_creacion_divorcio],"dd/mm/yy")</f>
        <v>21/01/19</v>
      </c>
      <c r="O504" s="21" t="str">
        <f>TEXT(Tabla3[Fecha formato fecha],"MMMM")</f>
        <v>enero</v>
      </c>
      <c r="P504" s="22">
        <f>INT(YEARFRAC(Tabla2[[#This Row],[fecha_matrimonio]],Tabla2[[#This Row],[fecha_creacion_divorcio]],1))</f>
        <v>32</v>
      </c>
      <c r="Q504" s="21"/>
    </row>
    <row r="505" spans="6:17" x14ac:dyDescent="0.25">
      <c r="F505" s="17"/>
      <c r="G505" s="47" t="str">
        <f>IF(Tabla2[genero_1]=Tabla2[genero_2],"iguales","heteros")</f>
        <v>heteros</v>
      </c>
      <c r="H505" s="15">
        <f>COUNTIF(Tabla3[Columna1],"iguales")</f>
        <v>481</v>
      </c>
      <c r="I505" s="15">
        <f>COUNTIF(Tabla3[Se divorcian mas en la mañana o en la tarde?],"&gt;12:00 am")</f>
        <v>2491</v>
      </c>
      <c r="J505" s="15">
        <f>COUNTIF(Tabla3[Se divorcian mas en la mañana o en la tarde?],"&gt;12:00 am")</f>
        <v>2491</v>
      </c>
      <c r="K505" s="15">
        <f>COUNTIF(Tabla3[Se divorcian mas en la mañana o en la tarde?],"&lt;12:00 pm")</f>
        <v>2272</v>
      </c>
      <c r="L505" s="17">
        <f>IF(Auxiliar1!B503&lt;Tabla2[Hora],Tabla2[Hora],Auxiliar1!B503)</f>
        <v>0.31056712962962962</v>
      </c>
      <c r="M505" s="21"/>
      <c r="N505" t="str">
        <f>TEXT(Tabla2[fecha_creacion_divorcio],"dd/mm/yy")</f>
        <v>21/01/19</v>
      </c>
      <c r="O505" s="21" t="str">
        <f>TEXT(Tabla3[Fecha formato fecha],"MMMM")</f>
        <v>enero</v>
      </c>
      <c r="P505" s="22">
        <f>INT(YEARFRAC(Tabla2[[#This Row],[fecha_matrimonio]],Tabla2[[#This Row],[fecha_creacion_divorcio]],1))</f>
        <v>5</v>
      </c>
      <c r="Q505" s="21"/>
    </row>
    <row r="506" spans="6:17" x14ac:dyDescent="0.25">
      <c r="F506" s="17"/>
      <c r="G506" s="47" t="str">
        <f>IF(Tabla2[genero_1]=Tabla2[genero_2],"iguales","heteros")</f>
        <v>heteros</v>
      </c>
      <c r="H506" s="15">
        <f>COUNTIF(Tabla3[Columna1],"iguales")</f>
        <v>481</v>
      </c>
      <c r="I506" s="15">
        <f>COUNTIF(Tabla3[Se divorcian mas en la mañana o en la tarde?],"&gt;12:00 am")</f>
        <v>2491</v>
      </c>
      <c r="J506" s="15">
        <f>COUNTIF(Tabla3[Se divorcian mas en la mañana o en la tarde?],"&gt;12:00 am")</f>
        <v>2491</v>
      </c>
      <c r="K506" s="15">
        <f>COUNTIF(Tabla3[Se divorcian mas en la mañana o en la tarde?],"&lt;12:00 pm")</f>
        <v>2272</v>
      </c>
      <c r="L506" s="17">
        <f>IF(Auxiliar1!B504&lt;Tabla2[Hora],Tabla2[Hora],Auxiliar1!B504)</f>
        <v>0.31203703703703706</v>
      </c>
      <c r="M506" s="21"/>
      <c r="N506" t="str">
        <f>TEXT(Tabla2[fecha_creacion_divorcio],"dd/mm/yy")</f>
        <v>21/01/19</v>
      </c>
      <c r="O506" s="21" t="str">
        <f>TEXT(Tabla3[Fecha formato fecha],"MMMM")</f>
        <v>enero</v>
      </c>
      <c r="P506" s="22">
        <f>INT(YEARFRAC(Tabla2[[#This Row],[fecha_matrimonio]],Tabla2[[#This Row],[fecha_creacion_divorcio]],1))</f>
        <v>17</v>
      </c>
      <c r="Q506" s="21"/>
    </row>
    <row r="507" spans="6:17" x14ac:dyDescent="0.25">
      <c r="F507" s="17"/>
      <c r="G507" s="47" t="str">
        <f>IF(Tabla2[genero_1]=Tabla2[genero_2],"iguales","heteros")</f>
        <v>heteros</v>
      </c>
      <c r="H507" s="15">
        <f>COUNTIF(Tabla3[Columna1],"iguales")</f>
        <v>481</v>
      </c>
      <c r="I507" s="15">
        <f>COUNTIF(Tabla3[Se divorcian mas en la mañana o en la tarde?],"&gt;12:00 am")</f>
        <v>2491</v>
      </c>
      <c r="J507" s="15">
        <f>COUNTIF(Tabla3[Se divorcian mas en la mañana o en la tarde?],"&gt;12:00 am")</f>
        <v>2491</v>
      </c>
      <c r="K507" s="15">
        <f>COUNTIF(Tabla3[Se divorcian mas en la mañana o en la tarde?],"&lt;12:00 pm")</f>
        <v>2272</v>
      </c>
      <c r="L507" s="17">
        <f>IF(Auxiliar1!B505&lt;Tabla2[Hora],Tabla2[Hora],Auxiliar1!B505)</f>
        <v>0.3142476851851852</v>
      </c>
      <c r="M507" s="21"/>
      <c r="N507" t="str">
        <f>TEXT(Tabla2[fecha_creacion_divorcio],"dd/mm/yy")</f>
        <v>21/01/19</v>
      </c>
      <c r="O507" s="21" t="str">
        <f>TEXT(Tabla3[Fecha formato fecha],"MMMM")</f>
        <v>enero</v>
      </c>
      <c r="P507" s="22">
        <f>INT(YEARFRAC(Tabla2[[#This Row],[fecha_matrimonio]],Tabla2[[#This Row],[fecha_creacion_divorcio]],1))</f>
        <v>43</v>
      </c>
      <c r="Q507" s="21"/>
    </row>
    <row r="508" spans="6:17" x14ac:dyDescent="0.25">
      <c r="F508" s="17"/>
      <c r="G508" s="47" t="str">
        <f>IF(Tabla2[genero_1]=Tabla2[genero_2],"iguales","heteros")</f>
        <v>heteros</v>
      </c>
      <c r="H508" s="15">
        <f>COUNTIF(Tabla3[Columna1],"iguales")</f>
        <v>481</v>
      </c>
      <c r="I508" s="15">
        <f>COUNTIF(Tabla3[Se divorcian mas en la mañana o en la tarde?],"&gt;12:00 am")</f>
        <v>2491</v>
      </c>
      <c r="J508" s="15">
        <f>COUNTIF(Tabla3[Se divorcian mas en la mañana o en la tarde?],"&gt;12:00 am")</f>
        <v>2491</v>
      </c>
      <c r="K508" s="15">
        <f>COUNTIF(Tabla3[Se divorcian mas en la mañana o en la tarde?],"&lt;12:00 pm")</f>
        <v>2272</v>
      </c>
      <c r="L508" s="17">
        <f>IF(Auxiliar1!B506&lt;Tabla2[Hora],Tabla2[Hora],Auxiliar1!B506)</f>
        <v>0.31596064814814812</v>
      </c>
      <c r="M508" s="21"/>
      <c r="N508" t="str">
        <f>TEXT(Tabla2[fecha_creacion_divorcio],"dd/mm/yy")</f>
        <v>21/01/19</v>
      </c>
      <c r="O508" s="21" t="str">
        <f>TEXT(Tabla3[Fecha formato fecha],"MMMM")</f>
        <v>enero</v>
      </c>
      <c r="P508" s="22">
        <f>INT(YEARFRAC(Tabla2[[#This Row],[fecha_matrimonio]],Tabla2[[#This Row],[fecha_creacion_divorcio]],1))</f>
        <v>10</v>
      </c>
      <c r="Q508" s="21"/>
    </row>
    <row r="509" spans="6:17" x14ac:dyDescent="0.25">
      <c r="F509" s="17"/>
      <c r="G509" s="47" t="str">
        <f>IF(Tabla2[genero_1]=Tabla2[genero_2],"iguales","heteros")</f>
        <v>heteros</v>
      </c>
      <c r="H509" s="15">
        <f>COUNTIF(Tabla3[Columna1],"iguales")</f>
        <v>481</v>
      </c>
      <c r="I509" s="15">
        <f>COUNTIF(Tabla3[Se divorcian mas en la mañana o en la tarde?],"&gt;12:00 am")</f>
        <v>2491</v>
      </c>
      <c r="J509" s="15">
        <f>COUNTIF(Tabla3[Se divorcian mas en la mañana o en la tarde?],"&gt;12:00 am")</f>
        <v>2491</v>
      </c>
      <c r="K509" s="15">
        <f>COUNTIF(Tabla3[Se divorcian mas en la mañana o en la tarde?],"&lt;12:00 pm")</f>
        <v>2272</v>
      </c>
      <c r="L509" s="17">
        <f>IF(Auxiliar1!B507&lt;Tabla2[Hora],Tabla2[Hora],Auxiliar1!B507)</f>
        <v>0.52236111111111116</v>
      </c>
      <c r="M509" s="21"/>
      <c r="N509" t="str">
        <f>TEXT(Tabla2[fecha_creacion_divorcio],"dd/mm/yy")</f>
        <v>24/01/19</v>
      </c>
      <c r="O509" s="21" t="str">
        <f>TEXT(Tabla3[Fecha formato fecha],"MMMM")</f>
        <v>enero</v>
      </c>
      <c r="P509" s="22">
        <f>INT(YEARFRAC(Tabla2[[#This Row],[fecha_matrimonio]],Tabla2[[#This Row],[fecha_creacion_divorcio]],1))</f>
        <v>38</v>
      </c>
      <c r="Q509" s="21"/>
    </row>
    <row r="510" spans="6:17" x14ac:dyDescent="0.25">
      <c r="F510" s="17"/>
      <c r="G510" s="47" t="str">
        <f>IF(Tabla2[genero_1]=Tabla2[genero_2],"iguales","heteros")</f>
        <v>heteros</v>
      </c>
      <c r="H510" s="15">
        <f>COUNTIF(Tabla3[Columna1],"iguales")</f>
        <v>481</v>
      </c>
      <c r="I510" s="15">
        <f>COUNTIF(Tabla3[Se divorcian mas en la mañana o en la tarde?],"&gt;12:00 am")</f>
        <v>2491</v>
      </c>
      <c r="J510" s="15">
        <f>COUNTIF(Tabla3[Se divorcian mas en la mañana o en la tarde?],"&gt;12:00 am")</f>
        <v>2491</v>
      </c>
      <c r="K510" s="15">
        <f>COUNTIF(Tabla3[Se divorcian mas en la mañana o en la tarde?],"&lt;12:00 pm")</f>
        <v>2272</v>
      </c>
      <c r="L510" s="17">
        <f>IF(Auxiliar1!B508&lt;Tabla2[Hora],Tabla2[Hora],Auxiliar1!B508)</f>
        <v>0.52957175925925926</v>
      </c>
      <c r="M510" s="21"/>
      <c r="N510" t="str">
        <f>TEXT(Tabla2[fecha_creacion_divorcio],"dd/mm/yy")</f>
        <v>24/01/19</v>
      </c>
      <c r="O510" s="21" t="str">
        <f>TEXT(Tabla3[Fecha formato fecha],"MMMM")</f>
        <v>enero</v>
      </c>
      <c r="P510" s="22">
        <f>INT(YEARFRAC(Tabla2[[#This Row],[fecha_matrimonio]],Tabla2[[#This Row],[fecha_creacion_divorcio]],1))</f>
        <v>39</v>
      </c>
      <c r="Q510" s="21"/>
    </row>
    <row r="511" spans="6:17" x14ac:dyDescent="0.25">
      <c r="F511" s="17"/>
      <c r="G511" s="47" t="str">
        <f>IF(Tabla2[genero_1]=Tabla2[genero_2],"iguales","heteros")</f>
        <v>heteros</v>
      </c>
      <c r="H511" s="15">
        <f>COUNTIF(Tabla3[Columna1],"iguales")</f>
        <v>481</v>
      </c>
      <c r="I511" s="15">
        <f>COUNTIF(Tabla3[Se divorcian mas en la mañana o en la tarde?],"&gt;12:00 am")</f>
        <v>2491</v>
      </c>
      <c r="J511" s="15">
        <f>COUNTIF(Tabla3[Se divorcian mas en la mañana o en la tarde?],"&gt;12:00 am")</f>
        <v>2491</v>
      </c>
      <c r="K511" s="15">
        <f>COUNTIF(Tabla3[Se divorcian mas en la mañana o en la tarde?],"&lt;12:00 pm")</f>
        <v>2272</v>
      </c>
      <c r="L511" s="17">
        <f>IF(Auxiliar1!B509&lt;Tabla2[Hora],Tabla2[Hora],Auxiliar1!B509)</f>
        <v>0.53988425925925931</v>
      </c>
      <c r="M511" s="21"/>
      <c r="N511" t="str">
        <f>TEXT(Tabla2[fecha_creacion_divorcio],"dd/mm/yy")</f>
        <v>24/01/19</v>
      </c>
      <c r="O511" s="21" t="str">
        <f>TEXT(Tabla3[Fecha formato fecha],"MMMM")</f>
        <v>enero</v>
      </c>
      <c r="P511" s="22">
        <f>INT(YEARFRAC(Tabla2[[#This Row],[fecha_matrimonio]],Tabla2[[#This Row],[fecha_creacion_divorcio]],1))</f>
        <v>10</v>
      </c>
      <c r="Q511" s="21"/>
    </row>
    <row r="512" spans="6:17" x14ac:dyDescent="0.25">
      <c r="F512" s="17"/>
      <c r="G512" s="47" t="str">
        <f>IF(Tabla2[genero_1]=Tabla2[genero_2],"iguales","heteros")</f>
        <v>heteros</v>
      </c>
      <c r="H512" s="15">
        <f>COUNTIF(Tabla3[Columna1],"iguales")</f>
        <v>481</v>
      </c>
      <c r="I512" s="15">
        <f>COUNTIF(Tabla3[Se divorcian mas en la mañana o en la tarde?],"&gt;12:00 am")</f>
        <v>2491</v>
      </c>
      <c r="J512" s="15">
        <f>COUNTIF(Tabla3[Se divorcian mas en la mañana o en la tarde?],"&gt;12:00 am")</f>
        <v>2491</v>
      </c>
      <c r="K512" s="15">
        <f>COUNTIF(Tabla3[Se divorcian mas en la mañana o en la tarde?],"&lt;12:00 pm")</f>
        <v>2272</v>
      </c>
      <c r="L512" s="17">
        <f>IF(Auxiliar1!B510&lt;Tabla2[Hora],Tabla2[Hora],Auxiliar1!B510)</f>
        <v>0.55546296296296294</v>
      </c>
      <c r="M512" s="21"/>
      <c r="N512" t="str">
        <f>TEXT(Tabla2[fecha_creacion_divorcio],"dd/mm/yy")</f>
        <v>24/01/19</v>
      </c>
      <c r="O512" s="21" t="str">
        <f>TEXT(Tabla3[Fecha formato fecha],"MMMM")</f>
        <v>enero</v>
      </c>
      <c r="P512" s="22">
        <f>INT(YEARFRAC(Tabla2[[#This Row],[fecha_matrimonio]],Tabla2[[#This Row],[fecha_creacion_divorcio]],1))</f>
        <v>19</v>
      </c>
      <c r="Q512" s="21"/>
    </row>
    <row r="513" spans="6:17" x14ac:dyDescent="0.25">
      <c r="F513" s="17"/>
      <c r="G513" s="47" t="str">
        <f>IF(Tabla2[genero_1]=Tabla2[genero_2],"iguales","heteros")</f>
        <v>heteros</v>
      </c>
      <c r="H513" s="15">
        <f>COUNTIF(Tabla3[Columna1],"iguales")</f>
        <v>481</v>
      </c>
      <c r="I513" s="15">
        <f>COUNTIF(Tabla3[Se divorcian mas en la mañana o en la tarde?],"&gt;12:00 am")</f>
        <v>2491</v>
      </c>
      <c r="J513" s="15">
        <f>COUNTIF(Tabla3[Se divorcian mas en la mañana o en la tarde?],"&gt;12:00 am")</f>
        <v>2491</v>
      </c>
      <c r="K513" s="15">
        <f>COUNTIF(Tabla3[Se divorcian mas en la mañana o en la tarde?],"&lt;12:00 pm")</f>
        <v>2272</v>
      </c>
      <c r="L513" s="17">
        <f>IF(Auxiliar1!B511&lt;Tabla2[Hora],Tabla2[Hora],Auxiliar1!B511)</f>
        <v>0.30881944444444448</v>
      </c>
      <c r="M513" s="21"/>
      <c r="N513" t="str">
        <f>TEXT(Tabla2[fecha_creacion_divorcio],"dd/mm/yy")</f>
        <v>29/01/19</v>
      </c>
      <c r="O513" s="21" t="str">
        <f>TEXT(Tabla3[Fecha formato fecha],"MMMM")</f>
        <v>enero</v>
      </c>
      <c r="P513" s="22">
        <f>INT(YEARFRAC(Tabla2[[#This Row],[fecha_matrimonio]],Tabla2[[#This Row],[fecha_creacion_divorcio]],1))</f>
        <v>4</v>
      </c>
      <c r="Q513" s="21"/>
    </row>
    <row r="514" spans="6:17" x14ac:dyDescent="0.25">
      <c r="F514" s="17"/>
      <c r="G514" s="47" t="str">
        <f>IF(Tabla2[genero_1]=Tabla2[genero_2],"iguales","heteros")</f>
        <v>heteros</v>
      </c>
      <c r="H514" s="15">
        <f>COUNTIF(Tabla3[Columna1],"iguales")</f>
        <v>481</v>
      </c>
      <c r="I514" s="15">
        <f>COUNTIF(Tabla3[Se divorcian mas en la mañana o en la tarde?],"&gt;12:00 am")</f>
        <v>2491</v>
      </c>
      <c r="J514" s="15">
        <f>COUNTIF(Tabla3[Se divorcian mas en la mañana o en la tarde?],"&gt;12:00 am")</f>
        <v>2491</v>
      </c>
      <c r="K514" s="15">
        <f>COUNTIF(Tabla3[Se divorcian mas en la mañana o en la tarde?],"&lt;12:00 pm")</f>
        <v>2272</v>
      </c>
      <c r="L514" s="17">
        <f>IF(Auxiliar1!B512&lt;Tabla2[Hora],Tabla2[Hora],Auxiliar1!B512)</f>
        <v>0.31432870370370369</v>
      </c>
      <c r="M514" s="21"/>
      <c r="N514" t="str">
        <f>TEXT(Tabla2[fecha_creacion_divorcio],"dd/mm/yy")</f>
        <v>29/01/19</v>
      </c>
      <c r="O514" s="21" t="str">
        <f>TEXT(Tabla3[Fecha formato fecha],"MMMM")</f>
        <v>enero</v>
      </c>
      <c r="P514" s="22">
        <f>INT(YEARFRAC(Tabla2[[#This Row],[fecha_matrimonio]],Tabla2[[#This Row],[fecha_creacion_divorcio]],1))</f>
        <v>12</v>
      </c>
      <c r="Q514" s="21"/>
    </row>
    <row r="515" spans="6:17" x14ac:dyDescent="0.25">
      <c r="F515" s="17"/>
      <c r="G515" s="47" t="str">
        <f>IF(Tabla2[genero_1]=Tabla2[genero_2],"iguales","heteros")</f>
        <v>heteros</v>
      </c>
      <c r="H515" s="15">
        <f>COUNTIF(Tabla3[Columna1],"iguales")</f>
        <v>481</v>
      </c>
      <c r="I515" s="15">
        <f>COUNTIF(Tabla3[Se divorcian mas en la mañana o en la tarde?],"&gt;12:00 am")</f>
        <v>2491</v>
      </c>
      <c r="J515" s="15">
        <f>COUNTIF(Tabla3[Se divorcian mas en la mañana o en la tarde?],"&gt;12:00 am")</f>
        <v>2491</v>
      </c>
      <c r="K515" s="15">
        <f>COUNTIF(Tabla3[Se divorcian mas en la mañana o en la tarde?],"&lt;12:00 pm")</f>
        <v>2272</v>
      </c>
      <c r="L515" s="17">
        <f>IF(Auxiliar1!B513&lt;Tabla2[Hora],Tabla2[Hora],Auxiliar1!B513)</f>
        <v>0.32915509259259262</v>
      </c>
      <c r="M515" s="21"/>
      <c r="N515" t="str">
        <f>TEXT(Tabla2[fecha_creacion_divorcio],"dd/mm/yy")</f>
        <v>29/01/19</v>
      </c>
      <c r="O515" s="21" t="str">
        <f>TEXT(Tabla3[Fecha formato fecha],"MMMM")</f>
        <v>enero</v>
      </c>
      <c r="P515" s="22">
        <f>INT(YEARFRAC(Tabla2[[#This Row],[fecha_matrimonio]],Tabla2[[#This Row],[fecha_creacion_divorcio]],1))</f>
        <v>14</v>
      </c>
      <c r="Q515" s="21"/>
    </row>
    <row r="516" spans="6:17" x14ac:dyDescent="0.25">
      <c r="F516" s="17"/>
      <c r="G516" s="47" t="str">
        <f>IF(Tabla2[genero_1]=Tabla2[genero_2],"iguales","heteros")</f>
        <v>heteros</v>
      </c>
      <c r="H516" s="15">
        <f>COUNTIF(Tabla3[Columna1],"iguales")</f>
        <v>481</v>
      </c>
      <c r="I516" s="15">
        <f>COUNTIF(Tabla3[Se divorcian mas en la mañana o en la tarde?],"&gt;12:00 am")</f>
        <v>2491</v>
      </c>
      <c r="J516" s="15">
        <f>COUNTIF(Tabla3[Se divorcian mas en la mañana o en la tarde?],"&gt;12:00 am")</f>
        <v>2491</v>
      </c>
      <c r="K516" s="15">
        <f>COUNTIF(Tabla3[Se divorcian mas en la mañana o en la tarde?],"&lt;12:00 pm")</f>
        <v>2272</v>
      </c>
      <c r="L516" s="17">
        <f>IF(Auxiliar1!B514&lt;Tabla2[Hora],Tabla2[Hora],Auxiliar1!B514)</f>
        <v>0.33840277777777777</v>
      </c>
      <c r="M516" s="21"/>
      <c r="N516" t="str">
        <f>TEXT(Tabla2[fecha_creacion_divorcio],"dd/mm/yy")</f>
        <v>29/01/19</v>
      </c>
      <c r="O516" s="21" t="str">
        <f>TEXT(Tabla3[Fecha formato fecha],"MMMM")</f>
        <v>enero</v>
      </c>
      <c r="P516" s="22">
        <f>INT(YEARFRAC(Tabla2[[#This Row],[fecha_matrimonio]],Tabla2[[#This Row],[fecha_creacion_divorcio]],1))</f>
        <v>4</v>
      </c>
      <c r="Q516" s="21"/>
    </row>
    <row r="517" spans="6:17" x14ac:dyDescent="0.25">
      <c r="F517" s="17"/>
      <c r="G517" s="47" t="str">
        <f>IF(Tabla2[genero_1]=Tabla2[genero_2],"iguales","heteros")</f>
        <v>heteros</v>
      </c>
      <c r="H517" s="15">
        <f>COUNTIF(Tabla3[Columna1],"iguales")</f>
        <v>481</v>
      </c>
      <c r="I517" s="15">
        <f>COUNTIF(Tabla3[Se divorcian mas en la mañana o en la tarde?],"&gt;12:00 am")</f>
        <v>2491</v>
      </c>
      <c r="J517" s="15">
        <f>COUNTIF(Tabla3[Se divorcian mas en la mañana o en la tarde?],"&gt;12:00 am")</f>
        <v>2491</v>
      </c>
      <c r="K517" s="15">
        <f>COUNTIF(Tabla3[Se divorcian mas en la mañana o en la tarde?],"&lt;12:00 pm")</f>
        <v>2272</v>
      </c>
      <c r="L517" s="17">
        <f>IF(Auxiliar1!B515&lt;Tabla2[Hora],Tabla2[Hora],Auxiliar1!B515)</f>
        <v>0.34056712962962959</v>
      </c>
      <c r="M517" s="21"/>
      <c r="N517" t="str">
        <f>TEXT(Tabla2[fecha_creacion_divorcio],"dd/mm/yy")</f>
        <v>29/01/19</v>
      </c>
      <c r="O517" s="21" t="str">
        <f>TEXT(Tabla3[Fecha formato fecha],"MMMM")</f>
        <v>enero</v>
      </c>
      <c r="P517" s="22">
        <f>INT(YEARFRAC(Tabla2[[#This Row],[fecha_matrimonio]],Tabla2[[#This Row],[fecha_creacion_divorcio]],1))</f>
        <v>16</v>
      </c>
      <c r="Q517" s="21"/>
    </row>
    <row r="518" spans="6:17" x14ac:dyDescent="0.25">
      <c r="F518" s="17"/>
      <c r="G518" s="47" t="str">
        <f>IF(Tabla2[genero_1]=Tabla2[genero_2],"iguales","heteros")</f>
        <v>heteros</v>
      </c>
      <c r="H518" s="15">
        <f>COUNTIF(Tabla3[Columna1],"iguales")</f>
        <v>481</v>
      </c>
      <c r="I518" s="15">
        <f>COUNTIF(Tabla3[Se divorcian mas en la mañana o en la tarde?],"&gt;12:00 am")</f>
        <v>2491</v>
      </c>
      <c r="J518" s="15">
        <f>COUNTIF(Tabla3[Se divorcian mas en la mañana o en la tarde?],"&gt;12:00 am")</f>
        <v>2491</v>
      </c>
      <c r="K518" s="15">
        <f>COUNTIF(Tabla3[Se divorcian mas en la mañana o en la tarde?],"&lt;12:00 pm")</f>
        <v>2272</v>
      </c>
      <c r="L518" s="17">
        <f>IF(Auxiliar1!B516&lt;Tabla2[Hora],Tabla2[Hora],Auxiliar1!B516)</f>
        <v>0.42203703703703704</v>
      </c>
      <c r="M518" s="21"/>
      <c r="N518" t="str">
        <f>TEXT(Tabla2[fecha_creacion_divorcio],"dd/mm/yy")</f>
        <v>29/01/19</v>
      </c>
      <c r="O518" s="21" t="str">
        <f>TEXT(Tabla3[Fecha formato fecha],"MMMM")</f>
        <v>enero</v>
      </c>
      <c r="P518" s="22">
        <f>INT(YEARFRAC(Tabla2[[#This Row],[fecha_matrimonio]],Tabla2[[#This Row],[fecha_creacion_divorcio]],1))</f>
        <v>4</v>
      </c>
      <c r="Q518" s="21"/>
    </row>
    <row r="519" spans="6:17" x14ac:dyDescent="0.25">
      <c r="F519" s="17"/>
      <c r="G519" s="47" t="str">
        <f>IF(Tabla2[genero_1]=Tabla2[genero_2],"iguales","heteros")</f>
        <v>heteros</v>
      </c>
      <c r="H519" s="15">
        <f>COUNTIF(Tabla3[Columna1],"iguales")</f>
        <v>481</v>
      </c>
      <c r="I519" s="15">
        <f>COUNTIF(Tabla3[Se divorcian mas en la mañana o en la tarde?],"&gt;12:00 am")</f>
        <v>2491</v>
      </c>
      <c r="J519" s="15">
        <f>COUNTIF(Tabla3[Se divorcian mas en la mañana o en la tarde?],"&gt;12:00 am")</f>
        <v>2491</v>
      </c>
      <c r="K519" s="15">
        <f>COUNTIF(Tabla3[Se divorcian mas en la mañana o en la tarde?],"&lt;12:00 pm")</f>
        <v>2272</v>
      </c>
      <c r="L519" s="17">
        <f>IF(Auxiliar1!B517&lt;Tabla2[Hora],Tabla2[Hora],Auxiliar1!B517)</f>
        <v>0.41344907407407411</v>
      </c>
      <c r="M519" s="21"/>
      <c r="N519" t="str">
        <f>TEXT(Tabla2[fecha_creacion_divorcio],"dd/mm/yy")</f>
        <v>30/01/19</v>
      </c>
      <c r="O519" s="21" t="str">
        <f>TEXT(Tabla3[Fecha formato fecha],"MMMM")</f>
        <v>enero</v>
      </c>
      <c r="P519" s="22">
        <f>INT(YEARFRAC(Tabla2[[#This Row],[fecha_matrimonio]],Tabla2[[#This Row],[fecha_creacion_divorcio]],1))</f>
        <v>4</v>
      </c>
      <c r="Q519" s="21"/>
    </row>
    <row r="520" spans="6:17" x14ac:dyDescent="0.25">
      <c r="F520" s="17"/>
      <c r="G520" s="47" t="str">
        <f>IF(Tabla2[genero_1]=Tabla2[genero_2],"iguales","heteros")</f>
        <v>heteros</v>
      </c>
      <c r="H520" s="15">
        <f>COUNTIF(Tabla3[Columna1],"iguales")</f>
        <v>481</v>
      </c>
      <c r="I520" s="15">
        <f>COUNTIF(Tabla3[Se divorcian mas en la mañana o en la tarde?],"&gt;12:00 am")</f>
        <v>2491</v>
      </c>
      <c r="J520" s="15">
        <f>COUNTIF(Tabla3[Se divorcian mas en la mañana o en la tarde?],"&gt;12:00 am")</f>
        <v>2491</v>
      </c>
      <c r="K520" s="15">
        <f>COUNTIF(Tabla3[Se divorcian mas en la mañana o en la tarde?],"&lt;12:00 pm")</f>
        <v>2272</v>
      </c>
      <c r="L520" s="17">
        <f>IF(Auxiliar1!B518&lt;Tabla2[Hora],Tabla2[Hora],Auxiliar1!B518)</f>
        <v>0.41906249999999995</v>
      </c>
      <c r="M520" s="21"/>
      <c r="N520" t="str">
        <f>TEXT(Tabla2[fecha_creacion_divorcio],"dd/mm/yy")</f>
        <v>30/01/19</v>
      </c>
      <c r="O520" s="21" t="str">
        <f>TEXT(Tabla3[Fecha formato fecha],"MMMM")</f>
        <v>enero</v>
      </c>
      <c r="P520" s="22">
        <f>INT(YEARFRAC(Tabla2[[#This Row],[fecha_matrimonio]],Tabla2[[#This Row],[fecha_creacion_divorcio]],1))</f>
        <v>17</v>
      </c>
      <c r="Q520" s="21"/>
    </row>
    <row r="521" spans="6:17" x14ac:dyDescent="0.25">
      <c r="F521" s="17"/>
      <c r="G521" s="47" t="str">
        <f>IF(Tabla2[genero_1]=Tabla2[genero_2],"iguales","heteros")</f>
        <v>heteros</v>
      </c>
      <c r="H521" s="15">
        <f>COUNTIF(Tabla3[Columna1],"iguales")</f>
        <v>481</v>
      </c>
      <c r="I521" s="15">
        <f>COUNTIF(Tabla3[Se divorcian mas en la mañana o en la tarde?],"&gt;12:00 am")</f>
        <v>2491</v>
      </c>
      <c r="J521" s="15">
        <f>COUNTIF(Tabla3[Se divorcian mas en la mañana o en la tarde?],"&gt;12:00 am")</f>
        <v>2491</v>
      </c>
      <c r="K521" s="15">
        <f>COUNTIF(Tabla3[Se divorcian mas en la mañana o en la tarde?],"&lt;12:00 pm")</f>
        <v>2272</v>
      </c>
      <c r="L521" s="17">
        <f>IF(Auxiliar1!B519&lt;Tabla2[Hora],Tabla2[Hora],Auxiliar1!B519)</f>
        <v>0.42359953703703707</v>
      </c>
      <c r="M521" s="21"/>
      <c r="N521" t="str">
        <f>TEXT(Tabla2[fecha_creacion_divorcio],"dd/mm/yy")</f>
        <v>30/01/19</v>
      </c>
      <c r="O521" s="21" t="str">
        <f>TEXT(Tabla3[Fecha formato fecha],"MMMM")</f>
        <v>enero</v>
      </c>
      <c r="P521" s="22">
        <f>INT(YEARFRAC(Tabla2[[#This Row],[fecha_matrimonio]],Tabla2[[#This Row],[fecha_creacion_divorcio]],1))</f>
        <v>2</v>
      </c>
      <c r="Q521" s="21"/>
    </row>
    <row r="522" spans="6:17" x14ac:dyDescent="0.25">
      <c r="F522" s="17"/>
      <c r="G522" s="47" t="str">
        <f>IF(Tabla2[genero_1]=Tabla2[genero_2],"iguales","heteros")</f>
        <v>iguales</v>
      </c>
      <c r="H522" s="15">
        <f>COUNTIF(Tabla3[Columna1],"iguales")</f>
        <v>481</v>
      </c>
      <c r="I522" s="15">
        <f>COUNTIF(Tabla3[Se divorcian mas en la mañana o en la tarde?],"&gt;12:00 am")</f>
        <v>2491</v>
      </c>
      <c r="J522" s="15">
        <f>COUNTIF(Tabla3[Se divorcian mas en la mañana o en la tarde?],"&gt;12:00 am")</f>
        <v>2491</v>
      </c>
      <c r="K522" s="15">
        <f>COUNTIF(Tabla3[Se divorcian mas en la mañana o en la tarde?],"&lt;12:00 pm")</f>
        <v>2272</v>
      </c>
      <c r="L522" s="17">
        <f>IF(Auxiliar1!B520&lt;Tabla2[Hora],Tabla2[Hora],Auxiliar1!B520)</f>
        <v>0.42879629629629629</v>
      </c>
      <c r="M522" s="21"/>
      <c r="N522" t="str">
        <f>TEXT(Tabla2[fecha_creacion_divorcio],"dd/mm/yy")</f>
        <v>31/01/19</v>
      </c>
      <c r="O522" s="21" t="str">
        <f>TEXT(Tabla3[Fecha formato fecha],"MMMM")</f>
        <v>enero</v>
      </c>
      <c r="P522" s="22">
        <f>INT(YEARFRAC(Tabla2[[#This Row],[fecha_matrimonio]],Tabla2[[#This Row],[fecha_creacion_divorcio]],1))</f>
        <v>35</v>
      </c>
      <c r="Q522" s="21"/>
    </row>
    <row r="523" spans="6:17" x14ac:dyDescent="0.25">
      <c r="F523" s="17"/>
      <c r="G523" s="47" t="str">
        <f>IF(Tabla2[genero_1]=Tabla2[genero_2],"iguales","heteros")</f>
        <v>heteros</v>
      </c>
      <c r="H523" s="15">
        <f>COUNTIF(Tabla3[Columna1],"iguales")</f>
        <v>481</v>
      </c>
      <c r="I523" s="15">
        <f>COUNTIF(Tabla3[Se divorcian mas en la mañana o en la tarde?],"&gt;12:00 am")</f>
        <v>2491</v>
      </c>
      <c r="J523" s="15">
        <f>COUNTIF(Tabla3[Se divorcian mas en la mañana o en la tarde?],"&gt;12:00 am")</f>
        <v>2491</v>
      </c>
      <c r="K523" s="15">
        <f>COUNTIF(Tabla3[Se divorcian mas en la mañana o en la tarde?],"&lt;12:00 pm")</f>
        <v>2272</v>
      </c>
      <c r="L523" s="17">
        <f>IF(Auxiliar1!B521&lt;Tabla2[Hora],Tabla2[Hora],Auxiliar1!B521)</f>
        <v>0.43887731481481485</v>
      </c>
      <c r="M523" s="21"/>
      <c r="N523" t="str">
        <f>TEXT(Tabla2[fecha_creacion_divorcio],"dd/mm/yy")</f>
        <v>31/01/19</v>
      </c>
      <c r="O523" s="21" t="str">
        <f>TEXT(Tabla3[Fecha formato fecha],"MMMM")</f>
        <v>enero</v>
      </c>
      <c r="P523" s="22">
        <f>INT(YEARFRAC(Tabla2[[#This Row],[fecha_matrimonio]],Tabla2[[#This Row],[fecha_creacion_divorcio]],1))</f>
        <v>6</v>
      </c>
      <c r="Q523" s="21"/>
    </row>
    <row r="524" spans="6:17" x14ac:dyDescent="0.25">
      <c r="F524" s="17"/>
      <c r="G524" s="47" t="str">
        <f>IF(Tabla2[genero_1]=Tabla2[genero_2],"iguales","heteros")</f>
        <v>iguales</v>
      </c>
      <c r="H524" s="15">
        <f>COUNTIF(Tabla3[Columna1],"iguales")</f>
        <v>481</v>
      </c>
      <c r="I524" s="15">
        <f>COUNTIF(Tabla3[Se divorcian mas en la mañana o en la tarde?],"&gt;12:00 am")</f>
        <v>2491</v>
      </c>
      <c r="J524" s="15">
        <f>COUNTIF(Tabla3[Se divorcian mas en la mañana o en la tarde?],"&gt;12:00 am")</f>
        <v>2491</v>
      </c>
      <c r="K524" s="15">
        <f>COUNTIF(Tabla3[Se divorcian mas en la mañana o en la tarde?],"&lt;12:00 pm")</f>
        <v>2272</v>
      </c>
      <c r="L524" s="17">
        <f>IF(Auxiliar1!B522&lt;Tabla2[Hora],Tabla2[Hora],Auxiliar1!B522)</f>
        <v>0.52746527777777774</v>
      </c>
      <c r="M524" s="21"/>
      <c r="N524" t="str">
        <f>TEXT(Tabla2[fecha_creacion_divorcio],"dd/mm/yy")</f>
        <v>01/02/19</v>
      </c>
      <c r="O524" s="21" t="str">
        <f>TEXT(Tabla3[Fecha formato fecha],"MMMM")</f>
        <v>febrero</v>
      </c>
      <c r="P524" s="22">
        <f>INT(YEARFRAC(Tabla2[[#This Row],[fecha_matrimonio]],Tabla2[[#This Row],[fecha_creacion_divorcio]],1))</f>
        <v>35</v>
      </c>
      <c r="Q524" s="21"/>
    </row>
    <row r="525" spans="6:17" x14ac:dyDescent="0.25">
      <c r="F525" s="17"/>
      <c r="G525" s="47" t="str">
        <f>IF(Tabla2[genero_1]=Tabla2[genero_2],"iguales","heteros")</f>
        <v>heteros</v>
      </c>
      <c r="H525" s="15">
        <f>COUNTIF(Tabla3[Columna1],"iguales")</f>
        <v>481</v>
      </c>
      <c r="I525" s="15">
        <f>COUNTIF(Tabla3[Se divorcian mas en la mañana o en la tarde?],"&gt;12:00 am")</f>
        <v>2491</v>
      </c>
      <c r="J525" s="15">
        <f>COUNTIF(Tabla3[Se divorcian mas en la mañana o en la tarde?],"&gt;12:00 am")</f>
        <v>2491</v>
      </c>
      <c r="K525" s="15">
        <f>COUNTIF(Tabla3[Se divorcian mas en la mañana o en la tarde?],"&lt;12:00 pm")</f>
        <v>2272</v>
      </c>
      <c r="L525" s="17">
        <f>IF(Auxiliar1!B523&lt;Tabla2[Hora],Tabla2[Hora],Auxiliar1!B523)</f>
        <v>0.54346064814814821</v>
      </c>
      <c r="M525" s="21"/>
      <c r="N525" t="str">
        <f>TEXT(Tabla2[fecha_creacion_divorcio],"dd/mm/yy")</f>
        <v>01/02/19</v>
      </c>
      <c r="O525" s="21" t="str">
        <f>TEXT(Tabla3[Fecha formato fecha],"MMMM")</f>
        <v>febrero</v>
      </c>
      <c r="P525" s="22">
        <f>INT(YEARFRAC(Tabla2[[#This Row],[fecha_matrimonio]],Tabla2[[#This Row],[fecha_creacion_divorcio]],1))</f>
        <v>40</v>
      </c>
      <c r="Q525" s="21"/>
    </row>
    <row r="526" spans="6:17" x14ac:dyDescent="0.25">
      <c r="F526" s="17"/>
      <c r="G526" s="47" t="str">
        <f>IF(Tabla2[genero_1]=Tabla2[genero_2],"iguales","heteros")</f>
        <v>iguales</v>
      </c>
      <c r="H526" s="15">
        <f>COUNTIF(Tabla3[Columna1],"iguales")</f>
        <v>481</v>
      </c>
      <c r="I526" s="15">
        <f>COUNTIF(Tabla3[Se divorcian mas en la mañana o en la tarde?],"&gt;12:00 am")</f>
        <v>2491</v>
      </c>
      <c r="J526" s="15">
        <f>COUNTIF(Tabla3[Se divorcian mas en la mañana o en la tarde?],"&gt;12:00 am")</f>
        <v>2491</v>
      </c>
      <c r="K526" s="15">
        <f>COUNTIF(Tabla3[Se divorcian mas en la mañana o en la tarde?],"&lt;12:00 pm")</f>
        <v>2272</v>
      </c>
      <c r="L526" s="17">
        <f>IF(Auxiliar1!B524&lt;Tabla2[Hora],Tabla2[Hora],Auxiliar1!B524)</f>
        <v>0.54870370370370369</v>
      </c>
      <c r="M526" s="21"/>
      <c r="N526" t="str">
        <f>TEXT(Tabla2[fecha_creacion_divorcio],"dd/mm/yy")</f>
        <v>01/02/19</v>
      </c>
      <c r="O526" s="21" t="str">
        <f>TEXT(Tabla3[Fecha formato fecha],"MMMM")</f>
        <v>febrero</v>
      </c>
      <c r="P526" s="22">
        <f>INT(YEARFRAC(Tabla2[[#This Row],[fecha_matrimonio]],Tabla2[[#This Row],[fecha_creacion_divorcio]],1))</f>
        <v>33</v>
      </c>
      <c r="Q526" s="21"/>
    </row>
    <row r="527" spans="6:17" x14ac:dyDescent="0.25">
      <c r="F527" s="17"/>
      <c r="G527" s="47" t="str">
        <f>IF(Tabla2[genero_1]=Tabla2[genero_2],"iguales","heteros")</f>
        <v>heteros</v>
      </c>
      <c r="H527" s="15">
        <f>COUNTIF(Tabla3[Columna1],"iguales")</f>
        <v>481</v>
      </c>
      <c r="I527" s="15">
        <f>COUNTIF(Tabla3[Se divorcian mas en la mañana o en la tarde?],"&gt;12:00 am")</f>
        <v>2491</v>
      </c>
      <c r="J527" s="15">
        <f>COUNTIF(Tabla3[Se divorcian mas en la mañana o en la tarde?],"&gt;12:00 am")</f>
        <v>2491</v>
      </c>
      <c r="K527" s="15">
        <f>COUNTIF(Tabla3[Se divorcian mas en la mañana o en la tarde?],"&lt;12:00 pm")</f>
        <v>2272</v>
      </c>
      <c r="L527" s="17">
        <f>IF(Auxiliar1!B525&lt;Tabla2[Hora],Tabla2[Hora],Auxiliar1!B525)</f>
        <v>0.55686342592592586</v>
      </c>
      <c r="M527" s="21"/>
      <c r="N527" t="str">
        <f>TEXT(Tabla2[fecha_creacion_divorcio],"dd/mm/yy")</f>
        <v>01/02/19</v>
      </c>
      <c r="O527" s="21" t="str">
        <f>TEXT(Tabla3[Fecha formato fecha],"MMMM")</f>
        <v>febrero</v>
      </c>
      <c r="P527" s="22">
        <f>INT(YEARFRAC(Tabla2[[#This Row],[fecha_matrimonio]],Tabla2[[#This Row],[fecha_creacion_divorcio]],1))</f>
        <v>19</v>
      </c>
      <c r="Q527" s="21"/>
    </row>
    <row r="528" spans="6:17" x14ac:dyDescent="0.25">
      <c r="F528" s="17"/>
      <c r="G528" s="47" t="str">
        <f>IF(Tabla2[genero_1]=Tabla2[genero_2],"iguales","heteros")</f>
        <v>iguales</v>
      </c>
      <c r="H528" s="15">
        <f>COUNTIF(Tabla3[Columna1],"iguales")</f>
        <v>481</v>
      </c>
      <c r="I528" s="15">
        <f>COUNTIF(Tabla3[Se divorcian mas en la mañana o en la tarde?],"&gt;12:00 am")</f>
        <v>2491</v>
      </c>
      <c r="J528" s="15">
        <f>COUNTIF(Tabla3[Se divorcian mas en la mañana o en la tarde?],"&gt;12:00 am")</f>
        <v>2491</v>
      </c>
      <c r="K528" s="15">
        <f>COUNTIF(Tabla3[Se divorcian mas en la mañana o en la tarde?],"&lt;12:00 pm")</f>
        <v>2272</v>
      </c>
      <c r="L528" s="17">
        <f>IF(Auxiliar1!B526&lt;Tabla2[Hora],Tabla2[Hora],Auxiliar1!B526)</f>
        <v>0.5712962962962963</v>
      </c>
      <c r="M528" s="21"/>
      <c r="N528" t="str">
        <f>TEXT(Tabla2[fecha_creacion_divorcio],"dd/mm/yy")</f>
        <v>01/02/19</v>
      </c>
      <c r="O528" s="21" t="str">
        <f>TEXT(Tabla3[Fecha formato fecha],"MMMM")</f>
        <v>febrero</v>
      </c>
      <c r="P528" s="22">
        <f>INT(YEARFRAC(Tabla2[[#This Row],[fecha_matrimonio]],Tabla2[[#This Row],[fecha_creacion_divorcio]],1))</f>
        <v>25</v>
      </c>
      <c r="Q528" s="21"/>
    </row>
    <row r="529" spans="6:17" x14ac:dyDescent="0.25">
      <c r="F529" s="17"/>
      <c r="G529" s="47" t="str">
        <f>IF(Tabla2[genero_1]=Tabla2[genero_2],"iguales","heteros")</f>
        <v>heteros</v>
      </c>
      <c r="H529" s="15">
        <f>COUNTIF(Tabla3[Columna1],"iguales")</f>
        <v>481</v>
      </c>
      <c r="I529" s="15">
        <f>COUNTIF(Tabla3[Se divorcian mas en la mañana o en la tarde?],"&gt;12:00 am")</f>
        <v>2491</v>
      </c>
      <c r="J529" s="15">
        <f>COUNTIF(Tabla3[Se divorcian mas en la mañana o en la tarde?],"&gt;12:00 am")</f>
        <v>2491</v>
      </c>
      <c r="K529" s="15">
        <f>COUNTIF(Tabla3[Se divorcian mas en la mañana o en la tarde?],"&lt;12:00 pm")</f>
        <v>2272</v>
      </c>
      <c r="L529" s="17">
        <f>IF(Auxiliar1!B527&lt;Tabla2[Hora],Tabla2[Hora],Auxiliar1!B527)</f>
        <v>0.57649305555555552</v>
      </c>
      <c r="M529" s="21"/>
      <c r="N529" t="str">
        <f>TEXT(Tabla2[fecha_creacion_divorcio],"dd/mm/yy")</f>
        <v>01/02/19</v>
      </c>
      <c r="O529" s="21" t="str">
        <f>TEXT(Tabla3[Fecha formato fecha],"MMMM")</f>
        <v>febrero</v>
      </c>
      <c r="P529" s="22">
        <f>INT(YEARFRAC(Tabla2[[#This Row],[fecha_matrimonio]],Tabla2[[#This Row],[fecha_creacion_divorcio]],1))</f>
        <v>7</v>
      </c>
      <c r="Q529" s="21"/>
    </row>
    <row r="530" spans="6:17" x14ac:dyDescent="0.25">
      <c r="F530" s="17"/>
      <c r="G530" s="47" t="str">
        <f>IF(Tabla2[genero_1]=Tabla2[genero_2],"iguales","heteros")</f>
        <v>heteros</v>
      </c>
      <c r="H530" s="15">
        <f>COUNTIF(Tabla3[Columna1],"iguales")</f>
        <v>481</v>
      </c>
      <c r="I530" s="15">
        <f>COUNTIF(Tabla3[Se divorcian mas en la mañana o en la tarde?],"&gt;12:00 am")</f>
        <v>2491</v>
      </c>
      <c r="J530" s="15">
        <f>COUNTIF(Tabla3[Se divorcian mas en la mañana o en la tarde?],"&gt;12:00 am")</f>
        <v>2491</v>
      </c>
      <c r="K530" s="15">
        <f>COUNTIF(Tabla3[Se divorcian mas en la mañana o en la tarde?],"&lt;12:00 pm")</f>
        <v>2272</v>
      </c>
      <c r="L530" s="17">
        <f>IF(Auxiliar1!B528&lt;Tabla2[Hora],Tabla2[Hora],Auxiliar1!B528)</f>
        <v>0.38620370370370366</v>
      </c>
      <c r="M530" s="21"/>
      <c r="N530" t="str">
        <f>TEXT(Tabla2[fecha_creacion_divorcio],"dd/mm/yy")</f>
        <v>05/02/19</v>
      </c>
      <c r="O530" s="21" t="str">
        <f>TEXT(Tabla3[Fecha formato fecha],"MMMM")</f>
        <v>febrero</v>
      </c>
      <c r="P530" s="22">
        <f>INT(YEARFRAC(Tabla2[[#This Row],[fecha_matrimonio]],Tabla2[[#This Row],[fecha_creacion_divorcio]],1))</f>
        <v>21</v>
      </c>
      <c r="Q530" s="21"/>
    </row>
    <row r="531" spans="6:17" x14ac:dyDescent="0.25">
      <c r="F531" s="17"/>
      <c r="G531" s="47" t="str">
        <f>IF(Tabla2[genero_1]=Tabla2[genero_2],"iguales","heteros")</f>
        <v>heteros</v>
      </c>
      <c r="H531" s="15">
        <f>COUNTIF(Tabla3[Columna1],"iguales")</f>
        <v>481</v>
      </c>
      <c r="I531" s="15">
        <f>COUNTIF(Tabla3[Se divorcian mas en la mañana o en la tarde?],"&gt;12:00 am")</f>
        <v>2491</v>
      </c>
      <c r="J531" s="15">
        <f>COUNTIF(Tabla3[Se divorcian mas en la mañana o en la tarde?],"&gt;12:00 am")</f>
        <v>2491</v>
      </c>
      <c r="K531" s="15">
        <f>COUNTIF(Tabla3[Se divorcian mas en la mañana o en la tarde?],"&lt;12:00 pm")</f>
        <v>2272</v>
      </c>
      <c r="L531" s="17">
        <f>IF(Auxiliar1!B529&lt;Tabla2[Hora],Tabla2[Hora],Auxiliar1!B529)</f>
        <v>0.39601851851851855</v>
      </c>
      <c r="M531" s="21"/>
      <c r="N531" t="str">
        <f>TEXT(Tabla2[fecha_creacion_divorcio],"dd/mm/yy")</f>
        <v>05/02/19</v>
      </c>
      <c r="O531" s="21" t="str">
        <f>TEXT(Tabla3[Fecha formato fecha],"MMMM")</f>
        <v>febrero</v>
      </c>
      <c r="P531" s="22">
        <f>INT(YEARFRAC(Tabla2[[#This Row],[fecha_matrimonio]],Tabla2[[#This Row],[fecha_creacion_divorcio]],1))</f>
        <v>18</v>
      </c>
      <c r="Q531" s="21"/>
    </row>
    <row r="532" spans="6:17" x14ac:dyDescent="0.25">
      <c r="F532" s="17"/>
      <c r="G532" s="47" t="str">
        <f>IF(Tabla2[genero_1]=Tabla2[genero_2],"iguales","heteros")</f>
        <v>heteros</v>
      </c>
      <c r="H532" s="15">
        <f>COUNTIF(Tabla3[Columna1],"iguales")</f>
        <v>481</v>
      </c>
      <c r="I532" s="15">
        <f>COUNTIF(Tabla3[Se divorcian mas en la mañana o en la tarde?],"&gt;12:00 am")</f>
        <v>2491</v>
      </c>
      <c r="J532" s="15">
        <f>COUNTIF(Tabla3[Se divorcian mas en la mañana o en la tarde?],"&gt;12:00 am")</f>
        <v>2491</v>
      </c>
      <c r="K532" s="15">
        <f>COUNTIF(Tabla3[Se divorcian mas en la mañana o en la tarde?],"&lt;12:00 pm")</f>
        <v>2272</v>
      </c>
      <c r="L532" s="17">
        <f>IF(Auxiliar1!B530&lt;Tabla2[Hora],Tabla2[Hora],Auxiliar1!B530)</f>
        <v>0.40130787037037036</v>
      </c>
      <c r="M532" s="21"/>
      <c r="N532" t="str">
        <f>TEXT(Tabla2[fecha_creacion_divorcio],"dd/mm/yy")</f>
        <v>05/02/19</v>
      </c>
      <c r="O532" s="21" t="str">
        <f>TEXT(Tabla3[Fecha formato fecha],"MMMM")</f>
        <v>febrero</v>
      </c>
      <c r="P532" s="22">
        <f>INT(YEARFRAC(Tabla2[[#This Row],[fecha_matrimonio]],Tabla2[[#This Row],[fecha_creacion_divorcio]],1))</f>
        <v>6</v>
      </c>
      <c r="Q532" s="21"/>
    </row>
    <row r="533" spans="6:17" x14ac:dyDescent="0.25">
      <c r="F533" s="17"/>
      <c r="G533" s="47" t="str">
        <f>IF(Tabla2[genero_1]=Tabla2[genero_2],"iguales","heteros")</f>
        <v>heteros</v>
      </c>
      <c r="H533" s="15">
        <f>COUNTIF(Tabla3[Columna1],"iguales")</f>
        <v>481</v>
      </c>
      <c r="I533" s="15">
        <f>COUNTIF(Tabla3[Se divorcian mas en la mañana o en la tarde?],"&gt;12:00 am")</f>
        <v>2491</v>
      </c>
      <c r="J533" s="15">
        <f>COUNTIF(Tabla3[Se divorcian mas en la mañana o en la tarde?],"&gt;12:00 am")</f>
        <v>2491</v>
      </c>
      <c r="K533" s="15">
        <f>COUNTIF(Tabla3[Se divorcian mas en la mañana o en la tarde?],"&lt;12:00 pm")</f>
        <v>2272</v>
      </c>
      <c r="L533" s="17">
        <f>IF(Auxiliar1!B531&lt;Tabla2[Hora],Tabla2[Hora],Auxiliar1!B531)</f>
        <v>0.4054976851851852</v>
      </c>
      <c r="M533" s="21"/>
      <c r="N533" t="str">
        <f>TEXT(Tabla2[fecha_creacion_divorcio],"dd/mm/yy")</f>
        <v>05/02/19</v>
      </c>
      <c r="O533" s="21" t="str">
        <f>TEXT(Tabla3[Fecha formato fecha],"MMMM")</f>
        <v>febrero</v>
      </c>
      <c r="P533" s="22">
        <f>INT(YEARFRAC(Tabla2[[#This Row],[fecha_matrimonio]],Tabla2[[#This Row],[fecha_creacion_divorcio]],1))</f>
        <v>4</v>
      </c>
      <c r="Q533" s="21"/>
    </row>
    <row r="534" spans="6:17" x14ac:dyDescent="0.25">
      <c r="F534" s="17"/>
      <c r="G534" s="47" t="str">
        <f>IF(Tabla2[genero_1]=Tabla2[genero_2],"iguales","heteros")</f>
        <v>iguales</v>
      </c>
      <c r="H534" s="15">
        <f>COUNTIF(Tabla3[Columna1],"iguales")</f>
        <v>481</v>
      </c>
      <c r="I534" s="15">
        <f>COUNTIF(Tabla3[Se divorcian mas en la mañana o en la tarde?],"&gt;12:00 am")</f>
        <v>2491</v>
      </c>
      <c r="J534" s="15">
        <f>COUNTIF(Tabla3[Se divorcian mas en la mañana o en la tarde?],"&gt;12:00 am")</f>
        <v>2491</v>
      </c>
      <c r="K534" s="15">
        <f>COUNTIF(Tabla3[Se divorcian mas en la mañana o en la tarde?],"&lt;12:00 pm")</f>
        <v>2272</v>
      </c>
      <c r="L534" s="17">
        <f>IF(Auxiliar1!B532&lt;Tabla2[Hora],Tabla2[Hora],Auxiliar1!B532)</f>
        <v>0.40616898148148151</v>
      </c>
      <c r="M534" s="21"/>
      <c r="N534" t="str">
        <f>TEXT(Tabla2[fecha_creacion_divorcio],"dd/mm/yy")</f>
        <v>05/02/19</v>
      </c>
      <c r="O534" s="21" t="str">
        <f>TEXT(Tabla3[Fecha formato fecha],"MMMM")</f>
        <v>febrero</v>
      </c>
      <c r="P534" s="22">
        <f>INT(YEARFRAC(Tabla2[[#This Row],[fecha_matrimonio]],Tabla2[[#This Row],[fecha_creacion_divorcio]],1))</f>
        <v>29</v>
      </c>
      <c r="Q534" s="21"/>
    </row>
    <row r="535" spans="6:17" x14ac:dyDescent="0.25">
      <c r="F535" s="17"/>
      <c r="G535" s="47" t="str">
        <f>IF(Tabla2[genero_1]=Tabla2[genero_2],"iguales","heteros")</f>
        <v>heteros</v>
      </c>
      <c r="H535" s="15">
        <f>COUNTIF(Tabla3[Columna1],"iguales")</f>
        <v>481</v>
      </c>
      <c r="I535" s="15">
        <f>COUNTIF(Tabla3[Se divorcian mas en la mañana o en la tarde?],"&gt;12:00 am")</f>
        <v>2491</v>
      </c>
      <c r="J535" s="15">
        <f>COUNTIF(Tabla3[Se divorcian mas en la mañana o en la tarde?],"&gt;12:00 am")</f>
        <v>2491</v>
      </c>
      <c r="K535" s="15">
        <f>COUNTIF(Tabla3[Se divorcian mas en la mañana o en la tarde?],"&lt;12:00 pm")</f>
        <v>2272</v>
      </c>
      <c r="L535" s="17">
        <f>IF(Auxiliar1!B533&lt;Tabla2[Hora],Tabla2[Hora],Auxiliar1!B533)</f>
        <v>0.40961805555555553</v>
      </c>
      <c r="M535" s="21"/>
      <c r="N535" t="str">
        <f>TEXT(Tabla2[fecha_creacion_divorcio],"dd/mm/yy")</f>
        <v>05/02/19</v>
      </c>
      <c r="O535" s="21" t="str">
        <f>TEXT(Tabla3[Fecha formato fecha],"MMMM")</f>
        <v>febrero</v>
      </c>
      <c r="P535" s="22">
        <f>INT(YEARFRAC(Tabla2[[#This Row],[fecha_matrimonio]],Tabla2[[#This Row],[fecha_creacion_divorcio]],1))</f>
        <v>20</v>
      </c>
      <c r="Q535" s="21"/>
    </row>
    <row r="536" spans="6:17" x14ac:dyDescent="0.25">
      <c r="F536" s="17"/>
      <c r="G536" s="47" t="str">
        <f>IF(Tabla2[genero_1]=Tabla2[genero_2],"iguales","heteros")</f>
        <v>heteros</v>
      </c>
      <c r="H536" s="15">
        <f>COUNTIF(Tabla3[Columna1],"iguales")</f>
        <v>481</v>
      </c>
      <c r="I536" s="15">
        <f>COUNTIF(Tabla3[Se divorcian mas en la mañana o en la tarde?],"&gt;12:00 am")</f>
        <v>2491</v>
      </c>
      <c r="J536" s="15">
        <f>COUNTIF(Tabla3[Se divorcian mas en la mañana o en la tarde?],"&gt;12:00 am")</f>
        <v>2491</v>
      </c>
      <c r="K536" s="15">
        <f>COUNTIF(Tabla3[Se divorcian mas en la mañana o en la tarde?],"&lt;12:00 pm")</f>
        <v>2272</v>
      </c>
      <c r="L536" s="17">
        <f>IF(Auxiliar1!B534&lt;Tabla2[Hora],Tabla2[Hora],Auxiliar1!B534)</f>
        <v>0.41159722222222223</v>
      </c>
      <c r="M536" s="21"/>
      <c r="N536" t="str">
        <f>TEXT(Tabla2[fecha_creacion_divorcio],"dd/mm/yy")</f>
        <v>05/02/19</v>
      </c>
      <c r="O536" s="21" t="str">
        <f>TEXT(Tabla3[Fecha formato fecha],"MMMM")</f>
        <v>febrero</v>
      </c>
      <c r="P536" s="22">
        <f>INT(YEARFRAC(Tabla2[[#This Row],[fecha_matrimonio]],Tabla2[[#This Row],[fecha_creacion_divorcio]],1))</f>
        <v>19</v>
      </c>
      <c r="Q536" s="21"/>
    </row>
    <row r="537" spans="6:17" x14ac:dyDescent="0.25">
      <c r="F537" s="17"/>
      <c r="G537" s="47" t="str">
        <f>IF(Tabla2[genero_1]=Tabla2[genero_2],"iguales","heteros")</f>
        <v>heteros</v>
      </c>
      <c r="H537" s="15">
        <f>COUNTIF(Tabla3[Columna1],"iguales")</f>
        <v>481</v>
      </c>
      <c r="I537" s="15">
        <f>COUNTIF(Tabla3[Se divorcian mas en la mañana o en la tarde?],"&gt;12:00 am")</f>
        <v>2491</v>
      </c>
      <c r="J537" s="15">
        <f>COUNTIF(Tabla3[Se divorcian mas en la mañana o en la tarde?],"&gt;12:00 am")</f>
        <v>2491</v>
      </c>
      <c r="K537" s="15">
        <f>COUNTIF(Tabla3[Se divorcian mas en la mañana o en la tarde?],"&lt;12:00 pm")</f>
        <v>2272</v>
      </c>
      <c r="L537" s="17">
        <f>IF(Auxiliar1!B535&lt;Tabla2[Hora],Tabla2[Hora],Auxiliar1!B535)</f>
        <v>0.41343749999999996</v>
      </c>
      <c r="M537" s="21"/>
      <c r="N537" t="str">
        <f>TEXT(Tabla2[fecha_creacion_divorcio],"dd/mm/yy")</f>
        <v>05/02/19</v>
      </c>
      <c r="O537" s="21" t="str">
        <f>TEXT(Tabla3[Fecha formato fecha],"MMMM")</f>
        <v>febrero</v>
      </c>
      <c r="P537" s="22">
        <f>INT(YEARFRAC(Tabla2[[#This Row],[fecha_matrimonio]],Tabla2[[#This Row],[fecha_creacion_divorcio]],1))</f>
        <v>9</v>
      </c>
      <c r="Q537" s="21"/>
    </row>
    <row r="538" spans="6:17" x14ac:dyDescent="0.25">
      <c r="F538" s="17"/>
      <c r="G538" s="47" t="str">
        <f>IF(Tabla2[genero_1]=Tabla2[genero_2],"iguales","heteros")</f>
        <v>heteros</v>
      </c>
      <c r="H538" s="15">
        <f>COUNTIF(Tabla3[Columna1],"iguales")</f>
        <v>481</v>
      </c>
      <c r="I538" s="15">
        <f>COUNTIF(Tabla3[Se divorcian mas en la mañana o en la tarde?],"&gt;12:00 am")</f>
        <v>2491</v>
      </c>
      <c r="J538" s="15">
        <f>COUNTIF(Tabla3[Se divorcian mas en la mañana o en la tarde?],"&gt;12:00 am")</f>
        <v>2491</v>
      </c>
      <c r="K538" s="15">
        <f>COUNTIF(Tabla3[Se divorcian mas en la mañana o en la tarde?],"&lt;12:00 pm")</f>
        <v>2272</v>
      </c>
      <c r="L538" s="17">
        <f>IF(Auxiliar1!B536&lt;Tabla2[Hora],Tabla2[Hora],Auxiliar1!B536)</f>
        <v>0.41549768518518521</v>
      </c>
      <c r="M538" s="21"/>
      <c r="N538" t="str">
        <f>TEXT(Tabla2[fecha_creacion_divorcio],"dd/mm/yy")</f>
        <v>05/02/19</v>
      </c>
      <c r="O538" s="21" t="str">
        <f>TEXT(Tabla3[Fecha formato fecha],"MMMM")</f>
        <v>febrero</v>
      </c>
      <c r="P538" s="22">
        <f>INT(YEARFRAC(Tabla2[[#This Row],[fecha_matrimonio]],Tabla2[[#This Row],[fecha_creacion_divorcio]],1))</f>
        <v>22</v>
      </c>
      <c r="Q538" s="21"/>
    </row>
    <row r="539" spans="6:17" x14ac:dyDescent="0.25">
      <c r="F539" s="17"/>
      <c r="G539" s="47" t="str">
        <f>IF(Tabla2[genero_1]=Tabla2[genero_2],"iguales","heteros")</f>
        <v>heteros</v>
      </c>
      <c r="H539" s="15">
        <f>COUNTIF(Tabla3[Columna1],"iguales")</f>
        <v>481</v>
      </c>
      <c r="I539" s="15">
        <f>COUNTIF(Tabla3[Se divorcian mas en la mañana o en la tarde?],"&gt;12:00 am")</f>
        <v>2491</v>
      </c>
      <c r="J539" s="15">
        <f>COUNTIF(Tabla3[Se divorcian mas en la mañana o en la tarde?],"&gt;12:00 am")</f>
        <v>2491</v>
      </c>
      <c r="K539" s="15">
        <f>COUNTIF(Tabla3[Se divorcian mas en la mañana o en la tarde?],"&lt;12:00 pm")</f>
        <v>2272</v>
      </c>
      <c r="L539" s="17">
        <f>IF(Auxiliar1!B537&lt;Tabla2[Hora],Tabla2[Hora],Auxiliar1!B537)</f>
        <v>0.49988425925925922</v>
      </c>
      <c r="M539" s="21"/>
      <c r="N539" t="str">
        <f>TEXT(Tabla2[fecha_creacion_divorcio],"dd/mm/yy")</f>
        <v>05/02/19</v>
      </c>
      <c r="O539" s="21" t="str">
        <f>TEXT(Tabla3[Fecha formato fecha],"MMMM")</f>
        <v>febrero</v>
      </c>
      <c r="P539" s="22">
        <f>INT(YEARFRAC(Tabla2[[#This Row],[fecha_matrimonio]],Tabla2[[#This Row],[fecha_creacion_divorcio]],1))</f>
        <v>23</v>
      </c>
      <c r="Q539" s="21"/>
    </row>
    <row r="540" spans="6:17" x14ac:dyDescent="0.25">
      <c r="F540" s="17"/>
      <c r="G540" s="47" t="str">
        <f>IF(Tabla2[genero_1]=Tabla2[genero_2],"iguales","heteros")</f>
        <v>heteros</v>
      </c>
      <c r="H540" s="15">
        <f>COUNTIF(Tabla3[Columna1],"iguales")</f>
        <v>481</v>
      </c>
      <c r="I540" s="15">
        <f>COUNTIF(Tabla3[Se divorcian mas en la mañana o en la tarde?],"&gt;12:00 am")</f>
        <v>2491</v>
      </c>
      <c r="J540" s="15">
        <f>COUNTIF(Tabla3[Se divorcian mas en la mañana o en la tarde?],"&gt;12:00 am")</f>
        <v>2491</v>
      </c>
      <c r="K540" s="15">
        <f>COUNTIF(Tabla3[Se divorcian mas en la mañana o en la tarde?],"&lt;12:00 pm")</f>
        <v>2272</v>
      </c>
      <c r="L540" s="17">
        <f>IF(Auxiliar1!B538&lt;Tabla2[Hora],Tabla2[Hora],Auxiliar1!B538)</f>
        <v>0.50083333333333335</v>
      </c>
      <c r="M540" s="21"/>
      <c r="N540" t="str">
        <f>TEXT(Tabla2[fecha_creacion_divorcio],"dd/mm/yy")</f>
        <v>05/02/19</v>
      </c>
      <c r="O540" s="21" t="str">
        <f>TEXT(Tabla3[Fecha formato fecha],"MMMM")</f>
        <v>febrero</v>
      </c>
      <c r="P540" s="22">
        <f>INT(YEARFRAC(Tabla2[[#This Row],[fecha_matrimonio]],Tabla2[[#This Row],[fecha_creacion_divorcio]],1))</f>
        <v>5</v>
      </c>
      <c r="Q540" s="21"/>
    </row>
    <row r="541" spans="6:17" x14ac:dyDescent="0.25">
      <c r="F541" s="17"/>
      <c r="G541" s="47" t="str">
        <f>IF(Tabla2[genero_1]=Tabla2[genero_2],"iguales","heteros")</f>
        <v>heteros</v>
      </c>
      <c r="H541" s="15">
        <f>COUNTIF(Tabla3[Columna1],"iguales")</f>
        <v>481</v>
      </c>
      <c r="I541" s="15">
        <f>COUNTIF(Tabla3[Se divorcian mas en la mañana o en la tarde?],"&gt;12:00 am")</f>
        <v>2491</v>
      </c>
      <c r="J541" s="15">
        <f>COUNTIF(Tabla3[Se divorcian mas en la mañana o en la tarde?],"&gt;12:00 am")</f>
        <v>2491</v>
      </c>
      <c r="K541" s="15">
        <f>COUNTIF(Tabla3[Se divorcian mas en la mañana o en la tarde?],"&lt;12:00 pm")</f>
        <v>2272</v>
      </c>
      <c r="L541" s="17">
        <f>IF(Auxiliar1!B539&lt;Tabla2[Hora],Tabla2[Hora],Auxiliar1!B539)</f>
        <v>0.50114583333333329</v>
      </c>
      <c r="M541" s="21"/>
      <c r="N541" t="str">
        <f>TEXT(Tabla2[fecha_creacion_divorcio],"dd/mm/yy")</f>
        <v>05/02/19</v>
      </c>
      <c r="O541" s="21" t="str">
        <f>TEXT(Tabla3[Fecha formato fecha],"MMMM")</f>
        <v>febrero</v>
      </c>
      <c r="P541" s="22">
        <f>INT(YEARFRAC(Tabla2[[#This Row],[fecha_matrimonio]],Tabla2[[#This Row],[fecha_creacion_divorcio]],1))</f>
        <v>9</v>
      </c>
      <c r="Q541" s="21"/>
    </row>
    <row r="542" spans="6:17" x14ac:dyDescent="0.25">
      <c r="F542" s="17"/>
      <c r="G542" s="47" t="str">
        <f>IF(Tabla2[genero_1]=Tabla2[genero_2],"iguales","heteros")</f>
        <v>heteros</v>
      </c>
      <c r="H542" s="15">
        <f>COUNTIF(Tabla3[Columna1],"iguales")</f>
        <v>481</v>
      </c>
      <c r="I542" s="15">
        <f>COUNTIF(Tabla3[Se divorcian mas en la mañana o en la tarde?],"&gt;12:00 am")</f>
        <v>2491</v>
      </c>
      <c r="J542" s="15">
        <f>COUNTIF(Tabla3[Se divorcian mas en la mañana o en la tarde?],"&gt;12:00 am")</f>
        <v>2491</v>
      </c>
      <c r="K542" s="15">
        <f>COUNTIF(Tabla3[Se divorcian mas en la mañana o en la tarde?],"&lt;12:00 pm")</f>
        <v>2272</v>
      </c>
      <c r="L542" s="17">
        <f>IF(Auxiliar1!B540&lt;Tabla2[Hora],Tabla2[Hora],Auxiliar1!B540)</f>
        <v>0.50090277777777781</v>
      </c>
      <c r="M542" s="21"/>
      <c r="N542" t="str">
        <f>TEXT(Tabla2[fecha_creacion_divorcio],"dd/mm/yy")</f>
        <v>05/02/19</v>
      </c>
      <c r="O542" s="21" t="str">
        <f>TEXT(Tabla3[Fecha formato fecha],"MMMM")</f>
        <v>febrero</v>
      </c>
      <c r="P542" s="22">
        <f>INT(YEARFRAC(Tabla2[[#This Row],[fecha_matrimonio]],Tabla2[[#This Row],[fecha_creacion_divorcio]],1))</f>
        <v>20</v>
      </c>
      <c r="Q542" s="21"/>
    </row>
    <row r="543" spans="6:17" x14ac:dyDescent="0.25">
      <c r="F543" s="17"/>
      <c r="G543" s="47" t="str">
        <f>IF(Tabla2[genero_1]=Tabla2[genero_2],"iguales","heteros")</f>
        <v>heteros</v>
      </c>
      <c r="H543" s="15">
        <f>COUNTIF(Tabla3[Columna1],"iguales")</f>
        <v>481</v>
      </c>
      <c r="I543" s="15">
        <f>COUNTIF(Tabla3[Se divorcian mas en la mañana o en la tarde?],"&gt;12:00 am")</f>
        <v>2491</v>
      </c>
      <c r="J543" s="15">
        <f>COUNTIF(Tabla3[Se divorcian mas en la mañana o en la tarde?],"&gt;12:00 am")</f>
        <v>2491</v>
      </c>
      <c r="K543" s="15">
        <f>COUNTIF(Tabla3[Se divorcian mas en la mañana o en la tarde?],"&lt;12:00 pm")</f>
        <v>2272</v>
      </c>
      <c r="L543" s="17">
        <f>IF(Auxiliar1!B541&lt;Tabla2[Hora],Tabla2[Hora],Auxiliar1!B541)</f>
        <v>0.30869212962962961</v>
      </c>
      <c r="M543" s="21"/>
      <c r="N543" t="str">
        <f>TEXT(Tabla2[fecha_creacion_divorcio],"dd/mm/yy")</f>
        <v>06/02/19</v>
      </c>
      <c r="O543" s="21" t="str">
        <f>TEXT(Tabla3[Fecha formato fecha],"MMMM")</f>
        <v>febrero</v>
      </c>
      <c r="P543" s="22">
        <f>INT(YEARFRAC(Tabla2[[#This Row],[fecha_matrimonio]],Tabla2[[#This Row],[fecha_creacion_divorcio]],1))</f>
        <v>11</v>
      </c>
      <c r="Q543" s="21"/>
    </row>
    <row r="544" spans="6:17" x14ac:dyDescent="0.25">
      <c r="F544" s="17"/>
      <c r="G544" s="47" t="str">
        <f>IF(Tabla2[genero_1]=Tabla2[genero_2],"iguales","heteros")</f>
        <v>heteros</v>
      </c>
      <c r="H544" s="15">
        <f>COUNTIF(Tabla3[Columna1],"iguales")</f>
        <v>481</v>
      </c>
      <c r="I544" s="15">
        <f>COUNTIF(Tabla3[Se divorcian mas en la mañana o en la tarde?],"&gt;12:00 am")</f>
        <v>2491</v>
      </c>
      <c r="J544" s="15">
        <f>COUNTIF(Tabla3[Se divorcian mas en la mañana o en la tarde?],"&gt;12:00 am")</f>
        <v>2491</v>
      </c>
      <c r="K544" s="15">
        <f>COUNTIF(Tabla3[Se divorcian mas en la mañana o en la tarde?],"&lt;12:00 pm")</f>
        <v>2272</v>
      </c>
      <c r="L544" s="17">
        <f>IF(Auxiliar1!B542&lt;Tabla2[Hora],Tabla2[Hora],Auxiliar1!B542)</f>
        <v>0.31488425925925928</v>
      </c>
      <c r="M544" s="21"/>
      <c r="N544" t="str">
        <f>TEXT(Tabla2[fecha_creacion_divorcio],"dd/mm/yy")</f>
        <v>06/02/19</v>
      </c>
      <c r="O544" s="21" t="str">
        <f>TEXT(Tabla3[Fecha formato fecha],"MMMM")</f>
        <v>febrero</v>
      </c>
      <c r="P544" s="22">
        <f>INT(YEARFRAC(Tabla2[[#This Row],[fecha_matrimonio]],Tabla2[[#This Row],[fecha_creacion_divorcio]],1))</f>
        <v>8</v>
      </c>
      <c r="Q544" s="21"/>
    </row>
    <row r="545" spans="6:17" x14ac:dyDescent="0.25">
      <c r="F545" s="17"/>
      <c r="G545" s="47" t="str">
        <f>IF(Tabla2[genero_1]=Tabla2[genero_2],"iguales","heteros")</f>
        <v>heteros</v>
      </c>
      <c r="H545" s="15">
        <f>COUNTIF(Tabla3[Columna1],"iguales")</f>
        <v>481</v>
      </c>
      <c r="I545" s="15">
        <f>COUNTIF(Tabla3[Se divorcian mas en la mañana o en la tarde?],"&gt;12:00 am")</f>
        <v>2491</v>
      </c>
      <c r="J545" s="15">
        <f>COUNTIF(Tabla3[Se divorcian mas en la mañana o en la tarde?],"&gt;12:00 am")</f>
        <v>2491</v>
      </c>
      <c r="K545" s="15">
        <f>COUNTIF(Tabla3[Se divorcian mas en la mañana o en la tarde?],"&lt;12:00 pm")</f>
        <v>2272</v>
      </c>
      <c r="L545" s="17">
        <f>IF(Auxiliar1!B543&lt;Tabla2[Hora],Tabla2[Hora],Auxiliar1!B543)</f>
        <v>0.31870370370370371</v>
      </c>
      <c r="M545" s="21"/>
      <c r="N545" t="str">
        <f>TEXT(Tabla2[fecha_creacion_divorcio],"dd/mm/yy")</f>
        <v>06/02/19</v>
      </c>
      <c r="O545" s="21" t="str">
        <f>TEXT(Tabla3[Fecha formato fecha],"MMMM")</f>
        <v>febrero</v>
      </c>
      <c r="P545" s="22">
        <f>INT(YEARFRAC(Tabla2[[#This Row],[fecha_matrimonio]],Tabla2[[#This Row],[fecha_creacion_divorcio]],1))</f>
        <v>3</v>
      </c>
      <c r="Q545" s="21"/>
    </row>
    <row r="546" spans="6:17" x14ac:dyDescent="0.25">
      <c r="F546" s="17"/>
      <c r="G546" s="47" t="str">
        <f>IF(Tabla2[genero_1]=Tabla2[genero_2],"iguales","heteros")</f>
        <v>iguales</v>
      </c>
      <c r="H546" s="15">
        <f>COUNTIF(Tabla3[Columna1],"iguales")</f>
        <v>481</v>
      </c>
      <c r="I546" s="15">
        <f>COUNTIF(Tabla3[Se divorcian mas en la mañana o en la tarde?],"&gt;12:00 am")</f>
        <v>2491</v>
      </c>
      <c r="J546" s="15">
        <f>COUNTIF(Tabla3[Se divorcian mas en la mañana o en la tarde?],"&gt;12:00 am")</f>
        <v>2491</v>
      </c>
      <c r="K546" s="15">
        <f>COUNTIF(Tabla3[Se divorcian mas en la mañana o en la tarde?],"&lt;12:00 pm")</f>
        <v>2272</v>
      </c>
      <c r="L546" s="17">
        <f>IF(Auxiliar1!B544&lt;Tabla2[Hora],Tabla2[Hora],Auxiliar1!B544)</f>
        <v>0.32001157407407405</v>
      </c>
      <c r="M546" s="21"/>
      <c r="N546" t="str">
        <f>TEXT(Tabla2[fecha_creacion_divorcio],"dd/mm/yy")</f>
        <v>06/02/19</v>
      </c>
      <c r="O546" s="21" t="str">
        <f>TEXT(Tabla3[Fecha formato fecha],"MMMM")</f>
        <v>febrero</v>
      </c>
      <c r="P546" s="22">
        <f>INT(YEARFRAC(Tabla2[[#This Row],[fecha_matrimonio]],Tabla2[[#This Row],[fecha_creacion_divorcio]],1))</f>
        <v>28</v>
      </c>
      <c r="Q546" s="21"/>
    </row>
    <row r="547" spans="6:17" x14ac:dyDescent="0.25">
      <c r="F547" s="17"/>
      <c r="G547" s="47" t="str">
        <f>IF(Tabla2[genero_1]=Tabla2[genero_2],"iguales","heteros")</f>
        <v>heteros</v>
      </c>
      <c r="H547" s="15">
        <f>COUNTIF(Tabla3[Columna1],"iguales")</f>
        <v>481</v>
      </c>
      <c r="I547" s="15">
        <f>COUNTIF(Tabla3[Se divorcian mas en la mañana o en la tarde?],"&gt;12:00 am")</f>
        <v>2491</v>
      </c>
      <c r="J547" s="15">
        <f>COUNTIF(Tabla3[Se divorcian mas en la mañana o en la tarde?],"&gt;12:00 am")</f>
        <v>2491</v>
      </c>
      <c r="K547" s="15">
        <f>COUNTIF(Tabla3[Se divorcian mas en la mañana o en la tarde?],"&lt;12:00 pm")</f>
        <v>2272</v>
      </c>
      <c r="L547" s="17">
        <f>IF(Auxiliar1!B545&lt;Tabla2[Hora],Tabla2[Hora],Auxiliar1!B545)</f>
        <v>0.32285879629629627</v>
      </c>
      <c r="M547" s="21"/>
      <c r="N547" t="str">
        <f>TEXT(Tabla2[fecha_creacion_divorcio],"dd/mm/yy")</f>
        <v>06/02/19</v>
      </c>
      <c r="O547" s="21" t="str">
        <f>TEXT(Tabla3[Fecha formato fecha],"MMMM")</f>
        <v>febrero</v>
      </c>
      <c r="P547" s="22">
        <f>INT(YEARFRAC(Tabla2[[#This Row],[fecha_matrimonio]],Tabla2[[#This Row],[fecha_creacion_divorcio]],1))</f>
        <v>9</v>
      </c>
      <c r="Q547" s="21"/>
    </row>
    <row r="548" spans="6:17" x14ac:dyDescent="0.25">
      <c r="F548" s="17"/>
      <c r="G548" s="47" t="str">
        <f>IF(Tabla2[genero_1]=Tabla2[genero_2],"iguales","heteros")</f>
        <v>heteros</v>
      </c>
      <c r="H548" s="15">
        <f>COUNTIF(Tabla3[Columna1],"iguales")</f>
        <v>481</v>
      </c>
      <c r="I548" s="15">
        <f>COUNTIF(Tabla3[Se divorcian mas en la mañana o en la tarde?],"&gt;12:00 am")</f>
        <v>2491</v>
      </c>
      <c r="J548" s="15">
        <f>COUNTIF(Tabla3[Se divorcian mas en la mañana o en la tarde?],"&gt;12:00 am")</f>
        <v>2491</v>
      </c>
      <c r="K548" s="15">
        <f>COUNTIF(Tabla3[Se divorcian mas en la mañana o en la tarde?],"&lt;12:00 pm")</f>
        <v>2272</v>
      </c>
      <c r="L548" s="17">
        <f>IF(Auxiliar1!B546&lt;Tabla2[Hora],Tabla2[Hora],Auxiliar1!B546)</f>
        <v>0.32421296296296293</v>
      </c>
      <c r="M548" s="21"/>
      <c r="N548" t="str">
        <f>TEXT(Tabla2[fecha_creacion_divorcio],"dd/mm/yy")</f>
        <v>06/02/19</v>
      </c>
      <c r="O548" s="21" t="str">
        <f>TEXT(Tabla3[Fecha formato fecha],"MMMM")</f>
        <v>febrero</v>
      </c>
      <c r="P548" s="22">
        <f>INT(YEARFRAC(Tabla2[[#This Row],[fecha_matrimonio]],Tabla2[[#This Row],[fecha_creacion_divorcio]],1))</f>
        <v>11</v>
      </c>
      <c r="Q548" s="21"/>
    </row>
    <row r="549" spans="6:17" x14ac:dyDescent="0.25">
      <c r="F549" s="17"/>
      <c r="G549" s="47" t="str">
        <f>IF(Tabla2[genero_1]=Tabla2[genero_2],"iguales","heteros")</f>
        <v>iguales</v>
      </c>
      <c r="H549" s="15">
        <f>COUNTIF(Tabla3[Columna1],"iguales")</f>
        <v>481</v>
      </c>
      <c r="I549" s="15">
        <f>COUNTIF(Tabla3[Se divorcian mas en la mañana o en la tarde?],"&gt;12:00 am")</f>
        <v>2491</v>
      </c>
      <c r="J549" s="15">
        <f>COUNTIF(Tabla3[Se divorcian mas en la mañana o en la tarde?],"&gt;12:00 am")</f>
        <v>2491</v>
      </c>
      <c r="K549" s="15">
        <f>COUNTIF(Tabla3[Se divorcian mas en la mañana o en la tarde?],"&lt;12:00 pm")</f>
        <v>2272</v>
      </c>
      <c r="L549" s="17">
        <f>IF(Auxiliar1!B547&lt;Tabla2[Hora],Tabla2[Hora],Auxiliar1!B547)</f>
        <v>0.32686342592592593</v>
      </c>
      <c r="M549" s="21"/>
      <c r="N549" t="str">
        <f>TEXT(Tabla2[fecha_creacion_divorcio],"dd/mm/yy")</f>
        <v>06/02/19</v>
      </c>
      <c r="O549" s="21" t="str">
        <f>TEXT(Tabla3[Fecha formato fecha],"MMMM")</f>
        <v>febrero</v>
      </c>
      <c r="P549" s="22">
        <f>INT(YEARFRAC(Tabla2[[#This Row],[fecha_matrimonio]],Tabla2[[#This Row],[fecha_creacion_divorcio]],1))</f>
        <v>27</v>
      </c>
      <c r="Q549" s="21"/>
    </row>
    <row r="550" spans="6:17" x14ac:dyDescent="0.25">
      <c r="F550" s="17"/>
      <c r="G550" s="47" t="str">
        <f>IF(Tabla2[genero_1]=Tabla2[genero_2],"iguales","heteros")</f>
        <v>heteros</v>
      </c>
      <c r="H550" s="15">
        <f>COUNTIF(Tabla3[Columna1],"iguales")</f>
        <v>481</v>
      </c>
      <c r="I550" s="15">
        <f>COUNTIF(Tabla3[Se divorcian mas en la mañana o en la tarde?],"&gt;12:00 am")</f>
        <v>2491</v>
      </c>
      <c r="J550" s="15">
        <f>COUNTIF(Tabla3[Se divorcian mas en la mañana o en la tarde?],"&gt;12:00 am")</f>
        <v>2491</v>
      </c>
      <c r="K550" s="15">
        <f>COUNTIF(Tabla3[Se divorcian mas en la mañana o en la tarde?],"&lt;12:00 pm")</f>
        <v>2272</v>
      </c>
      <c r="L550" s="17">
        <f>IF(Auxiliar1!B548&lt;Tabla2[Hora],Tabla2[Hora],Auxiliar1!B548)</f>
        <v>0.32811342592592591</v>
      </c>
      <c r="M550" s="21"/>
      <c r="N550" t="str">
        <f>TEXT(Tabla2[fecha_creacion_divorcio],"dd/mm/yy")</f>
        <v>06/02/19</v>
      </c>
      <c r="O550" s="21" t="str">
        <f>TEXT(Tabla3[Fecha formato fecha],"MMMM")</f>
        <v>febrero</v>
      </c>
      <c r="P550" s="22">
        <f>INT(YEARFRAC(Tabla2[[#This Row],[fecha_matrimonio]],Tabla2[[#This Row],[fecha_creacion_divorcio]],1))</f>
        <v>26</v>
      </c>
      <c r="Q550" s="21"/>
    </row>
    <row r="551" spans="6:17" x14ac:dyDescent="0.25">
      <c r="F551" s="17"/>
      <c r="G551" s="47" t="str">
        <f>IF(Tabla2[genero_1]=Tabla2[genero_2],"iguales","heteros")</f>
        <v>heteros</v>
      </c>
      <c r="H551" s="15">
        <f>COUNTIF(Tabla3[Columna1],"iguales")</f>
        <v>481</v>
      </c>
      <c r="I551" s="15">
        <f>COUNTIF(Tabla3[Se divorcian mas en la mañana o en la tarde?],"&gt;12:00 am")</f>
        <v>2491</v>
      </c>
      <c r="J551" s="15">
        <f>COUNTIF(Tabla3[Se divorcian mas en la mañana o en la tarde?],"&gt;12:00 am")</f>
        <v>2491</v>
      </c>
      <c r="K551" s="15">
        <f>COUNTIF(Tabla3[Se divorcian mas en la mañana o en la tarde?],"&lt;12:00 pm")</f>
        <v>2272</v>
      </c>
      <c r="L551" s="17">
        <f>IF(Auxiliar1!B549&lt;Tabla2[Hora],Tabla2[Hora],Auxiliar1!B549)</f>
        <v>0.33173611111111112</v>
      </c>
      <c r="M551" s="21"/>
      <c r="N551" t="str">
        <f>TEXT(Tabla2[fecha_creacion_divorcio],"dd/mm/yy")</f>
        <v>06/02/19</v>
      </c>
      <c r="O551" s="21" t="str">
        <f>TEXT(Tabla3[Fecha formato fecha],"MMMM")</f>
        <v>febrero</v>
      </c>
      <c r="P551" s="22">
        <f>INT(YEARFRAC(Tabla2[[#This Row],[fecha_matrimonio]],Tabla2[[#This Row],[fecha_creacion_divorcio]],1))</f>
        <v>22</v>
      </c>
      <c r="Q551" s="21"/>
    </row>
    <row r="552" spans="6:17" x14ac:dyDescent="0.25">
      <c r="F552" s="17"/>
      <c r="G552" s="47" t="str">
        <f>IF(Tabla2[genero_1]=Tabla2[genero_2],"iguales","heteros")</f>
        <v>heteros</v>
      </c>
      <c r="H552" s="15">
        <f>COUNTIF(Tabla3[Columna1],"iguales")</f>
        <v>481</v>
      </c>
      <c r="I552" s="15">
        <f>COUNTIF(Tabla3[Se divorcian mas en la mañana o en la tarde?],"&gt;12:00 am")</f>
        <v>2491</v>
      </c>
      <c r="J552" s="15">
        <f>COUNTIF(Tabla3[Se divorcian mas en la mañana o en la tarde?],"&gt;12:00 am")</f>
        <v>2491</v>
      </c>
      <c r="K552" s="15">
        <f>COUNTIF(Tabla3[Se divorcian mas en la mañana o en la tarde?],"&lt;12:00 pm")</f>
        <v>2272</v>
      </c>
      <c r="L552" s="17">
        <f>IF(Auxiliar1!B550&lt;Tabla2[Hora],Tabla2[Hora],Auxiliar1!B550)</f>
        <v>0.33177083333333335</v>
      </c>
      <c r="M552" s="21"/>
      <c r="N552" t="str">
        <f>TEXT(Tabla2[fecha_creacion_divorcio],"dd/mm/yy")</f>
        <v>06/02/19</v>
      </c>
      <c r="O552" s="21" t="str">
        <f>TEXT(Tabla3[Fecha formato fecha],"MMMM")</f>
        <v>febrero</v>
      </c>
      <c r="P552" s="22">
        <f>INT(YEARFRAC(Tabla2[[#This Row],[fecha_matrimonio]],Tabla2[[#This Row],[fecha_creacion_divorcio]],1))</f>
        <v>17</v>
      </c>
      <c r="Q552" s="21"/>
    </row>
    <row r="553" spans="6:17" x14ac:dyDescent="0.25">
      <c r="F553" s="17"/>
      <c r="G553" s="47" t="str">
        <f>IF(Tabla2[genero_1]=Tabla2[genero_2],"iguales","heteros")</f>
        <v>heteros</v>
      </c>
      <c r="H553" s="15">
        <f>COUNTIF(Tabla3[Columna1],"iguales")</f>
        <v>481</v>
      </c>
      <c r="I553" s="15">
        <f>COUNTIF(Tabla3[Se divorcian mas en la mañana o en la tarde?],"&gt;12:00 am")</f>
        <v>2491</v>
      </c>
      <c r="J553" s="15">
        <f>COUNTIF(Tabla3[Se divorcian mas en la mañana o en la tarde?],"&gt;12:00 am")</f>
        <v>2491</v>
      </c>
      <c r="K553" s="15">
        <f>COUNTIF(Tabla3[Se divorcian mas en la mañana o en la tarde?],"&lt;12:00 pm")</f>
        <v>2272</v>
      </c>
      <c r="L553" s="17">
        <f>IF(Auxiliar1!B551&lt;Tabla2[Hora],Tabla2[Hora],Auxiliar1!B551)</f>
        <v>0.33656250000000004</v>
      </c>
      <c r="M553" s="21"/>
      <c r="N553" t="str">
        <f>TEXT(Tabla2[fecha_creacion_divorcio],"dd/mm/yy")</f>
        <v>06/02/19</v>
      </c>
      <c r="O553" s="21" t="str">
        <f>TEXT(Tabla3[Fecha formato fecha],"MMMM")</f>
        <v>febrero</v>
      </c>
      <c r="P553" s="22">
        <f>INT(YEARFRAC(Tabla2[[#This Row],[fecha_matrimonio]],Tabla2[[#This Row],[fecha_creacion_divorcio]],1))</f>
        <v>9</v>
      </c>
      <c r="Q553" s="21"/>
    </row>
    <row r="554" spans="6:17" x14ac:dyDescent="0.25">
      <c r="F554" s="17"/>
      <c r="G554" s="47" t="str">
        <f>IF(Tabla2[genero_1]=Tabla2[genero_2],"iguales","heteros")</f>
        <v>heteros</v>
      </c>
      <c r="H554" s="15">
        <f>COUNTIF(Tabla3[Columna1],"iguales")</f>
        <v>481</v>
      </c>
      <c r="I554" s="15">
        <f>COUNTIF(Tabla3[Se divorcian mas en la mañana o en la tarde?],"&gt;12:00 am")</f>
        <v>2491</v>
      </c>
      <c r="J554" s="15">
        <f>COUNTIF(Tabla3[Se divorcian mas en la mañana o en la tarde?],"&gt;12:00 am")</f>
        <v>2491</v>
      </c>
      <c r="K554" s="15">
        <f>COUNTIF(Tabla3[Se divorcian mas en la mañana o en la tarde?],"&lt;12:00 pm")</f>
        <v>2272</v>
      </c>
      <c r="L554" s="17">
        <f>IF(Auxiliar1!B552&lt;Tabla2[Hora],Tabla2[Hora],Auxiliar1!B552)</f>
        <v>0.33817129629629633</v>
      </c>
      <c r="M554" s="21"/>
      <c r="N554" t="str">
        <f>TEXT(Tabla2[fecha_creacion_divorcio],"dd/mm/yy")</f>
        <v>06/02/19</v>
      </c>
      <c r="O554" s="21" t="str">
        <f>TEXT(Tabla3[Fecha formato fecha],"MMMM")</f>
        <v>febrero</v>
      </c>
      <c r="P554" s="22">
        <f>INT(YEARFRAC(Tabla2[[#This Row],[fecha_matrimonio]],Tabla2[[#This Row],[fecha_creacion_divorcio]],1))</f>
        <v>4</v>
      </c>
      <c r="Q554" s="21"/>
    </row>
    <row r="555" spans="6:17" x14ac:dyDescent="0.25">
      <c r="F555" s="17"/>
      <c r="G555" s="47" t="str">
        <f>IF(Tabla2[genero_1]=Tabla2[genero_2],"iguales","heteros")</f>
        <v>heteros</v>
      </c>
      <c r="H555" s="15">
        <f>COUNTIF(Tabla3[Columna1],"iguales")</f>
        <v>481</v>
      </c>
      <c r="I555" s="15">
        <f>COUNTIF(Tabla3[Se divorcian mas en la mañana o en la tarde?],"&gt;12:00 am")</f>
        <v>2491</v>
      </c>
      <c r="J555" s="15">
        <f>COUNTIF(Tabla3[Se divorcian mas en la mañana o en la tarde?],"&gt;12:00 am")</f>
        <v>2491</v>
      </c>
      <c r="K555" s="15">
        <f>COUNTIF(Tabla3[Se divorcian mas en la mañana o en la tarde?],"&lt;12:00 pm")</f>
        <v>2272</v>
      </c>
      <c r="L555" s="17">
        <f>IF(Auxiliar1!B553&lt;Tabla2[Hora],Tabla2[Hora],Auxiliar1!B553)</f>
        <v>0.34047453703703701</v>
      </c>
      <c r="M555" s="21"/>
      <c r="N555" t="str">
        <f>TEXT(Tabla2[fecha_creacion_divorcio],"dd/mm/yy")</f>
        <v>06/02/19</v>
      </c>
      <c r="O555" s="21" t="str">
        <f>TEXT(Tabla3[Fecha formato fecha],"MMMM")</f>
        <v>febrero</v>
      </c>
      <c r="P555" s="22">
        <f>INT(YEARFRAC(Tabla2[[#This Row],[fecha_matrimonio]],Tabla2[[#This Row],[fecha_creacion_divorcio]],1))</f>
        <v>13</v>
      </c>
      <c r="Q555" s="21"/>
    </row>
    <row r="556" spans="6:17" x14ac:dyDescent="0.25">
      <c r="F556" s="17"/>
      <c r="G556" s="47" t="str">
        <f>IF(Tabla2[genero_1]=Tabla2[genero_2],"iguales","heteros")</f>
        <v>iguales</v>
      </c>
      <c r="H556" s="15">
        <f>COUNTIF(Tabla3[Columna1],"iguales")</f>
        <v>481</v>
      </c>
      <c r="I556" s="15">
        <f>COUNTIF(Tabla3[Se divorcian mas en la mañana o en la tarde?],"&gt;12:00 am")</f>
        <v>2491</v>
      </c>
      <c r="J556" s="15">
        <f>COUNTIF(Tabla3[Se divorcian mas en la mañana o en la tarde?],"&gt;12:00 am")</f>
        <v>2491</v>
      </c>
      <c r="K556" s="15">
        <f>COUNTIF(Tabla3[Se divorcian mas en la mañana o en la tarde?],"&lt;12:00 pm")</f>
        <v>2272</v>
      </c>
      <c r="L556" s="17">
        <f>IF(Auxiliar1!B554&lt;Tabla2[Hora],Tabla2[Hora],Auxiliar1!B554)</f>
        <v>0.34107638888888886</v>
      </c>
      <c r="M556" s="21"/>
      <c r="N556" t="str">
        <f>TEXT(Tabla2[fecha_creacion_divorcio],"dd/mm/yy")</f>
        <v>06/02/19</v>
      </c>
      <c r="O556" s="21" t="str">
        <f>TEXT(Tabla3[Fecha formato fecha],"MMMM")</f>
        <v>febrero</v>
      </c>
      <c r="P556" s="22">
        <f>INT(YEARFRAC(Tabla2[[#This Row],[fecha_matrimonio]],Tabla2[[#This Row],[fecha_creacion_divorcio]],1))</f>
        <v>32</v>
      </c>
      <c r="Q556" s="21"/>
    </row>
    <row r="557" spans="6:17" x14ac:dyDescent="0.25">
      <c r="F557" s="17"/>
      <c r="G557" s="47" t="str">
        <f>IF(Tabla2[genero_1]=Tabla2[genero_2],"iguales","heteros")</f>
        <v>iguales</v>
      </c>
      <c r="H557" s="15">
        <f>COUNTIF(Tabla3[Columna1],"iguales")</f>
        <v>481</v>
      </c>
      <c r="I557" s="15">
        <f>COUNTIF(Tabla3[Se divorcian mas en la mañana o en la tarde?],"&gt;12:00 am")</f>
        <v>2491</v>
      </c>
      <c r="J557" s="15">
        <f>COUNTIF(Tabla3[Se divorcian mas en la mañana o en la tarde?],"&gt;12:00 am")</f>
        <v>2491</v>
      </c>
      <c r="K557" s="15">
        <f>COUNTIF(Tabla3[Se divorcian mas en la mañana o en la tarde?],"&lt;12:00 pm")</f>
        <v>2272</v>
      </c>
      <c r="L557" s="17">
        <f>IF(Auxiliar1!B555&lt;Tabla2[Hora],Tabla2[Hora],Auxiliar1!B555)</f>
        <v>0.34591435185185188</v>
      </c>
      <c r="M557" s="21"/>
      <c r="N557" t="str">
        <f>TEXT(Tabla2[fecha_creacion_divorcio],"dd/mm/yy")</f>
        <v>06/02/19</v>
      </c>
      <c r="O557" s="21" t="str">
        <f>TEXT(Tabla3[Fecha formato fecha],"MMMM")</f>
        <v>febrero</v>
      </c>
      <c r="P557" s="22">
        <f>INT(YEARFRAC(Tabla2[[#This Row],[fecha_matrimonio]],Tabla2[[#This Row],[fecha_creacion_divorcio]],1))</f>
        <v>48</v>
      </c>
      <c r="Q557" s="21"/>
    </row>
    <row r="558" spans="6:17" x14ac:dyDescent="0.25">
      <c r="F558" s="17"/>
      <c r="G558" s="47" t="str">
        <f>IF(Tabla2[genero_1]=Tabla2[genero_2],"iguales","heteros")</f>
        <v>heteros</v>
      </c>
      <c r="H558" s="15">
        <f>COUNTIF(Tabla3[Columna1],"iguales")</f>
        <v>481</v>
      </c>
      <c r="I558" s="15">
        <f>COUNTIF(Tabla3[Se divorcian mas en la mañana o en la tarde?],"&gt;12:00 am")</f>
        <v>2491</v>
      </c>
      <c r="J558" s="15">
        <f>COUNTIF(Tabla3[Se divorcian mas en la mañana o en la tarde?],"&gt;12:00 am")</f>
        <v>2491</v>
      </c>
      <c r="K558" s="15">
        <f>COUNTIF(Tabla3[Se divorcian mas en la mañana o en la tarde?],"&lt;12:00 pm")</f>
        <v>2272</v>
      </c>
      <c r="L558" s="17">
        <f>IF(Auxiliar1!B556&lt;Tabla2[Hora],Tabla2[Hora],Auxiliar1!B556)</f>
        <v>0.35162037037037036</v>
      </c>
      <c r="M558" s="21"/>
      <c r="N558" t="str">
        <f>TEXT(Tabla2[fecha_creacion_divorcio],"dd/mm/yy")</f>
        <v>06/02/19</v>
      </c>
      <c r="O558" s="21" t="str">
        <f>TEXT(Tabla3[Fecha formato fecha],"MMMM")</f>
        <v>febrero</v>
      </c>
      <c r="P558" s="22">
        <f>INT(YEARFRAC(Tabla2[[#This Row],[fecha_matrimonio]],Tabla2[[#This Row],[fecha_creacion_divorcio]],1))</f>
        <v>13</v>
      </c>
      <c r="Q558" s="21"/>
    </row>
    <row r="559" spans="6:17" x14ac:dyDescent="0.25">
      <c r="F559" s="17"/>
      <c r="G559" s="47" t="str">
        <f>IF(Tabla2[genero_1]=Tabla2[genero_2],"iguales","heteros")</f>
        <v>iguales</v>
      </c>
      <c r="H559" s="15">
        <f>COUNTIF(Tabla3[Columna1],"iguales")</f>
        <v>481</v>
      </c>
      <c r="I559" s="15">
        <f>COUNTIF(Tabla3[Se divorcian mas en la mañana o en la tarde?],"&gt;12:00 am")</f>
        <v>2491</v>
      </c>
      <c r="J559" s="15">
        <f>COUNTIF(Tabla3[Se divorcian mas en la mañana o en la tarde?],"&gt;12:00 am")</f>
        <v>2491</v>
      </c>
      <c r="K559" s="15">
        <f>COUNTIF(Tabla3[Se divorcian mas en la mañana o en la tarde?],"&lt;12:00 pm")</f>
        <v>2272</v>
      </c>
      <c r="L559" s="17">
        <f>IF(Auxiliar1!B557&lt;Tabla2[Hora],Tabla2[Hora],Auxiliar1!B557)</f>
        <v>0.39344907407407409</v>
      </c>
      <c r="M559" s="21"/>
      <c r="N559" t="str">
        <f>TEXT(Tabla2[fecha_creacion_divorcio],"dd/mm/yy")</f>
        <v>06/02/19</v>
      </c>
      <c r="O559" s="21" t="str">
        <f>TEXT(Tabla3[Fecha formato fecha],"MMMM")</f>
        <v>febrero</v>
      </c>
      <c r="P559" s="22">
        <f>INT(YEARFRAC(Tabla2[[#This Row],[fecha_matrimonio]],Tabla2[[#This Row],[fecha_creacion_divorcio]],1))</f>
        <v>28</v>
      </c>
      <c r="Q559" s="21"/>
    </row>
    <row r="560" spans="6:17" x14ac:dyDescent="0.25">
      <c r="F560" s="17"/>
      <c r="G560" s="47" t="str">
        <f>IF(Tabla2[genero_1]=Tabla2[genero_2],"iguales","heteros")</f>
        <v>heteros</v>
      </c>
      <c r="H560" s="15">
        <f>COUNTIF(Tabla3[Columna1],"iguales")</f>
        <v>481</v>
      </c>
      <c r="I560" s="15">
        <f>COUNTIF(Tabla3[Se divorcian mas en la mañana o en la tarde?],"&gt;12:00 am")</f>
        <v>2491</v>
      </c>
      <c r="J560" s="15">
        <f>COUNTIF(Tabla3[Se divorcian mas en la mañana o en la tarde?],"&gt;12:00 am")</f>
        <v>2491</v>
      </c>
      <c r="K560" s="15">
        <f>COUNTIF(Tabla3[Se divorcian mas en la mañana o en la tarde?],"&lt;12:00 pm")</f>
        <v>2272</v>
      </c>
      <c r="L560" s="17">
        <f>IF(Auxiliar1!B558&lt;Tabla2[Hora],Tabla2[Hora],Auxiliar1!B558)</f>
        <v>0.39969907407407407</v>
      </c>
      <c r="M560" s="21"/>
      <c r="N560" t="str">
        <f>TEXT(Tabla2[fecha_creacion_divorcio],"dd/mm/yy")</f>
        <v>06/02/19</v>
      </c>
      <c r="O560" s="21" t="str">
        <f>TEXT(Tabla3[Fecha formato fecha],"MMMM")</f>
        <v>febrero</v>
      </c>
      <c r="P560" s="22">
        <f>INT(YEARFRAC(Tabla2[[#This Row],[fecha_matrimonio]],Tabla2[[#This Row],[fecha_creacion_divorcio]],1))</f>
        <v>20</v>
      </c>
      <c r="Q560" s="21"/>
    </row>
    <row r="561" spans="6:17" x14ac:dyDescent="0.25">
      <c r="F561" s="17"/>
      <c r="G561" s="47" t="str">
        <f>IF(Tabla2[genero_1]=Tabla2[genero_2],"iguales","heteros")</f>
        <v>heteros</v>
      </c>
      <c r="H561" s="15">
        <f>COUNTIF(Tabla3[Columna1],"iguales")</f>
        <v>481</v>
      </c>
      <c r="I561" s="15">
        <f>COUNTIF(Tabla3[Se divorcian mas en la mañana o en la tarde?],"&gt;12:00 am")</f>
        <v>2491</v>
      </c>
      <c r="J561" s="15">
        <f>COUNTIF(Tabla3[Se divorcian mas en la mañana o en la tarde?],"&gt;12:00 am")</f>
        <v>2491</v>
      </c>
      <c r="K561" s="15">
        <f>COUNTIF(Tabla3[Se divorcian mas en la mañana o en la tarde?],"&lt;12:00 pm")</f>
        <v>2272</v>
      </c>
      <c r="L561" s="17">
        <f>IF(Auxiliar1!B559&lt;Tabla2[Hora],Tabla2[Hora],Auxiliar1!B559)</f>
        <v>0.4067708333333333</v>
      </c>
      <c r="M561" s="21"/>
      <c r="N561" t="str">
        <f>TEXT(Tabla2[fecha_creacion_divorcio],"dd/mm/yy")</f>
        <v>06/02/19</v>
      </c>
      <c r="O561" s="21" t="str">
        <f>TEXT(Tabla3[Fecha formato fecha],"MMMM")</f>
        <v>febrero</v>
      </c>
      <c r="P561" s="22">
        <f>INT(YEARFRAC(Tabla2[[#This Row],[fecha_matrimonio]],Tabla2[[#This Row],[fecha_creacion_divorcio]],1))</f>
        <v>26</v>
      </c>
      <c r="Q561" s="21"/>
    </row>
    <row r="562" spans="6:17" x14ac:dyDescent="0.25">
      <c r="F562" s="17"/>
      <c r="G562" s="47" t="str">
        <f>IF(Tabla2[genero_1]=Tabla2[genero_2],"iguales","heteros")</f>
        <v>heteros</v>
      </c>
      <c r="H562" s="15">
        <f>COUNTIF(Tabla3[Columna1],"iguales")</f>
        <v>481</v>
      </c>
      <c r="I562" s="15">
        <f>COUNTIF(Tabla3[Se divorcian mas en la mañana o en la tarde?],"&gt;12:00 am")</f>
        <v>2491</v>
      </c>
      <c r="J562" s="15">
        <f>COUNTIF(Tabla3[Se divorcian mas en la mañana o en la tarde?],"&gt;12:00 am")</f>
        <v>2491</v>
      </c>
      <c r="K562" s="15">
        <f>COUNTIF(Tabla3[Se divorcian mas en la mañana o en la tarde?],"&lt;12:00 pm")</f>
        <v>2272</v>
      </c>
      <c r="L562" s="17">
        <f>IF(Auxiliar1!B560&lt;Tabla2[Hora],Tabla2[Hora],Auxiliar1!B560)</f>
        <v>0.41077546296296297</v>
      </c>
      <c r="M562" s="21"/>
      <c r="N562" t="str">
        <f>TEXT(Tabla2[fecha_creacion_divorcio],"dd/mm/yy")</f>
        <v>06/02/19</v>
      </c>
      <c r="O562" s="21" t="str">
        <f>TEXT(Tabla3[Fecha formato fecha],"MMMM")</f>
        <v>febrero</v>
      </c>
      <c r="P562" s="22">
        <f>INT(YEARFRAC(Tabla2[[#This Row],[fecha_matrimonio]],Tabla2[[#This Row],[fecha_creacion_divorcio]],1))</f>
        <v>15</v>
      </c>
      <c r="Q562" s="21"/>
    </row>
    <row r="563" spans="6:17" x14ac:dyDescent="0.25">
      <c r="F563" s="17"/>
      <c r="G563" s="47" t="str">
        <f>IF(Tabla2[genero_1]=Tabla2[genero_2],"iguales","heteros")</f>
        <v>heteros</v>
      </c>
      <c r="H563" s="15">
        <f>COUNTIF(Tabla3[Columna1],"iguales")</f>
        <v>481</v>
      </c>
      <c r="I563" s="15">
        <f>COUNTIF(Tabla3[Se divorcian mas en la mañana o en la tarde?],"&gt;12:00 am")</f>
        <v>2491</v>
      </c>
      <c r="J563" s="15">
        <f>COUNTIF(Tabla3[Se divorcian mas en la mañana o en la tarde?],"&gt;12:00 am")</f>
        <v>2491</v>
      </c>
      <c r="K563" s="15">
        <f>COUNTIF(Tabla3[Se divorcian mas en la mañana o en la tarde?],"&lt;12:00 pm")</f>
        <v>2272</v>
      </c>
      <c r="L563" s="17">
        <f>IF(Auxiliar1!B561&lt;Tabla2[Hora],Tabla2[Hora],Auxiliar1!B561)</f>
        <v>0.4130671296296296</v>
      </c>
      <c r="M563" s="21"/>
      <c r="N563" t="str">
        <f>TEXT(Tabla2[fecha_creacion_divorcio],"dd/mm/yy")</f>
        <v>06/02/19</v>
      </c>
      <c r="O563" s="21" t="str">
        <f>TEXT(Tabla3[Fecha formato fecha],"MMMM")</f>
        <v>febrero</v>
      </c>
      <c r="P563" s="22">
        <f>INT(YEARFRAC(Tabla2[[#This Row],[fecha_matrimonio]],Tabla2[[#This Row],[fecha_creacion_divorcio]],1))</f>
        <v>9</v>
      </c>
      <c r="Q563" s="21"/>
    </row>
    <row r="564" spans="6:17" x14ac:dyDescent="0.25">
      <c r="F564" s="17"/>
      <c r="G564" s="47" t="str">
        <f>IF(Tabla2[genero_1]=Tabla2[genero_2],"iguales","heteros")</f>
        <v>heteros</v>
      </c>
      <c r="H564" s="15">
        <f>COUNTIF(Tabla3[Columna1],"iguales")</f>
        <v>481</v>
      </c>
      <c r="I564" s="15">
        <f>COUNTIF(Tabla3[Se divorcian mas en la mañana o en la tarde?],"&gt;12:00 am")</f>
        <v>2491</v>
      </c>
      <c r="J564" s="15">
        <f>COUNTIF(Tabla3[Se divorcian mas en la mañana o en la tarde?],"&gt;12:00 am")</f>
        <v>2491</v>
      </c>
      <c r="K564" s="15">
        <f>COUNTIF(Tabla3[Se divorcian mas en la mañana o en la tarde?],"&lt;12:00 pm")</f>
        <v>2272</v>
      </c>
      <c r="L564" s="17">
        <f>IF(Auxiliar1!B562&lt;Tabla2[Hora],Tabla2[Hora],Auxiliar1!B562)</f>
        <v>0.4216435185185185</v>
      </c>
      <c r="M564" s="21"/>
      <c r="N564" t="str">
        <f>TEXT(Tabla2[fecha_creacion_divorcio],"dd/mm/yy")</f>
        <v>06/02/19</v>
      </c>
      <c r="O564" s="21" t="str">
        <f>TEXT(Tabla3[Fecha formato fecha],"MMMM")</f>
        <v>febrero</v>
      </c>
      <c r="P564" s="22">
        <f>INT(YEARFRAC(Tabla2[[#This Row],[fecha_matrimonio]],Tabla2[[#This Row],[fecha_creacion_divorcio]],1))</f>
        <v>48</v>
      </c>
      <c r="Q564" s="21"/>
    </row>
    <row r="565" spans="6:17" x14ac:dyDescent="0.25">
      <c r="F565" s="17"/>
      <c r="G565" s="47" t="str">
        <f>IF(Tabla2[genero_1]=Tabla2[genero_2],"iguales","heteros")</f>
        <v>heteros</v>
      </c>
      <c r="H565" s="15">
        <f>COUNTIF(Tabla3[Columna1],"iguales")</f>
        <v>481</v>
      </c>
      <c r="I565" s="15">
        <f>COUNTIF(Tabla3[Se divorcian mas en la mañana o en la tarde?],"&gt;12:00 am")</f>
        <v>2491</v>
      </c>
      <c r="J565" s="15">
        <f>COUNTIF(Tabla3[Se divorcian mas en la mañana o en la tarde?],"&gt;12:00 am")</f>
        <v>2491</v>
      </c>
      <c r="K565" s="15">
        <f>COUNTIF(Tabla3[Se divorcian mas en la mañana o en la tarde?],"&lt;12:00 pm")</f>
        <v>2272</v>
      </c>
      <c r="L565" s="17">
        <f>IF(Auxiliar1!B563&lt;Tabla2[Hora],Tabla2[Hora],Auxiliar1!B563)</f>
        <v>0.42263888888888884</v>
      </c>
      <c r="M565" s="21"/>
      <c r="N565" t="str">
        <f>TEXT(Tabla2[fecha_creacion_divorcio],"dd/mm/yy")</f>
        <v>06/02/19</v>
      </c>
      <c r="O565" s="21" t="str">
        <f>TEXT(Tabla3[Fecha formato fecha],"MMMM")</f>
        <v>febrero</v>
      </c>
      <c r="P565" s="22">
        <f>INT(YEARFRAC(Tabla2[[#This Row],[fecha_matrimonio]],Tabla2[[#This Row],[fecha_creacion_divorcio]],1))</f>
        <v>12</v>
      </c>
      <c r="Q565" s="21"/>
    </row>
    <row r="566" spans="6:17" x14ac:dyDescent="0.25">
      <c r="F566" s="17"/>
      <c r="G566" s="47" t="str">
        <f>IF(Tabla2[genero_1]=Tabla2[genero_2],"iguales","heteros")</f>
        <v>iguales</v>
      </c>
      <c r="H566" s="15">
        <f>COUNTIF(Tabla3[Columna1],"iguales")</f>
        <v>481</v>
      </c>
      <c r="I566" s="15">
        <f>COUNTIF(Tabla3[Se divorcian mas en la mañana o en la tarde?],"&gt;12:00 am")</f>
        <v>2491</v>
      </c>
      <c r="J566" s="15">
        <f>COUNTIF(Tabla3[Se divorcian mas en la mañana o en la tarde?],"&gt;12:00 am")</f>
        <v>2491</v>
      </c>
      <c r="K566" s="15">
        <f>COUNTIF(Tabla3[Se divorcian mas en la mañana o en la tarde?],"&lt;12:00 pm")</f>
        <v>2272</v>
      </c>
      <c r="L566" s="17">
        <f>IF(Auxiliar1!B564&lt;Tabla2[Hora],Tabla2[Hora],Auxiliar1!B564)</f>
        <v>0.42554398148148148</v>
      </c>
      <c r="M566" s="21"/>
      <c r="N566" t="str">
        <f>TEXT(Tabla2[fecha_creacion_divorcio],"dd/mm/yy")</f>
        <v>06/02/19</v>
      </c>
      <c r="O566" s="21" t="str">
        <f>TEXT(Tabla3[Fecha formato fecha],"MMMM")</f>
        <v>febrero</v>
      </c>
      <c r="P566" s="22">
        <f>INT(YEARFRAC(Tabla2[[#This Row],[fecha_matrimonio]],Tabla2[[#This Row],[fecha_creacion_divorcio]],1))</f>
        <v>30</v>
      </c>
      <c r="Q566" s="21"/>
    </row>
    <row r="567" spans="6:17" x14ac:dyDescent="0.25">
      <c r="F567" s="17"/>
      <c r="G567" s="47" t="str">
        <f>IF(Tabla2[genero_1]=Tabla2[genero_2],"iguales","heteros")</f>
        <v>heteros</v>
      </c>
      <c r="H567" s="15">
        <f>COUNTIF(Tabla3[Columna1],"iguales")</f>
        <v>481</v>
      </c>
      <c r="I567" s="15">
        <f>COUNTIF(Tabla3[Se divorcian mas en la mañana o en la tarde?],"&gt;12:00 am")</f>
        <v>2491</v>
      </c>
      <c r="J567" s="15">
        <f>COUNTIF(Tabla3[Se divorcian mas en la mañana o en la tarde?],"&gt;12:00 am")</f>
        <v>2491</v>
      </c>
      <c r="K567" s="15">
        <f>COUNTIF(Tabla3[Se divorcian mas en la mañana o en la tarde?],"&lt;12:00 pm")</f>
        <v>2272</v>
      </c>
      <c r="L567" s="17">
        <f>IF(Auxiliar1!B565&lt;Tabla2[Hora],Tabla2[Hora],Auxiliar1!B565)</f>
        <v>0.43025462962962963</v>
      </c>
      <c r="M567" s="21"/>
      <c r="N567" t="str">
        <f>TEXT(Tabla2[fecha_creacion_divorcio],"dd/mm/yy")</f>
        <v>06/02/19</v>
      </c>
      <c r="O567" s="21" t="str">
        <f>TEXT(Tabla3[Fecha formato fecha],"MMMM")</f>
        <v>febrero</v>
      </c>
      <c r="P567" s="22">
        <f>INT(YEARFRAC(Tabla2[[#This Row],[fecha_matrimonio]],Tabla2[[#This Row],[fecha_creacion_divorcio]],1))</f>
        <v>16</v>
      </c>
      <c r="Q567" s="21"/>
    </row>
    <row r="568" spans="6:17" x14ac:dyDescent="0.25">
      <c r="F568" s="17"/>
      <c r="G568" s="47" t="str">
        <f>IF(Tabla2[genero_1]=Tabla2[genero_2],"iguales","heteros")</f>
        <v>heteros</v>
      </c>
      <c r="H568" s="15">
        <f>COUNTIF(Tabla3[Columna1],"iguales")</f>
        <v>481</v>
      </c>
      <c r="I568" s="15">
        <f>COUNTIF(Tabla3[Se divorcian mas en la mañana o en la tarde?],"&gt;12:00 am")</f>
        <v>2491</v>
      </c>
      <c r="J568" s="15">
        <f>COUNTIF(Tabla3[Se divorcian mas en la mañana o en la tarde?],"&gt;12:00 am")</f>
        <v>2491</v>
      </c>
      <c r="K568" s="15">
        <f>COUNTIF(Tabla3[Se divorcian mas en la mañana o en la tarde?],"&lt;12:00 pm")</f>
        <v>2272</v>
      </c>
      <c r="L568" s="17">
        <f>IF(Auxiliar1!B566&lt;Tabla2[Hora],Tabla2[Hora],Auxiliar1!B566)</f>
        <v>0.43123842592592593</v>
      </c>
      <c r="M568" s="21"/>
      <c r="N568" t="str">
        <f>TEXT(Tabla2[fecha_creacion_divorcio],"dd/mm/yy")</f>
        <v>06/02/19</v>
      </c>
      <c r="O568" s="21" t="str">
        <f>TEXT(Tabla3[Fecha formato fecha],"MMMM")</f>
        <v>febrero</v>
      </c>
      <c r="P568" s="22">
        <f>INT(YEARFRAC(Tabla2[[#This Row],[fecha_matrimonio]],Tabla2[[#This Row],[fecha_creacion_divorcio]],1))</f>
        <v>43</v>
      </c>
      <c r="Q568" s="21"/>
    </row>
    <row r="569" spans="6:17" x14ac:dyDescent="0.25">
      <c r="F569" s="17"/>
      <c r="G569" s="47" t="str">
        <f>IF(Tabla2[genero_1]=Tabla2[genero_2],"iguales","heteros")</f>
        <v>heteros</v>
      </c>
      <c r="H569" s="15">
        <f>COUNTIF(Tabla3[Columna1],"iguales")</f>
        <v>481</v>
      </c>
      <c r="I569" s="15">
        <f>COUNTIF(Tabla3[Se divorcian mas en la mañana o en la tarde?],"&gt;12:00 am")</f>
        <v>2491</v>
      </c>
      <c r="J569" s="15">
        <f>COUNTIF(Tabla3[Se divorcian mas en la mañana o en la tarde?],"&gt;12:00 am")</f>
        <v>2491</v>
      </c>
      <c r="K569" s="15">
        <f>COUNTIF(Tabla3[Se divorcian mas en la mañana o en la tarde?],"&lt;12:00 pm")</f>
        <v>2272</v>
      </c>
      <c r="L569" s="17">
        <f>IF(Auxiliar1!B567&lt;Tabla2[Hora],Tabla2[Hora],Auxiliar1!B567)</f>
        <v>0.43447916666666669</v>
      </c>
      <c r="M569" s="21"/>
      <c r="N569" t="str">
        <f>TEXT(Tabla2[fecha_creacion_divorcio],"dd/mm/yy")</f>
        <v>06/02/19</v>
      </c>
      <c r="O569" s="21" t="str">
        <f>TEXT(Tabla3[Fecha formato fecha],"MMMM")</f>
        <v>febrero</v>
      </c>
      <c r="P569" s="22">
        <f>INT(YEARFRAC(Tabla2[[#This Row],[fecha_matrimonio]],Tabla2[[#This Row],[fecha_creacion_divorcio]],1))</f>
        <v>7</v>
      </c>
      <c r="Q569" s="21"/>
    </row>
    <row r="570" spans="6:17" x14ac:dyDescent="0.25">
      <c r="F570" s="17"/>
      <c r="G570" s="47" t="str">
        <f>IF(Tabla2[genero_1]=Tabla2[genero_2],"iguales","heteros")</f>
        <v>heteros</v>
      </c>
      <c r="H570" s="15">
        <f>COUNTIF(Tabla3[Columna1],"iguales")</f>
        <v>481</v>
      </c>
      <c r="I570" s="15">
        <f>COUNTIF(Tabla3[Se divorcian mas en la mañana o en la tarde?],"&gt;12:00 am")</f>
        <v>2491</v>
      </c>
      <c r="J570" s="15">
        <f>COUNTIF(Tabla3[Se divorcian mas en la mañana o en la tarde?],"&gt;12:00 am")</f>
        <v>2491</v>
      </c>
      <c r="K570" s="15">
        <f>COUNTIF(Tabla3[Se divorcian mas en la mañana o en la tarde?],"&lt;12:00 pm")</f>
        <v>2272</v>
      </c>
      <c r="L570" s="17">
        <f>IF(Auxiliar1!B568&lt;Tabla2[Hora],Tabla2[Hora],Auxiliar1!B568)</f>
        <v>0.44201388888888887</v>
      </c>
      <c r="M570" s="21"/>
      <c r="N570" t="str">
        <f>TEXT(Tabla2[fecha_creacion_divorcio],"dd/mm/yy")</f>
        <v>06/02/19</v>
      </c>
      <c r="O570" s="21" t="str">
        <f>TEXT(Tabla3[Fecha formato fecha],"MMMM")</f>
        <v>febrero</v>
      </c>
      <c r="P570" s="22">
        <f>INT(YEARFRAC(Tabla2[[#This Row],[fecha_matrimonio]],Tabla2[[#This Row],[fecha_creacion_divorcio]],1))</f>
        <v>5</v>
      </c>
      <c r="Q570" s="21"/>
    </row>
    <row r="571" spans="6:17" x14ac:dyDescent="0.25">
      <c r="F571" s="17"/>
      <c r="G571" s="47" t="str">
        <f>IF(Tabla2[genero_1]=Tabla2[genero_2],"iguales","heteros")</f>
        <v>iguales</v>
      </c>
      <c r="H571" s="15">
        <f>COUNTIF(Tabla3[Columna1],"iguales")</f>
        <v>481</v>
      </c>
      <c r="I571" s="15">
        <f>COUNTIF(Tabla3[Se divorcian mas en la mañana o en la tarde?],"&gt;12:00 am")</f>
        <v>2491</v>
      </c>
      <c r="J571" s="15">
        <f>COUNTIF(Tabla3[Se divorcian mas en la mañana o en la tarde?],"&gt;12:00 am")</f>
        <v>2491</v>
      </c>
      <c r="K571" s="15">
        <f>COUNTIF(Tabla3[Se divorcian mas en la mañana o en la tarde?],"&lt;12:00 pm")</f>
        <v>2272</v>
      </c>
      <c r="L571" s="17">
        <f>IF(Auxiliar1!B569&lt;Tabla2[Hora],Tabla2[Hora],Auxiliar1!B569)</f>
        <v>0.4443171296296296</v>
      </c>
      <c r="M571" s="21"/>
      <c r="N571" t="str">
        <f>TEXT(Tabla2[fecha_creacion_divorcio],"dd/mm/yy")</f>
        <v>06/02/19</v>
      </c>
      <c r="O571" s="21" t="str">
        <f>TEXT(Tabla3[Fecha formato fecha],"MMMM")</f>
        <v>febrero</v>
      </c>
      <c r="P571" s="22">
        <f>INT(YEARFRAC(Tabla2[[#This Row],[fecha_matrimonio]],Tabla2[[#This Row],[fecha_creacion_divorcio]],1))</f>
        <v>34</v>
      </c>
      <c r="Q571" s="21"/>
    </row>
    <row r="572" spans="6:17" x14ac:dyDescent="0.25">
      <c r="F572" s="17"/>
      <c r="G572" s="47" t="str">
        <f>IF(Tabla2[genero_1]=Tabla2[genero_2],"iguales","heteros")</f>
        <v>heteros</v>
      </c>
      <c r="H572" s="15">
        <f>COUNTIF(Tabla3[Columna1],"iguales")</f>
        <v>481</v>
      </c>
      <c r="I572" s="15">
        <f>COUNTIF(Tabla3[Se divorcian mas en la mañana o en la tarde?],"&gt;12:00 am")</f>
        <v>2491</v>
      </c>
      <c r="J572" s="15">
        <f>COUNTIF(Tabla3[Se divorcian mas en la mañana o en la tarde?],"&gt;12:00 am")</f>
        <v>2491</v>
      </c>
      <c r="K572" s="15">
        <f>COUNTIF(Tabla3[Se divorcian mas en la mañana o en la tarde?],"&lt;12:00 pm")</f>
        <v>2272</v>
      </c>
      <c r="L572" s="17">
        <f>IF(Auxiliar1!B570&lt;Tabla2[Hora],Tabla2[Hora],Auxiliar1!B570)</f>
        <v>0.44603009259259258</v>
      </c>
      <c r="M572" s="21"/>
      <c r="N572" t="str">
        <f>TEXT(Tabla2[fecha_creacion_divorcio],"dd/mm/yy")</f>
        <v>06/02/19</v>
      </c>
      <c r="O572" s="21" t="str">
        <f>TEXT(Tabla3[Fecha formato fecha],"MMMM")</f>
        <v>febrero</v>
      </c>
      <c r="P572" s="22">
        <f>INT(YEARFRAC(Tabla2[[#This Row],[fecha_matrimonio]],Tabla2[[#This Row],[fecha_creacion_divorcio]],1))</f>
        <v>14</v>
      </c>
      <c r="Q572" s="21"/>
    </row>
    <row r="573" spans="6:17" x14ac:dyDescent="0.25">
      <c r="F573" s="17"/>
      <c r="G573" s="47" t="str">
        <f>IF(Tabla2[genero_1]=Tabla2[genero_2],"iguales","heteros")</f>
        <v>heteros</v>
      </c>
      <c r="H573" s="15">
        <f>COUNTIF(Tabla3[Columna1],"iguales")</f>
        <v>481</v>
      </c>
      <c r="I573" s="15">
        <f>COUNTIF(Tabla3[Se divorcian mas en la mañana o en la tarde?],"&gt;12:00 am")</f>
        <v>2491</v>
      </c>
      <c r="J573" s="15">
        <f>COUNTIF(Tabla3[Se divorcian mas en la mañana o en la tarde?],"&gt;12:00 am")</f>
        <v>2491</v>
      </c>
      <c r="K573" s="15">
        <f>COUNTIF(Tabla3[Se divorcian mas en la mañana o en la tarde?],"&lt;12:00 pm")</f>
        <v>2272</v>
      </c>
      <c r="L573" s="17">
        <f>IF(Auxiliar1!B571&lt;Tabla2[Hora],Tabla2[Hora],Auxiliar1!B571)</f>
        <v>0.44947916666666665</v>
      </c>
      <c r="M573" s="21"/>
      <c r="N573" t="str">
        <f>TEXT(Tabla2[fecha_creacion_divorcio],"dd/mm/yy")</f>
        <v>06/02/19</v>
      </c>
      <c r="O573" s="21" t="str">
        <f>TEXT(Tabla3[Fecha formato fecha],"MMMM")</f>
        <v>febrero</v>
      </c>
      <c r="P573" s="22">
        <f>INT(YEARFRAC(Tabla2[[#This Row],[fecha_matrimonio]],Tabla2[[#This Row],[fecha_creacion_divorcio]],1))</f>
        <v>6</v>
      </c>
      <c r="Q573" s="21"/>
    </row>
    <row r="574" spans="6:17" x14ac:dyDescent="0.25">
      <c r="F574" s="17"/>
      <c r="G574" s="47" t="str">
        <f>IF(Tabla2[genero_1]=Tabla2[genero_2],"iguales","heteros")</f>
        <v>heteros</v>
      </c>
      <c r="H574" s="15">
        <f>COUNTIF(Tabla3[Columna1],"iguales")</f>
        <v>481</v>
      </c>
      <c r="I574" s="15">
        <f>COUNTIF(Tabla3[Se divorcian mas en la mañana o en la tarde?],"&gt;12:00 am")</f>
        <v>2491</v>
      </c>
      <c r="J574" s="15">
        <f>COUNTIF(Tabla3[Se divorcian mas en la mañana o en la tarde?],"&gt;12:00 am")</f>
        <v>2491</v>
      </c>
      <c r="K574" s="15">
        <f>COUNTIF(Tabla3[Se divorcian mas en la mañana o en la tarde?],"&lt;12:00 pm")</f>
        <v>2272</v>
      </c>
      <c r="L574" s="17">
        <f>IF(Auxiliar1!B572&lt;Tabla2[Hora],Tabla2[Hora],Auxiliar1!B572)</f>
        <v>0.45178240740740744</v>
      </c>
      <c r="M574" s="21"/>
      <c r="N574" t="str">
        <f>TEXT(Tabla2[fecha_creacion_divorcio],"dd/mm/yy")</f>
        <v>06/02/19</v>
      </c>
      <c r="O574" s="21" t="str">
        <f>TEXT(Tabla3[Fecha formato fecha],"MMMM")</f>
        <v>febrero</v>
      </c>
      <c r="P574" s="22">
        <f>INT(YEARFRAC(Tabla2[[#This Row],[fecha_matrimonio]],Tabla2[[#This Row],[fecha_creacion_divorcio]],1))</f>
        <v>17</v>
      </c>
      <c r="Q574" s="21"/>
    </row>
    <row r="575" spans="6:17" x14ac:dyDescent="0.25">
      <c r="F575" s="17"/>
      <c r="G575" s="47" t="str">
        <f>IF(Tabla2[genero_1]=Tabla2[genero_2],"iguales","heteros")</f>
        <v>heteros</v>
      </c>
      <c r="H575" s="15">
        <f>COUNTIF(Tabla3[Columna1],"iguales")</f>
        <v>481</v>
      </c>
      <c r="I575" s="15">
        <f>COUNTIF(Tabla3[Se divorcian mas en la mañana o en la tarde?],"&gt;12:00 am")</f>
        <v>2491</v>
      </c>
      <c r="J575" s="15">
        <f>COUNTIF(Tabla3[Se divorcian mas en la mañana o en la tarde?],"&gt;12:00 am")</f>
        <v>2491</v>
      </c>
      <c r="K575" s="15">
        <f>COUNTIF(Tabla3[Se divorcian mas en la mañana o en la tarde?],"&lt;12:00 pm")</f>
        <v>2272</v>
      </c>
      <c r="L575" s="17">
        <f>IF(Auxiliar1!B573&lt;Tabla2[Hora],Tabla2[Hora],Auxiliar1!B573)</f>
        <v>0.4616319444444445</v>
      </c>
      <c r="M575" s="21"/>
      <c r="N575" t="str">
        <f>TEXT(Tabla2[fecha_creacion_divorcio],"dd/mm/yy")</f>
        <v>06/02/19</v>
      </c>
      <c r="O575" s="21" t="str">
        <f>TEXT(Tabla3[Fecha formato fecha],"MMMM")</f>
        <v>febrero</v>
      </c>
      <c r="P575" s="22">
        <f>INT(YEARFRAC(Tabla2[[#This Row],[fecha_matrimonio]],Tabla2[[#This Row],[fecha_creacion_divorcio]],1))</f>
        <v>15</v>
      </c>
      <c r="Q575" s="21"/>
    </row>
    <row r="576" spans="6:17" x14ac:dyDescent="0.25">
      <c r="F576" s="17"/>
      <c r="G576" s="47" t="str">
        <f>IF(Tabla2[genero_1]=Tabla2[genero_2],"iguales","heteros")</f>
        <v>heteros</v>
      </c>
      <c r="H576" s="15">
        <f>COUNTIF(Tabla3[Columna1],"iguales")</f>
        <v>481</v>
      </c>
      <c r="I576" s="15">
        <f>COUNTIF(Tabla3[Se divorcian mas en la mañana o en la tarde?],"&gt;12:00 am")</f>
        <v>2491</v>
      </c>
      <c r="J576" s="15">
        <f>COUNTIF(Tabla3[Se divorcian mas en la mañana o en la tarde?],"&gt;12:00 am")</f>
        <v>2491</v>
      </c>
      <c r="K576" s="15">
        <f>COUNTIF(Tabla3[Se divorcian mas en la mañana o en la tarde?],"&lt;12:00 pm")</f>
        <v>2272</v>
      </c>
      <c r="L576" s="17">
        <f>IF(Auxiliar1!B574&lt;Tabla2[Hora],Tabla2[Hora],Auxiliar1!B574)</f>
        <v>0.31263888888888886</v>
      </c>
      <c r="M576" s="21"/>
      <c r="N576" t="str">
        <f>TEXT(Tabla2[fecha_creacion_divorcio],"dd/mm/yy")</f>
        <v>07/02/19</v>
      </c>
      <c r="O576" s="21" t="str">
        <f>TEXT(Tabla3[Fecha formato fecha],"MMMM")</f>
        <v>febrero</v>
      </c>
      <c r="P576" s="22">
        <f>INT(YEARFRAC(Tabla2[[#This Row],[fecha_matrimonio]],Tabla2[[#This Row],[fecha_creacion_divorcio]],1))</f>
        <v>16</v>
      </c>
      <c r="Q576" s="21"/>
    </row>
    <row r="577" spans="6:17" x14ac:dyDescent="0.25">
      <c r="F577" s="17"/>
      <c r="G577" s="47" t="str">
        <f>IF(Tabla2[genero_1]=Tabla2[genero_2],"iguales","heteros")</f>
        <v>heteros</v>
      </c>
      <c r="H577" s="15">
        <f>COUNTIF(Tabla3[Columna1],"iguales")</f>
        <v>481</v>
      </c>
      <c r="I577" s="15">
        <f>COUNTIF(Tabla3[Se divorcian mas en la mañana o en la tarde?],"&gt;12:00 am")</f>
        <v>2491</v>
      </c>
      <c r="J577" s="15">
        <f>COUNTIF(Tabla3[Se divorcian mas en la mañana o en la tarde?],"&gt;12:00 am")</f>
        <v>2491</v>
      </c>
      <c r="K577" s="15">
        <f>COUNTIF(Tabla3[Se divorcian mas en la mañana o en la tarde?],"&lt;12:00 pm")</f>
        <v>2272</v>
      </c>
      <c r="L577" s="17">
        <f>IF(Auxiliar1!B575&lt;Tabla2[Hora],Tabla2[Hora],Auxiliar1!B575)</f>
        <v>0.3159837962962963</v>
      </c>
      <c r="M577" s="21"/>
      <c r="N577" t="str">
        <f>TEXT(Tabla2[fecha_creacion_divorcio],"dd/mm/yy")</f>
        <v>07/02/19</v>
      </c>
      <c r="O577" s="21" t="str">
        <f>TEXT(Tabla3[Fecha formato fecha],"MMMM")</f>
        <v>febrero</v>
      </c>
      <c r="P577" s="22">
        <f>INT(YEARFRAC(Tabla2[[#This Row],[fecha_matrimonio]],Tabla2[[#This Row],[fecha_creacion_divorcio]],1))</f>
        <v>8</v>
      </c>
      <c r="Q577" s="21"/>
    </row>
    <row r="578" spans="6:17" x14ac:dyDescent="0.25">
      <c r="F578" s="17"/>
      <c r="G578" s="47" t="str">
        <f>IF(Tabla2[genero_1]=Tabla2[genero_2],"iguales","heteros")</f>
        <v>iguales</v>
      </c>
      <c r="H578" s="15">
        <f>COUNTIF(Tabla3[Columna1],"iguales")</f>
        <v>481</v>
      </c>
      <c r="I578" s="15">
        <f>COUNTIF(Tabla3[Se divorcian mas en la mañana o en la tarde?],"&gt;12:00 am")</f>
        <v>2491</v>
      </c>
      <c r="J578" s="15">
        <f>COUNTIF(Tabla3[Se divorcian mas en la mañana o en la tarde?],"&gt;12:00 am")</f>
        <v>2491</v>
      </c>
      <c r="K578" s="15">
        <f>COUNTIF(Tabla3[Se divorcian mas en la mañana o en la tarde?],"&lt;12:00 pm")</f>
        <v>2272</v>
      </c>
      <c r="L578" s="17">
        <f>IF(Auxiliar1!B576&lt;Tabla2[Hora],Tabla2[Hora],Auxiliar1!B576)</f>
        <v>0.3175</v>
      </c>
      <c r="M578" s="21"/>
      <c r="N578" t="str">
        <f>TEXT(Tabla2[fecha_creacion_divorcio],"dd/mm/yy")</f>
        <v>07/02/19</v>
      </c>
      <c r="O578" s="21" t="str">
        <f>TEXT(Tabla3[Fecha formato fecha],"MMMM")</f>
        <v>febrero</v>
      </c>
      <c r="P578" s="22">
        <f>INT(YEARFRAC(Tabla2[[#This Row],[fecha_matrimonio]],Tabla2[[#This Row],[fecha_creacion_divorcio]],1))</f>
        <v>26</v>
      </c>
      <c r="Q578" s="21"/>
    </row>
    <row r="579" spans="6:17" x14ac:dyDescent="0.25">
      <c r="F579" s="17"/>
      <c r="G579" s="47" t="str">
        <f>IF(Tabla2[genero_1]=Tabla2[genero_2],"iguales","heteros")</f>
        <v>heteros</v>
      </c>
      <c r="H579" s="15">
        <f>COUNTIF(Tabla3[Columna1],"iguales")</f>
        <v>481</v>
      </c>
      <c r="I579" s="15">
        <f>COUNTIF(Tabla3[Se divorcian mas en la mañana o en la tarde?],"&gt;12:00 am")</f>
        <v>2491</v>
      </c>
      <c r="J579" s="15">
        <f>COUNTIF(Tabla3[Se divorcian mas en la mañana o en la tarde?],"&gt;12:00 am")</f>
        <v>2491</v>
      </c>
      <c r="K579" s="15">
        <f>COUNTIF(Tabla3[Se divorcian mas en la mañana o en la tarde?],"&lt;12:00 pm")</f>
        <v>2272</v>
      </c>
      <c r="L579" s="17">
        <f>IF(Auxiliar1!B577&lt;Tabla2[Hora],Tabla2[Hora],Auxiliar1!B577)</f>
        <v>0.32082175925925926</v>
      </c>
      <c r="M579" s="21"/>
      <c r="N579" t="str">
        <f>TEXT(Tabla2[fecha_creacion_divorcio],"dd/mm/yy")</f>
        <v>07/02/19</v>
      </c>
      <c r="O579" s="21" t="str">
        <f>TEXT(Tabla3[Fecha formato fecha],"MMMM")</f>
        <v>febrero</v>
      </c>
      <c r="P579" s="22">
        <f>INT(YEARFRAC(Tabla2[[#This Row],[fecha_matrimonio]],Tabla2[[#This Row],[fecha_creacion_divorcio]],1))</f>
        <v>18</v>
      </c>
      <c r="Q579" s="21"/>
    </row>
    <row r="580" spans="6:17" x14ac:dyDescent="0.25">
      <c r="F580" s="17"/>
      <c r="G580" s="47" t="str">
        <f>IF(Tabla2[genero_1]=Tabla2[genero_2],"iguales","heteros")</f>
        <v>heteros</v>
      </c>
      <c r="H580" s="15">
        <f>COUNTIF(Tabla3[Columna1],"iguales")</f>
        <v>481</v>
      </c>
      <c r="I580" s="15">
        <f>COUNTIF(Tabla3[Se divorcian mas en la mañana o en la tarde?],"&gt;12:00 am")</f>
        <v>2491</v>
      </c>
      <c r="J580" s="15">
        <f>COUNTIF(Tabla3[Se divorcian mas en la mañana o en la tarde?],"&gt;12:00 am")</f>
        <v>2491</v>
      </c>
      <c r="K580" s="15">
        <f>COUNTIF(Tabla3[Se divorcian mas en la mañana o en la tarde?],"&lt;12:00 pm")</f>
        <v>2272</v>
      </c>
      <c r="L580" s="17">
        <f>IF(Auxiliar1!B578&lt;Tabla2[Hora],Tabla2[Hora],Auxiliar1!B578)</f>
        <v>0.32096064814814812</v>
      </c>
      <c r="M580" s="21"/>
      <c r="N580" t="str">
        <f>TEXT(Tabla2[fecha_creacion_divorcio],"dd/mm/yy")</f>
        <v>07/02/19</v>
      </c>
      <c r="O580" s="21" t="str">
        <f>TEXT(Tabla3[Fecha formato fecha],"MMMM")</f>
        <v>febrero</v>
      </c>
      <c r="P580" s="22">
        <f>INT(YEARFRAC(Tabla2[[#This Row],[fecha_matrimonio]],Tabla2[[#This Row],[fecha_creacion_divorcio]],1))</f>
        <v>14</v>
      </c>
      <c r="Q580" s="21"/>
    </row>
    <row r="581" spans="6:17" x14ac:dyDescent="0.25">
      <c r="F581" s="17"/>
      <c r="G581" s="47" t="str">
        <f>IF(Tabla2[genero_1]=Tabla2[genero_2],"iguales","heteros")</f>
        <v>heteros</v>
      </c>
      <c r="H581" s="15">
        <f>COUNTIF(Tabla3[Columna1],"iguales")</f>
        <v>481</v>
      </c>
      <c r="I581" s="15">
        <f>COUNTIF(Tabla3[Se divorcian mas en la mañana o en la tarde?],"&gt;12:00 am")</f>
        <v>2491</v>
      </c>
      <c r="J581" s="15">
        <f>COUNTIF(Tabla3[Se divorcian mas en la mañana o en la tarde?],"&gt;12:00 am")</f>
        <v>2491</v>
      </c>
      <c r="K581" s="15">
        <f>COUNTIF(Tabla3[Se divorcian mas en la mañana o en la tarde?],"&lt;12:00 pm")</f>
        <v>2272</v>
      </c>
      <c r="L581" s="17">
        <f>IF(Auxiliar1!B579&lt;Tabla2[Hora],Tabla2[Hora],Auxiliar1!B579)</f>
        <v>0.3351041666666667</v>
      </c>
      <c r="M581" s="21"/>
      <c r="N581" t="str">
        <f>TEXT(Tabla2[fecha_creacion_divorcio],"dd/mm/yy")</f>
        <v>07/02/19</v>
      </c>
      <c r="O581" s="21" t="str">
        <f>TEXT(Tabla3[Fecha formato fecha],"MMMM")</f>
        <v>febrero</v>
      </c>
      <c r="P581" s="22">
        <f>INT(YEARFRAC(Tabla2[[#This Row],[fecha_matrimonio]],Tabla2[[#This Row],[fecha_creacion_divorcio]],1))</f>
        <v>28</v>
      </c>
      <c r="Q581" s="21"/>
    </row>
    <row r="582" spans="6:17" x14ac:dyDescent="0.25">
      <c r="F582" s="17"/>
      <c r="G582" s="47" t="str">
        <f>IF(Tabla2[genero_1]=Tabla2[genero_2],"iguales","heteros")</f>
        <v>heteros</v>
      </c>
      <c r="H582" s="15">
        <f>COUNTIF(Tabla3[Columna1],"iguales")</f>
        <v>481</v>
      </c>
      <c r="I582" s="15">
        <f>COUNTIF(Tabla3[Se divorcian mas en la mañana o en la tarde?],"&gt;12:00 am")</f>
        <v>2491</v>
      </c>
      <c r="J582" s="15">
        <f>COUNTIF(Tabla3[Se divorcian mas en la mañana o en la tarde?],"&gt;12:00 am")</f>
        <v>2491</v>
      </c>
      <c r="K582" s="15">
        <f>COUNTIF(Tabla3[Se divorcian mas en la mañana o en la tarde?],"&lt;12:00 pm")</f>
        <v>2272</v>
      </c>
      <c r="L582" s="17">
        <f>IF(Auxiliar1!B580&lt;Tabla2[Hora],Tabla2[Hora],Auxiliar1!B580)</f>
        <v>0.33836805555555555</v>
      </c>
      <c r="M582" s="21"/>
      <c r="N582" t="str">
        <f>TEXT(Tabla2[fecha_creacion_divorcio],"dd/mm/yy")</f>
        <v>07/02/19</v>
      </c>
      <c r="O582" s="21" t="str">
        <f>TEXT(Tabla3[Fecha formato fecha],"MMMM")</f>
        <v>febrero</v>
      </c>
      <c r="P582" s="22">
        <f>INT(YEARFRAC(Tabla2[[#This Row],[fecha_matrimonio]],Tabla2[[#This Row],[fecha_creacion_divorcio]],1))</f>
        <v>22</v>
      </c>
      <c r="Q582" s="21"/>
    </row>
    <row r="583" spans="6:17" x14ac:dyDescent="0.25">
      <c r="F583" s="17"/>
      <c r="G583" s="47" t="str">
        <f>IF(Tabla2[genero_1]=Tabla2[genero_2],"iguales","heteros")</f>
        <v>heteros</v>
      </c>
      <c r="H583" s="15">
        <f>COUNTIF(Tabla3[Columna1],"iguales")</f>
        <v>481</v>
      </c>
      <c r="I583" s="15">
        <f>COUNTIF(Tabla3[Se divorcian mas en la mañana o en la tarde?],"&gt;12:00 am")</f>
        <v>2491</v>
      </c>
      <c r="J583" s="15">
        <f>COUNTIF(Tabla3[Se divorcian mas en la mañana o en la tarde?],"&gt;12:00 am")</f>
        <v>2491</v>
      </c>
      <c r="K583" s="15">
        <f>COUNTIF(Tabla3[Se divorcian mas en la mañana o en la tarde?],"&lt;12:00 pm")</f>
        <v>2272</v>
      </c>
      <c r="L583" s="17">
        <f>IF(Auxiliar1!B581&lt;Tabla2[Hora],Tabla2[Hora],Auxiliar1!B581)</f>
        <v>0.33932870370370366</v>
      </c>
      <c r="M583" s="21"/>
      <c r="N583" t="str">
        <f>TEXT(Tabla2[fecha_creacion_divorcio],"dd/mm/yy")</f>
        <v>07/02/19</v>
      </c>
      <c r="O583" s="21" t="str">
        <f>TEXT(Tabla3[Fecha formato fecha],"MMMM")</f>
        <v>febrero</v>
      </c>
      <c r="P583" s="22">
        <f>INT(YEARFRAC(Tabla2[[#This Row],[fecha_matrimonio]],Tabla2[[#This Row],[fecha_creacion_divorcio]],1))</f>
        <v>9</v>
      </c>
      <c r="Q583" s="21"/>
    </row>
    <row r="584" spans="6:17" x14ac:dyDescent="0.25">
      <c r="F584" s="17"/>
      <c r="G584" s="47" t="str">
        <f>IF(Tabla2[genero_1]=Tabla2[genero_2],"iguales","heteros")</f>
        <v>heteros</v>
      </c>
      <c r="H584" s="15">
        <f>COUNTIF(Tabla3[Columna1],"iguales")</f>
        <v>481</v>
      </c>
      <c r="I584" s="15">
        <f>COUNTIF(Tabla3[Se divorcian mas en la mañana o en la tarde?],"&gt;12:00 am")</f>
        <v>2491</v>
      </c>
      <c r="J584" s="15">
        <f>COUNTIF(Tabla3[Se divorcian mas en la mañana o en la tarde?],"&gt;12:00 am")</f>
        <v>2491</v>
      </c>
      <c r="K584" s="15">
        <f>COUNTIF(Tabla3[Se divorcian mas en la mañana o en la tarde?],"&lt;12:00 pm")</f>
        <v>2272</v>
      </c>
      <c r="L584" s="17">
        <f>IF(Auxiliar1!B582&lt;Tabla2[Hora],Tabla2[Hora],Auxiliar1!B582)</f>
        <v>0.34192129629629631</v>
      </c>
      <c r="M584" s="21"/>
      <c r="N584" t="str">
        <f>TEXT(Tabla2[fecha_creacion_divorcio],"dd/mm/yy")</f>
        <v>07/02/19</v>
      </c>
      <c r="O584" s="21" t="str">
        <f>TEXT(Tabla3[Fecha formato fecha],"MMMM")</f>
        <v>febrero</v>
      </c>
      <c r="P584" s="22">
        <f>INT(YEARFRAC(Tabla2[[#This Row],[fecha_matrimonio]],Tabla2[[#This Row],[fecha_creacion_divorcio]],1))</f>
        <v>10</v>
      </c>
      <c r="Q584" s="21"/>
    </row>
    <row r="585" spans="6:17" x14ac:dyDescent="0.25">
      <c r="F585" s="17"/>
      <c r="G585" s="47" t="str">
        <f>IF(Tabla2[genero_1]=Tabla2[genero_2],"iguales","heteros")</f>
        <v>heteros</v>
      </c>
      <c r="H585" s="15">
        <f>COUNTIF(Tabla3[Columna1],"iguales")</f>
        <v>481</v>
      </c>
      <c r="I585" s="15">
        <f>COUNTIF(Tabla3[Se divorcian mas en la mañana o en la tarde?],"&gt;12:00 am")</f>
        <v>2491</v>
      </c>
      <c r="J585" s="15">
        <f>COUNTIF(Tabla3[Se divorcian mas en la mañana o en la tarde?],"&gt;12:00 am")</f>
        <v>2491</v>
      </c>
      <c r="K585" s="15">
        <f>COUNTIF(Tabla3[Se divorcian mas en la mañana o en la tarde?],"&lt;12:00 pm")</f>
        <v>2272</v>
      </c>
      <c r="L585" s="17">
        <f>IF(Auxiliar1!B583&lt;Tabla2[Hora],Tabla2[Hora],Auxiliar1!B583)</f>
        <v>0.34530092592592593</v>
      </c>
      <c r="M585" s="21"/>
      <c r="N585" t="str">
        <f>TEXT(Tabla2[fecha_creacion_divorcio],"dd/mm/yy")</f>
        <v>07/02/19</v>
      </c>
      <c r="O585" s="21" t="str">
        <f>TEXT(Tabla3[Fecha formato fecha],"MMMM")</f>
        <v>febrero</v>
      </c>
      <c r="P585" s="22">
        <f>INT(YEARFRAC(Tabla2[[#This Row],[fecha_matrimonio]],Tabla2[[#This Row],[fecha_creacion_divorcio]],1))</f>
        <v>4</v>
      </c>
      <c r="Q585" s="21"/>
    </row>
    <row r="586" spans="6:17" x14ac:dyDescent="0.25">
      <c r="F586" s="17"/>
      <c r="G586" s="47" t="str">
        <f>IF(Tabla2[genero_1]=Tabla2[genero_2],"iguales","heteros")</f>
        <v>heteros</v>
      </c>
      <c r="H586" s="15">
        <f>COUNTIF(Tabla3[Columna1],"iguales")</f>
        <v>481</v>
      </c>
      <c r="I586" s="15">
        <f>COUNTIF(Tabla3[Se divorcian mas en la mañana o en la tarde?],"&gt;12:00 am")</f>
        <v>2491</v>
      </c>
      <c r="J586" s="15">
        <f>COUNTIF(Tabla3[Se divorcian mas en la mañana o en la tarde?],"&gt;12:00 am")</f>
        <v>2491</v>
      </c>
      <c r="K586" s="15">
        <f>COUNTIF(Tabla3[Se divorcian mas en la mañana o en la tarde?],"&lt;12:00 pm")</f>
        <v>2272</v>
      </c>
      <c r="L586" s="17">
        <f>IF(Auxiliar1!B584&lt;Tabla2[Hora],Tabla2[Hora],Auxiliar1!B584)</f>
        <v>0.3969212962962963</v>
      </c>
      <c r="M586" s="21"/>
      <c r="N586" t="str">
        <f>TEXT(Tabla2[fecha_creacion_divorcio],"dd/mm/yy")</f>
        <v>07/02/19</v>
      </c>
      <c r="O586" s="21" t="str">
        <f>TEXT(Tabla3[Fecha formato fecha],"MMMM")</f>
        <v>febrero</v>
      </c>
      <c r="P586" s="22">
        <f>INT(YEARFRAC(Tabla2[[#This Row],[fecha_matrimonio]],Tabla2[[#This Row],[fecha_creacion_divorcio]],1))</f>
        <v>11</v>
      </c>
      <c r="Q586" s="21"/>
    </row>
    <row r="587" spans="6:17" x14ac:dyDescent="0.25">
      <c r="F587" s="17"/>
      <c r="G587" s="47" t="str">
        <f>IF(Tabla2[genero_1]=Tabla2[genero_2],"iguales","heteros")</f>
        <v>heteros</v>
      </c>
      <c r="H587" s="15">
        <f>COUNTIF(Tabla3[Columna1],"iguales")</f>
        <v>481</v>
      </c>
      <c r="I587" s="15">
        <f>COUNTIF(Tabla3[Se divorcian mas en la mañana o en la tarde?],"&gt;12:00 am")</f>
        <v>2491</v>
      </c>
      <c r="J587" s="15">
        <f>COUNTIF(Tabla3[Se divorcian mas en la mañana o en la tarde?],"&gt;12:00 am")</f>
        <v>2491</v>
      </c>
      <c r="K587" s="15">
        <f>COUNTIF(Tabla3[Se divorcian mas en la mañana o en la tarde?],"&lt;12:00 pm")</f>
        <v>2272</v>
      </c>
      <c r="L587" s="17">
        <f>IF(Auxiliar1!B585&lt;Tabla2[Hora],Tabla2[Hora],Auxiliar1!B585)</f>
        <v>0.39987268518518521</v>
      </c>
      <c r="M587" s="21"/>
      <c r="N587" t="str">
        <f>TEXT(Tabla2[fecha_creacion_divorcio],"dd/mm/yy")</f>
        <v>07/02/19</v>
      </c>
      <c r="O587" s="21" t="str">
        <f>TEXT(Tabla3[Fecha formato fecha],"MMMM")</f>
        <v>febrero</v>
      </c>
      <c r="P587" s="22">
        <f>INT(YEARFRAC(Tabla2[[#This Row],[fecha_matrimonio]],Tabla2[[#This Row],[fecha_creacion_divorcio]],1))</f>
        <v>51</v>
      </c>
      <c r="Q587" s="21"/>
    </row>
    <row r="588" spans="6:17" x14ac:dyDescent="0.25">
      <c r="F588" s="17"/>
      <c r="G588" s="47" t="str">
        <f>IF(Tabla2[genero_1]=Tabla2[genero_2],"iguales","heteros")</f>
        <v>heteros</v>
      </c>
      <c r="H588" s="15">
        <f>COUNTIF(Tabla3[Columna1],"iguales")</f>
        <v>481</v>
      </c>
      <c r="I588" s="15">
        <f>COUNTIF(Tabla3[Se divorcian mas en la mañana o en la tarde?],"&gt;12:00 am")</f>
        <v>2491</v>
      </c>
      <c r="J588" s="15">
        <f>COUNTIF(Tabla3[Se divorcian mas en la mañana o en la tarde?],"&gt;12:00 am")</f>
        <v>2491</v>
      </c>
      <c r="K588" s="15">
        <f>COUNTIF(Tabla3[Se divorcian mas en la mañana o en la tarde?],"&lt;12:00 pm")</f>
        <v>2272</v>
      </c>
      <c r="L588" s="17">
        <f>IF(Auxiliar1!B586&lt;Tabla2[Hora],Tabla2[Hora],Auxiliar1!B586)</f>
        <v>0.40517361111111111</v>
      </c>
      <c r="M588" s="21"/>
      <c r="N588" t="str">
        <f>TEXT(Tabla2[fecha_creacion_divorcio],"dd/mm/yy")</f>
        <v>07/02/19</v>
      </c>
      <c r="O588" s="21" t="str">
        <f>TEXT(Tabla3[Fecha formato fecha],"MMMM")</f>
        <v>febrero</v>
      </c>
      <c r="P588" s="22">
        <f>INT(YEARFRAC(Tabla2[[#This Row],[fecha_matrimonio]],Tabla2[[#This Row],[fecha_creacion_divorcio]],1))</f>
        <v>10</v>
      </c>
      <c r="Q588" s="21"/>
    </row>
    <row r="589" spans="6:17" x14ac:dyDescent="0.25">
      <c r="F589" s="17"/>
      <c r="G589" s="47" t="str">
        <f>IF(Tabla2[genero_1]=Tabla2[genero_2],"iguales","heteros")</f>
        <v>heteros</v>
      </c>
      <c r="H589" s="15">
        <f>COUNTIF(Tabla3[Columna1],"iguales")</f>
        <v>481</v>
      </c>
      <c r="I589" s="15">
        <f>COUNTIF(Tabla3[Se divorcian mas en la mañana o en la tarde?],"&gt;12:00 am")</f>
        <v>2491</v>
      </c>
      <c r="J589" s="15">
        <f>COUNTIF(Tabla3[Se divorcian mas en la mañana o en la tarde?],"&gt;12:00 am")</f>
        <v>2491</v>
      </c>
      <c r="K589" s="15">
        <f>COUNTIF(Tabla3[Se divorcian mas en la mañana o en la tarde?],"&lt;12:00 pm")</f>
        <v>2272</v>
      </c>
      <c r="L589" s="17">
        <f>IF(Auxiliar1!B587&lt;Tabla2[Hora],Tabla2[Hora],Auxiliar1!B587)</f>
        <v>0.4107407407407408</v>
      </c>
      <c r="M589" s="21"/>
      <c r="N589" t="str">
        <f>TEXT(Tabla2[fecha_creacion_divorcio],"dd/mm/yy")</f>
        <v>07/02/19</v>
      </c>
      <c r="O589" s="21" t="str">
        <f>TEXT(Tabla3[Fecha formato fecha],"MMMM")</f>
        <v>febrero</v>
      </c>
      <c r="P589" s="22">
        <f>INT(YEARFRAC(Tabla2[[#This Row],[fecha_matrimonio]],Tabla2[[#This Row],[fecha_creacion_divorcio]],1))</f>
        <v>15</v>
      </c>
      <c r="Q589" s="21"/>
    </row>
    <row r="590" spans="6:17" x14ac:dyDescent="0.25">
      <c r="F590" s="17"/>
      <c r="G590" s="47" t="str">
        <f>IF(Tabla2[genero_1]=Tabla2[genero_2],"iguales","heteros")</f>
        <v>heteros</v>
      </c>
      <c r="H590" s="15">
        <f>COUNTIF(Tabla3[Columna1],"iguales")</f>
        <v>481</v>
      </c>
      <c r="I590" s="15">
        <f>COUNTIF(Tabla3[Se divorcian mas en la mañana o en la tarde?],"&gt;12:00 am")</f>
        <v>2491</v>
      </c>
      <c r="J590" s="15">
        <f>COUNTIF(Tabla3[Se divorcian mas en la mañana o en la tarde?],"&gt;12:00 am")</f>
        <v>2491</v>
      </c>
      <c r="K590" s="15">
        <f>COUNTIF(Tabla3[Se divorcian mas en la mañana o en la tarde?],"&lt;12:00 pm")</f>
        <v>2272</v>
      </c>
      <c r="L590" s="17">
        <f>IF(Auxiliar1!B588&lt;Tabla2[Hora],Tabla2[Hora],Auxiliar1!B588)</f>
        <v>0.41199074074074077</v>
      </c>
      <c r="M590" s="21"/>
      <c r="N590" t="str">
        <f>TEXT(Tabla2[fecha_creacion_divorcio],"dd/mm/yy")</f>
        <v>07/02/19</v>
      </c>
      <c r="O590" s="21" t="str">
        <f>TEXT(Tabla3[Fecha formato fecha],"MMMM")</f>
        <v>febrero</v>
      </c>
      <c r="P590" s="22">
        <f>INT(YEARFRAC(Tabla2[[#This Row],[fecha_matrimonio]],Tabla2[[#This Row],[fecha_creacion_divorcio]],1))</f>
        <v>21</v>
      </c>
      <c r="Q590" s="21"/>
    </row>
    <row r="591" spans="6:17" x14ac:dyDescent="0.25">
      <c r="F591" s="17"/>
      <c r="G591" s="47" t="str">
        <f>IF(Tabla2[genero_1]=Tabla2[genero_2],"iguales","heteros")</f>
        <v>iguales</v>
      </c>
      <c r="H591" s="15">
        <f>COUNTIF(Tabla3[Columna1],"iguales")</f>
        <v>481</v>
      </c>
      <c r="I591" s="15">
        <f>COUNTIF(Tabla3[Se divorcian mas en la mañana o en la tarde?],"&gt;12:00 am")</f>
        <v>2491</v>
      </c>
      <c r="J591" s="15">
        <f>COUNTIF(Tabla3[Se divorcian mas en la mañana o en la tarde?],"&gt;12:00 am")</f>
        <v>2491</v>
      </c>
      <c r="K591" s="15">
        <f>COUNTIF(Tabla3[Se divorcian mas en la mañana o en la tarde?],"&lt;12:00 pm")</f>
        <v>2272</v>
      </c>
      <c r="L591" s="17">
        <f>IF(Auxiliar1!B589&lt;Tabla2[Hora],Tabla2[Hora],Auxiliar1!B589)</f>
        <v>0.41695601851851855</v>
      </c>
      <c r="M591" s="21"/>
      <c r="N591" t="str">
        <f>TEXT(Tabla2[fecha_creacion_divorcio],"dd/mm/yy")</f>
        <v>07/02/19</v>
      </c>
      <c r="O591" s="21" t="str">
        <f>TEXT(Tabla3[Fecha formato fecha],"MMMM")</f>
        <v>febrero</v>
      </c>
      <c r="P591" s="22">
        <f>INT(YEARFRAC(Tabla2[[#This Row],[fecha_matrimonio]],Tabla2[[#This Row],[fecha_creacion_divorcio]],1))</f>
        <v>30</v>
      </c>
      <c r="Q591" s="21"/>
    </row>
    <row r="592" spans="6:17" x14ac:dyDescent="0.25">
      <c r="F592" s="17"/>
      <c r="G592" s="47" t="str">
        <f>IF(Tabla2[genero_1]=Tabla2[genero_2],"iguales","heteros")</f>
        <v>heteros</v>
      </c>
      <c r="H592" s="15">
        <f>COUNTIF(Tabla3[Columna1],"iguales")</f>
        <v>481</v>
      </c>
      <c r="I592" s="15">
        <f>COUNTIF(Tabla3[Se divorcian mas en la mañana o en la tarde?],"&gt;12:00 am")</f>
        <v>2491</v>
      </c>
      <c r="J592" s="15">
        <f>COUNTIF(Tabla3[Se divorcian mas en la mañana o en la tarde?],"&gt;12:00 am")</f>
        <v>2491</v>
      </c>
      <c r="K592" s="15">
        <f>COUNTIF(Tabla3[Se divorcian mas en la mañana o en la tarde?],"&lt;12:00 pm")</f>
        <v>2272</v>
      </c>
      <c r="L592" s="17">
        <f>IF(Auxiliar1!B590&lt;Tabla2[Hora],Tabla2[Hora],Auxiliar1!B590)</f>
        <v>0.42207175925925927</v>
      </c>
      <c r="M592" s="21"/>
      <c r="N592" t="str">
        <f>TEXT(Tabla2[fecha_creacion_divorcio],"dd/mm/yy")</f>
        <v>07/02/19</v>
      </c>
      <c r="O592" s="21" t="str">
        <f>TEXT(Tabla3[Fecha formato fecha],"MMMM")</f>
        <v>febrero</v>
      </c>
      <c r="P592" s="22">
        <f>INT(YEARFRAC(Tabla2[[#This Row],[fecha_matrimonio]],Tabla2[[#This Row],[fecha_creacion_divorcio]],1))</f>
        <v>6</v>
      </c>
      <c r="Q592" s="21"/>
    </row>
    <row r="593" spans="6:17" x14ac:dyDescent="0.25">
      <c r="F593" s="17"/>
      <c r="G593" s="47" t="str">
        <f>IF(Tabla2[genero_1]=Tabla2[genero_2],"iguales","heteros")</f>
        <v>heteros</v>
      </c>
      <c r="H593" s="15">
        <f>COUNTIF(Tabla3[Columna1],"iguales")</f>
        <v>481</v>
      </c>
      <c r="I593" s="15">
        <f>COUNTIF(Tabla3[Se divorcian mas en la mañana o en la tarde?],"&gt;12:00 am")</f>
        <v>2491</v>
      </c>
      <c r="J593" s="15">
        <f>COUNTIF(Tabla3[Se divorcian mas en la mañana o en la tarde?],"&gt;12:00 am")</f>
        <v>2491</v>
      </c>
      <c r="K593" s="15">
        <f>COUNTIF(Tabla3[Se divorcian mas en la mañana o en la tarde?],"&lt;12:00 pm")</f>
        <v>2272</v>
      </c>
      <c r="L593" s="17">
        <f>IF(Auxiliar1!B591&lt;Tabla2[Hora],Tabla2[Hora],Auxiliar1!B591)</f>
        <v>0.42327546296296298</v>
      </c>
      <c r="M593" s="21"/>
      <c r="N593" t="str">
        <f>TEXT(Tabla2[fecha_creacion_divorcio],"dd/mm/yy")</f>
        <v>07/02/19</v>
      </c>
      <c r="O593" s="21" t="str">
        <f>TEXT(Tabla3[Fecha formato fecha],"MMMM")</f>
        <v>febrero</v>
      </c>
      <c r="P593" s="22">
        <f>INT(YEARFRAC(Tabla2[[#This Row],[fecha_matrimonio]],Tabla2[[#This Row],[fecha_creacion_divorcio]],1))</f>
        <v>21</v>
      </c>
      <c r="Q593" s="21"/>
    </row>
    <row r="594" spans="6:17" x14ac:dyDescent="0.25">
      <c r="F594" s="17"/>
      <c r="G594" s="47" t="str">
        <f>IF(Tabla2[genero_1]=Tabla2[genero_2],"iguales","heteros")</f>
        <v>heteros</v>
      </c>
      <c r="H594" s="15">
        <f>COUNTIF(Tabla3[Columna1],"iguales")</f>
        <v>481</v>
      </c>
      <c r="I594" s="15">
        <f>COUNTIF(Tabla3[Se divorcian mas en la mañana o en la tarde?],"&gt;12:00 am")</f>
        <v>2491</v>
      </c>
      <c r="J594" s="15">
        <f>COUNTIF(Tabla3[Se divorcian mas en la mañana o en la tarde?],"&gt;12:00 am")</f>
        <v>2491</v>
      </c>
      <c r="K594" s="15">
        <f>COUNTIF(Tabla3[Se divorcian mas en la mañana o en la tarde?],"&lt;12:00 pm")</f>
        <v>2272</v>
      </c>
      <c r="L594" s="17">
        <f>IF(Auxiliar1!B592&lt;Tabla2[Hora],Tabla2[Hora],Auxiliar1!B592)</f>
        <v>0.43407407407407406</v>
      </c>
      <c r="M594" s="21"/>
      <c r="N594" t="str">
        <f>TEXT(Tabla2[fecha_creacion_divorcio],"dd/mm/yy")</f>
        <v>07/02/19</v>
      </c>
      <c r="O594" s="21" t="str">
        <f>TEXT(Tabla3[Fecha formato fecha],"MMMM")</f>
        <v>febrero</v>
      </c>
      <c r="P594" s="22">
        <f>INT(YEARFRAC(Tabla2[[#This Row],[fecha_matrimonio]],Tabla2[[#This Row],[fecha_creacion_divorcio]],1))</f>
        <v>5</v>
      </c>
      <c r="Q594" s="21"/>
    </row>
    <row r="595" spans="6:17" x14ac:dyDescent="0.25">
      <c r="F595" s="17"/>
      <c r="G595" s="47" t="str">
        <f>IF(Tabla2[genero_1]=Tabla2[genero_2],"iguales","heteros")</f>
        <v>heteros</v>
      </c>
      <c r="H595" s="15">
        <f>COUNTIF(Tabla3[Columna1],"iguales")</f>
        <v>481</v>
      </c>
      <c r="I595" s="15">
        <f>COUNTIF(Tabla3[Se divorcian mas en la mañana o en la tarde?],"&gt;12:00 am")</f>
        <v>2491</v>
      </c>
      <c r="J595" s="15">
        <f>COUNTIF(Tabla3[Se divorcian mas en la mañana o en la tarde?],"&gt;12:00 am")</f>
        <v>2491</v>
      </c>
      <c r="K595" s="15">
        <f>COUNTIF(Tabla3[Se divorcian mas en la mañana o en la tarde?],"&lt;12:00 pm")</f>
        <v>2272</v>
      </c>
      <c r="L595" s="17">
        <f>IF(Auxiliar1!B593&lt;Tabla2[Hora],Tabla2[Hora],Auxiliar1!B593)</f>
        <v>0.43902777777777779</v>
      </c>
      <c r="M595" s="21"/>
      <c r="N595" t="str">
        <f>TEXT(Tabla2[fecha_creacion_divorcio],"dd/mm/yy")</f>
        <v>07/02/19</v>
      </c>
      <c r="O595" s="21" t="str">
        <f>TEXT(Tabla3[Fecha formato fecha],"MMMM")</f>
        <v>febrero</v>
      </c>
      <c r="P595" s="22">
        <f>INT(YEARFRAC(Tabla2[[#This Row],[fecha_matrimonio]],Tabla2[[#This Row],[fecha_creacion_divorcio]],1))</f>
        <v>17</v>
      </c>
      <c r="Q595" s="21"/>
    </row>
    <row r="596" spans="6:17" x14ac:dyDescent="0.25">
      <c r="F596" s="17"/>
      <c r="G596" s="47" t="str">
        <f>IF(Tabla2[genero_1]=Tabla2[genero_2],"iguales","heteros")</f>
        <v>heteros</v>
      </c>
      <c r="H596" s="15">
        <f>COUNTIF(Tabla3[Columna1],"iguales")</f>
        <v>481</v>
      </c>
      <c r="I596" s="15">
        <f>COUNTIF(Tabla3[Se divorcian mas en la mañana o en la tarde?],"&gt;12:00 am")</f>
        <v>2491</v>
      </c>
      <c r="J596" s="15">
        <f>COUNTIF(Tabla3[Se divorcian mas en la mañana o en la tarde?],"&gt;12:00 am")</f>
        <v>2491</v>
      </c>
      <c r="K596" s="15">
        <f>COUNTIF(Tabla3[Se divorcian mas en la mañana o en la tarde?],"&lt;12:00 pm")</f>
        <v>2272</v>
      </c>
      <c r="L596" s="17">
        <f>IF(Auxiliar1!B594&lt;Tabla2[Hora],Tabla2[Hora],Auxiliar1!B594)</f>
        <v>0.44035879629629626</v>
      </c>
      <c r="M596" s="21"/>
      <c r="N596" t="str">
        <f>TEXT(Tabla2[fecha_creacion_divorcio],"dd/mm/yy")</f>
        <v>07/02/19</v>
      </c>
      <c r="O596" s="21" t="str">
        <f>TEXT(Tabla3[Fecha formato fecha],"MMMM")</f>
        <v>febrero</v>
      </c>
      <c r="P596" s="22">
        <f>INT(YEARFRAC(Tabla2[[#This Row],[fecha_matrimonio]],Tabla2[[#This Row],[fecha_creacion_divorcio]],1))</f>
        <v>7</v>
      </c>
      <c r="Q596" s="21"/>
    </row>
    <row r="597" spans="6:17" x14ac:dyDescent="0.25">
      <c r="F597" s="17"/>
      <c r="G597" s="47" t="str">
        <f>IF(Tabla2[genero_1]=Tabla2[genero_2],"iguales","heteros")</f>
        <v>heteros</v>
      </c>
      <c r="H597" s="15">
        <f>COUNTIF(Tabla3[Columna1],"iguales")</f>
        <v>481</v>
      </c>
      <c r="I597" s="15">
        <f>COUNTIF(Tabla3[Se divorcian mas en la mañana o en la tarde?],"&gt;12:00 am")</f>
        <v>2491</v>
      </c>
      <c r="J597" s="15">
        <f>COUNTIF(Tabla3[Se divorcian mas en la mañana o en la tarde?],"&gt;12:00 am")</f>
        <v>2491</v>
      </c>
      <c r="K597" s="15">
        <f>COUNTIF(Tabla3[Se divorcian mas en la mañana o en la tarde?],"&lt;12:00 pm")</f>
        <v>2272</v>
      </c>
      <c r="L597" s="17">
        <f>IF(Auxiliar1!B595&lt;Tabla2[Hora],Tabla2[Hora],Auxiliar1!B595)</f>
        <v>0.44458333333333333</v>
      </c>
      <c r="M597" s="21"/>
      <c r="N597" t="str">
        <f>TEXT(Tabla2[fecha_creacion_divorcio],"dd/mm/yy")</f>
        <v>07/02/19</v>
      </c>
      <c r="O597" s="21" t="str">
        <f>TEXT(Tabla3[Fecha formato fecha],"MMMM")</f>
        <v>febrero</v>
      </c>
      <c r="P597" s="22">
        <f>INT(YEARFRAC(Tabla2[[#This Row],[fecha_matrimonio]],Tabla2[[#This Row],[fecha_creacion_divorcio]],1))</f>
        <v>5</v>
      </c>
      <c r="Q597" s="21"/>
    </row>
    <row r="598" spans="6:17" x14ac:dyDescent="0.25">
      <c r="F598" s="17"/>
      <c r="G598" s="47" t="str">
        <f>IF(Tabla2[genero_1]=Tabla2[genero_2],"iguales","heteros")</f>
        <v>iguales</v>
      </c>
      <c r="H598" s="15">
        <f>COUNTIF(Tabla3[Columna1],"iguales")</f>
        <v>481</v>
      </c>
      <c r="I598" s="15">
        <f>COUNTIF(Tabla3[Se divorcian mas en la mañana o en la tarde?],"&gt;12:00 am")</f>
        <v>2491</v>
      </c>
      <c r="J598" s="15">
        <f>COUNTIF(Tabla3[Se divorcian mas en la mañana o en la tarde?],"&gt;12:00 am")</f>
        <v>2491</v>
      </c>
      <c r="K598" s="15">
        <f>COUNTIF(Tabla3[Se divorcian mas en la mañana o en la tarde?],"&lt;12:00 pm")</f>
        <v>2272</v>
      </c>
      <c r="L598" s="17">
        <f>IF(Auxiliar1!B596&lt;Tabla2[Hora],Tabla2[Hora],Auxiliar1!B596)</f>
        <v>0.4494097222222222</v>
      </c>
      <c r="M598" s="21"/>
      <c r="N598" t="str">
        <f>TEXT(Tabla2[fecha_creacion_divorcio],"dd/mm/yy")</f>
        <v>07/02/19</v>
      </c>
      <c r="O598" s="21" t="str">
        <f>TEXT(Tabla3[Fecha formato fecha],"MMMM")</f>
        <v>febrero</v>
      </c>
      <c r="P598" s="22">
        <f>INT(YEARFRAC(Tabla2[[#This Row],[fecha_matrimonio]],Tabla2[[#This Row],[fecha_creacion_divorcio]],1))</f>
        <v>34</v>
      </c>
      <c r="Q598" s="21"/>
    </row>
    <row r="599" spans="6:17" x14ac:dyDescent="0.25">
      <c r="F599" s="17"/>
      <c r="G599" s="47" t="str">
        <f>IF(Tabla2[genero_1]=Tabla2[genero_2],"iguales","heteros")</f>
        <v>iguales</v>
      </c>
      <c r="H599" s="15">
        <f>COUNTIF(Tabla3[Columna1],"iguales")</f>
        <v>481</v>
      </c>
      <c r="I599" s="15">
        <f>COUNTIF(Tabla3[Se divorcian mas en la mañana o en la tarde?],"&gt;12:00 am")</f>
        <v>2491</v>
      </c>
      <c r="J599" s="15">
        <f>COUNTIF(Tabla3[Se divorcian mas en la mañana o en la tarde?],"&gt;12:00 am")</f>
        <v>2491</v>
      </c>
      <c r="K599" s="15">
        <f>COUNTIF(Tabla3[Se divorcian mas en la mañana o en la tarde?],"&lt;12:00 pm")</f>
        <v>2272</v>
      </c>
      <c r="L599" s="17">
        <f>IF(Auxiliar1!B597&lt;Tabla2[Hora],Tabla2[Hora],Auxiliar1!B597)</f>
        <v>0.44976851851851851</v>
      </c>
      <c r="M599" s="21"/>
      <c r="N599" t="str">
        <f>TEXT(Tabla2[fecha_creacion_divorcio],"dd/mm/yy")</f>
        <v>07/02/19</v>
      </c>
      <c r="O599" s="21" t="str">
        <f>TEXT(Tabla3[Fecha formato fecha],"MMMM")</f>
        <v>febrero</v>
      </c>
      <c r="P599" s="22">
        <f>INT(YEARFRAC(Tabla2[[#This Row],[fecha_matrimonio]],Tabla2[[#This Row],[fecha_creacion_divorcio]],1))</f>
        <v>25</v>
      </c>
      <c r="Q599" s="21"/>
    </row>
    <row r="600" spans="6:17" x14ac:dyDescent="0.25">
      <c r="F600" s="17"/>
      <c r="G600" s="47" t="str">
        <f>IF(Tabla2[genero_1]=Tabla2[genero_2],"iguales","heteros")</f>
        <v>heteros</v>
      </c>
      <c r="H600" s="15">
        <f>COUNTIF(Tabla3[Columna1],"iguales")</f>
        <v>481</v>
      </c>
      <c r="I600" s="15">
        <f>COUNTIF(Tabla3[Se divorcian mas en la mañana o en la tarde?],"&gt;12:00 am")</f>
        <v>2491</v>
      </c>
      <c r="J600" s="15">
        <f>COUNTIF(Tabla3[Se divorcian mas en la mañana o en la tarde?],"&gt;12:00 am")</f>
        <v>2491</v>
      </c>
      <c r="K600" s="15">
        <f>COUNTIF(Tabla3[Se divorcian mas en la mañana o en la tarde?],"&lt;12:00 pm")</f>
        <v>2272</v>
      </c>
      <c r="L600" s="17">
        <f>IF(Auxiliar1!B598&lt;Tabla2[Hora],Tabla2[Hora],Auxiliar1!B598)</f>
        <v>0.45370370370370372</v>
      </c>
      <c r="M600" s="21"/>
      <c r="N600" t="str">
        <f>TEXT(Tabla2[fecha_creacion_divorcio],"dd/mm/yy")</f>
        <v>07/02/19</v>
      </c>
      <c r="O600" s="21" t="str">
        <f>TEXT(Tabla3[Fecha formato fecha],"MMMM")</f>
        <v>febrero</v>
      </c>
      <c r="P600" s="22">
        <f>INT(YEARFRAC(Tabla2[[#This Row],[fecha_matrimonio]],Tabla2[[#This Row],[fecha_creacion_divorcio]],1))</f>
        <v>2</v>
      </c>
      <c r="Q600" s="21"/>
    </row>
    <row r="601" spans="6:17" x14ac:dyDescent="0.25">
      <c r="F601" s="17"/>
      <c r="G601" s="47" t="str">
        <f>IF(Tabla2[genero_1]=Tabla2[genero_2],"iguales","heteros")</f>
        <v>heteros</v>
      </c>
      <c r="H601" s="15">
        <f>COUNTIF(Tabla3[Columna1],"iguales")</f>
        <v>481</v>
      </c>
      <c r="I601" s="15">
        <f>COUNTIF(Tabla3[Se divorcian mas en la mañana o en la tarde?],"&gt;12:00 am")</f>
        <v>2491</v>
      </c>
      <c r="J601" s="15">
        <f>COUNTIF(Tabla3[Se divorcian mas en la mañana o en la tarde?],"&gt;12:00 am")</f>
        <v>2491</v>
      </c>
      <c r="K601" s="15">
        <f>COUNTIF(Tabla3[Se divorcian mas en la mañana o en la tarde?],"&lt;12:00 pm")</f>
        <v>2272</v>
      </c>
      <c r="L601" s="17">
        <f>IF(Auxiliar1!B599&lt;Tabla2[Hora],Tabla2[Hora],Auxiliar1!B599)</f>
        <v>0.4588888888888889</v>
      </c>
      <c r="M601" s="21"/>
      <c r="N601" t="str">
        <f>TEXT(Tabla2[fecha_creacion_divorcio],"dd/mm/yy")</f>
        <v>07/02/19</v>
      </c>
      <c r="O601" s="21" t="str">
        <f>TEXT(Tabla3[Fecha formato fecha],"MMMM")</f>
        <v>febrero</v>
      </c>
      <c r="P601" s="22">
        <f>INT(YEARFRAC(Tabla2[[#This Row],[fecha_matrimonio]],Tabla2[[#This Row],[fecha_creacion_divorcio]],1))</f>
        <v>21</v>
      </c>
      <c r="Q601" s="21"/>
    </row>
    <row r="602" spans="6:17" x14ac:dyDescent="0.25">
      <c r="F602" s="17"/>
      <c r="G602" s="47" t="str">
        <f>IF(Tabla2[genero_1]=Tabla2[genero_2],"iguales","heteros")</f>
        <v>heteros</v>
      </c>
      <c r="H602" s="15">
        <f>COUNTIF(Tabla3[Columna1],"iguales")</f>
        <v>481</v>
      </c>
      <c r="I602" s="15">
        <f>COUNTIF(Tabla3[Se divorcian mas en la mañana o en la tarde?],"&gt;12:00 am")</f>
        <v>2491</v>
      </c>
      <c r="J602" s="15">
        <f>COUNTIF(Tabla3[Se divorcian mas en la mañana o en la tarde?],"&gt;12:00 am")</f>
        <v>2491</v>
      </c>
      <c r="K602" s="15">
        <f>COUNTIF(Tabla3[Se divorcian mas en la mañana o en la tarde?],"&lt;12:00 pm")</f>
        <v>2272</v>
      </c>
      <c r="L602" s="17">
        <f>IF(Auxiliar1!B600&lt;Tabla2[Hora],Tabla2[Hora],Auxiliar1!B600)</f>
        <v>0.47343750000000001</v>
      </c>
      <c r="M602" s="21"/>
      <c r="N602" t="str">
        <f>TEXT(Tabla2[fecha_creacion_divorcio],"dd/mm/yy")</f>
        <v>07/02/19</v>
      </c>
      <c r="O602" s="21" t="str">
        <f>TEXT(Tabla3[Fecha formato fecha],"MMMM")</f>
        <v>febrero</v>
      </c>
      <c r="P602" s="22">
        <f>INT(YEARFRAC(Tabla2[[#This Row],[fecha_matrimonio]],Tabla2[[#This Row],[fecha_creacion_divorcio]],1))</f>
        <v>17</v>
      </c>
      <c r="Q602" s="21"/>
    </row>
    <row r="603" spans="6:17" x14ac:dyDescent="0.25">
      <c r="F603" s="17"/>
      <c r="G603" s="47" t="str">
        <f>IF(Tabla2[genero_1]=Tabla2[genero_2],"iguales","heteros")</f>
        <v>heteros</v>
      </c>
      <c r="H603" s="15">
        <f>COUNTIF(Tabla3[Columna1],"iguales")</f>
        <v>481</v>
      </c>
      <c r="I603" s="15">
        <f>COUNTIF(Tabla3[Se divorcian mas en la mañana o en la tarde?],"&gt;12:00 am")</f>
        <v>2491</v>
      </c>
      <c r="J603" s="15">
        <f>COUNTIF(Tabla3[Se divorcian mas en la mañana o en la tarde?],"&gt;12:00 am")</f>
        <v>2491</v>
      </c>
      <c r="K603" s="15">
        <f>COUNTIF(Tabla3[Se divorcian mas en la mañana o en la tarde?],"&lt;12:00 pm")</f>
        <v>2272</v>
      </c>
      <c r="L603" s="17">
        <f>IF(Auxiliar1!B601&lt;Tabla2[Hora],Tabla2[Hora],Auxiliar1!B601)</f>
        <v>0.48538194444444444</v>
      </c>
      <c r="M603" s="21"/>
      <c r="N603" t="str">
        <f>TEXT(Tabla2[fecha_creacion_divorcio],"dd/mm/yy")</f>
        <v>07/02/19</v>
      </c>
      <c r="O603" s="21" t="str">
        <f>TEXT(Tabla3[Fecha formato fecha],"MMMM")</f>
        <v>febrero</v>
      </c>
      <c r="P603" s="22">
        <f>INT(YEARFRAC(Tabla2[[#This Row],[fecha_matrimonio]],Tabla2[[#This Row],[fecha_creacion_divorcio]],1))</f>
        <v>38</v>
      </c>
      <c r="Q603" s="21"/>
    </row>
    <row r="604" spans="6:17" x14ac:dyDescent="0.25">
      <c r="F604" s="17"/>
      <c r="G604" s="47" t="str">
        <f>IF(Tabla2[genero_1]=Tabla2[genero_2],"iguales","heteros")</f>
        <v>iguales</v>
      </c>
      <c r="H604" s="15">
        <f>COUNTIF(Tabla3[Columna1],"iguales")</f>
        <v>481</v>
      </c>
      <c r="I604" s="15">
        <f>COUNTIF(Tabla3[Se divorcian mas en la mañana o en la tarde?],"&gt;12:00 am")</f>
        <v>2491</v>
      </c>
      <c r="J604" s="15">
        <f>COUNTIF(Tabla3[Se divorcian mas en la mañana o en la tarde?],"&gt;12:00 am")</f>
        <v>2491</v>
      </c>
      <c r="K604" s="15">
        <f>COUNTIF(Tabla3[Se divorcian mas en la mañana o en la tarde?],"&lt;12:00 pm")</f>
        <v>2272</v>
      </c>
      <c r="L604" s="17">
        <f>IF(Auxiliar1!B602&lt;Tabla2[Hora],Tabla2[Hora],Auxiliar1!B602)</f>
        <v>0.49631944444444448</v>
      </c>
      <c r="M604" s="21"/>
      <c r="N604" t="str">
        <f>TEXT(Tabla2[fecha_creacion_divorcio],"dd/mm/yy")</f>
        <v>07/02/19</v>
      </c>
      <c r="O604" s="21" t="str">
        <f>TEXT(Tabla3[Fecha formato fecha],"MMMM")</f>
        <v>febrero</v>
      </c>
      <c r="P604" s="22">
        <f>INT(YEARFRAC(Tabla2[[#This Row],[fecha_matrimonio]],Tabla2[[#This Row],[fecha_creacion_divorcio]],1))</f>
        <v>21</v>
      </c>
      <c r="Q604" s="21"/>
    </row>
    <row r="605" spans="6:17" x14ac:dyDescent="0.25">
      <c r="F605" s="17"/>
      <c r="G605" s="47" t="str">
        <f>IF(Tabla2[genero_1]=Tabla2[genero_2],"iguales","heteros")</f>
        <v>iguales</v>
      </c>
      <c r="H605" s="15">
        <f>COUNTIF(Tabla3[Columna1],"iguales")</f>
        <v>481</v>
      </c>
      <c r="I605" s="15">
        <f>COUNTIF(Tabla3[Se divorcian mas en la mañana o en la tarde?],"&gt;12:00 am")</f>
        <v>2491</v>
      </c>
      <c r="J605" s="15">
        <f>COUNTIF(Tabla3[Se divorcian mas en la mañana o en la tarde?],"&gt;12:00 am")</f>
        <v>2491</v>
      </c>
      <c r="K605" s="15">
        <f>COUNTIF(Tabla3[Se divorcian mas en la mañana o en la tarde?],"&lt;12:00 pm")</f>
        <v>2272</v>
      </c>
      <c r="L605" s="17">
        <f>IF(Auxiliar1!B603&lt;Tabla2[Hora],Tabla2[Hora],Auxiliar1!B603)</f>
        <v>0.5128935185185185</v>
      </c>
      <c r="M605" s="21"/>
      <c r="N605" t="str">
        <f>TEXT(Tabla2[fecha_creacion_divorcio],"dd/mm/yy")</f>
        <v>07/02/19</v>
      </c>
      <c r="O605" s="21" t="str">
        <f>TEXT(Tabla3[Fecha formato fecha],"MMMM")</f>
        <v>febrero</v>
      </c>
      <c r="P605" s="22">
        <f>INT(YEARFRAC(Tabla2[[#This Row],[fecha_matrimonio]],Tabla2[[#This Row],[fecha_creacion_divorcio]],1))</f>
        <v>29</v>
      </c>
      <c r="Q605" s="21"/>
    </row>
    <row r="606" spans="6:17" x14ac:dyDescent="0.25">
      <c r="F606" s="17"/>
      <c r="G606" s="47" t="str">
        <f>IF(Tabla2[genero_1]=Tabla2[genero_2],"iguales","heteros")</f>
        <v>heteros</v>
      </c>
      <c r="H606" s="15">
        <f>COUNTIF(Tabla3[Columna1],"iguales")</f>
        <v>481</v>
      </c>
      <c r="I606" s="15">
        <f>COUNTIF(Tabla3[Se divorcian mas en la mañana o en la tarde?],"&gt;12:00 am")</f>
        <v>2491</v>
      </c>
      <c r="J606" s="15">
        <f>COUNTIF(Tabla3[Se divorcian mas en la mañana o en la tarde?],"&gt;12:00 am")</f>
        <v>2491</v>
      </c>
      <c r="K606" s="15">
        <f>COUNTIF(Tabla3[Se divorcian mas en la mañana o en la tarde?],"&lt;12:00 pm")</f>
        <v>2272</v>
      </c>
      <c r="L606" s="17">
        <f>IF(Auxiliar1!B604&lt;Tabla2[Hora],Tabla2[Hora],Auxiliar1!B604)</f>
        <v>0.52687499999999998</v>
      </c>
      <c r="M606" s="21"/>
      <c r="N606" t="str">
        <f>TEXT(Tabla2[fecha_creacion_divorcio],"dd/mm/yy")</f>
        <v>07/02/19</v>
      </c>
      <c r="O606" s="21" t="str">
        <f>TEXT(Tabla3[Fecha formato fecha],"MMMM")</f>
        <v>febrero</v>
      </c>
      <c r="P606" s="22">
        <f>INT(YEARFRAC(Tabla2[[#This Row],[fecha_matrimonio]],Tabla2[[#This Row],[fecha_creacion_divorcio]],1))</f>
        <v>49</v>
      </c>
      <c r="Q606" s="21"/>
    </row>
    <row r="607" spans="6:17" x14ac:dyDescent="0.25">
      <c r="F607" s="17"/>
      <c r="G607" s="47" t="str">
        <f>IF(Tabla2[genero_1]=Tabla2[genero_2],"iguales","heteros")</f>
        <v>heteros</v>
      </c>
      <c r="H607" s="15">
        <f>COUNTIF(Tabla3[Columna1],"iguales")</f>
        <v>481</v>
      </c>
      <c r="I607" s="15">
        <f>COUNTIF(Tabla3[Se divorcian mas en la mañana o en la tarde?],"&gt;12:00 am")</f>
        <v>2491</v>
      </c>
      <c r="J607" s="15">
        <f>COUNTIF(Tabla3[Se divorcian mas en la mañana o en la tarde?],"&gt;12:00 am")</f>
        <v>2491</v>
      </c>
      <c r="K607" s="15">
        <f>COUNTIF(Tabla3[Se divorcian mas en la mañana o en la tarde?],"&lt;12:00 pm")</f>
        <v>2272</v>
      </c>
      <c r="L607" s="17">
        <f>IF(Auxiliar1!B605&lt;Tabla2[Hora],Tabla2[Hora],Auxiliar1!B605)</f>
        <v>0.38890046296296293</v>
      </c>
      <c r="M607" s="21"/>
      <c r="N607" t="str">
        <f>TEXT(Tabla2[fecha_creacion_divorcio],"dd/mm/yy")</f>
        <v>08/02/19</v>
      </c>
      <c r="O607" s="21" t="str">
        <f>TEXT(Tabla3[Fecha formato fecha],"MMMM")</f>
        <v>febrero</v>
      </c>
      <c r="P607" s="22">
        <f>INT(YEARFRAC(Tabla2[[#This Row],[fecha_matrimonio]],Tabla2[[#This Row],[fecha_creacion_divorcio]],1))</f>
        <v>1</v>
      </c>
      <c r="Q607" s="21"/>
    </row>
    <row r="608" spans="6:17" x14ac:dyDescent="0.25">
      <c r="F608" s="17"/>
      <c r="G608" s="47" t="str">
        <f>IF(Tabla2[genero_1]=Tabla2[genero_2],"iguales","heteros")</f>
        <v>heteros</v>
      </c>
      <c r="H608" s="15">
        <f>COUNTIF(Tabla3[Columna1],"iguales")</f>
        <v>481</v>
      </c>
      <c r="I608" s="15">
        <f>COUNTIF(Tabla3[Se divorcian mas en la mañana o en la tarde?],"&gt;12:00 am")</f>
        <v>2491</v>
      </c>
      <c r="J608" s="15">
        <f>COUNTIF(Tabla3[Se divorcian mas en la mañana o en la tarde?],"&gt;12:00 am")</f>
        <v>2491</v>
      </c>
      <c r="K608" s="15">
        <f>COUNTIF(Tabla3[Se divorcian mas en la mañana o en la tarde?],"&lt;12:00 pm")</f>
        <v>2272</v>
      </c>
      <c r="L608" s="17">
        <f>IF(Auxiliar1!B606&lt;Tabla2[Hora],Tabla2[Hora],Auxiliar1!B606)</f>
        <v>0.39429398148148148</v>
      </c>
      <c r="M608" s="21"/>
      <c r="N608" t="str">
        <f>TEXT(Tabla2[fecha_creacion_divorcio],"dd/mm/yy")</f>
        <v>08/02/19</v>
      </c>
      <c r="O608" s="21" t="str">
        <f>TEXT(Tabla3[Fecha formato fecha],"MMMM")</f>
        <v>febrero</v>
      </c>
      <c r="P608" s="22">
        <f>INT(YEARFRAC(Tabla2[[#This Row],[fecha_matrimonio]],Tabla2[[#This Row],[fecha_creacion_divorcio]],1))</f>
        <v>29</v>
      </c>
      <c r="Q608" s="21"/>
    </row>
    <row r="609" spans="6:17" x14ac:dyDescent="0.25">
      <c r="F609" s="17"/>
      <c r="G609" s="47" t="str">
        <f>IF(Tabla2[genero_1]=Tabla2[genero_2],"iguales","heteros")</f>
        <v>heteros</v>
      </c>
      <c r="H609" s="15">
        <f>COUNTIF(Tabla3[Columna1],"iguales")</f>
        <v>481</v>
      </c>
      <c r="I609" s="15">
        <f>COUNTIF(Tabla3[Se divorcian mas en la mañana o en la tarde?],"&gt;12:00 am")</f>
        <v>2491</v>
      </c>
      <c r="J609" s="15">
        <f>COUNTIF(Tabla3[Se divorcian mas en la mañana o en la tarde?],"&gt;12:00 am")</f>
        <v>2491</v>
      </c>
      <c r="K609" s="15">
        <f>COUNTIF(Tabla3[Se divorcian mas en la mañana o en la tarde?],"&lt;12:00 pm")</f>
        <v>2272</v>
      </c>
      <c r="L609" s="17">
        <f>IF(Auxiliar1!B607&lt;Tabla2[Hora],Tabla2[Hora],Auxiliar1!B607)</f>
        <v>0.39582175925925928</v>
      </c>
      <c r="M609" s="21"/>
      <c r="N609" t="str">
        <f>TEXT(Tabla2[fecha_creacion_divorcio],"dd/mm/yy")</f>
        <v>08/02/19</v>
      </c>
      <c r="O609" s="21" t="str">
        <f>TEXT(Tabla3[Fecha formato fecha],"MMMM")</f>
        <v>febrero</v>
      </c>
      <c r="P609" s="22">
        <f>INT(YEARFRAC(Tabla2[[#This Row],[fecha_matrimonio]],Tabla2[[#This Row],[fecha_creacion_divorcio]],1))</f>
        <v>13</v>
      </c>
      <c r="Q609" s="21"/>
    </row>
    <row r="610" spans="6:17" x14ac:dyDescent="0.25">
      <c r="F610" s="17"/>
      <c r="G610" s="47" t="str">
        <f>IF(Tabla2[genero_1]=Tabla2[genero_2],"iguales","heteros")</f>
        <v>heteros</v>
      </c>
      <c r="H610" s="15">
        <f>COUNTIF(Tabla3[Columna1],"iguales")</f>
        <v>481</v>
      </c>
      <c r="I610" s="15">
        <f>COUNTIF(Tabla3[Se divorcian mas en la mañana o en la tarde?],"&gt;12:00 am")</f>
        <v>2491</v>
      </c>
      <c r="J610" s="15">
        <f>COUNTIF(Tabla3[Se divorcian mas en la mañana o en la tarde?],"&gt;12:00 am")</f>
        <v>2491</v>
      </c>
      <c r="K610" s="15">
        <f>COUNTIF(Tabla3[Se divorcian mas en la mañana o en la tarde?],"&lt;12:00 pm")</f>
        <v>2272</v>
      </c>
      <c r="L610" s="17">
        <f>IF(Auxiliar1!B608&lt;Tabla2[Hora],Tabla2[Hora],Auxiliar1!B608)</f>
        <v>0.40108796296296295</v>
      </c>
      <c r="M610" s="21"/>
      <c r="N610" t="str">
        <f>TEXT(Tabla2[fecha_creacion_divorcio],"dd/mm/yy")</f>
        <v>08/02/19</v>
      </c>
      <c r="O610" s="21" t="str">
        <f>TEXT(Tabla3[Fecha formato fecha],"MMMM")</f>
        <v>febrero</v>
      </c>
      <c r="P610" s="22">
        <f>INT(YEARFRAC(Tabla2[[#This Row],[fecha_matrimonio]],Tabla2[[#This Row],[fecha_creacion_divorcio]],1))</f>
        <v>43</v>
      </c>
      <c r="Q610" s="21"/>
    </row>
    <row r="611" spans="6:17" x14ac:dyDescent="0.25">
      <c r="F611" s="17"/>
      <c r="G611" s="47" t="str">
        <f>IF(Tabla2[genero_1]=Tabla2[genero_2],"iguales","heteros")</f>
        <v>heteros</v>
      </c>
      <c r="H611" s="15">
        <f>COUNTIF(Tabla3[Columna1],"iguales")</f>
        <v>481</v>
      </c>
      <c r="I611" s="15">
        <f>COUNTIF(Tabla3[Se divorcian mas en la mañana o en la tarde?],"&gt;12:00 am")</f>
        <v>2491</v>
      </c>
      <c r="J611" s="15">
        <f>COUNTIF(Tabla3[Se divorcian mas en la mañana o en la tarde?],"&gt;12:00 am")</f>
        <v>2491</v>
      </c>
      <c r="K611" s="15">
        <f>COUNTIF(Tabla3[Se divorcian mas en la mañana o en la tarde?],"&lt;12:00 pm")</f>
        <v>2272</v>
      </c>
      <c r="L611" s="17">
        <f>IF(Auxiliar1!B609&lt;Tabla2[Hora],Tabla2[Hora],Auxiliar1!B609)</f>
        <v>0.40211805555555552</v>
      </c>
      <c r="M611" s="21"/>
      <c r="N611" t="str">
        <f>TEXT(Tabla2[fecha_creacion_divorcio],"dd/mm/yy")</f>
        <v>08/02/19</v>
      </c>
      <c r="O611" s="21" t="str">
        <f>TEXT(Tabla3[Fecha formato fecha],"MMMM")</f>
        <v>febrero</v>
      </c>
      <c r="P611" s="22">
        <f>INT(YEARFRAC(Tabla2[[#This Row],[fecha_matrimonio]],Tabla2[[#This Row],[fecha_creacion_divorcio]],1))</f>
        <v>25</v>
      </c>
      <c r="Q611" s="21"/>
    </row>
    <row r="612" spans="6:17" x14ac:dyDescent="0.25">
      <c r="F612" s="17"/>
      <c r="G612" s="47" t="str">
        <f>IF(Tabla2[genero_1]=Tabla2[genero_2],"iguales","heteros")</f>
        <v>heteros</v>
      </c>
      <c r="H612" s="15">
        <f>COUNTIF(Tabla3[Columna1],"iguales")</f>
        <v>481</v>
      </c>
      <c r="I612" s="15">
        <f>COUNTIF(Tabla3[Se divorcian mas en la mañana o en la tarde?],"&gt;12:00 am")</f>
        <v>2491</v>
      </c>
      <c r="J612" s="15">
        <f>COUNTIF(Tabla3[Se divorcian mas en la mañana o en la tarde?],"&gt;12:00 am")</f>
        <v>2491</v>
      </c>
      <c r="K612" s="15">
        <f>COUNTIF(Tabla3[Se divorcian mas en la mañana o en la tarde?],"&lt;12:00 pm")</f>
        <v>2272</v>
      </c>
      <c r="L612" s="17">
        <f>IF(Auxiliar1!B610&lt;Tabla2[Hora],Tabla2[Hora],Auxiliar1!B610)</f>
        <v>0.40517361111111111</v>
      </c>
      <c r="M612" s="21"/>
      <c r="N612" t="str">
        <f>TEXT(Tabla2[fecha_creacion_divorcio],"dd/mm/yy")</f>
        <v>08/02/19</v>
      </c>
      <c r="O612" s="21" t="str">
        <f>TEXT(Tabla3[Fecha formato fecha],"MMMM")</f>
        <v>febrero</v>
      </c>
      <c r="P612" s="22">
        <f>INT(YEARFRAC(Tabla2[[#This Row],[fecha_matrimonio]],Tabla2[[#This Row],[fecha_creacion_divorcio]],1))</f>
        <v>27</v>
      </c>
      <c r="Q612" s="21"/>
    </row>
    <row r="613" spans="6:17" x14ac:dyDescent="0.25">
      <c r="F613" s="17"/>
      <c r="G613" s="47" t="str">
        <f>IF(Tabla2[genero_1]=Tabla2[genero_2],"iguales","heteros")</f>
        <v>iguales</v>
      </c>
      <c r="H613" s="15">
        <f>COUNTIF(Tabla3[Columna1],"iguales")</f>
        <v>481</v>
      </c>
      <c r="I613" s="15">
        <f>COUNTIF(Tabla3[Se divorcian mas en la mañana o en la tarde?],"&gt;12:00 am")</f>
        <v>2491</v>
      </c>
      <c r="J613" s="15">
        <f>COUNTIF(Tabla3[Se divorcian mas en la mañana o en la tarde?],"&gt;12:00 am")</f>
        <v>2491</v>
      </c>
      <c r="K613" s="15">
        <f>COUNTIF(Tabla3[Se divorcian mas en la mañana o en la tarde?],"&lt;12:00 pm")</f>
        <v>2272</v>
      </c>
      <c r="L613" s="17">
        <f>IF(Auxiliar1!B611&lt;Tabla2[Hora],Tabla2[Hora],Auxiliar1!B611)</f>
        <v>0.40612268518518518</v>
      </c>
      <c r="M613" s="21"/>
      <c r="N613" t="str">
        <f>TEXT(Tabla2[fecha_creacion_divorcio],"dd/mm/yy")</f>
        <v>08/02/19</v>
      </c>
      <c r="O613" s="21" t="str">
        <f>TEXT(Tabla3[Fecha formato fecha],"MMMM")</f>
        <v>febrero</v>
      </c>
      <c r="P613" s="22">
        <f>INT(YEARFRAC(Tabla2[[#This Row],[fecha_matrimonio]],Tabla2[[#This Row],[fecha_creacion_divorcio]],1))</f>
        <v>30</v>
      </c>
      <c r="Q613" s="21"/>
    </row>
    <row r="614" spans="6:17" x14ac:dyDescent="0.25">
      <c r="F614" s="17"/>
      <c r="G614" s="47" t="str">
        <f>IF(Tabla2[genero_1]=Tabla2[genero_2],"iguales","heteros")</f>
        <v>heteros</v>
      </c>
      <c r="H614" s="15">
        <f>COUNTIF(Tabla3[Columna1],"iguales")</f>
        <v>481</v>
      </c>
      <c r="I614" s="15">
        <f>COUNTIF(Tabla3[Se divorcian mas en la mañana o en la tarde?],"&gt;12:00 am")</f>
        <v>2491</v>
      </c>
      <c r="J614" s="15">
        <f>COUNTIF(Tabla3[Se divorcian mas en la mañana o en la tarde?],"&gt;12:00 am")</f>
        <v>2491</v>
      </c>
      <c r="K614" s="15">
        <f>COUNTIF(Tabla3[Se divorcian mas en la mañana o en la tarde?],"&lt;12:00 pm")</f>
        <v>2272</v>
      </c>
      <c r="L614" s="17">
        <f>IF(Auxiliar1!B612&lt;Tabla2[Hora],Tabla2[Hora],Auxiliar1!B612)</f>
        <v>0.40818287037037032</v>
      </c>
      <c r="M614" s="21"/>
      <c r="N614" t="str">
        <f>TEXT(Tabla2[fecha_creacion_divorcio],"dd/mm/yy")</f>
        <v>08/02/19</v>
      </c>
      <c r="O614" s="21" t="str">
        <f>TEXT(Tabla3[Fecha formato fecha],"MMMM")</f>
        <v>febrero</v>
      </c>
      <c r="P614" s="22">
        <f>INT(YEARFRAC(Tabla2[[#This Row],[fecha_matrimonio]],Tabla2[[#This Row],[fecha_creacion_divorcio]],1))</f>
        <v>27</v>
      </c>
      <c r="Q614" s="21"/>
    </row>
    <row r="615" spans="6:17" x14ac:dyDescent="0.25">
      <c r="F615" s="17"/>
      <c r="G615" s="47" t="str">
        <f>IF(Tabla2[genero_1]=Tabla2[genero_2],"iguales","heteros")</f>
        <v>heteros</v>
      </c>
      <c r="H615" s="15">
        <f>COUNTIF(Tabla3[Columna1],"iguales")</f>
        <v>481</v>
      </c>
      <c r="I615" s="15">
        <f>COUNTIF(Tabla3[Se divorcian mas en la mañana o en la tarde?],"&gt;12:00 am")</f>
        <v>2491</v>
      </c>
      <c r="J615" s="15">
        <f>COUNTIF(Tabla3[Se divorcian mas en la mañana o en la tarde?],"&gt;12:00 am")</f>
        <v>2491</v>
      </c>
      <c r="K615" s="15">
        <f>COUNTIF(Tabla3[Se divorcian mas en la mañana o en la tarde?],"&lt;12:00 pm")</f>
        <v>2272</v>
      </c>
      <c r="L615" s="17">
        <f>IF(Auxiliar1!B613&lt;Tabla2[Hora],Tabla2[Hora],Auxiliar1!B613)</f>
        <v>0.41185185185185186</v>
      </c>
      <c r="M615" s="21"/>
      <c r="N615" t="str">
        <f>TEXT(Tabla2[fecha_creacion_divorcio],"dd/mm/yy")</f>
        <v>08/02/19</v>
      </c>
      <c r="O615" s="21" t="str">
        <f>TEXT(Tabla3[Fecha formato fecha],"MMMM")</f>
        <v>febrero</v>
      </c>
      <c r="P615" s="22">
        <f>INT(YEARFRAC(Tabla2[[#This Row],[fecha_matrimonio]],Tabla2[[#This Row],[fecha_creacion_divorcio]],1))</f>
        <v>13</v>
      </c>
      <c r="Q615" s="21"/>
    </row>
    <row r="616" spans="6:17" x14ac:dyDescent="0.25">
      <c r="F616" s="17"/>
      <c r="G616" s="47" t="str">
        <f>IF(Tabla2[genero_1]=Tabla2[genero_2],"iguales","heteros")</f>
        <v>heteros</v>
      </c>
      <c r="H616" s="15">
        <f>COUNTIF(Tabla3[Columna1],"iguales")</f>
        <v>481</v>
      </c>
      <c r="I616" s="15">
        <f>COUNTIF(Tabla3[Se divorcian mas en la mañana o en la tarde?],"&gt;12:00 am")</f>
        <v>2491</v>
      </c>
      <c r="J616" s="15">
        <f>COUNTIF(Tabla3[Se divorcian mas en la mañana o en la tarde?],"&gt;12:00 am")</f>
        <v>2491</v>
      </c>
      <c r="K616" s="15">
        <f>COUNTIF(Tabla3[Se divorcian mas en la mañana o en la tarde?],"&lt;12:00 pm")</f>
        <v>2272</v>
      </c>
      <c r="L616" s="17">
        <f>IF(Auxiliar1!B614&lt;Tabla2[Hora],Tabla2[Hora],Auxiliar1!B614)</f>
        <v>0.41613425925925923</v>
      </c>
      <c r="M616" s="21"/>
      <c r="N616" t="str">
        <f>TEXT(Tabla2[fecha_creacion_divorcio],"dd/mm/yy")</f>
        <v>08/02/19</v>
      </c>
      <c r="O616" s="21" t="str">
        <f>TEXT(Tabla3[Fecha formato fecha],"MMMM")</f>
        <v>febrero</v>
      </c>
      <c r="P616" s="22">
        <f>INT(YEARFRAC(Tabla2[[#This Row],[fecha_matrimonio]],Tabla2[[#This Row],[fecha_creacion_divorcio]],1))</f>
        <v>16</v>
      </c>
      <c r="Q616" s="21"/>
    </row>
    <row r="617" spans="6:17" x14ac:dyDescent="0.25">
      <c r="F617" s="17"/>
      <c r="G617" s="47" t="str">
        <f>IF(Tabla2[genero_1]=Tabla2[genero_2],"iguales","heteros")</f>
        <v>heteros</v>
      </c>
      <c r="H617" s="15">
        <f>COUNTIF(Tabla3[Columna1],"iguales")</f>
        <v>481</v>
      </c>
      <c r="I617" s="15">
        <f>COUNTIF(Tabla3[Se divorcian mas en la mañana o en la tarde?],"&gt;12:00 am")</f>
        <v>2491</v>
      </c>
      <c r="J617" s="15">
        <f>COUNTIF(Tabla3[Se divorcian mas en la mañana o en la tarde?],"&gt;12:00 am")</f>
        <v>2491</v>
      </c>
      <c r="K617" s="15">
        <f>COUNTIF(Tabla3[Se divorcian mas en la mañana o en la tarde?],"&lt;12:00 pm")</f>
        <v>2272</v>
      </c>
      <c r="L617" s="17">
        <f>IF(Auxiliar1!B615&lt;Tabla2[Hora],Tabla2[Hora],Auxiliar1!B615)</f>
        <v>0.56802083333333331</v>
      </c>
      <c r="M617" s="21"/>
      <c r="N617" t="str">
        <f>TEXT(Tabla2[fecha_creacion_divorcio],"dd/mm/yy")</f>
        <v>08/02/19</v>
      </c>
      <c r="O617" s="21" t="str">
        <f>TEXT(Tabla3[Fecha formato fecha],"MMMM")</f>
        <v>febrero</v>
      </c>
      <c r="P617" s="22">
        <f>INT(YEARFRAC(Tabla2[[#This Row],[fecha_matrimonio]],Tabla2[[#This Row],[fecha_creacion_divorcio]],1))</f>
        <v>8</v>
      </c>
      <c r="Q617" s="21"/>
    </row>
    <row r="618" spans="6:17" x14ac:dyDescent="0.25">
      <c r="F618" s="17"/>
      <c r="G618" s="47" t="str">
        <f>IF(Tabla2[genero_1]=Tabla2[genero_2],"iguales","heteros")</f>
        <v>iguales</v>
      </c>
      <c r="H618" s="15">
        <f>COUNTIF(Tabla3[Columna1],"iguales")</f>
        <v>481</v>
      </c>
      <c r="I618" s="15">
        <f>COUNTIF(Tabla3[Se divorcian mas en la mañana o en la tarde?],"&gt;12:00 am")</f>
        <v>2491</v>
      </c>
      <c r="J618" s="15">
        <f>COUNTIF(Tabla3[Se divorcian mas en la mañana o en la tarde?],"&gt;12:00 am")</f>
        <v>2491</v>
      </c>
      <c r="K618" s="15">
        <f>COUNTIF(Tabla3[Se divorcian mas en la mañana o en la tarde?],"&lt;12:00 pm")</f>
        <v>2272</v>
      </c>
      <c r="L618" s="17">
        <f>IF(Auxiliar1!B616&lt;Tabla2[Hora],Tabla2[Hora],Auxiliar1!B616)</f>
        <v>0.57353009259259258</v>
      </c>
      <c r="M618" s="21"/>
      <c r="N618" t="str">
        <f>TEXT(Tabla2[fecha_creacion_divorcio],"dd/mm/yy")</f>
        <v>08/02/19</v>
      </c>
      <c r="O618" s="21" t="str">
        <f>TEXT(Tabla3[Fecha formato fecha],"MMMM")</f>
        <v>febrero</v>
      </c>
      <c r="P618" s="22">
        <f>INT(YEARFRAC(Tabla2[[#This Row],[fecha_matrimonio]],Tabla2[[#This Row],[fecha_creacion_divorcio]],1))</f>
        <v>37</v>
      </c>
      <c r="Q618" s="21"/>
    </row>
    <row r="619" spans="6:17" x14ac:dyDescent="0.25">
      <c r="F619" s="17"/>
      <c r="G619" s="47" t="str">
        <f>IF(Tabla2[genero_1]=Tabla2[genero_2],"iguales","heteros")</f>
        <v>iguales</v>
      </c>
      <c r="H619" s="15">
        <f>COUNTIF(Tabla3[Columna1],"iguales")</f>
        <v>481</v>
      </c>
      <c r="I619" s="15">
        <f>COUNTIF(Tabla3[Se divorcian mas en la mañana o en la tarde?],"&gt;12:00 am")</f>
        <v>2491</v>
      </c>
      <c r="J619" s="15">
        <f>COUNTIF(Tabla3[Se divorcian mas en la mañana o en la tarde?],"&gt;12:00 am")</f>
        <v>2491</v>
      </c>
      <c r="K619" s="15">
        <f>COUNTIF(Tabla3[Se divorcian mas en la mañana o en la tarde?],"&lt;12:00 pm")</f>
        <v>2272</v>
      </c>
      <c r="L619" s="17">
        <f>IF(Auxiliar1!B617&lt;Tabla2[Hora],Tabla2[Hora],Auxiliar1!B617)</f>
        <v>0.57905092592592589</v>
      </c>
      <c r="M619" s="21"/>
      <c r="N619" t="str">
        <f>TEXT(Tabla2[fecha_creacion_divorcio],"dd/mm/yy")</f>
        <v>08/02/19</v>
      </c>
      <c r="O619" s="21" t="str">
        <f>TEXT(Tabla3[Fecha formato fecha],"MMMM")</f>
        <v>febrero</v>
      </c>
      <c r="P619" s="22">
        <f>INT(YEARFRAC(Tabla2[[#This Row],[fecha_matrimonio]],Tabla2[[#This Row],[fecha_creacion_divorcio]],1))</f>
        <v>31</v>
      </c>
      <c r="Q619" s="21"/>
    </row>
    <row r="620" spans="6:17" x14ac:dyDescent="0.25">
      <c r="F620" s="17"/>
      <c r="G620" s="47" t="str">
        <f>IF(Tabla2[genero_1]=Tabla2[genero_2],"iguales","heteros")</f>
        <v>heteros</v>
      </c>
      <c r="H620" s="15">
        <f>COUNTIF(Tabla3[Columna1],"iguales")</f>
        <v>481</v>
      </c>
      <c r="I620" s="15">
        <f>COUNTIF(Tabla3[Se divorcian mas en la mañana o en la tarde?],"&gt;12:00 am")</f>
        <v>2491</v>
      </c>
      <c r="J620" s="15">
        <f>COUNTIF(Tabla3[Se divorcian mas en la mañana o en la tarde?],"&gt;12:00 am")</f>
        <v>2491</v>
      </c>
      <c r="K620" s="15">
        <f>COUNTIF(Tabla3[Se divorcian mas en la mañana o en la tarde?],"&lt;12:00 pm")</f>
        <v>2272</v>
      </c>
      <c r="L620" s="17">
        <f>IF(Auxiliar1!B618&lt;Tabla2[Hora],Tabla2[Hora],Auxiliar1!B618)</f>
        <v>0.58686342592592589</v>
      </c>
      <c r="M620" s="21"/>
      <c r="N620" t="str">
        <f>TEXT(Tabla2[fecha_creacion_divorcio],"dd/mm/yy")</f>
        <v>08/02/19</v>
      </c>
      <c r="O620" s="21" t="str">
        <f>TEXT(Tabla3[Fecha formato fecha],"MMMM")</f>
        <v>febrero</v>
      </c>
      <c r="P620" s="22">
        <f>INT(YEARFRAC(Tabla2[[#This Row],[fecha_matrimonio]],Tabla2[[#This Row],[fecha_creacion_divorcio]],1))</f>
        <v>35</v>
      </c>
      <c r="Q620" s="21"/>
    </row>
    <row r="621" spans="6:17" x14ac:dyDescent="0.25">
      <c r="F621" s="17"/>
      <c r="G621" s="47" t="str">
        <f>IF(Tabla2[genero_1]=Tabla2[genero_2],"iguales","heteros")</f>
        <v>heteros</v>
      </c>
      <c r="H621" s="15">
        <f>COUNTIF(Tabla3[Columna1],"iguales")</f>
        <v>481</v>
      </c>
      <c r="I621" s="15">
        <f>COUNTIF(Tabla3[Se divorcian mas en la mañana o en la tarde?],"&gt;12:00 am")</f>
        <v>2491</v>
      </c>
      <c r="J621" s="15">
        <f>COUNTIF(Tabla3[Se divorcian mas en la mañana o en la tarde?],"&gt;12:00 am")</f>
        <v>2491</v>
      </c>
      <c r="K621" s="15">
        <f>COUNTIF(Tabla3[Se divorcian mas en la mañana o en la tarde?],"&lt;12:00 pm")</f>
        <v>2272</v>
      </c>
      <c r="L621" s="17">
        <f>IF(Auxiliar1!B619&lt;Tabla2[Hora],Tabla2[Hora],Auxiliar1!B619)</f>
        <v>0.62261574074074078</v>
      </c>
      <c r="M621" s="21"/>
      <c r="N621" t="str">
        <f>TEXT(Tabla2[fecha_creacion_divorcio],"dd/mm/yy")</f>
        <v>08/02/19</v>
      </c>
      <c r="O621" s="21" t="str">
        <f>TEXT(Tabla3[Fecha formato fecha],"MMMM")</f>
        <v>febrero</v>
      </c>
      <c r="P621" s="22">
        <f>INT(YEARFRAC(Tabla2[[#This Row],[fecha_matrimonio]],Tabla2[[#This Row],[fecha_creacion_divorcio]],1))</f>
        <v>6</v>
      </c>
      <c r="Q621" s="21"/>
    </row>
    <row r="622" spans="6:17" x14ac:dyDescent="0.25">
      <c r="F622" s="17"/>
      <c r="G622" s="47" t="str">
        <f>IF(Tabla2[genero_1]=Tabla2[genero_2],"iguales","heteros")</f>
        <v>heteros</v>
      </c>
      <c r="H622" s="15">
        <f>COUNTIF(Tabla3[Columna1],"iguales")</f>
        <v>481</v>
      </c>
      <c r="I622" s="15">
        <f>COUNTIF(Tabla3[Se divorcian mas en la mañana o en la tarde?],"&gt;12:00 am")</f>
        <v>2491</v>
      </c>
      <c r="J622" s="15">
        <f>COUNTIF(Tabla3[Se divorcian mas en la mañana o en la tarde?],"&gt;12:00 am")</f>
        <v>2491</v>
      </c>
      <c r="K622" s="15">
        <f>COUNTIF(Tabla3[Se divorcian mas en la mañana o en la tarde?],"&lt;12:00 pm")</f>
        <v>2272</v>
      </c>
      <c r="L622" s="17">
        <f>IF(Auxiliar1!B620&lt;Tabla2[Hora],Tabla2[Hora],Auxiliar1!B620)</f>
        <v>0.62314814814814812</v>
      </c>
      <c r="M622" s="21"/>
      <c r="N622" t="str">
        <f>TEXT(Tabla2[fecha_creacion_divorcio],"dd/mm/yy")</f>
        <v>08/02/19</v>
      </c>
      <c r="O622" s="21" t="str">
        <f>TEXT(Tabla3[Fecha formato fecha],"MMMM")</f>
        <v>febrero</v>
      </c>
      <c r="P622" s="22">
        <f>INT(YEARFRAC(Tabla2[[#This Row],[fecha_matrimonio]],Tabla2[[#This Row],[fecha_creacion_divorcio]],1))</f>
        <v>9</v>
      </c>
      <c r="Q622" s="21"/>
    </row>
    <row r="623" spans="6:17" x14ac:dyDescent="0.25">
      <c r="F623" s="17"/>
      <c r="G623" s="47" t="str">
        <f>IF(Tabla2[genero_1]=Tabla2[genero_2],"iguales","heteros")</f>
        <v>heteros</v>
      </c>
      <c r="H623" s="15">
        <f>COUNTIF(Tabla3[Columna1],"iguales")</f>
        <v>481</v>
      </c>
      <c r="I623" s="15">
        <f>COUNTIF(Tabla3[Se divorcian mas en la mañana o en la tarde?],"&gt;12:00 am")</f>
        <v>2491</v>
      </c>
      <c r="J623" s="15">
        <f>COUNTIF(Tabla3[Se divorcian mas en la mañana o en la tarde?],"&gt;12:00 am")</f>
        <v>2491</v>
      </c>
      <c r="K623" s="15">
        <f>COUNTIF(Tabla3[Se divorcian mas en la mañana o en la tarde?],"&lt;12:00 pm")</f>
        <v>2272</v>
      </c>
      <c r="L623" s="17">
        <f>IF(Auxiliar1!B621&lt;Tabla2[Hora],Tabla2[Hora],Auxiliar1!B621)</f>
        <v>0.62481481481481482</v>
      </c>
      <c r="M623" s="21"/>
      <c r="N623" t="str">
        <f>TEXT(Tabla2[fecha_creacion_divorcio],"dd/mm/yy")</f>
        <v>08/02/19</v>
      </c>
      <c r="O623" s="21" t="str">
        <f>TEXT(Tabla3[Fecha formato fecha],"MMMM")</f>
        <v>febrero</v>
      </c>
      <c r="P623" s="22">
        <f>INT(YEARFRAC(Tabla2[[#This Row],[fecha_matrimonio]],Tabla2[[#This Row],[fecha_creacion_divorcio]],1))</f>
        <v>19</v>
      </c>
      <c r="Q623" s="21"/>
    </row>
    <row r="624" spans="6:17" x14ac:dyDescent="0.25">
      <c r="F624" s="17"/>
      <c r="G624" s="47" t="str">
        <f>IF(Tabla2[genero_1]=Tabla2[genero_2],"iguales","heteros")</f>
        <v>heteros</v>
      </c>
      <c r="H624" s="15">
        <f>COUNTIF(Tabla3[Columna1],"iguales")</f>
        <v>481</v>
      </c>
      <c r="I624" s="15">
        <f>COUNTIF(Tabla3[Se divorcian mas en la mañana o en la tarde?],"&gt;12:00 am")</f>
        <v>2491</v>
      </c>
      <c r="J624" s="15">
        <f>COUNTIF(Tabla3[Se divorcian mas en la mañana o en la tarde?],"&gt;12:00 am")</f>
        <v>2491</v>
      </c>
      <c r="K624" s="15">
        <f>COUNTIF(Tabla3[Se divorcian mas en la mañana o en la tarde?],"&lt;12:00 pm")</f>
        <v>2272</v>
      </c>
      <c r="L624" s="17">
        <f>IF(Auxiliar1!B622&lt;Tabla2[Hora],Tabla2[Hora],Auxiliar1!B622)</f>
        <v>0.62539351851851854</v>
      </c>
      <c r="M624" s="21"/>
      <c r="N624" t="str">
        <f>TEXT(Tabla2[fecha_creacion_divorcio],"dd/mm/yy")</f>
        <v>08/02/19</v>
      </c>
      <c r="O624" s="21" t="str">
        <f>TEXT(Tabla3[Fecha formato fecha],"MMMM")</f>
        <v>febrero</v>
      </c>
      <c r="P624" s="22">
        <f>INT(YEARFRAC(Tabla2[[#This Row],[fecha_matrimonio]],Tabla2[[#This Row],[fecha_creacion_divorcio]],1))</f>
        <v>25</v>
      </c>
      <c r="Q624" s="21"/>
    </row>
    <row r="625" spans="6:17" x14ac:dyDescent="0.25">
      <c r="F625" s="17"/>
      <c r="G625" s="47" t="str">
        <f>IF(Tabla2[genero_1]=Tabla2[genero_2],"iguales","heteros")</f>
        <v>iguales</v>
      </c>
      <c r="H625" s="15">
        <f>COUNTIF(Tabla3[Columna1],"iguales")</f>
        <v>481</v>
      </c>
      <c r="I625" s="15">
        <f>COUNTIF(Tabla3[Se divorcian mas en la mañana o en la tarde?],"&gt;12:00 am")</f>
        <v>2491</v>
      </c>
      <c r="J625" s="15">
        <f>COUNTIF(Tabla3[Se divorcian mas en la mañana o en la tarde?],"&gt;12:00 am")</f>
        <v>2491</v>
      </c>
      <c r="K625" s="15">
        <f>COUNTIF(Tabla3[Se divorcian mas en la mañana o en la tarde?],"&lt;12:00 pm")</f>
        <v>2272</v>
      </c>
      <c r="L625" s="17">
        <f>IF(Auxiliar1!B623&lt;Tabla2[Hora],Tabla2[Hora],Auxiliar1!B623)</f>
        <v>0.62515046296296295</v>
      </c>
      <c r="M625" s="21"/>
      <c r="N625" t="str">
        <f>TEXT(Tabla2[fecha_creacion_divorcio],"dd/mm/yy")</f>
        <v>08/02/19</v>
      </c>
      <c r="O625" s="21" t="str">
        <f>TEXT(Tabla3[Fecha formato fecha],"MMMM")</f>
        <v>febrero</v>
      </c>
      <c r="P625" s="22">
        <f>INT(YEARFRAC(Tabla2[[#This Row],[fecha_matrimonio]],Tabla2[[#This Row],[fecha_creacion_divorcio]],1))</f>
        <v>29</v>
      </c>
      <c r="Q625" s="21"/>
    </row>
    <row r="626" spans="6:17" x14ac:dyDescent="0.25">
      <c r="F626" s="17"/>
      <c r="G626" s="47" t="str">
        <f>IF(Tabla2[genero_1]=Tabla2[genero_2],"iguales","heteros")</f>
        <v>heteros</v>
      </c>
      <c r="H626" s="15">
        <f>COUNTIF(Tabla3[Columna1],"iguales")</f>
        <v>481</v>
      </c>
      <c r="I626" s="15">
        <f>COUNTIF(Tabla3[Se divorcian mas en la mañana o en la tarde?],"&gt;12:00 am")</f>
        <v>2491</v>
      </c>
      <c r="J626" s="15">
        <f>COUNTIF(Tabla3[Se divorcian mas en la mañana o en la tarde?],"&gt;12:00 am")</f>
        <v>2491</v>
      </c>
      <c r="K626" s="15">
        <f>COUNTIF(Tabla3[Se divorcian mas en la mañana o en la tarde?],"&lt;12:00 pm")</f>
        <v>2272</v>
      </c>
      <c r="L626" s="17">
        <f>IF(Auxiliar1!B624&lt;Tabla2[Hora],Tabla2[Hora],Auxiliar1!B624)</f>
        <v>0.62733796296296296</v>
      </c>
      <c r="M626" s="21"/>
      <c r="N626" t="str">
        <f>TEXT(Tabla2[fecha_creacion_divorcio],"dd/mm/yy")</f>
        <v>08/02/19</v>
      </c>
      <c r="O626" s="21" t="str">
        <f>TEXT(Tabla3[Fecha formato fecha],"MMMM")</f>
        <v>febrero</v>
      </c>
      <c r="P626" s="22">
        <f>INT(YEARFRAC(Tabla2[[#This Row],[fecha_matrimonio]],Tabla2[[#This Row],[fecha_creacion_divorcio]],1))</f>
        <v>23</v>
      </c>
      <c r="Q626" s="21"/>
    </row>
    <row r="627" spans="6:17" x14ac:dyDescent="0.25">
      <c r="F627" s="17"/>
      <c r="G627" s="47" t="str">
        <f>IF(Tabla2[genero_1]=Tabla2[genero_2],"iguales","heteros")</f>
        <v>iguales</v>
      </c>
      <c r="H627" s="15">
        <f>COUNTIF(Tabla3[Columna1],"iguales")</f>
        <v>481</v>
      </c>
      <c r="I627" s="15">
        <f>COUNTIF(Tabla3[Se divorcian mas en la mañana o en la tarde?],"&gt;12:00 am")</f>
        <v>2491</v>
      </c>
      <c r="J627" s="15">
        <f>COUNTIF(Tabla3[Se divorcian mas en la mañana o en la tarde?],"&gt;12:00 am")</f>
        <v>2491</v>
      </c>
      <c r="K627" s="15">
        <f>COUNTIF(Tabla3[Se divorcian mas en la mañana o en la tarde?],"&lt;12:00 pm")</f>
        <v>2272</v>
      </c>
      <c r="L627" s="17">
        <f>IF(Auxiliar1!B625&lt;Tabla2[Hora],Tabla2[Hora],Auxiliar1!B625)</f>
        <v>0.47302083333333328</v>
      </c>
      <c r="M627" s="21"/>
      <c r="N627" t="str">
        <f>TEXT(Tabla2[fecha_creacion_divorcio],"dd/mm/yy")</f>
        <v>11/02/19</v>
      </c>
      <c r="O627" s="21" t="str">
        <f>TEXT(Tabla3[Fecha formato fecha],"MMMM")</f>
        <v>febrero</v>
      </c>
      <c r="P627" s="22">
        <f>INT(YEARFRAC(Tabla2[[#This Row],[fecha_matrimonio]],Tabla2[[#This Row],[fecha_creacion_divorcio]],1))</f>
        <v>2</v>
      </c>
      <c r="Q627" s="21"/>
    </row>
    <row r="628" spans="6:17" x14ac:dyDescent="0.25">
      <c r="F628" s="17"/>
      <c r="G628" s="47" t="str">
        <f>IF(Tabla2[genero_1]=Tabla2[genero_2],"iguales","heteros")</f>
        <v>heteros</v>
      </c>
      <c r="H628" s="15">
        <f>COUNTIF(Tabla3[Columna1],"iguales")</f>
        <v>481</v>
      </c>
      <c r="I628" s="15">
        <f>COUNTIF(Tabla3[Se divorcian mas en la mañana o en la tarde?],"&gt;12:00 am")</f>
        <v>2491</v>
      </c>
      <c r="J628" s="15">
        <f>COUNTIF(Tabla3[Se divorcian mas en la mañana o en la tarde?],"&gt;12:00 am")</f>
        <v>2491</v>
      </c>
      <c r="K628" s="15">
        <f>COUNTIF(Tabla3[Se divorcian mas en la mañana o en la tarde?],"&lt;12:00 pm")</f>
        <v>2272</v>
      </c>
      <c r="L628" s="17">
        <f>IF(Auxiliar1!B626&lt;Tabla2[Hora],Tabla2[Hora],Auxiliar1!B626)</f>
        <v>0.32542824074074073</v>
      </c>
      <c r="M628" s="21"/>
      <c r="N628" t="str">
        <f>TEXT(Tabla2[fecha_creacion_divorcio],"dd/mm/yy")</f>
        <v>12/02/19</v>
      </c>
      <c r="O628" s="21" t="str">
        <f>TEXT(Tabla3[Fecha formato fecha],"MMMM")</f>
        <v>febrero</v>
      </c>
      <c r="P628" s="22">
        <f>INT(YEARFRAC(Tabla2[[#This Row],[fecha_matrimonio]],Tabla2[[#This Row],[fecha_creacion_divorcio]],1))</f>
        <v>24</v>
      </c>
      <c r="Q628" s="21"/>
    </row>
    <row r="629" spans="6:17" x14ac:dyDescent="0.25">
      <c r="F629" s="17"/>
      <c r="G629" s="47" t="str">
        <f>IF(Tabla2[genero_1]=Tabla2[genero_2],"iguales","heteros")</f>
        <v>heteros</v>
      </c>
      <c r="H629" s="15">
        <f>COUNTIF(Tabla3[Columna1],"iguales")</f>
        <v>481</v>
      </c>
      <c r="I629" s="15">
        <f>COUNTIF(Tabla3[Se divorcian mas en la mañana o en la tarde?],"&gt;12:00 am")</f>
        <v>2491</v>
      </c>
      <c r="J629" s="15">
        <f>COUNTIF(Tabla3[Se divorcian mas en la mañana o en la tarde?],"&gt;12:00 am")</f>
        <v>2491</v>
      </c>
      <c r="K629" s="15">
        <f>COUNTIF(Tabla3[Se divorcian mas en la mañana o en la tarde?],"&lt;12:00 pm")</f>
        <v>2272</v>
      </c>
      <c r="L629" s="17">
        <f>IF(Auxiliar1!B627&lt;Tabla2[Hora],Tabla2[Hora],Auxiliar1!B627)</f>
        <v>0.33422453703703708</v>
      </c>
      <c r="M629" s="21"/>
      <c r="N629" t="str">
        <f>TEXT(Tabla2[fecha_creacion_divorcio],"dd/mm/yy")</f>
        <v>12/02/19</v>
      </c>
      <c r="O629" s="21" t="str">
        <f>TEXT(Tabla3[Fecha formato fecha],"MMMM")</f>
        <v>febrero</v>
      </c>
      <c r="P629" s="22">
        <f>INT(YEARFRAC(Tabla2[[#This Row],[fecha_matrimonio]],Tabla2[[#This Row],[fecha_creacion_divorcio]],1))</f>
        <v>17</v>
      </c>
      <c r="Q629" s="21"/>
    </row>
    <row r="630" spans="6:17" x14ac:dyDescent="0.25">
      <c r="F630" s="17"/>
      <c r="G630" s="47" t="str">
        <f>IF(Tabla2[genero_1]=Tabla2[genero_2],"iguales","heteros")</f>
        <v>heteros</v>
      </c>
      <c r="H630" s="15">
        <f>COUNTIF(Tabla3[Columna1],"iguales")</f>
        <v>481</v>
      </c>
      <c r="I630" s="15">
        <f>COUNTIF(Tabla3[Se divorcian mas en la mañana o en la tarde?],"&gt;12:00 am")</f>
        <v>2491</v>
      </c>
      <c r="J630" s="15">
        <f>COUNTIF(Tabla3[Se divorcian mas en la mañana o en la tarde?],"&gt;12:00 am")</f>
        <v>2491</v>
      </c>
      <c r="K630" s="15">
        <f>COUNTIF(Tabla3[Se divorcian mas en la mañana o en la tarde?],"&lt;12:00 pm")</f>
        <v>2272</v>
      </c>
      <c r="L630" s="17">
        <f>IF(Auxiliar1!B628&lt;Tabla2[Hora],Tabla2[Hora],Auxiliar1!B628)</f>
        <v>0.33684027777777775</v>
      </c>
      <c r="M630" s="21"/>
      <c r="N630" t="str">
        <f>TEXT(Tabla2[fecha_creacion_divorcio],"dd/mm/yy")</f>
        <v>12/02/19</v>
      </c>
      <c r="O630" s="21" t="str">
        <f>TEXT(Tabla3[Fecha formato fecha],"MMMM")</f>
        <v>febrero</v>
      </c>
      <c r="P630" s="22">
        <f>INT(YEARFRAC(Tabla2[[#This Row],[fecha_matrimonio]],Tabla2[[#This Row],[fecha_creacion_divorcio]],1))</f>
        <v>14</v>
      </c>
      <c r="Q630" s="21"/>
    </row>
    <row r="631" spans="6:17" x14ac:dyDescent="0.25">
      <c r="F631" s="17"/>
      <c r="G631" s="47" t="str">
        <f>IF(Tabla2[genero_1]=Tabla2[genero_2],"iguales","heteros")</f>
        <v>heteros</v>
      </c>
      <c r="H631" s="15">
        <f>COUNTIF(Tabla3[Columna1],"iguales")</f>
        <v>481</v>
      </c>
      <c r="I631" s="15">
        <f>COUNTIF(Tabla3[Se divorcian mas en la mañana o en la tarde?],"&gt;12:00 am")</f>
        <v>2491</v>
      </c>
      <c r="J631" s="15">
        <f>COUNTIF(Tabla3[Se divorcian mas en la mañana o en la tarde?],"&gt;12:00 am")</f>
        <v>2491</v>
      </c>
      <c r="K631" s="15">
        <f>COUNTIF(Tabla3[Se divorcian mas en la mañana o en la tarde?],"&lt;12:00 pm")</f>
        <v>2272</v>
      </c>
      <c r="L631" s="17">
        <f>IF(Auxiliar1!B629&lt;Tabla2[Hora],Tabla2[Hora],Auxiliar1!B629)</f>
        <v>0.35553240740740738</v>
      </c>
      <c r="M631" s="21"/>
      <c r="N631" t="str">
        <f>TEXT(Tabla2[fecha_creacion_divorcio],"dd/mm/yy")</f>
        <v>12/02/19</v>
      </c>
      <c r="O631" s="21" t="str">
        <f>TEXT(Tabla3[Fecha formato fecha],"MMMM")</f>
        <v>febrero</v>
      </c>
      <c r="P631" s="22">
        <f>INT(YEARFRAC(Tabla2[[#This Row],[fecha_matrimonio]],Tabla2[[#This Row],[fecha_creacion_divorcio]],1))</f>
        <v>47</v>
      </c>
      <c r="Q631" s="21"/>
    </row>
    <row r="632" spans="6:17" x14ac:dyDescent="0.25">
      <c r="F632" s="17"/>
      <c r="G632" s="47" t="str">
        <f>IF(Tabla2[genero_1]=Tabla2[genero_2],"iguales","heteros")</f>
        <v>heteros</v>
      </c>
      <c r="H632" s="15">
        <f>COUNTIF(Tabla3[Columna1],"iguales")</f>
        <v>481</v>
      </c>
      <c r="I632" s="15">
        <f>COUNTIF(Tabla3[Se divorcian mas en la mañana o en la tarde?],"&gt;12:00 am")</f>
        <v>2491</v>
      </c>
      <c r="J632" s="15">
        <f>COUNTIF(Tabla3[Se divorcian mas en la mañana o en la tarde?],"&gt;12:00 am")</f>
        <v>2491</v>
      </c>
      <c r="K632" s="15">
        <f>COUNTIF(Tabla3[Se divorcian mas en la mañana o en la tarde?],"&lt;12:00 pm")</f>
        <v>2272</v>
      </c>
      <c r="L632" s="17">
        <f>IF(Auxiliar1!B630&lt;Tabla2[Hora],Tabla2[Hora],Auxiliar1!B630)</f>
        <v>0.35585648148148147</v>
      </c>
      <c r="M632" s="21"/>
      <c r="N632" t="str">
        <f>TEXT(Tabla2[fecha_creacion_divorcio],"dd/mm/yy")</f>
        <v>12/02/19</v>
      </c>
      <c r="O632" s="21" t="str">
        <f>TEXT(Tabla3[Fecha formato fecha],"MMMM")</f>
        <v>febrero</v>
      </c>
      <c r="P632" s="22">
        <f>INT(YEARFRAC(Tabla2[[#This Row],[fecha_matrimonio]],Tabla2[[#This Row],[fecha_creacion_divorcio]],1))</f>
        <v>21</v>
      </c>
      <c r="Q632" s="21"/>
    </row>
    <row r="633" spans="6:17" x14ac:dyDescent="0.25">
      <c r="F633" s="17"/>
      <c r="G633" s="47" t="str">
        <f>IF(Tabla2[genero_1]=Tabla2[genero_2],"iguales","heteros")</f>
        <v>heteros</v>
      </c>
      <c r="H633" s="15">
        <f>COUNTIF(Tabla3[Columna1],"iguales")</f>
        <v>481</v>
      </c>
      <c r="I633" s="15">
        <f>COUNTIF(Tabla3[Se divorcian mas en la mañana o en la tarde?],"&gt;12:00 am")</f>
        <v>2491</v>
      </c>
      <c r="J633" s="15">
        <f>COUNTIF(Tabla3[Se divorcian mas en la mañana o en la tarde?],"&gt;12:00 am")</f>
        <v>2491</v>
      </c>
      <c r="K633" s="15">
        <f>COUNTIF(Tabla3[Se divorcian mas en la mañana o en la tarde?],"&lt;12:00 pm")</f>
        <v>2272</v>
      </c>
      <c r="L633" s="17">
        <f>IF(Auxiliar1!B631&lt;Tabla2[Hora],Tabla2[Hora],Auxiliar1!B631)</f>
        <v>0.35924768518518518</v>
      </c>
      <c r="M633" s="21"/>
      <c r="N633" t="str">
        <f>TEXT(Tabla2[fecha_creacion_divorcio],"dd/mm/yy")</f>
        <v>12/02/19</v>
      </c>
      <c r="O633" s="21" t="str">
        <f>TEXT(Tabla3[Fecha formato fecha],"MMMM")</f>
        <v>febrero</v>
      </c>
      <c r="P633" s="22">
        <f>INT(YEARFRAC(Tabla2[[#This Row],[fecha_matrimonio]],Tabla2[[#This Row],[fecha_creacion_divorcio]],1))</f>
        <v>22</v>
      </c>
      <c r="Q633" s="21"/>
    </row>
    <row r="634" spans="6:17" x14ac:dyDescent="0.25">
      <c r="F634" s="17"/>
      <c r="G634" s="47" t="str">
        <f>IF(Tabla2[genero_1]=Tabla2[genero_2],"iguales","heteros")</f>
        <v>heteros</v>
      </c>
      <c r="H634" s="15">
        <f>COUNTIF(Tabla3[Columna1],"iguales")</f>
        <v>481</v>
      </c>
      <c r="I634" s="15">
        <f>COUNTIF(Tabla3[Se divorcian mas en la mañana o en la tarde?],"&gt;12:00 am")</f>
        <v>2491</v>
      </c>
      <c r="J634" s="15">
        <f>COUNTIF(Tabla3[Se divorcian mas en la mañana o en la tarde?],"&gt;12:00 am")</f>
        <v>2491</v>
      </c>
      <c r="K634" s="15">
        <f>COUNTIF(Tabla3[Se divorcian mas en la mañana o en la tarde?],"&lt;12:00 pm")</f>
        <v>2272</v>
      </c>
      <c r="L634" s="17">
        <f>IF(Auxiliar1!B632&lt;Tabla2[Hora],Tabla2[Hora],Auxiliar1!B632)</f>
        <v>0.36280092592592594</v>
      </c>
      <c r="M634" s="21"/>
      <c r="N634" t="str">
        <f>TEXT(Tabla2[fecha_creacion_divorcio],"dd/mm/yy")</f>
        <v>12/02/19</v>
      </c>
      <c r="O634" s="21" t="str">
        <f>TEXT(Tabla3[Fecha formato fecha],"MMMM")</f>
        <v>febrero</v>
      </c>
      <c r="P634" s="22">
        <f>INT(YEARFRAC(Tabla2[[#This Row],[fecha_matrimonio]],Tabla2[[#This Row],[fecha_creacion_divorcio]],1))</f>
        <v>14</v>
      </c>
      <c r="Q634" s="21"/>
    </row>
    <row r="635" spans="6:17" x14ac:dyDescent="0.25">
      <c r="F635" s="17"/>
      <c r="G635" s="47" t="str">
        <f>IF(Tabla2[genero_1]=Tabla2[genero_2],"iguales","heteros")</f>
        <v>heteros</v>
      </c>
      <c r="H635" s="15">
        <f>COUNTIF(Tabla3[Columna1],"iguales")</f>
        <v>481</v>
      </c>
      <c r="I635" s="15">
        <f>COUNTIF(Tabla3[Se divorcian mas en la mañana o en la tarde?],"&gt;12:00 am")</f>
        <v>2491</v>
      </c>
      <c r="J635" s="15">
        <f>COUNTIF(Tabla3[Se divorcian mas en la mañana o en la tarde?],"&gt;12:00 am")</f>
        <v>2491</v>
      </c>
      <c r="K635" s="15">
        <f>COUNTIF(Tabla3[Se divorcian mas en la mañana o en la tarde?],"&lt;12:00 pm")</f>
        <v>2272</v>
      </c>
      <c r="L635" s="17">
        <f>IF(Auxiliar1!B633&lt;Tabla2[Hora],Tabla2[Hora],Auxiliar1!B633)</f>
        <v>0.36380787037037038</v>
      </c>
      <c r="M635" s="21"/>
      <c r="N635" t="str">
        <f>TEXT(Tabla2[fecha_creacion_divorcio],"dd/mm/yy")</f>
        <v>12/02/19</v>
      </c>
      <c r="O635" s="21" t="str">
        <f>TEXT(Tabla3[Fecha formato fecha],"MMMM")</f>
        <v>febrero</v>
      </c>
      <c r="P635" s="22">
        <f>INT(YEARFRAC(Tabla2[[#This Row],[fecha_matrimonio]],Tabla2[[#This Row],[fecha_creacion_divorcio]],1))</f>
        <v>3</v>
      </c>
      <c r="Q635" s="21"/>
    </row>
    <row r="636" spans="6:17" x14ac:dyDescent="0.25">
      <c r="F636" s="17"/>
      <c r="G636" s="47" t="str">
        <f>IF(Tabla2[genero_1]=Tabla2[genero_2],"iguales","heteros")</f>
        <v>iguales</v>
      </c>
      <c r="H636" s="15">
        <f>COUNTIF(Tabla3[Columna1],"iguales")</f>
        <v>481</v>
      </c>
      <c r="I636" s="15">
        <f>COUNTIF(Tabla3[Se divorcian mas en la mañana o en la tarde?],"&gt;12:00 am")</f>
        <v>2491</v>
      </c>
      <c r="J636" s="15">
        <f>COUNTIF(Tabla3[Se divorcian mas en la mañana o en la tarde?],"&gt;12:00 am")</f>
        <v>2491</v>
      </c>
      <c r="K636" s="15">
        <f>COUNTIF(Tabla3[Se divorcian mas en la mañana o en la tarde?],"&lt;12:00 pm")</f>
        <v>2272</v>
      </c>
      <c r="L636" s="17">
        <f>IF(Auxiliar1!B634&lt;Tabla2[Hora],Tabla2[Hora],Auxiliar1!B634)</f>
        <v>0.36612268518518515</v>
      </c>
      <c r="M636" s="21"/>
      <c r="N636" t="str">
        <f>TEXT(Tabla2[fecha_creacion_divorcio],"dd/mm/yy")</f>
        <v>12/02/19</v>
      </c>
      <c r="O636" s="21" t="str">
        <f>TEXT(Tabla3[Fecha formato fecha],"MMMM")</f>
        <v>febrero</v>
      </c>
      <c r="P636" s="22">
        <f>INT(YEARFRAC(Tabla2[[#This Row],[fecha_matrimonio]],Tabla2[[#This Row],[fecha_creacion_divorcio]],1))</f>
        <v>30</v>
      </c>
      <c r="Q636" s="21"/>
    </row>
    <row r="637" spans="6:17" x14ac:dyDescent="0.25">
      <c r="F637" s="17"/>
      <c r="G637" s="47" t="str">
        <f>IF(Tabla2[genero_1]=Tabla2[genero_2],"iguales","heteros")</f>
        <v>heteros</v>
      </c>
      <c r="H637" s="15">
        <f>COUNTIF(Tabla3[Columna1],"iguales")</f>
        <v>481</v>
      </c>
      <c r="I637" s="15">
        <f>COUNTIF(Tabla3[Se divorcian mas en la mañana o en la tarde?],"&gt;12:00 am")</f>
        <v>2491</v>
      </c>
      <c r="J637" s="15">
        <f>COUNTIF(Tabla3[Se divorcian mas en la mañana o en la tarde?],"&gt;12:00 am")</f>
        <v>2491</v>
      </c>
      <c r="K637" s="15">
        <f>COUNTIF(Tabla3[Se divorcian mas en la mañana o en la tarde?],"&lt;12:00 pm")</f>
        <v>2272</v>
      </c>
      <c r="L637" s="17">
        <f>IF(Auxiliar1!B635&lt;Tabla2[Hora],Tabla2[Hora],Auxiliar1!B635)</f>
        <v>0.36913194444444447</v>
      </c>
      <c r="M637" s="21"/>
      <c r="N637" t="str">
        <f>TEXT(Tabla2[fecha_creacion_divorcio],"dd/mm/yy")</f>
        <v>12/02/19</v>
      </c>
      <c r="O637" s="21" t="str">
        <f>TEXT(Tabla3[Fecha formato fecha],"MMMM")</f>
        <v>febrero</v>
      </c>
      <c r="P637" s="22">
        <f>INT(YEARFRAC(Tabla2[[#This Row],[fecha_matrimonio]],Tabla2[[#This Row],[fecha_creacion_divorcio]],1))</f>
        <v>11</v>
      </c>
      <c r="Q637" s="21"/>
    </row>
    <row r="638" spans="6:17" x14ac:dyDescent="0.25">
      <c r="F638" s="17"/>
      <c r="G638" s="47" t="str">
        <f>IF(Tabla2[genero_1]=Tabla2[genero_2],"iguales","heteros")</f>
        <v>iguales</v>
      </c>
      <c r="H638" s="15">
        <f>COUNTIF(Tabla3[Columna1],"iguales")</f>
        <v>481</v>
      </c>
      <c r="I638" s="15">
        <f>COUNTIF(Tabla3[Se divorcian mas en la mañana o en la tarde?],"&gt;12:00 am")</f>
        <v>2491</v>
      </c>
      <c r="J638" s="15">
        <f>COUNTIF(Tabla3[Se divorcian mas en la mañana o en la tarde?],"&gt;12:00 am")</f>
        <v>2491</v>
      </c>
      <c r="K638" s="15">
        <f>COUNTIF(Tabla3[Se divorcian mas en la mañana o en la tarde?],"&lt;12:00 pm")</f>
        <v>2272</v>
      </c>
      <c r="L638" s="17">
        <f>IF(Auxiliar1!B636&lt;Tabla2[Hora],Tabla2[Hora],Auxiliar1!B636)</f>
        <v>0.37434027777777779</v>
      </c>
      <c r="M638" s="21"/>
      <c r="N638" t="str">
        <f>TEXT(Tabla2[fecha_creacion_divorcio],"dd/mm/yy")</f>
        <v>12/02/19</v>
      </c>
      <c r="O638" s="21" t="str">
        <f>TEXT(Tabla3[Fecha formato fecha],"MMMM")</f>
        <v>febrero</v>
      </c>
      <c r="P638" s="22">
        <f>INT(YEARFRAC(Tabla2[[#This Row],[fecha_matrimonio]],Tabla2[[#This Row],[fecha_creacion_divorcio]],1))</f>
        <v>27</v>
      </c>
      <c r="Q638" s="21"/>
    </row>
    <row r="639" spans="6:17" x14ac:dyDescent="0.25">
      <c r="F639" s="17"/>
      <c r="G639" s="47" t="str">
        <f>IF(Tabla2[genero_1]=Tabla2[genero_2],"iguales","heteros")</f>
        <v>heteros</v>
      </c>
      <c r="H639" s="15">
        <f>COUNTIF(Tabla3[Columna1],"iguales")</f>
        <v>481</v>
      </c>
      <c r="I639" s="15">
        <f>COUNTIF(Tabla3[Se divorcian mas en la mañana o en la tarde?],"&gt;12:00 am")</f>
        <v>2491</v>
      </c>
      <c r="J639" s="15">
        <f>COUNTIF(Tabla3[Se divorcian mas en la mañana o en la tarde?],"&gt;12:00 am")</f>
        <v>2491</v>
      </c>
      <c r="K639" s="15">
        <f>COUNTIF(Tabla3[Se divorcian mas en la mañana o en la tarde?],"&lt;12:00 pm")</f>
        <v>2272</v>
      </c>
      <c r="L639" s="17">
        <f>IF(Auxiliar1!B637&lt;Tabla2[Hora],Tabla2[Hora],Auxiliar1!B637)</f>
        <v>0.38996527777777779</v>
      </c>
      <c r="M639" s="21"/>
      <c r="N639" t="str">
        <f>TEXT(Tabla2[fecha_creacion_divorcio],"dd/mm/yy")</f>
        <v>12/02/19</v>
      </c>
      <c r="O639" s="21" t="str">
        <f>TEXT(Tabla3[Fecha formato fecha],"MMMM")</f>
        <v>febrero</v>
      </c>
      <c r="P639" s="22">
        <f>INT(YEARFRAC(Tabla2[[#This Row],[fecha_matrimonio]],Tabla2[[#This Row],[fecha_creacion_divorcio]],1))</f>
        <v>26</v>
      </c>
      <c r="Q639" s="21"/>
    </row>
    <row r="640" spans="6:17" x14ac:dyDescent="0.25">
      <c r="F640" s="17"/>
      <c r="G640" s="47" t="str">
        <f>IF(Tabla2[genero_1]=Tabla2[genero_2],"iguales","heteros")</f>
        <v>heteros</v>
      </c>
      <c r="H640" s="15">
        <f>COUNTIF(Tabla3[Columna1],"iguales")</f>
        <v>481</v>
      </c>
      <c r="I640" s="15">
        <f>COUNTIF(Tabla3[Se divorcian mas en la mañana o en la tarde?],"&gt;12:00 am")</f>
        <v>2491</v>
      </c>
      <c r="J640" s="15">
        <f>COUNTIF(Tabla3[Se divorcian mas en la mañana o en la tarde?],"&gt;12:00 am")</f>
        <v>2491</v>
      </c>
      <c r="K640" s="15">
        <f>COUNTIF(Tabla3[Se divorcian mas en la mañana o en la tarde?],"&lt;12:00 pm")</f>
        <v>2272</v>
      </c>
      <c r="L640" s="17">
        <f>IF(Auxiliar1!B638&lt;Tabla2[Hora],Tabla2[Hora],Auxiliar1!B638)</f>
        <v>0.39299768518518513</v>
      </c>
      <c r="M640" s="21"/>
      <c r="N640" t="str">
        <f>TEXT(Tabla2[fecha_creacion_divorcio],"dd/mm/yy")</f>
        <v>12/02/19</v>
      </c>
      <c r="O640" s="21" t="str">
        <f>TEXT(Tabla3[Fecha formato fecha],"MMMM")</f>
        <v>febrero</v>
      </c>
      <c r="P640" s="22">
        <f>INT(YEARFRAC(Tabla2[[#This Row],[fecha_matrimonio]],Tabla2[[#This Row],[fecha_creacion_divorcio]],1))</f>
        <v>25</v>
      </c>
      <c r="Q640" s="21"/>
    </row>
    <row r="641" spans="6:17" x14ac:dyDescent="0.25">
      <c r="F641" s="17"/>
      <c r="G641" s="47" t="str">
        <f>IF(Tabla2[genero_1]=Tabla2[genero_2],"iguales","heteros")</f>
        <v>heteros</v>
      </c>
      <c r="H641" s="15">
        <f>COUNTIF(Tabla3[Columna1],"iguales")</f>
        <v>481</v>
      </c>
      <c r="I641" s="15">
        <f>COUNTIF(Tabla3[Se divorcian mas en la mañana o en la tarde?],"&gt;12:00 am")</f>
        <v>2491</v>
      </c>
      <c r="J641" s="15">
        <f>COUNTIF(Tabla3[Se divorcian mas en la mañana o en la tarde?],"&gt;12:00 am")</f>
        <v>2491</v>
      </c>
      <c r="K641" s="15">
        <f>COUNTIF(Tabla3[Se divorcian mas en la mañana o en la tarde?],"&lt;12:00 pm")</f>
        <v>2272</v>
      </c>
      <c r="L641" s="17">
        <f>IF(Auxiliar1!B639&lt;Tabla2[Hora],Tabla2[Hora],Auxiliar1!B639)</f>
        <v>0.39324074074074072</v>
      </c>
      <c r="M641" s="21"/>
      <c r="N641" t="str">
        <f>TEXT(Tabla2[fecha_creacion_divorcio],"dd/mm/yy")</f>
        <v>12/02/19</v>
      </c>
      <c r="O641" s="21" t="str">
        <f>TEXT(Tabla3[Fecha formato fecha],"MMMM")</f>
        <v>febrero</v>
      </c>
      <c r="P641" s="22">
        <f>INT(YEARFRAC(Tabla2[[#This Row],[fecha_matrimonio]],Tabla2[[#This Row],[fecha_creacion_divorcio]],1))</f>
        <v>23</v>
      </c>
      <c r="Q641" s="21"/>
    </row>
    <row r="642" spans="6:17" x14ac:dyDescent="0.25">
      <c r="F642" s="17"/>
      <c r="G642" s="47" t="str">
        <f>IF(Tabla2[genero_1]=Tabla2[genero_2],"iguales","heteros")</f>
        <v>heteros</v>
      </c>
      <c r="H642" s="15">
        <f>COUNTIF(Tabla3[Columna1],"iguales")</f>
        <v>481</v>
      </c>
      <c r="I642" s="15">
        <f>COUNTIF(Tabla3[Se divorcian mas en la mañana o en la tarde?],"&gt;12:00 am")</f>
        <v>2491</v>
      </c>
      <c r="J642" s="15">
        <f>COUNTIF(Tabla3[Se divorcian mas en la mañana o en la tarde?],"&gt;12:00 am")</f>
        <v>2491</v>
      </c>
      <c r="K642" s="15">
        <f>COUNTIF(Tabla3[Se divorcian mas en la mañana o en la tarde?],"&lt;12:00 pm")</f>
        <v>2272</v>
      </c>
      <c r="L642" s="17">
        <f>IF(Auxiliar1!B640&lt;Tabla2[Hora],Tabla2[Hora],Auxiliar1!B640)</f>
        <v>0.39642361111111107</v>
      </c>
      <c r="M642" s="21"/>
      <c r="N642" t="str">
        <f>TEXT(Tabla2[fecha_creacion_divorcio],"dd/mm/yy")</f>
        <v>12/02/19</v>
      </c>
      <c r="O642" s="21" t="str">
        <f>TEXT(Tabla3[Fecha formato fecha],"MMMM")</f>
        <v>febrero</v>
      </c>
      <c r="P642" s="22">
        <f>INT(YEARFRAC(Tabla2[[#This Row],[fecha_matrimonio]],Tabla2[[#This Row],[fecha_creacion_divorcio]],1))</f>
        <v>22</v>
      </c>
      <c r="Q642" s="21"/>
    </row>
    <row r="643" spans="6:17" x14ac:dyDescent="0.25">
      <c r="F643" s="17"/>
      <c r="G643" s="47" t="str">
        <f>IF(Tabla2[genero_1]=Tabla2[genero_2],"iguales","heteros")</f>
        <v>heteros</v>
      </c>
      <c r="H643" s="15">
        <f>COUNTIF(Tabla3[Columna1],"iguales")</f>
        <v>481</v>
      </c>
      <c r="I643" s="15">
        <f>COUNTIF(Tabla3[Se divorcian mas en la mañana o en la tarde?],"&gt;12:00 am")</f>
        <v>2491</v>
      </c>
      <c r="J643" s="15">
        <f>COUNTIF(Tabla3[Se divorcian mas en la mañana o en la tarde?],"&gt;12:00 am")</f>
        <v>2491</v>
      </c>
      <c r="K643" s="15">
        <f>COUNTIF(Tabla3[Se divorcian mas en la mañana o en la tarde?],"&lt;12:00 pm")</f>
        <v>2272</v>
      </c>
      <c r="L643" s="17">
        <f>IF(Auxiliar1!B641&lt;Tabla2[Hora],Tabla2[Hora],Auxiliar1!B641)</f>
        <v>0.39667824074074076</v>
      </c>
      <c r="M643" s="21"/>
      <c r="N643" t="str">
        <f>TEXT(Tabla2[fecha_creacion_divorcio],"dd/mm/yy")</f>
        <v>12/02/19</v>
      </c>
      <c r="O643" s="21" t="str">
        <f>TEXT(Tabla3[Fecha formato fecha],"MMMM")</f>
        <v>febrero</v>
      </c>
      <c r="P643" s="22">
        <f>INT(YEARFRAC(Tabla2[[#This Row],[fecha_matrimonio]],Tabla2[[#This Row],[fecha_creacion_divorcio]],1))</f>
        <v>5</v>
      </c>
      <c r="Q643" s="21"/>
    </row>
    <row r="644" spans="6:17" x14ac:dyDescent="0.25">
      <c r="F644" s="17"/>
      <c r="G644" s="47" t="str">
        <f>IF(Tabla2[genero_1]=Tabla2[genero_2],"iguales","heteros")</f>
        <v>iguales</v>
      </c>
      <c r="H644" s="15">
        <f>COUNTIF(Tabla3[Columna1],"iguales")</f>
        <v>481</v>
      </c>
      <c r="I644" s="15">
        <f>COUNTIF(Tabla3[Se divorcian mas en la mañana o en la tarde?],"&gt;12:00 am")</f>
        <v>2491</v>
      </c>
      <c r="J644" s="15">
        <f>COUNTIF(Tabla3[Se divorcian mas en la mañana o en la tarde?],"&gt;12:00 am")</f>
        <v>2491</v>
      </c>
      <c r="K644" s="15">
        <f>COUNTIF(Tabla3[Se divorcian mas en la mañana o en la tarde?],"&lt;12:00 pm")</f>
        <v>2272</v>
      </c>
      <c r="L644" s="17">
        <f>IF(Auxiliar1!B642&lt;Tabla2[Hora],Tabla2[Hora],Auxiliar1!B642)</f>
        <v>0.39989583333333334</v>
      </c>
      <c r="M644" s="21"/>
      <c r="N644" t="str">
        <f>TEXT(Tabla2[fecha_creacion_divorcio],"dd/mm/yy")</f>
        <v>12/02/19</v>
      </c>
      <c r="O644" s="21" t="str">
        <f>TEXT(Tabla3[Fecha formato fecha],"MMMM")</f>
        <v>febrero</v>
      </c>
      <c r="P644" s="22">
        <f>INT(YEARFRAC(Tabla2[[#This Row],[fecha_matrimonio]],Tabla2[[#This Row],[fecha_creacion_divorcio]],1))</f>
        <v>24</v>
      </c>
      <c r="Q644" s="21"/>
    </row>
    <row r="645" spans="6:17" x14ac:dyDescent="0.25">
      <c r="F645" s="17"/>
      <c r="G645" s="47" t="str">
        <f>IF(Tabla2[genero_1]=Tabla2[genero_2],"iguales","heteros")</f>
        <v>heteros</v>
      </c>
      <c r="H645" s="15">
        <f>COUNTIF(Tabla3[Columna1],"iguales")</f>
        <v>481</v>
      </c>
      <c r="I645" s="15">
        <f>COUNTIF(Tabla3[Se divorcian mas en la mañana o en la tarde?],"&gt;12:00 am")</f>
        <v>2491</v>
      </c>
      <c r="J645" s="15">
        <f>COUNTIF(Tabla3[Se divorcian mas en la mañana o en la tarde?],"&gt;12:00 am")</f>
        <v>2491</v>
      </c>
      <c r="K645" s="15">
        <f>COUNTIF(Tabla3[Se divorcian mas en la mañana o en la tarde?],"&lt;12:00 pm")</f>
        <v>2272</v>
      </c>
      <c r="L645" s="17">
        <f>IF(Auxiliar1!B643&lt;Tabla2[Hora],Tabla2[Hora],Auxiliar1!B643)</f>
        <v>0.40001157407407412</v>
      </c>
      <c r="M645" s="21"/>
      <c r="N645" t="str">
        <f>TEXT(Tabla2[fecha_creacion_divorcio],"dd/mm/yy")</f>
        <v>12/02/19</v>
      </c>
      <c r="O645" s="21" t="str">
        <f>TEXT(Tabla3[Fecha formato fecha],"MMMM")</f>
        <v>febrero</v>
      </c>
      <c r="P645" s="22">
        <f>INT(YEARFRAC(Tabla2[[#This Row],[fecha_matrimonio]],Tabla2[[#This Row],[fecha_creacion_divorcio]],1))</f>
        <v>15</v>
      </c>
      <c r="Q645" s="21"/>
    </row>
    <row r="646" spans="6:17" x14ac:dyDescent="0.25">
      <c r="F646" s="17"/>
      <c r="G646" s="47" t="str">
        <f>IF(Tabla2[genero_1]=Tabla2[genero_2],"iguales","heteros")</f>
        <v>heteros</v>
      </c>
      <c r="H646" s="15">
        <f>COUNTIF(Tabla3[Columna1],"iguales")</f>
        <v>481</v>
      </c>
      <c r="I646" s="15">
        <f>COUNTIF(Tabla3[Se divorcian mas en la mañana o en la tarde?],"&gt;12:00 am")</f>
        <v>2491</v>
      </c>
      <c r="J646" s="15">
        <f>COUNTIF(Tabla3[Se divorcian mas en la mañana o en la tarde?],"&gt;12:00 am")</f>
        <v>2491</v>
      </c>
      <c r="K646" s="15">
        <f>COUNTIF(Tabla3[Se divorcian mas en la mañana o en la tarde?],"&lt;12:00 pm")</f>
        <v>2272</v>
      </c>
      <c r="L646" s="17">
        <f>IF(Auxiliar1!B644&lt;Tabla2[Hora],Tabla2[Hora],Auxiliar1!B644)</f>
        <v>0.40217592592592594</v>
      </c>
      <c r="M646" s="21"/>
      <c r="N646" t="str">
        <f>TEXT(Tabla2[fecha_creacion_divorcio],"dd/mm/yy")</f>
        <v>12/02/19</v>
      </c>
      <c r="O646" s="21" t="str">
        <f>TEXT(Tabla3[Fecha formato fecha],"MMMM")</f>
        <v>febrero</v>
      </c>
      <c r="P646" s="22">
        <f>INT(YEARFRAC(Tabla2[[#This Row],[fecha_matrimonio]],Tabla2[[#This Row],[fecha_creacion_divorcio]],1))</f>
        <v>13</v>
      </c>
      <c r="Q646" s="21"/>
    </row>
    <row r="647" spans="6:17" x14ac:dyDescent="0.25">
      <c r="F647" s="17"/>
      <c r="G647" s="47" t="str">
        <f>IF(Tabla2[genero_1]=Tabla2[genero_2],"iguales","heteros")</f>
        <v>iguales</v>
      </c>
      <c r="H647" s="15">
        <f>COUNTIF(Tabla3[Columna1],"iguales")</f>
        <v>481</v>
      </c>
      <c r="I647" s="15">
        <f>COUNTIF(Tabla3[Se divorcian mas en la mañana o en la tarde?],"&gt;12:00 am")</f>
        <v>2491</v>
      </c>
      <c r="J647" s="15">
        <f>COUNTIF(Tabla3[Se divorcian mas en la mañana o en la tarde?],"&gt;12:00 am")</f>
        <v>2491</v>
      </c>
      <c r="K647" s="15">
        <f>COUNTIF(Tabla3[Se divorcian mas en la mañana o en la tarde?],"&lt;12:00 pm")</f>
        <v>2272</v>
      </c>
      <c r="L647" s="17">
        <f>IF(Auxiliar1!B645&lt;Tabla2[Hora],Tabla2[Hora],Auxiliar1!B645)</f>
        <v>0.40320601851851851</v>
      </c>
      <c r="M647" s="21"/>
      <c r="N647" t="str">
        <f>TEXT(Tabla2[fecha_creacion_divorcio],"dd/mm/yy")</f>
        <v>12/02/19</v>
      </c>
      <c r="O647" s="21" t="str">
        <f>TEXT(Tabla3[Fecha formato fecha],"MMMM")</f>
        <v>febrero</v>
      </c>
      <c r="P647" s="22">
        <f>INT(YEARFRAC(Tabla2[[#This Row],[fecha_matrimonio]],Tabla2[[#This Row],[fecha_creacion_divorcio]],1))</f>
        <v>28</v>
      </c>
      <c r="Q647" s="21"/>
    </row>
    <row r="648" spans="6:17" x14ac:dyDescent="0.25">
      <c r="F648" s="17"/>
      <c r="G648" s="47" t="str">
        <f>IF(Tabla2[genero_1]=Tabla2[genero_2],"iguales","heteros")</f>
        <v>heteros</v>
      </c>
      <c r="H648" s="15">
        <f>COUNTIF(Tabla3[Columna1],"iguales")</f>
        <v>481</v>
      </c>
      <c r="I648" s="15">
        <f>COUNTIF(Tabla3[Se divorcian mas en la mañana o en la tarde?],"&gt;12:00 am")</f>
        <v>2491</v>
      </c>
      <c r="J648" s="15">
        <f>COUNTIF(Tabla3[Se divorcian mas en la mañana o en la tarde?],"&gt;12:00 am")</f>
        <v>2491</v>
      </c>
      <c r="K648" s="15">
        <f>COUNTIF(Tabla3[Se divorcian mas en la mañana o en la tarde?],"&lt;12:00 pm")</f>
        <v>2272</v>
      </c>
      <c r="L648" s="17">
        <f>IF(Auxiliar1!B646&lt;Tabla2[Hora],Tabla2[Hora],Auxiliar1!B646)</f>
        <v>0.40826388888888893</v>
      </c>
      <c r="M648" s="21"/>
      <c r="N648" t="str">
        <f>TEXT(Tabla2[fecha_creacion_divorcio],"dd/mm/yy")</f>
        <v>12/02/19</v>
      </c>
      <c r="O648" s="21" t="str">
        <f>TEXT(Tabla3[Fecha formato fecha],"MMMM")</f>
        <v>febrero</v>
      </c>
      <c r="P648" s="22">
        <f>INT(YEARFRAC(Tabla2[[#This Row],[fecha_matrimonio]],Tabla2[[#This Row],[fecha_creacion_divorcio]],1))</f>
        <v>42</v>
      </c>
      <c r="Q648" s="21"/>
    </row>
    <row r="649" spans="6:17" x14ac:dyDescent="0.25">
      <c r="F649" s="17"/>
      <c r="G649" s="47" t="str">
        <f>IF(Tabla2[genero_1]=Tabla2[genero_2],"iguales","heteros")</f>
        <v>heteros</v>
      </c>
      <c r="H649" s="15">
        <f>COUNTIF(Tabla3[Columna1],"iguales")</f>
        <v>481</v>
      </c>
      <c r="I649" s="15">
        <f>COUNTIF(Tabla3[Se divorcian mas en la mañana o en la tarde?],"&gt;12:00 am")</f>
        <v>2491</v>
      </c>
      <c r="J649" s="15">
        <f>COUNTIF(Tabla3[Se divorcian mas en la mañana o en la tarde?],"&gt;12:00 am")</f>
        <v>2491</v>
      </c>
      <c r="K649" s="15">
        <f>COUNTIF(Tabla3[Se divorcian mas en la mañana o en la tarde?],"&lt;12:00 pm")</f>
        <v>2272</v>
      </c>
      <c r="L649" s="17">
        <f>IF(Auxiliar1!B647&lt;Tabla2[Hora],Tabla2[Hora],Auxiliar1!B647)</f>
        <v>0.30663194444444447</v>
      </c>
      <c r="M649" s="21"/>
      <c r="N649" t="str">
        <f>TEXT(Tabla2[fecha_creacion_divorcio],"dd/mm/yy")</f>
        <v>13/02/19</v>
      </c>
      <c r="O649" s="21" t="str">
        <f>TEXT(Tabla3[Fecha formato fecha],"MMMM")</f>
        <v>febrero</v>
      </c>
      <c r="P649" s="22">
        <f>INT(YEARFRAC(Tabla2[[#This Row],[fecha_matrimonio]],Tabla2[[#This Row],[fecha_creacion_divorcio]],1))</f>
        <v>9</v>
      </c>
      <c r="Q649" s="21"/>
    </row>
    <row r="650" spans="6:17" x14ac:dyDescent="0.25">
      <c r="F650" s="17"/>
      <c r="G650" s="47" t="str">
        <f>IF(Tabla2[genero_1]=Tabla2[genero_2],"iguales","heteros")</f>
        <v>heteros</v>
      </c>
      <c r="H650" s="15">
        <f>COUNTIF(Tabla3[Columna1],"iguales")</f>
        <v>481</v>
      </c>
      <c r="I650" s="15">
        <f>COUNTIF(Tabla3[Se divorcian mas en la mañana o en la tarde?],"&gt;12:00 am")</f>
        <v>2491</v>
      </c>
      <c r="J650" s="15">
        <f>COUNTIF(Tabla3[Se divorcian mas en la mañana o en la tarde?],"&gt;12:00 am")</f>
        <v>2491</v>
      </c>
      <c r="K650" s="15">
        <f>COUNTIF(Tabla3[Se divorcian mas en la mañana o en la tarde?],"&lt;12:00 pm")</f>
        <v>2272</v>
      </c>
      <c r="L650" s="17">
        <f>IF(Auxiliar1!B648&lt;Tabla2[Hora],Tabla2[Hora],Auxiliar1!B648)</f>
        <v>0.30881944444444448</v>
      </c>
      <c r="M650" s="21"/>
      <c r="N650" t="str">
        <f>TEXT(Tabla2[fecha_creacion_divorcio],"dd/mm/yy")</f>
        <v>13/02/19</v>
      </c>
      <c r="O650" s="21" t="str">
        <f>TEXT(Tabla3[Fecha formato fecha],"MMMM")</f>
        <v>febrero</v>
      </c>
      <c r="P650" s="22">
        <f>INT(YEARFRAC(Tabla2[[#This Row],[fecha_matrimonio]],Tabla2[[#This Row],[fecha_creacion_divorcio]],1))</f>
        <v>14</v>
      </c>
      <c r="Q650" s="21"/>
    </row>
    <row r="651" spans="6:17" x14ac:dyDescent="0.25">
      <c r="F651" s="17"/>
      <c r="G651" s="47" t="str">
        <f>IF(Tabla2[genero_1]=Tabla2[genero_2],"iguales","heteros")</f>
        <v>iguales</v>
      </c>
      <c r="H651" s="15">
        <f>COUNTIF(Tabla3[Columna1],"iguales")</f>
        <v>481</v>
      </c>
      <c r="I651" s="15">
        <f>COUNTIF(Tabla3[Se divorcian mas en la mañana o en la tarde?],"&gt;12:00 am")</f>
        <v>2491</v>
      </c>
      <c r="J651" s="15">
        <f>COUNTIF(Tabla3[Se divorcian mas en la mañana o en la tarde?],"&gt;12:00 am")</f>
        <v>2491</v>
      </c>
      <c r="K651" s="15">
        <f>COUNTIF(Tabla3[Se divorcian mas en la mañana o en la tarde?],"&lt;12:00 pm")</f>
        <v>2272</v>
      </c>
      <c r="L651" s="17">
        <f>IF(Auxiliar1!B649&lt;Tabla2[Hora],Tabla2[Hora],Auxiliar1!B649)</f>
        <v>0.31195601851851851</v>
      </c>
      <c r="M651" s="21"/>
      <c r="N651" t="str">
        <f>TEXT(Tabla2[fecha_creacion_divorcio],"dd/mm/yy")</f>
        <v>13/02/19</v>
      </c>
      <c r="O651" s="21" t="str">
        <f>TEXT(Tabla3[Fecha formato fecha],"MMMM")</f>
        <v>febrero</v>
      </c>
      <c r="P651" s="22">
        <f>INT(YEARFRAC(Tabla2[[#This Row],[fecha_matrimonio]],Tabla2[[#This Row],[fecha_creacion_divorcio]],1))</f>
        <v>27</v>
      </c>
      <c r="Q651" s="21"/>
    </row>
    <row r="652" spans="6:17" x14ac:dyDescent="0.25">
      <c r="F652" s="17"/>
      <c r="G652" s="47" t="str">
        <f>IF(Tabla2[genero_1]=Tabla2[genero_2],"iguales","heteros")</f>
        <v>heteros</v>
      </c>
      <c r="H652" s="15">
        <f>COUNTIF(Tabla3[Columna1],"iguales")</f>
        <v>481</v>
      </c>
      <c r="I652" s="15">
        <f>COUNTIF(Tabla3[Se divorcian mas en la mañana o en la tarde?],"&gt;12:00 am")</f>
        <v>2491</v>
      </c>
      <c r="J652" s="15">
        <f>COUNTIF(Tabla3[Se divorcian mas en la mañana o en la tarde?],"&gt;12:00 am")</f>
        <v>2491</v>
      </c>
      <c r="K652" s="15">
        <f>COUNTIF(Tabla3[Se divorcian mas en la mañana o en la tarde?],"&lt;12:00 pm")</f>
        <v>2272</v>
      </c>
      <c r="L652" s="17">
        <f>IF(Auxiliar1!B650&lt;Tabla2[Hora],Tabla2[Hora],Auxiliar1!B650)</f>
        <v>0.31315972222222221</v>
      </c>
      <c r="M652" s="21"/>
      <c r="N652" t="str">
        <f>TEXT(Tabla2[fecha_creacion_divorcio],"dd/mm/yy")</f>
        <v>13/02/19</v>
      </c>
      <c r="O652" s="21" t="str">
        <f>TEXT(Tabla3[Fecha formato fecha],"MMMM")</f>
        <v>febrero</v>
      </c>
      <c r="P652" s="22">
        <f>INT(YEARFRAC(Tabla2[[#This Row],[fecha_matrimonio]],Tabla2[[#This Row],[fecha_creacion_divorcio]],1))</f>
        <v>22</v>
      </c>
      <c r="Q652" s="21"/>
    </row>
    <row r="653" spans="6:17" x14ac:dyDescent="0.25">
      <c r="F653" s="17"/>
      <c r="G653" s="47" t="str">
        <f>IF(Tabla2[genero_1]=Tabla2[genero_2],"iguales","heteros")</f>
        <v>heteros</v>
      </c>
      <c r="H653" s="15">
        <f>COUNTIF(Tabla3[Columna1],"iguales")</f>
        <v>481</v>
      </c>
      <c r="I653" s="15">
        <f>COUNTIF(Tabla3[Se divorcian mas en la mañana o en la tarde?],"&gt;12:00 am")</f>
        <v>2491</v>
      </c>
      <c r="J653" s="15">
        <f>COUNTIF(Tabla3[Se divorcian mas en la mañana o en la tarde?],"&gt;12:00 am")</f>
        <v>2491</v>
      </c>
      <c r="K653" s="15">
        <f>COUNTIF(Tabla3[Se divorcian mas en la mañana o en la tarde?],"&lt;12:00 pm")</f>
        <v>2272</v>
      </c>
      <c r="L653" s="17">
        <f>IF(Auxiliar1!B651&lt;Tabla2[Hora],Tabla2[Hora],Auxiliar1!B651)</f>
        <v>0.3142361111111111</v>
      </c>
      <c r="M653" s="21"/>
      <c r="N653" t="str">
        <f>TEXT(Tabla2[fecha_creacion_divorcio],"dd/mm/yy")</f>
        <v>13/02/19</v>
      </c>
      <c r="O653" s="21" t="str">
        <f>TEXT(Tabla3[Fecha formato fecha],"MMMM")</f>
        <v>febrero</v>
      </c>
      <c r="P653" s="22">
        <f>INT(YEARFRAC(Tabla2[[#This Row],[fecha_matrimonio]],Tabla2[[#This Row],[fecha_creacion_divorcio]],1))</f>
        <v>4</v>
      </c>
      <c r="Q653" s="21"/>
    </row>
    <row r="654" spans="6:17" x14ac:dyDescent="0.25">
      <c r="F654" s="17"/>
      <c r="G654" s="47" t="str">
        <f>IF(Tabla2[genero_1]=Tabla2[genero_2],"iguales","heteros")</f>
        <v>heteros</v>
      </c>
      <c r="H654" s="15">
        <f>COUNTIF(Tabla3[Columna1],"iguales")</f>
        <v>481</v>
      </c>
      <c r="I654" s="15">
        <f>COUNTIF(Tabla3[Se divorcian mas en la mañana o en la tarde?],"&gt;12:00 am")</f>
        <v>2491</v>
      </c>
      <c r="J654" s="15">
        <f>COUNTIF(Tabla3[Se divorcian mas en la mañana o en la tarde?],"&gt;12:00 am")</f>
        <v>2491</v>
      </c>
      <c r="K654" s="15">
        <f>COUNTIF(Tabla3[Se divorcian mas en la mañana o en la tarde?],"&lt;12:00 pm")</f>
        <v>2272</v>
      </c>
      <c r="L654" s="17">
        <f>IF(Auxiliar1!B652&lt;Tabla2[Hora],Tabla2[Hora],Auxiliar1!B652)</f>
        <v>0.31608796296296299</v>
      </c>
      <c r="M654" s="21"/>
      <c r="N654" t="str">
        <f>TEXT(Tabla2[fecha_creacion_divorcio],"dd/mm/yy")</f>
        <v>13/02/19</v>
      </c>
      <c r="O654" s="21" t="str">
        <f>TEXT(Tabla3[Fecha formato fecha],"MMMM")</f>
        <v>febrero</v>
      </c>
      <c r="P654" s="22">
        <f>INT(YEARFRAC(Tabla2[[#This Row],[fecha_matrimonio]],Tabla2[[#This Row],[fecha_creacion_divorcio]],1))</f>
        <v>15</v>
      </c>
      <c r="Q654" s="21"/>
    </row>
    <row r="655" spans="6:17" x14ac:dyDescent="0.25">
      <c r="F655" s="17"/>
      <c r="G655" s="47" t="str">
        <f>IF(Tabla2[genero_1]=Tabla2[genero_2],"iguales","heteros")</f>
        <v>heteros</v>
      </c>
      <c r="H655" s="15">
        <f>COUNTIF(Tabla3[Columna1],"iguales")</f>
        <v>481</v>
      </c>
      <c r="I655" s="15">
        <f>COUNTIF(Tabla3[Se divorcian mas en la mañana o en la tarde?],"&gt;12:00 am")</f>
        <v>2491</v>
      </c>
      <c r="J655" s="15">
        <f>COUNTIF(Tabla3[Se divorcian mas en la mañana o en la tarde?],"&gt;12:00 am")</f>
        <v>2491</v>
      </c>
      <c r="K655" s="15">
        <f>COUNTIF(Tabla3[Se divorcian mas en la mañana o en la tarde?],"&lt;12:00 pm")</f>
        <v>2272</v>
      </c>
      <c r="L655" s="17">
        <f>IF(Auxiliar1!B653&lt;Tabla2[Hora],Tabla2[Hora],Auxiliar1!B653)</f>
        <v>0.31729166666666669</v>
      </c>
      <c r="M655" s="21"/>
      <c r="N655" t="str">
        <f>TEXT(Tabla2[fecha_creacion_divorcio],"dd/mm/yy")</f>
        <v>13/02/19</v>
      </c>
      <c r="O655" s="21" t="str">
        <f>TEXT(Tabla3[Fecha formato fecha],"MMMM")</f>
        <v>febrero</v>
      </c>
      <c r="P655" s="22">
        <f>INT(YEARFRAC(Tabla2[[#This Row],[fecha_matrimonio]],Tabla2[[#This Row],[fecha_creacion_divorcio]],1))</f>
        <v>29</v>
      </c>
      <c r="Q655" s="21"/>
    </row>
    <row r="656" spans="6:17" x14ac:dyDescent="0.25">
      <c r="F656" s="17"/>
      <c r="G656" s="47" t="str">
        <f>IF(Tabla2[genero_1]=Tabla2[genero_2],"iguales","heteros")</f>
        <v>heteros</v>
      </c>
      <c r="H656" s="15">
        <f>COUNTIF(Tabla3[Columna1],"iguales")</f>
        <v>481</v>
      </c>
      <c r="I656" s="15">
        <f>COUNTIF(Tabla3[Se divorcian mas en la mañana o en la tarde?],"&gt;12:00 am")</f>
        <v>2491</v>
      </c>
      <c r="J656" s="15">
        <f>COUNTIF(Tabla3[Se divorcian mas en la mañana o en la tarde?],"&gt;12:00 am")</f>
        <v>2491</v>
      </c>
      <c r="K656" s="15">
        <f>COUNTIF(Tabla3[Se divorcian mas en la mañana o en la tarde?],"&lt;12:00 pm")</f>
        <v>2272</v>
      </c>
      <c r="L656" s="17">
        <f>IF(Auxiliar1!B654&lt;Tabla2[Hora],Tabla2[Hora],Auxiliar1!B654)</f>
        <v>0.31896990740740744</v>
      </c>
      <c r="M656" s="21"/>
      <c r="N656" t="str">
        <f>TEXT(Tabla2[fecha_creacion_divorcio],"dd/mm/yy")</f>
        <v>13/02/19</v>
      </c>
      <c r="O656" s="21" t="str">
        <f>TEXT(Tabla3[Fecha formato fecha],"MMMM")</f>
        <v>febrero</v>
      </c>
      <c r="P656" s="22">
        <f>INT(YEARFRAC(Tabla2[[#This Row],[fecha_matrimonio]],Tabla2[[#This Row],[fecha_creacion_divorcio]],1))</f>
        <v>12</v>
      </c>
      <c r="Q656" s="21"/>
    </row>
    <row r="657" spans="6:17" x14ac:dyDescent="0.25">
      <c r="F657" s="17"/>
      <c r="G657" s="47" t="str">
        <f>IF(Tabla2[genero_1]=Tabla2[genero_2],"iguales","heteros")</f>
        <v>heteros</v>
      </c>
      <c r="H657" s="15">
        <f>COUNTIF(Tabla3[Columna1],"iguales")</f>
        <v>481</v>
      </c>
      <c r="I657" s="15">
        <f>COUNTIF(Tabla3[Se divorcian mas en la mañana o en la tarde?],"&gt;12:00 am")</f>
        <v>2491</v>
      </c>
      <c r="J657" s="15">
        <f>COUNTIF(Tabla3[Se divorcian mas en la mañana o en la tarde?],"&gt;12:00 am")</f>
        <v>2491</v>
      </c>
      <c r="K657" s="15">
        <f>COUNTIF(Tabla3[Se divorcian mas en la mañana o en la tarde?],"&lt;12:00 pm")</f>
        <v>2272</v>
      </c>
      <c r="L657" s="17">
        <f>IF(Auxiliar1!B655&lt;Tabla2[Hora],Tabla2[Hora],Auxiliar1!B655)</f>
        <v>0.32081018518518517</v>
      </c>
      <c r="M657" s="21"/>
      <c r="N657" t="str">
        <f>TEXT(Tabla2[fecha_creacion_divorcio],"dd/mm/yy")</f>
        <v>13/02/19</v>
      </c>
      <c r="O657" s="21" t="str">
        <f>TEXT(Tabla3[Fecha formato fecha],"MMMM")</f>
        <v>febrero</v>
      </c>
      <c r="P657" s="22">
        <f>INT(YEARFRAC(Tabla2[[#This Row],[fecha_matrimonio]],Tabla2[[#This Row],[fecha_creacion_divorcio]],1))</f>
        <v>17</v>
      </c>
      <c r="Q657" s="21"/>
    </row>
    <row r="658" spans="6:17" x14ac:dyDescent="0.25">
      <c r="F658" s="17"/>
      <c r="G658" s="47" t="str">
        <f>IF(Tabla2[genero_1]=Tabla2[genero_2],"iguales","heteros")</f>
        <v>iguales</v>
      </c>
      <c r="H658" s="15">
        <f>COUNTIF(Tabla3[Columna1],"iguales")</f>
        <v>481</v>
      </c>
      <c r="I658" s="15">
        <f>COUNTIF(Tabla3[Se divorcian mas en la mañana o en la tarde?],"&gt;12:00 am")</f>
        <v>2491</v>
      </c>
      <c r="J658" s="15">
        <f>COUNTIF(Tabla3[Se divorcian mas en la mañana o en la tarde?],"&gt;12:00 am")</f>
        <v>2491</v>
      </c>
      <c r="K658" s="15">
        <f>COUNTIF(Tabla3[Se divorcian mas en la mañana o en la tarde?],"&lt;12:00 pm")</f>
        <v>2272</v>
      </c>
      <c r="L658" s="17">
        <f>IF(Auxiliar1!B656&lt;Tabla2[Hora],Tabla2[Hora],Auxiliar1!B656)</f>
        <v>0.32145833333333335</v>
      </c>
      <c r="M658" s="21"/>
      <c r="N658" t="str">
        <f>TEXT(Tabla2[fecha_creacion_divorcio],"dd/mm/yy")</f>
        <v>13/02/19</v>
      </c>
      <c r="O658" s="21" t="str">
        <f>TEXT(Tabla3[Fecha formato fecha],"MMMM")</f>
        <v>febrero</v>
      </c>
      <c r="P658" s="22">
        <f>INT(YEARFRAC(Tabla2[[#This Row],[fecha_matrimonio]],Tabla2[[#This Row],[fecha_creacion_divorcio]],1))</f>
        <v>28</v>
      </c>
      <c r="Q658" s="21"/>
    </row>
    <row r="659" spans="6:17" x14ac:dyDescent="0.25">
      <c r="F659" s="17"/>
      <c r="G659" s="47" t="str">
        <f>IF(Tabla2[genero_1]=Tabla2[genero_2],"iguales","heteros")</f>
        <v>heteros</v>
      </c>
      <c r="H659" s="15">
        <f>COUNTIF(Tabla3[Columna1],"iguales")</f>
        <v>481</v>
      </c>
      <c r="I659" s="15">
        <f>COUNTIF(Tabla3[Se divorcian mas en la mañana o en la tarde?],"&gt;12:00 am")</f>
        <v>2491</v>
      </c>
      <c r="J659" s="15">
        <f>COUNTIF(Tabla3[Se divorcian mas en la mañana o en la tarde?],"&gt;12:00 am")</f>
        <v>2491</v>
      </c>
      <c r="K659" s="15">
        <f>COUNTIF(Tabla3[Se divorcian mas en la mañana o en la tarde?],"&lt;12:00 pm")</f>
        <v>2272</v>
      </c>
      <c r="L659" s="17">
        <f>IF(Auxiliar1!B657&lt;Tabla2[Hora],Tabla2[Hora],Auxiliar1!B657)</f>
        <v>0.33479166666666665</v>
      </c>
      <c r="M659" s="21"/>
      <c r="N659" t="str">
        <f>TEXT(Tabla2[fecha_creacion_divorcio],"dd/mm/yy")</f>
        <v>13/02/19</v>
      </c>
      <c r="O659" s="21" t="str">
        <f>TEXT(Tabla3[Fecha formato fecha],"MMMM")</f>
        <v>febrero</v>
      </c>
      <c r="P659" s="22">
        <f>INT(YEARFRAC(Tabla2[[#This Row],[fecha_matrimonio]],Tabla2[[#This Row],[fecha_creacion_divorcio]],1))</f>
        <v>20</v>
      </c>
      <c r="Q659" s="21"/>
    </row>
    <row r="660" spans="6:17" x14ac:dyDescent="0.25">
      <c r="F660" s="17"/>
      <c r="G660" s="47" t="str">
        <f>IF(Tabla2[genero_1]=Tabla2[genero_2],"iguales","heteros")</f>
        <v>heteros</v>
      </c>
      <c r="H660" s="15">
        <f>COUNTIF(Tabla3[Columna1],"iguales")</f>
        <v>481</v>
      </c>
      <c r="I660" s="15">
        <f>COUNTIF(Tabla3[Se divorcian mas en la mañana o en la tarde?],"&gt;12:00 am")</f>
        <v>2491</v>
      </c>
      <c r="J660" s="15">
        <f>COUNTIF(Tabla3[Se divorcian mas en la mañana o en la tarde?],"&gt;12:00 am")</f>
        <v>2491</v>
      </c>
      <c r="K660" s="15">
        <f>COUNTIF(Tabla3[Se divorcian mas en la mañana o en la tarde?],"&lt;12:00 pm")</f>
        <v>2272</v>
      </c>
      <c r="L660" s="17">
        <f>IF(Auxiliar1!B658&lt;Tabla2[Hora],Tabla2[Hora],Auxiliar1!B658)</f>
        <v>0.34118055555555554</v>
      </c>
      <c r="M660" s="21"/>
      <c r="N660" t="str">
        <f>TEXT(Tabla2[fecha_creacion_divorcio],"dd/mm/yy")</f>
        <v>13/02/19</v>
      </c>
      <c r="O660" s="21" t="str">
        <f>TEXT(Tabla3[Fecha formato fecha],"MMMM")</f>
        <v>febrero</v>
      </c>
      <c r="P660" s="22">
        <f>INT(YEARFRAC(Tabla2[[#This Row],[fecha_matrimonio]],Tabla2[[#This Row],[fecha_creacion_divorcio]],1))</f>
        <v>4</v>
      </c>
      <c r="Q660" s="21"/>
    </row>
    <row r="661" spans="6:17" x14ac:dyDescent="0.25">
      <c r="F661" s="17"/>
      <c r="G661" s="47" t="str">
        <f>IF(Tabla2[genero_1]=Tabla2[genero_2],"iguales","heteros")</f>
        <v>heteros</v>
      </c>
      <c r="H661" s="15">
        <f>COUNTIF(Tabla3[Columna1],"iguales")</f>
        <v>481</v>
      </c>
      <c r="I661" s="15">
        <f>COUNTIF(Tabla3[Se divorcian mas en la mañana o en la tarde?],"&gt;12:00 am")</f>
        <v>2491</v>
      </c>
      <c r="J661" s="15">
        <f>COUNTIF(Tabla3[Se divorcian mas en la mañana o en la tarde?],"&gt;12:00 am")</f>
        <v>2491</v>
      </c>
      <c r="K661" s="15">
        <f>COUNTIF(Tabla3[Se divorcian mas en la mañana o en la tarde?],"&lt;12:00 pm")</f>
        <v>2272</v>
      </c>
      <c r="L661" s="17">
        <f>IF(Auxiliar1!B659&lt;Tabla2[Hora],Tabla2[Hora],Auxiliar1!B659)</f>
        <v>0.34578703703703706</v>
      </c>
      <c r="M661" s="21"/>
      <c r="N661" t="str">
        <f>TEXT(Tabla2[fecha_creacion_divorcio],"dd/mm/yy")</f>
        <v>13/02/19</v>
      </c>
      <c r="O661" s="21" t="str">
        <f>TEXT(Tabla3[Fecha formato fecha],"MMMM")</f>
        <v>febrero</v>
      </c>
      <c r="P661" s="22">
        <f>INT(YEARFRAC(Tabla2[[#This Row],[fecha_matrimonio]],Tabla2[[#This Row],[fecha_creacion_divorcio]],1))</f>
        <v>22</v>
      </c>
      <c r="Q661" s="21"/>
    </row>
    <row r="662" spans="6:17" x14ac:dyDescent="0.25">
      <c r="F662" s="17"/>
      <c r="G662" s="47" t="str">
        <f>IF(Tabla2[genero_1]=Tabla2[genero_2],"iguales","heteros")</f>
        <v>heteros</v>
      </c>
      <c r="H662" s="15">
        <f>COUNTIF(Tabla3[Columna1],"iguales")</f>
        <v>481</v>
      </c>
      <c r="I662" s="15">
        <f>COUNTIF(Tabla3[Se divorcian mas en la mañana o en la tarde?],"&gt;12:00 am")</f>
        <v>2491</v>
      </c>
      <c r="J662" s="15">
        <f>COUNTIF(Tabla3[Se divorcian mas en la mañana o en la tarde?],"&gt;12:00 am")</f>
        <v>2491</v>
      </c>
      <c r="K662" s="15">
        <f>COUNTIF(Tabla3[Se divorcian mas en la mañana o en la tarde?],"&lt;12:00 pm")</f>
        <v>2272</v>
      </c>
      <c r="L662" s="17">
        <f>IF(Auxiliar1!B660&lt;Tabla2[Hora],Tabla2[Hora],Auxiliar1!B660)</f>
        <v>0.35040509259259256</v>
      </c>
      <c r="M662" s="21"/>
      <c r="N662" t="str">
        <f>TEXT(Tabla2[fecha_creacion_divorcio],"dd/mm/yy")</f>
        <v>13/02/19</v>
      </c>
      <c r="O662" s="21" t="str">
        <f>TEXT(Tabla3[Fecha formato fecha],"MMMM")</f>
        <v>febrero</v>
      </c>
      <c r="P662" s="22">
        <f>INT(YEARFRAC(Tabla2[[#This Row],[fecha_matrimonio]],Tabla2[[#This Row],[fecha_creacion_divorcio]],1))</f>
        <v>14</v>
      </c>
      <c r="Q662" s="21"/>
    </row>
    <row r="663" spans="6:17" x14ac:dyDescent="0.25">
      <c r="F663" s="17"/>
      <c r="G663" s="47" t="str">
        <f>IF(Tabla2[genero_1]=Tabla2[genero_2],"iguales","heteros")</f>
        <v>iguales</v>
      </c>
      <c r="H663" s="15">
        <f>COUNTIF(Tabla3[Columna1],"iguales")</f>
        <v>481</v>
      </c>
      <c r="I663" s="15">
        <f>COUNTIF(Tabla3[Se divorcian mas en la mañana o en la tarde?],"&gt;12:00 am")</f>
        <v>2491</v>
      </c>
      <c r="J663" s="15">
        <f>COUNTIF(Tabla3[Se divorcian mas en la mañana o en la tarde?],"&gt;12:00 am")</f>
        <v>2491</v>
      </c>
      <c r="K663" s="15">
        <f>COUNTIF(Tabla3[Se divorcian mas en la mañana o en la tarde?],"&lt;12:00 pm")</f>
        <v>2272</v>
      </c>
      <c r="L663" s="17">
        <f>IF(Auxiliar1!B661&lt;Tabla2[Hora],Tabla2[Hora],Auxiliar1!B661)</f>
        <v>0.35686342592592596</v>
      </c>
      <c r="M663" s="21"/>
      <c r="N663" t="str">
        <f>TEXT(Tabla2[fecha_creacion_divorcio],"dd/mm/yy")</f>
        <v>13/02/19</v>
      </c>
      <c r="O663" s="21" t="str">
        <f>TEXT(Tabla3[Fecha formato fecha],"MMMM")</f>
        <v>febrero</v>
      </c>
      <c r="P663" s="22">
        <f>INT(YEARFRAC(Tabla2[[#This Row],[fecha_matrimonio]],Tabla2[[#This Row],[fecha_creacion_divorcio]],1))</f>
        <v>28</v>
      </c>
      <c r="Q663" s="21"/>
    </row>
    <row r="664" spans="6:17" x14ac:dyDescent="0.25">
      <c r="F664" s="17"/>
      <c r="G664" s="47" t="str">
        <f>IF(Tabla2[genero_1]=Tabla2[genero_2],"iguales","heteros")</f>
        <v>heteros</v>
      </c>
      <c r="H664" s="15">
        <f>COUNTIF(Tabla3[Columna1],"iguales")</f>
        <v>481</v>
      </c>
      <c r="I664" s="15">
        <f>COUNTIF(Tabla3[Se divorcian mas en la mañana o en la tarde?],"&gt;12:00 am")</f>
        <v>2491</v>
      </c>
      <c r="J664" s="15">
        <f>COUNTIF(Tabla3[Se divorcian mas en la mañana o en la tarde?],"&gt;12:00 am")</f>
        <v>2491</v>
      </c>
      <c r="K664" s="15">
        <f>COUNTIF(Tabla3[Se divorcian mas en la mañana o en la tarde?],"&lt;12:00 pm")</f>
        <v>2272</v>
      </c>
      <c r="L664" s="17">
        <f>IF(Auxiliar1!B662&lt;Tabla2[Hora],Tabla2[Hora],Auxiliar1!B662)</f>
        <v>0.38594907407407408</v>
      </c>
      <c r="M664" s="21"/>
      <c r="N664" t="str">
        <f>TEXT(Tabla2[fecha_creacion_divorcio],"dd/mm/yy")</f>
        <v>13/02/19</v>
      </c>
      <c r="O664" s="21" t="str">
        <f>TEXT(Tabla3[Fecha formato fecha],"MMMM")</f>
        <v>febrero</v>
      </c>
      <c r="P664" s="22">
        <f>INT(YEARFRAC(Tabla2[[#This Row],[fecha_matrimonio]],Tabla2[[#This Row],[fecha_creacion_divorcio]],1))</f>
        <v>25</v>
      </c>
      <c r="Q664" s="21"/>
    </row>
    <row r="665" spans="6:17" x14ac:dyDescent="0.25">
      <c r="F665" s="17"/>
      <c r="G665" s="47" t="str">
        <f>IF(Tabla2[genero_1]=Tabla2[genero_2],"iguales","heteros")</f>
        <v>heteros</v>
      </c>
      <c r="H665" s="15">
        <f>COUNTIF(Tabla3[Columna1],"iguales")</f>
        <v>481</v>
      </c>
      <c r="I665" s="15">
        <f>COUNTIF(Tabla3[Se divorcian mas en la mañana o en la tarde?],"&gt;12:00 am")</f>
        <v>2491</v>
      </c>
      <c r="J665" s="15">
        <f>COUNTIF(Tabla3[Se divorcian mas en la mañana o en la tarde?],"&gt;12:00 am")</f>
        <v>2491</v>
      </c>
      <c r="K665" s="15">
        <f>COUNTIF(Tabla3[Se divorcian mas en la mañana o en la tarde?],"&lt;12:00 pm")</f>
        <v>2272</v>
      </c>
      <c r="L665" s="17">
        <f>IF(Auxiliar1!B663&lt;Tabla2[Hora],Tabla2[Hora],Auxiliar1!B663)</f>
        <v>0.39207175925925924</v>
      </c>
      <c r="M665" s="21"/>
      <c r="N665" t="str">
        <f>TEXT(Tabla2[fecha_creacion_divorcio],"dd/mm/yy")</f>
        <v>13/02/19</v>
      </c>
      <c r="O665" s="21" t="str">
        <f>TEXT(Tabla3[Fecha formato fecha],"MMMM")</f>
        <v>febrero</v>
      </c>
      <c r="P665" s="22">
        <f>INT(YEARFRAC(Tabla2[[#This Row],[fecha_matrimonio]],Tabla2[[#This Row],[fecha_creacion_divorcio]],1))</f>
        <v>37</v>
      </c>
      <c r="Q665" s="21"/>
    </row>
    <row r="666" spans="6:17" x14ac:dyDescent="0.25">
      <c r="F666" s="17"/>
      <c r="G666" s="47" t="str">
        <f>IF(Tabla2[genero_1]=Tabla2[genero_2],"iguales","heteros")</f>
        <v>heteros</v>
      </c>
      <c r="H666" s="15">
        <f>COUNTIF(Tabla3[Columna1],"iguales")</f>
        <v>481</v>
      </c>
      <c r="I666" s="15">
        <f>COUNTIF(Tabla3[Se divorcian mas en la mañana o en la tarde?],"&gt;12:00 am")</f>
        <v>2491</v>
      </c>
      <c r="J666" s="15">
        <f>COUNTIF(Tabla3[Se divorcian mas en la mañana o en la tarde?],"&gt;12:00 am")</f>
        <v>2491</v>
      </c>
      <c r="K666" s="15">
        <f>COUNTIF(Tabla3[Se divorcian mas en la mañana o en la tarde?],"&lt;12:00 pm")</f>
        <v>2272</v>
      </c>
      <c r="L666" s="17">
        <f>IF(Auxiliar1!B664&lt;Tabla2[Hora],Tabla2[Hora],Auxiliar1!B664)</f>
        <v>0.39327546296296295</v>
      </c>
      <c r="M666" s="21"/>
      <c r="N666" t="str">
        <f>TEXT(Tabla2[fecha_creacion_divorcio],"dd/mm/yy")</f>
        <v>13/02/19</v>
      </c>
      <c r="O666" s="21" t="str">
        <f>TEXT(Tabla3[Fecha formato fecha],"MMMM")</f>
        <v>febrero</v>
      </c>
      <c r="P666" s="22">
        <f>INT(YEARFRAC(Tabla2[[#This Row],[fecha_matrimonio]],Tabla2[[#This Row],[fecha_creacion_divorcio]],1))</f>
        <v>21</v>
      </c>
      <c r="Q666" s="21"/>
    </row>
    <row r="667" spans="6:17" x14ac:dyDescent="0.25">
      <c r="F667" s="17"/>
      <c r="G667" s="47" t="str">
        <f>IF(Tabla2[genero_1]=Tabla2[genero_2],"iguales","heteros")</f>
        <v>heteros</v>
      </c>
      <c r="H667" s="15">
        <f>COUNTIF(Tabla3[Columna1],"iguales")</f>
        <v>481</v>
      </c>
      <c r="I667" s="15">
        <f>COUNTIF(Tabla3[Se divorcian mas en la mañana o en la tarde?],"&gt;12:00 am")</f>
        <v>2491</v>
      </c>
      <c r="J667" s="15">
        <f>COUNTIF(Tabla3[Se divorcian mas en la mañana o en la tarde?],"&gt;12:00 am")</f>
        <v>2491</v>
      </c>
      <c r="K667" s="15">
        <f>COUNTIF(Tabla3[Se divorcian mas en la mañana o en la tarde?],"&lt;12:00 pm")</f>
        <v>2272</v>
      </c>
      <c r="L667" s="17">
        <f>IF(Auxiliar1!B665&lt;Tabla2[Hora],Tabla2[Hora],Auxiliar1!B665)</f>
        <v>0.39743055555555556</v>
      </c>
      <c r="M667" s="21"/>
      <c r="N667" t="str">
        <f>TEXT(Tabla2[fecha_creacion_divorcio],"dd/mm/yy")</f>
        <v>13/02/19</v>
      </c>
      <c r="O667" s="21" t="str">
        <f>TEXT(Tabla3[Fecha formato fecha],"MMMM")</f>
        <v>febrero</v>
      </c>
      <c r="P667" s="22">
        <f>INT(YEARFRAC(Tabla2[[#This Row],[fecha_matrimonio]],Tabla2[[#This Row],[fecha_creacion_divorcio]],1))</f>
        <v>3</v>
      </c>
      <c r="Q667" s="21"/>
    </row>
    <row r="668" spans="6:17" x14ac:dyDescent="0.25">
      <c r="F668" s="17"/>
      <c r="G668" s="47" t="str">
        <f>IF(Tabla2[genero_1]=Tabla2[genero_2],"iguales","heteros")</f>
        <v>iguales</v>
      </c>
      <c r="H668" s="15">
        <f>COUNTIF(Tabla3[Columna1],"iguales")</f>
        <v>481</v>
      </c>
      <c r="I668" s="15">
        <f>COUNTIF(Tabla3[Se divorcian mas en la mañana o en la tarde?],"&gt;12:00 am")</f>
        <v>2491</v>
      </c>
      <c r="J668" s="15">
        <f>COUNTIF(Tabla3[Se divorcian mas en la mañana o en la tarde?],"&gt;12:00 am")</f>
        <v>2491</v>
      </c>
      <c r="K668" s="15">
        <f>COUNTIF(Tabla3[Se divorcian mas en la mañana o en la tarde?],"&lt;12:00 pm")</f>
        <v>2272</v>
      </c>
      <c r="L668" s="17">
        <f>IF(Auxiliar1!B666&lt;Tabla2[Hora],Tabla2[Hora],Auxiliar1!B666)</f>
        <v>0.39892361111111113</v>
      </c>
      <c r="M668" s="21"/>
      <c r="N668" t="str">
        <f>TEXT(Tabla2[fecha_creacion_divorcio],"dd/mm/yy")</f>
        <v>13/02/19</v>
      </c>
      <c r="O668" s="21" t="str">
        <f>TEXT(Tabla3[Fecha formato fecha],"MMMM")</f>
        <v>febrero</v>
      </c>
      <c r="P668" s="22">
        <f>INT(YEARFRAC(Tabla2[[#This Row],[fecha_matrimonio]],Tabla2[[#This Row],[fecha_creacion_divorcio]],1))</f>
        <v>34</v>
      </c>
      <c r="Q668" s="21"/>
    </row>
    <row r="669" spans="6:17" x14ac:dyDescent="0.25">
      <c r="F669" s="17"/>
      <c r="G669" s="47" t="str">
        <f>IF(Tabla2[genero_1]=Tabla2[genero_2],"iguales","heteros")</f>
        <v>iguales</v>
      </c>
      <c r="H669" s="15">
        <f>COUNTIF(Tabla3[Columna1],"iguales")</f>
        <v>481</v>
      </c>
      <c r="I669" s="15">
        <f>COUNTIF(Tabla3[Se divorcian mas en la mañana o en la tarde?],"&gt;12:00 am")</f>
        <v>2491</v>
      </c>
      <c r="J669" s="15">
        <f>COUNTIF(Tabla3[Se divorcian mas en la mañana o en la tarde?],"&gt;12:00 am")</f>
        <v>2491</v>
      </c>
      <c r="K669" s="15">
        <f>COUNTIF(Tabla3[Se divorcian mas en la mañana o en la tarde?],"&lt;12:00 pm")</f>
        <v>2272</v>
      </c>
      <c r="L669" s="17">
        <f>IF(Auxiliar1!B667&lt;Tabla2[Hora],Tabla2[Hora],Auxiliar1!B667)</f>
        <v>0.40540509259259255</v>
      </c>
      <c r="M669" s="21"/>
      <c r="N669" t="str">
        <f>TEXT(Tabla2[fecha_creacion_divorcio],"dd/mm/yy")</f>
        <v>13/02/19</v>
      </c>
      <c r="O669" s="21" t="str">
        <f>TEXT(Tabla3[Fecha formato fecha],"MMMM")</f>
        <v>febrero</v>
      </c>
      <c r="P669" s="22">
        <f>INT(YEARFRAC(Tabla2[[#This Row],[fecha_matrimonio]],Tabla2[[#This Row],[fecha_creacion_divorcio]],1))</f>
        <v>33</v>
      </c>
      <c r="Q669" s="21"/>
    </row>
    <row r="670" spans="6:17" x14ac:dyDescent="0.25">
      <c r="F670" s="17"/>
      <c r="G670" s="47" t="str">
        <f>IF(Tabla2[genero_1]=Tabla2[genero_2],"iguales","heteros")</f>
        <v>heteros</v>
      </c>
      <c r="H670" s="15">
        <f>COUNTIF(Tabla3[Columna1],"iguales")</f>
        <v>481</v>
      </c>
      <c r="I670" s="15">
        <f>COUNTIF(Tabla3[Se divorcian mas en la mañana o en la tarde?],"&gt;12:00 am")</f>
        <v>2491</v>
      </c>
      <c r="J670" s="15">
        <f>COUNTIF(Tabla3[Se divorcian mas en la mañana o en la tarde?],"&gt;12:00 am")</f>
        <v>2491</v>
      </c>
      <c r="K670" s="15">
        <f>COUNTIF(Tabla3[Se divorcian mas en la mañana o en la tarde?],"&lt;12:00 pm")</f>
        <v>2272</v>
      </c>
      <c r="L670" s="17">
        <f>IF(Auxiliar1!B668&lt;Tabla2[Hora],Tabla2[Hora],Auxiliar1!B668)</f>
        <v>0.40642361111111108</v>
      </c>
      <c r="M670" s="21"/>
      <c r="N670" t="str">
        <f>TEXT(Tabla2[fecha_creacion_divorcio],"dd/mm/yy")</f>
        <v>13/02/19</v>
      </c>
      <c r="O670" s="21" t="str">
        <f>TEXT(Tabla3[Fecha formato fecha],"MMMM")</f>
        <v>febrero</v>
      </c>
      <c r="P670" s="22">
        <f>INT(YEARFRAC(Tabla2[[#This Row],[fecha_matrimonio]],Tabla2[[#This Row],[fecha_creacion_divorcio]],1))</f>
        <v>20</v>
      </c>
      <c r="Q670" s="21"/>
    </row>
    <row r="671" spans="6:17" x14ac:dyDescent="0.25">
      <c r="F671" s="17"/>
      <c r="G671" s="47" t="str">
        <f>IF(Tabla2[genero_1]=Tabla2[genero_2],"iguales","heteros")</f>
        <v>heteros</v>
      </c>
      <c r="H671" s="15">
        <f>COUNTIF(Tabla3[Columna1],"iguales")</f>
        <v>481</v>
      </c>
      <c r="I671" s="15">
        <f>COUNTIF(Tabla3[Se divorcian mas en la mañana o en la tarde?],"&gt;12:00 am")</f>
        <v>2491</v>
      </c>
      <c r="J671" s="15">
        <f>COUNTIF(Tabla3[Se divorcian mas en la mañana o en la tarde?],"&gt;12:00 am")</f>
        <v>2491</v>
      </c>
      <c r="K671" s="15">
        <f>COUNTIF(Tabla3[Se divorcian mas en la mañana o en la tarde?],"&lt;12:00 pm")</f>
        <v>2272</v>
      </c>
      <c r="L671" s="17">
        <f>IF(Auxiliar1!B669&lt;Tabla2[Hora],Tabla2[Hora],Auxiliar1!B669)</f>
        <v>0.41533564814814811</v>
      </c>
      <c r="M671" s="21"/>
      <c r="N671" t="str">
        <f>TEXT(Tabla2[fecha_creacion_divorcio],"dd/mm/yy")</f>
        <v>13/02/19</v>
      </c>
      <c r="O671" s="21" t="str">
        <f>TEXT(Tabla3[Fecha formato fecha],"MMMM")</f>
        <v>febrero</v>
      </c>
      <c r="P671" s="22">
        <f>INT(YEARFRAC(Tabla2[[#This Row],[fecha_matrimonio]],Tabla2[[#This Row],[fecha_creacion_divorcio]],1))</f>
        <v>29</v>
      </c>
      <c r="Q671" s="21"/>
    </row>
    <row r="672" spans="6:17" x14ac:dyDescent="0.25">
      <c r="F672" s="17"/>
      <c r="G672" s="47" t="str">
        <f>IF(Tabla2[genero_1]=Tabla2[genero_2],"iguales","heteros")</f>
        <v>heteros</v>
      </c>
      <c r="H672" s="15">
        <f>COUNTIF(Tabla3[Columna1],"iguales")</f>
        <v>481</v>
      </c>
      <c r="I672" s="15">
        <f>COUNTIF(Tabla3[Se divorcian mas en la mañana o en la tarde?],"&gt;12:00 am")</f>
        <v>2491</v>
      </c>
      <c r="J672" s="15">
        <f>COUNTIF(Tabla3[Se divorcian mas en la mañana o en la tarde?],"&gt;12:00 am")</f>
        <v>2491</v>
      </c>
      <c r="K672" s="15">
        <f>COUNTIF(Tabla3[Se divorcian mas en la mañana o en la tarde?],"&lt;12:00 pm")</f>
        <v>2272</v>
      </c>
      <c r="L672" s="17">
        <f>IF(Auxiliar1!B670&lt;Tabla2[Hora],Tabla2[Hora],Auxiliar1!B670)</f>
        <v>0.42106481481481484</v>
      </c>
      <c r="M672" s="21"/>
      <c r="N672" t="str">
        <f>TEXT(Tabla2[fecha_creacion_divorcio],"dd/mm/yy")</f>
        <v>13/02/19</v>
      </c>
      <c r="O672" s="21" t="str">
        <f>TEXT(Tabla3[Fecha formato fecha],"MMMM")</f>
        <v>febrero</v>
      </c>
      <c r="P672" s="22">
        <f>INT(YEARFRAC(Tabla2[[#This Row],[fecha_matrimonio]],Tabla2[[#This Row],[fecha_creacion_divorcio]],1))</f>
        <v>17</v>
      </c>
      <c r="Q672" s="21"/>
    </row>
    <row r="673" spans="6:17" x14ac:dyDescent="0.25">
      <c r="F673" s="17"/>
      <c r="G673" s="47" t="str">
        <f>IF(Tabla2[genero_1]=Tabla2[genero_2],"iguales","heteros")</f>
        <v>heteros</v>
      </c>
      <c r="H673" s="15">
        <f>COUNTIF(Tabla3[Columna1],"iguales")</f>
        <v>481</v>
      </c>
      <c r="I673" s="15">
        <f>COUNTIF(Tabla3[Se divorcian mas en la mañana o en la tarde?],"&gt;12:00 am")</f>
        <v>2491</v>
      </c>
      <c r="J673" s="15">
        <f>COUNTIF(Tabla3[Se divorcian mas en la mañana o en la tarde?],"&gt;12:00 am")</f>
        <v>2491</v>
      </c>
      <c r="K673" s="15">
        <f>COUNTIF(Tabla3[Se divorcian mas en la mañana o en la tarde?],"&lt;12:00 pm")</f>
        <v>2272</v>
      </c>
      <c r="L673" s="17">
        <f>IF(Auxiliar1!B671&lt;Tabla2[Hora],Tabla2[Hora],Auxiliar1!B671)</f>
        <v>0.42346064814814816</v>
      </c>
      <c r="M673" s="21"/>
      <c r="N673" t="str">
        <f>TEXT(Tabla2[fecha_creacion_divorcio],"dd/mm/yy")</f>
        <v>13/02/19</v>
      </c>
      <c r="O673" s="21" t="str">
        <f>TEXT(Tabla3[Fecha formato fecha],"MMMM")</f>
        <v>febrero</v>
      </c>
      <c r="P673" s="22">
        <f>INT(YEARFRAC(Tabla2[[#This Row],[fecha_matrimonio]],Tabla2[[#This Row],[fecha_creacion_divorcio]],1))</f>
        <v>46</v>
      </c>
      <c r="Q673" s="21"/>
    </row>
    <row r="674" spans="6:17" x14ac:dyDescent="0.25">
      <c r="F674" s="17"/>
      <c r="G674" s="47" t="str">
        <f>IF(Tabla2[genero_1]=Tabla2[genero_2],"iguales","heteros")</f>
        <v>heteros</v>
      </c>
      <c r="H674" s="15">
        <f>COUNTIF(Tabla3[Columna1],"iguales")</f>
        <v>481</v>
      </c>
      <c r="I674" s="15">
        <f>COUNTIF(Tabla3[Se divorcian mas en la mañana o en la tarde?],"&gt;12:00 am")</f>
        <v>2491</v>
      </c>
      <c r="J674" s="15">
        <f>COUNTIF(Tabla3[Se divorcian mas en la mañana o en la tarde?],"&gt;12:00 am")</f>
        <v>2491</v>
      </c>
      <c r="K674" s="15">
        <f>COUNTIF(Tabla3[Se divorcian mas en la mañana o en la tarde?],"&lt;12:00 pm")</f>
        <v>2272</v>
      </c>
      <c r="L674" s="17">
        <f>IF(Auxiliar1!B672&lt;Tabla2[Hora],Tabla2[Hora],Auxiliar1!B672)</f>
        <v>0.44053240740740746</v>
      </c>
      <c r="M674" s="21"/>
      <c r="N674" t="str">
        <f>TEXT(Tabla2[fecha_creacion_divorcio],"dd/mm/yy")</f>
        <v>13/02/19</v>
      </c>
      <c r="O674" s="21" t="str">
        <f>TEXT(Tabla3[Fecha formato fecha],"MMMM")</f>
        <v>febrero</v>
      </c>
      <c r="P674" s="22">
        <f>INT(YEARFRAC(Tabla2[[#This Row],[fecha_matrimonio]],Tabla2[[#This Row],[fecha_creacion_divorcio]],1))</f>
        <v>43</v>
      </c>
      <c r="Q674" s="21"/>
    </row>
    <row r="675" spans="6:17" x14ac:dyDescent="0.25">
      <c r="F675" s="17"/>
      <c r="G675" s="47" t="str">
        <f>IF(Tabla2[genero_1]=Tabla2[genero_2],"iguales","heteros")</f>
        <v>iguales</v>
      </c>
      <c r="H675" s="15">
        <f>COUNTIF(Tabla3[Columna1],"iguales")</f>
        <v>481</v>
      </c>
      <c r="I675" s="15">
        <f>COUNTIF(Tabla3[Se divorcian mas en la mañana o en la tarde?],"&gt;12:00 am")</f>
        <v>2491</v>
      </c>
      <c r="J675" s="15">
        <f>COUNTIF(Tabla3[Se divorcian mas en la mañana o en la tarde?],"&gt;12:00 am")</f>
        <v>2491</v>
      </c>
      <c r="K675" s="15">
        <f>COUNTIF(Tabla3[Se divorcian mas en la mañana o en la tarde?],"&lt;12:00 pm")</f>
        <v>2272</v>
      </c>
      <c r="L675" s="17">
        <f>IF(Auxiliar1!B673&lt;Tabla2[Hora],Tabla2[Hora],Auxiliar1!B673)</f>
        <v>0.3258449074074074</v>
      </c>
      <c r="M675" s="21"/>
      <c r="N675" t="str">
        <f>TEXT(Tabla2[fecha_creacion_divorcio],"dd/mm/yy")</f>
        <v>14/02/19</v>
      </c>
      <c r="O675" s="21" t="str">
        <f>TEXT(Tabla3[Fecha formato fecha],"MMMM")</f>
        <v>febrero</v>
      </c>
      <c r="P675" s="22">
        <f>INT(YEARFRAC(Tabla2[[#This Row],[fecha_matrimonio]],Tabla2[[#This Row],[fecha_creacion_divorcio]],1))</f>
        <v>21</v>
      </c>
      <c r="Q675" s="21"/>
    </row>
    <row r="676" spans="6:17" x14ac:dyDescent="0.25">
      <c r="F676" s="17"/>
      <c r="G676" s="47" t="str">
        <f>IF(Tabla2[genero_1]=Tabla2[genero_2],"iguales","heteros")</f>
        <v>heteros</v>
      </c>
      <c r="H676" s="15">
        <f>COUNTIF(Tabla3[Columna1],"iguales")</f>
        <v>481</v>
      </c>
      <c r="I676" s="15">
        <f>COUNTIF(Tabla3[Se divorcian mas en la mañana o en la tarde?],"&gt;12:00 am")</f>
        <v>2491</v>
      </c>
      <c r="J676" s="15">
        <f>COUNTIF(Tabla3[Se divorcian mas en la mañana o en la tarde?],"&gt;12:00 am")</f>
        <v>2491</v>
      </c>
      <c r="K676" s="15">
        <f>COUNTIF(Tabla3[Se divorcian mas en la mañana o en la tarde?],"&lt;12:00 pm")</f>
        <v>2272</v>
      </c>
      <c r="L676" s="17">
        <f>IF(Auxiliar1!B674&lt;Tabla2[Hora],Tabla2[Hora],Auxiliar1!B674)</f>
        <v>0.32928240740740738</v>
      </c>
      <c r="M676" s="21"/>
      <c r="N676" t="str">
        <f>TEXT(Tabla2[fecha_creacion_divorcio],"dd/mm/yy")</f>
        <v>14/02/19</v>
      </c>
      <c r="O676" s="21" t="str">
        <f>TEXT(Tabla3[Fecha formato fecha],"MMMM")</f>
        <v>febrero</v>
      </c>
      <c r="P676" s="22">
        <f>INT(YEARFRAC(Tabla2[[#This Row],[fecha_matrimonio]],Tabla2[[#This Row],[fecha_creacion_divorcio]],1))</f>
        <v>11</v>
      </c>
      <c r="Q676" s="21"/>
    </row>
    <row r="677" spans="6:17" x14ac:dyDescent="0.25">
      <c r="F677" s="17"/>
      <c r="G677" s="47" t="str">
        <f>IF(Tabla2[genero_1]=Tabla2[genero_2],"iguales","heteros")</f>
        <v>heteros</v>
      </c>
      <c r="H677" s="15">
        <f>COUNTIF(Tabla3[Columna1],"iguales")</f>
        <v>481</v>
      </c>
      <c r="I677" s="15">
        <f>COUNTIF(Tabla3[Se divorcian mas en la mañana o en la tarde?],"&gt;12:00 am")</f>
        <v>2491</v>
      </c>
      <c r="J677" s="15">
        <f>COUNTIF(Tabla3[Se divorcian mas en la mañana o en la tarde?],"&gt;12:00 am")</f>
        <v>2491</v>
      </c>
      <c r="K677" s="15">
        <f>COUNTIF(Tabla3[Se divorcian mas en la mañana o en la tarde?],"&lt;12:00 pm")</f>
        <v>2272</v>
      </c>
      <c r="L677" s="17">
        <f>IF(Auxiliar1!B675&lt;Tabla2[Hora],Tabla2[Hora],Auxiliar1!B675)</f>
        <v>0.33377314814814812</v>
      </c>
      <c r="M677" s="21"/>
      <c r="N677" t="str">
        <f>TEXT(Tabla2[fecha_creacion_divorcio],"dd/mm/yy")</f>
        <v>14/02/19</v>
      </c>
      <c r="O677" s="21" t="str">
        <f>TEXT(Tabla3[Fecha formato fecha],"MMMM")</f>
        <v>febrero</v>
      </c>
      <c r="P677" s="22">
        <f>INT(YEARFRAC(Tabla2[[#This Row],[fecha_matrimonio]],Tabla2[[#This Row],[fecha_creacion_divorcio]],1))</f>
        <v>27</v>
      </c>
      <c r="Q677" s="21"/>
    </row>
    <row r="678" spans="6:17" x14ac:dyDescent="0.25">
      <c r="F678" s="17"/>
      <c r="G678" s="47" t="str">
        <f>IF(Tabla2[genero_1]=Tabla2[genero_2],"iguales","heteros")</f>
        <v>heteros</v>
      </c>
      <c r="H678" s="15">
        <f>COUNTIF(Tabla3[Columna1],"iguales")</f>
        <v>481</v>
      </c>
      <c r="I678" s="15">
        <f>COUNTIF(Tabla3[Se divorcian mas en la mañana o en la tarde?],"&gt;12:00 am")</f>
        <v>2491</v>
      </c>
      <c r="J678" s="15">
        <f>COUNTIF(Tabla3[Se divorcian mas en la mañana o en la tarde?],"&gt;12:00 am")</f>
        <v>2491</v>
      </c>
      <c r="K678" s="15">
        <f>COUNTIF(Tabla3[Se divorcian mas en la mañana o en la tarde?],"&lt;12:00 pm")</f>
        <v>2272</v>
      </c>
      <c r="L678" s="17">
        <f>IF(Auxiliar1!B676&lt;Tabla2[Hora],Tabla2[Hora],Auxiliar1!B676)</f>
        <v>0.34636574074074072</v>
      </c>
      <c r="M678" s="21"/>
      <c r="N678" t="str">
        <f>TEXT(Tabla2[fecha_creacion_divorcio],"dd/mm/yy")</f>
        <v>14/02/19</v>
      </c>
      <c r="O678" s="21" t="str">
        <f>TEXT(Tabla3[Fecha formato fecha],"MMMM")</f>
        <v>febrero</v>
      </c>
      <c r="P678" s="22">
        <f>INT(YEARFRAC(Tabla2[[#This Row],[fecha_matrimonio]],Tabla2[[#This Row],[fecha_creacion_divorcio]],1))</f>
        <v>19</v>
      </c>
      <c r="Q678" s="21"/>
    </row>
    <row r="679" spans="6:17" x14ac:dyDescent="0.25">
      <c r="F679" s="17"/>
      <c r="G679" s="47" t="str">
        <f>IF(Tabla2[genero_1]=Tabla2[genero_2],"iguales","heteros")</f>
        <v>heteros</v>
      </c>
      <c r="H679" s="15">
        <f>COUNTIF(Tabla3[Columna1],"iguales")</f>
        <v>481</v>
      </c>
      <c r="I679" s="15">
        <f>COUNTIF(Tabla3[Se divorcian mas en la mañana o en la tarde?],"&gt;12:00 am")</f>
        <v>2491</v>
      </c>
      <c r="J679" s="15">
        <f>COUNTIF(Tabla3[Se divorcian mas en la mañana o en la tarde?],"&gt;12:00 am")</f>
        <v>2491</v>
      </c>
      <c r="K679" s="15">
        <f>COUNTIF(Tabla3[Se divorcian mas en la mañana o en la tarde?],"&lt;12:00 pm")</f>
        <v>2272</v>
      </c>
      <c r="L679" s="17">
        <f>IF(Auxiliar1!B677&lt;Tabla2[Hora],Tabla2[Hora],Auxiliar1!B677)</f>
        <v>0.35121527777777778</v>
      </c>
      <c r="M679" s="21"/>
      <c r="N679" t="str">
        <f>TEXT(Tabla2[fecha_creacion_divorcio],"dd/mm/yy")</f>
        <v>14/02/19</v>
      </c>
      <c r="O679" s="21" t="str">
        <f>TEXT(Tabla3[Fecha formato fecha],"MMMM")</f>
        <v>febrero</v>
      </c>
      <c r="P679" s="22">
        <f>INT(YEARFRAC(Tabla2[[#This Row],[fecha_matrimonio]],Tabla2[[#This Row],[fecha_creacion_divorcio]],1))</f>
        <v>23</v>
      </c>
      <c r="Q679" s="21"/>
    </row>
    <row r="680" spans="6:17" x14ac:dyDescent="0.25">
      <c r="F680" s="17"/>
      <c r="G680" s="47" t="str">
        <f>IF(Tabla2[genero_1]=Tabla2[genero_2],"iguales","heteros")</f>
        <v>heteros</v>
      </c>
      <c r="H680" s="15">
        <f>COUNTIF(Tabla3[Columna1],"iguales")</f>
        <v>481</v>
      </c>
      <c r="I680" s="15">
        <f>COUNTIF(Tabla3[Se divorcian mas en la mañana o en la tarde?],"&gt;12:00 am")</f>
        <v>2491</v>
      </c>
      <c r="J680" s="15">
        <f>COUNTIF(Tabla3[Se divorcian mas en la mañana o en la tarde?],"&gt;12:00 am")</f>
        <v>2491</v>
      </c>
      <c r="K680" s="15">
        <f>COUNTIF(Tabla3[Se divorcian mas en la mañana o en la tarde?],"&lt;12:00 pm")</f>
        <v>2272</v>
      </c>
      <c r="L680" s="17">
        <f>IF(Auxiliar1!B678&lt;Tabla2[Hora],Tabla2[Hora],Auxiliar1!B678)</f>
        <v>0.37775462962962963</v>
      </c>
      <c r="M680" s="21"/>
      <c r="N680" t="str">
        <f>TEXT(Tabla2[fecha_creacion_divorcio],"dd/mm/yy")</f>
        <v>14/02/19</v>
      </c>
      <c r="O680" s="21" t="str">
        <f>TEXT(Tabla3[Fecha formato fecha],"MMMM")</f>
        <v>febrero</v>
      </c>
      <c r="P680" s="22">
        <f>INT(YEARFRAC(Tabla2[[#This Row],[fecha_matrimonio]],Tabla2[[#This Row],[fecha_creacion_divorcio]],1))</f>
        <v>17</v>
      </c>
      <c r="Q680" s="21"/>
    </row>
    <row r="681" spans="6:17" x14ac:dyDescent="0.25">
      <c r="F681" s="17"/>
      <c r="G681" s="47" t="str">
        <f>IF(Tabla2[genero_1]=Tabla2[genero_2],"iguales","heteros")</f>
        <v>heteros</v>
      </c>
      <c r="H681" s="15">
        <f>COUNTIF(Tabla3[Columna1],"iguales")</f>
        <v>481</v>
      </c>
      <c r="I681" s="15">
        <f>COUNTIF(Tabla3[Se divorcian mas en la mañana o en la tarde?],"&gt;12:00 am")</f>
        <v>2491</v>
      </c>
      <c r="J681" s="15">
        <f>COUNTIF(Tabla3[Se divorcian mas en la mañana o en la tarde?],"&gt;12:00 am")</f>
        <v>2491</v>
      </c>
      <c r="K681" s="15">
        <f>COUNTIF(Tabla3[Se divorcian mas en la mañana o en la tarde?],"&lt;12:00 pm")</f>
        <v>2272</v>
      </c>
      <c r="L681" s="17">
        <f>IF(Auxiliar1!B679&lt;Tabla2[Hora],Tabla2[Hora],Auxiliar1!B679)</f>
        <v>0.39532407407407405</v>
      </c>
      <c r="M681" s="21"/>
      <c r="N681" t="str">
        <f>TEXT(Tabla2[fecha_creacion_divorcio],"dd/mm/yy")</f>
        <v>14/02/19</v>
      </c>
      <c r="O681" s="21" t="str">
        <f>TEXT(Tabla3[Fecha formato fecha],"MMMM")</f>
        <v>febrero</v>
      </c>
      <c r="P681" s="22">
        <f>INT(YEARFRAC(Tabla2[[#This Row],[fecha_matrimonio]],Tabla2[[#This Row],[fecha_creacion_divorcio]],1))</f>
        <v>5</v>
      </c>
      <c r="Q681" s="21"/>
    </row>
    <row r="682" spans="6:17" x14ac:dyDescent="0.25">
      <c r="F682" s="17"/>
      <c r="G682" s="47" t="str">
        <f>IF(Tabla2[genero_1]=Tabla2[genero_2],"iguales","heteros")</f>
        <v>heteros</v>
      </c>
      <c r="H682" s="15">
        <f>COUNTIF(Tabla3[Columna1],"iguales")</f>
        <v>481</v>
      </c>
      <c r="I682" s="15">
        <f>COUNTIF(Tabla3[Se divorcian mas en la mañana o en la tarde?],"&gt;12:00 am")</f>
        <v>2491</v>
      </c>
      <c r="J682" s="15">
        <f>COUNTIF(Tabla3[Se divorcian mas en la mañana o en la tarde?],"&gt;12:00 am")</f>
        <v>2491</v>
      </c>
      <c r="K682" s="15">
        <f>COUNTIF(Tabla3[Se divorcian mas en la mañana o en la tarde?],"&lt;12:00 pm")</f>
        <v>2272</v>
      </c>
      <c r="L682" s="17">
        <f>IF(Auxiliar1!B680&lt;Tabla2[Hora],Tabla2[Hora],Auxiliar1!B680)</f>
        <v>0.39570601851851855</v>
      </c>
      <c r="M682" s="21"/>
      <c r="N682" t="str">
        <f>TEXT(Tabla2[fecha_creacion_divorcio],"dd/mm/yy")</f>
        <v>14/02/19</v>
      </c>
      <c r="O682" s="21" t="str">
        <f>TEXT(Tabla3[Fecha formato fecha],"MMMM")</f>
        <v>febrero</v>
      </c>
      <c r="P682" s="22">
        <f>INT(YEARFRAC(Tabla2[[#This Row],[fecha_matrimonio]],Tabla2[[#This Row],[fecha_creacion_divorcio]],1))</f>
        <v>3</v>
      </c>
      <c r="Q682" s="21"/>
    </row>
    <row r="683" spans="6:17" x14ac:dyDescent="0.25">
      <c r="F683" s="17"/>
      <c r="G683" s="47" t="str">
        <f>IF(Tabla2[genero_1]=Tabla2[genero_2],"iguales","heteros")</f>
        <v>heteros</v>
      </c>
      <c r="H683" s="15">
        <f>COUNTIF(Tabla3[Columna1],"iguales")</f>
        <v>481</v>
      </c>
      <c r="I683" s="15">
        <f>COUNTIF(Tabla3[Se divorcian mas en la mañana o en la tarde?],"&gt;12:00 am")</f>
        <v>2491</v>
      </c>
      <c r="J683" s="15">
        <f>COUNTIF(Tabla3[Se divorcian mas en la mañana o en la tarde?],"&gt;12:00 am")</f>
        <v>2491</v>
      </c>
      <c r="K683" s="15">
        <f>COUNTIF(Tabla3[Se divorcian mas en la mañana o en la tarde?],"&lt;12:00 pm")</f>
        <v>2272</v>
      </c>
      <c r="L683" s="17">
        <f>IF(Auxiliar1!B681&lt;Tabla2[Hora],Tabla2[Hora],Auxiliar1!B681)</f>
        <v>0.39812500000000001</v>
      </c>
      <c r="M683" s="21"/>
      <c r="N683" t="str">
        <f>TEXT(Tabla2[fecha_creacion_divorcio],"dd/mm/yy")</f>
        <v>14/02/19</v>
      </c>
      <c r="O683" s="21" t="str">
        <f>TEXT(Tabla3[Fecha formato fecha],"MMMM")</f>
        <v>febrero</v>
      </c>
      <c r="P683" s="22">
        <f>INT(YEARFRAC(Tabla2[[#This Row],[fecha_matrimonio]],Tabla2[[#This Row],[fecha_creacion_divorcio]],1))</f>
        <v>12</v>
      </c>
      <c r="Q683" s="21"/>
    </row>
    <row r="684" spans="6:17" x14ac:dyDescent="0.25">
      <c r="F684" s="17"/>
      <c r="G684" s="47" t="str">
        <f>IF(Tabla2[genero_1]=Tabla2[genero_2],"iguales","heteros")</f>
        <v>heteros</v>
      </c>
      <c r="H684" s="15">
        <f>COUNTIF(Tabla3[Columna1],"iguales")</f>
        <v>481</v>
      </c>
      <c r="I684" s="15">
        <f>COUNTIF(Tabla3[Se divorcian mas en la mañana o en la tarde?],"&gt;12:00 am")</f>
        <v>2491</v>
      </c>
      <c r="J684" s="15">
        <f>COUNTIF(Tabla3[Se divorcian mas en la mañana o en la tarde?],"&gt;12:00 am")</f>
        <v>2491</v>
      </c>
      <c r="K684" s="15">
        <f>COUNTIF(Tabla3[Se divorcian mas en la mañana o en la tarde?],"&lt;12:00 pm")</f>
        <v>2272</v>
      </c>
      <c r="L684" s="17">
        <f>IF(Auxiliar1!B682&lt;Tabla2[Hora],Tabla2[Hora],Auxiliar1!B682)</f>
        <v>0.39872685185185186</v>
      </c>
      <c r="M684" s="21"/>
      <c r="N684" t="str">
        <f>TEXT(Tabla2[fecha_creacion_divorcio],"dd/mm/yy")</f>
        <v>14/02/19</v>
      </c>
      <c r="O684" s="21" t="str">
        <f>TEXT(Tabla3[Fecha formato fecha],"MMMM")</f>
        <v>febrero</v>
      </c>
      <c r="P684" s="22">
        <f>INT(YEARFRAC(Tabla2[[#This Row],[fecha_matrimonio]],Tabla2[[#This Row],[fecha_creacion_divorcio]],1))</f>
        <v>12</v>
      </c>
      <c r="Q684" s="21"/>
    </row>
    <row r="685" spans="6:17" x14ac:dyDescent="0.25">
      <c r="F685" s="17"/>
      <c r="G685" s="47" t="str">
        <f>IF(Tabla2[genero_1]=Tabla2[genero_2],"iguales","heteros")</f>
        <v>heteros</v>
      </c>
      <c r="H685" s="15">
        <f>COUNTIF(Tabla3[Columna1],"iguales")</f>
        <v>481</v>
      </c>
      <c r="I685" s="15">
        <f>COUNTIF(Tabla3[Se divorcian mas en la mañana o en la tarde?],"&gt;12:00 am")</f>
        <v>2491</v>
      </c>
      <c r="J685" s="15">
        <f>COUNTIF(Tabla3[Se divorcian mas en la mañana o en la tarde?],"&gt;12:00 am")</f>
        <v>2491</v>
      </c>
      <c r="K685" s="15">
        <f>COUNTIF(Tabla3[Se divorcian mas en la mañana o en la tarde?],"&lt;12:00 pm")</f>
        <v>2272</v>
      </c>
      <c r="L685" s="17">
        <f>IF(Auxiliar1!B683&lt;Tabla2[Hora],Tabla2[Hora],Auxiliar1!B683)</f>
        <v>0.40216435185185184</v>
      </c>
      <c r="M685" s="21"/>
      <c r="N685" t="str">
        <f>TEXT(Tabla2[fecha_creacion_divorcio],"dd/mm/yy")</f>
        <v>14/02/19</v>
      </c>
      <c r="O685" s="21" t="str">
        <f>TEXT(Tabla3[Fecha formato fecha],"MMMM")</f>
        <v>febrero</v>
      </c>
      <c r="P685" s="22">
        <f>INT(YEARFRAC(Tabla2[[#This Row],[fecha_matrimonio]],Tabla2[[#This Row],[fecha_creacion_divorcio]],1))</f>
        <v>15</v>
      </c>
      <c r="Q685" s="21"/>
    </row>
    <row r="686" spans="6:17" x14ac:dyDescent="0.25">
      <c r="F686" s="17"/>
      <c r="G686" s="47" t="str">
        <f>IF(Tabla2[genero_1]=Tabla2[genero_2],"iguales","heteros")</f>
        <v>heteros</v>
      </c>
      <c r="H686" s="15">
        <f>COUNTIF(Tabla3[Columna1],"iguales")</f>
        <v>481</v>
      </c>
      <c r="I686" s="15">
        <f>COUNTIF(Tabla3[Se divorcian mas en la mañana o en la tarde?],"&gt;12:00 am")</f>
        <v>2491</v>
      </c>
      <c r="J686" s="15">
        <f>COUNTIF(Tabla3[Se divorcian mas en la mañana o en la tarde?],"&gt;12:00 am")</f>
        <v>2491</v>
      </c>
      <c r="K686" s="15">
        <f>COUNTIF(Tabla3[Se divorcian mas en la mañana o en la tarde?],"&lt;12:00 pm")</f>
        <v>2272</v>
      </c>
      <c r="L686" s="17">
        <f>IF(Auxiliar1!B684&lt;Tabla2[Hora],Tabla2[Hora],Auxiliar1!B684)</f>
        <v>0.4059490740740741</v>
      </c>
      <c r="M686" s="21"/>
      <c r="N686" t="str">
        <f>TEXT(Tabla2[fecha_creacion_divorcio],"dd/mm/yy")</f>
        <v>14/02/19</v>
      </c>
      <c r="O686" s="21" t="str">
        <f>TEXT(Tabla3[Fecha formato fecha],"MMMM")</f>
        <v>febrero</v>
      </c>
      <c r="P686" s="22">
        <f>INT(YEARFRAC(Tabla2[[#This Row],[fecha_matrimonio]],Tabla2[[#This Row],[fecha_creacion_divorcio]],1))</f>
        <v>10</v>
      </c>
      <c r="Q686" s="21"/>
    </row>
    <row r="687" spans="6:17" x14ac:dyDescent="0.25">
      <c r="F687" s="17"/>
      <c r="G687" s="47" t="str">
        <f>IF(Tabla2[genero_1]=Tabla2[genero_2],"iguales","heteros")</f>
        <v>heteros</v>
      </c>
      <c r="H687" s="15">
        <f>COUNTIF(Tabla3[Columna1],"iguales")</f>
        <v>481</v>
      </c>
      <c r="I687" s="15">
        <f>COUNTIF(Tabla3[Se divorcian mas en la mañana o en la tarde?],"&gt;12:00 am")</f>
        <v>2491</v>
      </c>
      <c r="J687" s="15">
        <f>COUNTIF(Tabla3[Se divorcian mas en la mañana o en la tarde?],"&gt;12:00 am")</f>
        <v>2491</v>
      </c>
      <c r="K687" s="15">
        <f>COUNTIF(Tabla3[Se divorcian mas en la mañana o en la tarde?],"&lt;12:00 pm")</f>
        <v>2272</v>
      </c>
      <c r="L687" s="17">
        <f>IF(Auxiliar1!B685&lt;Tabla2[Hora],Tabla2[Hora],Auxiliar1!B685)</f>
        <v>0.40958333333333335</v>
      </c>
      <c r="M687" s="21"/>
      <c r="N687" t="str">
        <f>TEXT(Tabla2[fecha_creacion_divorcio],"dd/mm/yy")</f>
        <v>14/02/19</v>
      </c>
      <c r="O687" s="21" t="str">
        <f>TEXT(Tabla3[Fecha formato fecha],"MMMM")</f>
        <v>febrero</v>
      </c>
      <c r="P687" s="22">
        <f>INT(YEARFRAC(Tabla2[[#This Row],[fecha_matrimonio]],Tabla2[[#This Row],[fecha_creacion_divorcio]],1))</f>
        <v>19</v>
      </c>
      <c r="Q687" s="21"/>
    </row>
    <row r="688" spans="6:17" x14ac:dyDescent="0.25">
      <c r="F688" s="17"/>
      <c r="G688" s="47" t="str">
        <f>IF(Tabla2[genero_1]=Tabla2[genero_2],"iguales","heteros")</f>
        <v>heteros</v>
      </c>
      <c r="H688" s="15">
        <f>COUNTIF(Tabla3[Columna1],"iguales")</f>
        <v>481</v>
      </c>
      <c r="I688" s="15">
        <f>COUNTIF(Tabla3[Se divorcian mas en la mañana o en la tarde?],"&gt;12:00 am")</f>
        <v>2491</v>
      </c>
      <c r="J688" s="15">
        <f>COUNTIF(Tabla3[Se divorcian mas en la mañana o en la tarde?],"&gt;12:00 am")</f>
        <v>2491</v>
      </c>
      <c r="K688" s="15">
        <f>COUNTIF(Tabla3[Se divorcian mas en la mañana o en la tarde?],"&lt;12:00 pm")</f>
        <v>2272</v>
      </c>
      <c r="L688" s="17">
        <f>IF(Auxiliar1!B686&lt;Tabla2[Hora],Tabla2[Hora],Auxiliar1!B686)</f>
        <v>0.41101851851851851</v>
      </c>
      <c r="M688" s="21"/>
      <c r="N688" t="str">
        <f>TEXT(Tabla2[fecha_creacion_divorcio],"dd/mm/yy")</f>
        <v>14/02/19</v>
      </c>
      <c r="O688" s="21" t="str">
        <f>TEXT(Tabla3[Fecha formato fecha],"MMMM")</f>
        <v>febrero</v>
      </c>
      <c r="P688" s="22">
        <f>INT(YEARFRAC(Tabla2[[#This Row],[fecha_matrimonio]],Tabla2[[#This Row],[fecha_creacion_divorcio]],1))</f>
        <v>17</v>
      </c>
      <c r="Q688" s="21"/>
    </row>
    <row r="689" spans="6:17" x14ac:dyDescent="0.25">
      <c r="F689" s="17"/>
      <c r="G689" s="47" t="str">
        <f>IF(Tabla2[genero_1]=Tabla2[genero_2],"iguales","heteros")</f>
        <v>heteros</v>
      </c>
      <c r="H689" s="15">
        <f>COUNTIF(Tabla3[Columna1],"iguales")</f>
        <v>481</v>
      </c>
      <c r="I689" s="15">
        <f>COUNTIF(Tabla3[Se divorcian mas en la mañana o en la tarde?],"&gt;12:00 am")</f>
        <v>2491</v>
      </c>
      <c r="J689" s="15">
        <f>COUNTIF(Tabla3[Se divorcian mas en la mañana o en la tarde?],"&gt;12:00 am")</f>
        <v>2491</v>
      </c>
      <c r="K689" s="15">
        <f>COUNTIF(Tabla3[Se divorcian mas en la mañana o en la tarde?],"&lt;12:00 pm")</f>
        <v>2272</v>
      </c>
      <c r="L689" s="17">
        <f>IF(Auxiliar1!B687&lt;Tabla2[Hora],Tabla2[Hora],Auxiliar1!B687)</f>
        <v>0.41192129629629631</v>
      </c>
      <c r="M689" s="21"/>
      <c r="N689" t="str">
        <f>TEXT(Tabla2[fecha_creacion_divorcio],"dd/mm/yy")</f>
        <v>14/02/19</v>
      </c>
      <c r="O689" s="21" t="str">
        <f>TEXT(Tabla3[Fecha formato fecha],"MMMM")</f>
        <v>febrero</v>
      </c>
      <c r="P689" s="22">
        <f>INT(YEARFRAC(Tabla2[[#This Row],[fecha_matrimonio]],Tabla2[[#This Row],[fecha_creacion_divorcio]],1))</f>
        <v>11</v>
      </c>
      <c r="Q689" s="21"/>
    </row>
    <row r="690" spans="6:17" x14ac:dyDescent="0.25">
      <c r="F690" s="17"/>
      <c r="G690" s="47" t="str">
        <f>IF(Tabla2[genero_1]=Tabla2[genero_2],"iguales","heteros")</f>
        <v>heteros</v>
      </c>
      <c r="H690" s="15">
        <f>COUNTIF(Tabla3[Columna1],"iguales")</f>
        <v>481</v>
      </c>
      <c r="I690" s="15">
        <f>COUNTIF(Tabla3[Se divorcian mas en la mañana o en la tarde?],"&gt;12:00 am")</f>
        <v>2491</v>
      </c>
      <c r="J690" s="15">
        <f>COUNTIF(Tabla3[Se divorcian mas en la mañana o en la tarde?],"&gt;12:00 am")</f>
        <v>2491</v>
      </c>
      <c r="K690" s="15">
        <f>COUNTIF(Tabla3[Se divorcian mas en la mañana o en la tarde?],"&lt;12:00 pm")</f>
        <v>2272</v>
      </c>
      <c r="L690" s="17">
        <f>IF(Auxiliar1!B688&lt;Tabla2[Hora],Tabla2[Hora],Auxiliar1!B688)</f>
        <v>0.41349537037037037</v>
      </c>
      <c r="M690" s="21"/>
      <c r="N690" t="str">
        <f>TEXT(Tabla2[fecha_creacion_divorcio],"dd/mm/yy")</f>
        <v>14/02/19</v>
      </c>
      <c r="O690" s="21" t="str">
        <f>TEXT(Tabla3[Fecha formato fecha],"MMMM")</f>
        <v>febrero</v>
      </c>
      <c r="P690" s="22">
        <f>INT(YEARFRAC(Tabla2[[#This Row],[fecha_matrimonio]],Tabla2[[#This Row],[fecha_creacion_divorcio]],1))</f>
        <v>11</v>
      </c>
      <c r="Q690" s="21"/>
    </row>
    <row r="691" spans="6:17" x14ac:dyDescent="0.25">
      <c r="F691" s="17"/>
      <c r="G691" s="47" t="str">
        <f>IF(Tabla2[genero_1]=Tabla2[genero_2],"iguales","heteros")</f>
        <v>heteros</v>
      </c>
      <c r="H691" s="15">
        <f>COUNTIF(Tabla3[Columna1],"iguales")</f>
        <v>481</v>
      </c>
      <c r="I691" s="15">
        <f>COUNTIF(Tabla3[Se divorcian mas en la mañana o en la tarde?],"&gt;12:00 am")</f>
        <v>2491</v>
      </c>
      <c r="J691" s="15">
        <f>COUNTIF(Tabla3[Se divorcian mas en la mañana o en la tarde?],"&gt;12:00 am")</f>
        <v>2491</v>
      </c>
      <c r="K691" s="15">
        <f>COUNTIF(Tabla3[Se divorcian mas en la mañana o en la tarde?],"&lt;12:00 pm")</f>
        <v>2272</v>
      </c>
      <c r="L691" s="17">
        <f>IF(Auxiliar1!B689&lt;Tabla2[Hora],Tabla2[Hora],Auxiliar1!B689)</f>
        <v>0.41650462962962959</v>
      </c>
      <c r="M691" s="21"/>
      <c r="N691" t="str">
        <f>TEXT(Tabla2[fecha_creacion_divorcio],"dd/mm/yy")</f>
        <v>14/02/19</v>
      </c>
      <c r="O691" s="21" t="str">
        <f>TEXT(Tabla3[Fecha formato fecha],"MMMM")</f>
        <v>febrero</v>
      </c>
      <c r="P691" s="22">
        <f>INT(YEARFRAC(Tabla2[[#This Row],[fecha_matrimonio]],Tabla2[[#This Row],[fecha_creacion_divorcio]],1))</f>
        <v>19</v>
      </c>
      <c r="Q691" s="21"/>
    </row>
    <row r="692" spans="6:17" x14ac:dyDescent="0.25">
      <c r="F692" s="17"/>
      <c r="G692" s="47" t="str">
        <f>IF(Tabla2[genero_1]=Tabla2[genero_2],"iguales","heteros")</f>
        <v>heteros</v>
      </c>
      <c r="H692" s="15">
        <f>COUNTIF(Tabla3[Columna1],"iguales")</f>
        <v>481</v>
      </c>
      <c r="I692" s="15">
        <f>COUNTIF(Tabla3[Se divorcian mas en la mañana o en la tarde?],"&gt;12:00 am")</f>
        <v>2491</v>
      </c>
      <c r="J692" s="15">
        <f>COUNTIF(Tabla3[Se divorcian mas en la mañana o en la tarde?],"&gt;12:00 am")</f>
        <v>2491</v>
      </c>
      <c r="K692" s="15">
        <f>COUNTIF(Tabla3[Se divorcian mas en la mañana o en la tarde?],"&lt;12:00 pm")</f>
        <v>2272</v>
      </c>
      <c r="L692" s="17">
        <f>IF(Auxiliar1!B690&lt;Tabla2[Hora],Tabla2[Hora],Auxiliar1!B690)</f>
        <v>0.42116898148148146</v>
      </c>
      <c r="M692" s="21"/>
      <c r="N692" t="str">
        <f>TEXT(Tabla2[fecha_creacion_divorcio],"dd/mm/yy")</f>
        <v>14/02/19</v>
      </c>
      <c r="O692" s="21" t="str">
        <f>TEXT(Tabla3[Fecha formato fecha],"MMMM")</f>
        <v>febrero</v>
      </c>
      <c r="P692" s="22">
        <f>INT(YEARFRAC(Tabla2[[#This Row],[fecha_matrimonio]],Tabla2[[#This Row],[fecha_creacion_divorcio]],1))</f>
        <v>16</v>
      </c>
      <c r="Q692" s="21"/>
    </row>
    <row r="693" spans="6:17" x14ac:dyDescent="0.25">
      <c r="F693" s="17"/>
      <c r="G693" s="47" t="str">
        <f>IF(Tabla2[genero_1]=Tabla2[genero_2],"iguales","heteros")</f>
        <v>iguales</v>
      </c>
      <c r="H693" s="15">
        <f>COUNTIF(Tabla3[Columna1],"iguales")</f>
        <v>481</v>
      </c>
      <c r="I693" s="15">
        <f>COUNTIF(Tabla3[Se divorcian mas en la mañana o en la tarde?],"&gt;12:00 am")</f>
        <v>2491</v>
      </c>
      <c r="J693" s="15">
        <f>COUNTIF(Tabla3[Se divorcian mas en la mañana o en la tarde?],"&gt;12:00 am")</f>
        <v>2491</v>
      </c>
      <c r="K693" s="15">
        <f>COUNTIF(Tabla3[Se divorcian mas en la mañana o en la tarde?],"&lt;12:00 pm")</f>
        <v>2272</v>
      </c>
      <c r="L693" s="17">
        <f>IF(Auxiliar1!B691&lt;Tabla2[Hora],Tabla2[Hora],Auxiliar1!B691)</f>
        <v>0.42442129629629632</v>
      </c>
      <c r="M693" s="21"/>
      <c r="N693" t="str">
        <f>TEXT(Tabla2[fecha_creacion_divorcio],"dd/mm/yy")</f>
        <v>14/02/19</v>
      </c>
      <c r="O693" s="21" t="str">
        <f>TEXT(Tabla3[Fecha formato fecha],"MMMM")</f>
        <v>febrero</v>
      </c>
      <c r="P693" s="22">
        <f>INT(YEARFRAC(Tabla2[[#This Row],[fecha_matrimonio]],Tabla2[[#This Row],[fecha_creacion_divorcio]],1))</f>
        <v>33</v>
      </c>
      <c r="Q693" s="21"/>
    </row>
    <row r="694" spans="6:17" x14ac:dyDescent="0.25">
      <c r="F694" s="17"/>
      <c r="G694" s="47" t="str">
        <f>IF(Tabla2[genero_1]=Tabla2[genero_2],"iguales","heteros")</f>
        <v>heteros</v>
      </c>
      <c r="H694" s="15">
        <f>COUNTIF(Tabla3[Columna1],"iguales")</f>
        <v>481</v>
      </c>
      <c r="I694" s="15">
        <f>COUNTIF(Tabla3[Se divorcian mas en la mañana o en la tarde?],"&gt;12:00 am")</f>
        <v>2491</v>
      </c>
      <c r="J694" s="15">
        <f>COUNTIF(Tabla3[Se divorcian mas en la mañana o en la tarde?],"&gt;12:00 am")</f>
        <v>2491</v>
      </c>
      <c r="K694" s="15">
        <f>COUNTIF(Tabla3[Se divorcian mas en la mañana o en la tarde?],"&lt;12:00 pm")</f>
        <v>2272</v>
      </c>
      <c r="L694" s="17">
        <f>IF(Auxiliar1!B692&lt;Tabla2[Hora],Tabla2[Hora],Auxiliar1!B692)</f>
        <v>0.42835648148148148</v>
      </c>
      <c r="M694" s="21"/>
      <c r="N694" t="str">
        <f>TEXT(Tabla2[fecha_creacion_divorcio],"dd/mm/yy")</f>
        <v>14/02/19</v>
      </c>
      <c r="O694" s="21" t="str">
        <f>TEXT(Tabla3[Fecha formato fecha],"MMMM")</f>
        <v>febrero</v>
      </c>
      <c r="P694" s="22">
        <f>INT(YEARFRAC(Tabla2[[#This Row],[fecha_matrimonio]],Tabla2[[#This Row],[fecha_creacion_divorcio]],1))</f>
        <v>20</v>
      </c>
      <c r="Q694" s="21"/>
    </row>
    <row r="695" spans="6:17" x14ac:dyDescent="0.25">
      <c r="F695" s="17"/>
      <c r="G695" s="47" t="str">
        <f>IF(Tabla2[genero_1]=Tabla2[genero_2],"iguales","heteros")</f>
        <v>iguales</v>
      </c>
      <c r="H695" s="15">
        <f>COUNTIF(Tabla3[Columna1],"iguales")</f>
        <v>481</v>
      </c>
      <c r="I695" s="15">
        <f>COUNTIF(Tabla3[Se divorcian mas en la mañana o en la tarde?],"&gt;12:00 am")</f>
        <v>2491</v>
      </c>
      <c r="J695" s="15">
        <f>COUNTIF(Tabla3[Se divorcian mas en la mañana o en la tarde?],"&gt;12:00 am")</f>
        <v>2491</v>
      </c>
      <c r="K695" s="15">
        <f>COUNTIF(Tabla3[Se divorcian mas en la mañana o en la tarde?],"&lt;12:00 pm")</f>
        <v>2272</v>
      </c>
      <c r="L695" s="17">
        <f>IF(Auxiliar1!B693&lt;Tabla2[Hora],Tabla2[Hora],Auxiliar1!B693)</f>
        <v>0.43155092592592598</v>
      </c>
      <c r="M695" s="21"/>
      <c r="N695" t="str">
        <f>TEXT(Tabla2[fecha_creacion_divorcio],"dd/mm/yy")</f>
        <v>14/02/19</v>
      </c>
      <c r="O695" s="21" t="str">
        <f>TEXT(Tabla3[Fecha formato fecha],"MMMM")</f>
        <v>febrero</v>
      </c>
      <c r="P695" s="22">
        <f>INT(YEARFRAC(Tabla2[[#This Row],[fecha_matrimonio]],Tabla2[[#This Row],[fecha_creacion_divorcio]],1))</f>
        <v>30</v>
      </c>
      <c r="Q695" s="21"/>
    </row>
    <row r="696" spans="6:17" x14ac:dyDescent="0.25">
      <c r="F696" s="17"/>
      <c r="G696" s="47" t="str">
        <f>IF(Tabla2[genero_1]=Tabla2[genero_2],"iguales","heteros")</f>
        <v>heteros</v>
      </c>
      <c r="H696" s="15">
        <f>COUNTIF(Tabla3[Columna1],"iguales")</f>
        <v>481</v>
      </c>
      <c r="I696" s="15">
        <f>COUNTIF(Tabla3[Se divorcian mas en la mañana o en la tarde?],"&gt;12:00 am")</f>
        <v>2491</v>
      </c>
      <c r="J696" s="15">
        <f>COUNTIF(Tabla3[Se divorcian mas en la mañana o en la tarde?],"&gt;12:00 am")</f>
        <v>2491</v>
      </c>
      <c r="K696" s="15">
        <f>COUNTIF(Tabla3[Se divorcian mas en la mañana o en la tarde?],"&lt;12:00 pm")</f>
        <v>2272</v>
      </c>
      <c r="L696" s="17">
        <f>IF(Auxiliar1!B694&lt;Tabla2[Hora],Tabla2[Hora],Auxiliar1!B694)</f>
        <v>0.4354513888888889</v>
      </c>
      <c r="M696" s="21"/>
      <c r="N696" t="str">
        <f>TEXT(Tabla2[fecha_creacion_divorcio],"dd/mm/yy")</f>
        <v>14/02/19</v>
      </c>
      <c r="O696" s="21" t="str">
        <f>TEXT(Tabla3[Fecha formato fecha],"MMMM")</f>
        <v>febrero</v>
      </c>
      <c r="P696" s="22">
        <f>INT(YEARFRAC(Tabla2[[#This Row],[fecha_matrimonio]],Tabla2[[#This Row],[fecha_creacion_divorcio]],1))</f>
        <v>35</v>
      </c>
      <c r="Q696" s="21"/>
    </row>
    <row r="697" spans="6:17" x14ac:dyDescent="0.25">
      <c r="F697" s="17"/>
      <c r="G697" s="47" t="str">
        <f>IF(Tabla2[genero_1]=Tabla2[genero_2],"iguales","heteros")</f>
        <v>heteros</v>
      </c>
      <c r="H697" s="15">
        <f>COUNTIF(Tabla3[Columna1],"iguales")</f>
        <v>481</v>
      </c>
      <c r="I697" s="15">
        <f>COUNTIF(Tabla3[Se divorcian mas en la mañana o en la tarde?],"&gt;12:00 am")</f>
        <v>2491</v>
      </c>
      <c r="J697" s="15">
        <f>COUNTIF(Tabla3[Se divorcian mas en la mañana o en la tarde?],"&gt;12:00 am")</f>
        <v>2491</v>
      </c>
      <c r="K697" s="15">
        <f>COUNTIF(Tabla3[Se divorcian mas en la mañana o en la tarde?],"&lt;12:00 pm")</f>
        <v>2272</v>
      </c>
      <c r="L697" s="17">
        <f>IF(Auxiliar1!B695&lt;Tabla2[Hora],Tabla2[Hora],Auxiliar1!B695)</f>
        <v>0.43688657407407411</v>
      </c>
      <c r="M697" s="21"/>
      <c r="N697" t="str">
        <f>TEXT(Tabla2[fecha_creacion_divorcio],"dd/mm/yy")</f>
        <v>14/02/19</v>
      </c>
      <c r="O697" s="21" t="str">
        <f>TEXT(Tabla3[Fecha formato fecha],"MMMM")</f>
        <v>febrero</v>
      </c>
      <c r="P697" s="22">
        <f>INT(YEARFRAC(Tabla2[[#This Row],[fecha_matrimonio]],Tabla2[[#This Row],[fecha_creacion_divorcio]],1))</f>
        <v>17</v>
      </c>
      <c r="Q697" s="21"/>
    </row>
    <row r="698" spans="6:17" x14ac:dyDescent="0.25">
      <c r="F698" s="17"/>
      <c r="G698" s="47" t="str">
        <f>IF(Tabla2[genero_1]=Tabla2[genero_2],"iguales","heteros")</f>
        <v>heteros</v>
      </c>
      <c r="H698" s="15">
        <f>COUNTIF(Tabla3[Columna1],"iguales")</f>
        <v>481</v>
      </c>
      <c r="I698" s="15">
        <f>COUNTIF(Tabla3[Se divorcian mas en la mañana o en la tarde?],"&gt;12:00 am")</f>
        <v>2491</v>
      </c>
      <c r="J698" s="15">
        <f>COUNTIF(Tabla3[Se divorcian mas en la mañana o en la tarde?],"&gt;12:00 am")</f>
        <v>2491</v>
      </c>
      <c r="K698" s="15">
        <f>COUNTIF(Tabla3[Se divorcian mas en la mañana o en la tarde?],"&lt;12:00 pm")</f>
        <v>2272</v>
      </c>
      <c r="L698" s="17">
        <f>IF(Auxiliar1!B696&lt;Tabla2[Hora],Tabla2[Hora],Auxiliar1!B696)</f>
        <v>0.44643518518518516</v>
      </c>
      <c r="M698" s="21"/>
      <c r="N698" t="str">
        <f>TEXT(Tabla2[fecha_creacion_divorcio],"dd/mm/yy")</f>
        <v>14/02/19</v>
      </c>
      <c r="O698" s="21" t="str">
        <f>TEXT(Tabla3[Fecha formato fecha],"MMMM")</f>
        <v>febrero</v>
      </c>
      <c r="P698" s="22">
        <f>INT(YEARFRAC(Tabla2[[#This Row],[fecha_matrimonio]],Tabla2[[#This Row],[fecha_creacion_divorcio]],1))</f>
        <v>23</v>
      </c>
      <c r="Q698" s="21"/>
    </row>
    <row r="699" spans="6:17" x14ac:dyDescent="0.25">
      <c r="F699" s="17"/>
      <c r="G699" s="47" t="str">
        <f>IF(Tabla2[genero_1]=Tabla2[genero_2],"iguales","heteros")</f>
        <v>iguales</v>
      </c>
      <c r="H699" s="15">
        <f>COUNTIF(Tabla3[Columna1],"iguales")</f>
        <v>481</v>
      </c>
      <c r="I699" s="15">
        <f>COUNTIF(Tabla3[Se divorcian mas en la mañana o en la tarde?],"&gt;12:00 am")</f>
        <v>2491</v>
      </c>
      <c r="J699" s="15">
        <f>COUNTIF(Tabla3[Se divorcian mas en la mañana o en la tarde?],"&gt;12:00 am")</f>
        <v>2491</v>
      </c>
      <c r="K699" s="15">
        <f>COUNTIF(Tabla3[Se divorcian mas en la mañana o en la tarde?],"&lt;12:00 pm")</f>
        <v>2272</v>
      </c>
      <c r="L699" s="17">
        <f>IF(Auxiliar1!B697&lt;Tabla2[Hora],Tabla2[Hora],Auxiliar1!B697)</f>
        <v>0.50717592592592597</v>
      </c>
      <c r="M699" s="21"/>
      <c r="N699" t="str">
        <f>TEXT(Tabla2[fecha_creacion_divorcio],"dd/mm/yy")</f>
        <v>14/02/19</v>
      </c>
      <c r="O699" s="21" t="str">
        <f>TEXT(Tabla3[Fecha formato fecha],"MMMM")</f>
        <v>febrero</v>
      </c>
      <c r="P699" s="22">
        <f>INT(YEARFRAC(Tabla2[[#This Row],[fecha_matrimonio]],Tabla2[[#This Row],[fecha_creacion_divorcio]],1))</f>
        <v>27</v>
      </c>
      <c r="Q699" s="21"/>
    </row>
    <row r="700" spans="6:17" x14ac:dyDescent="0.25">
      <c r="F700" s="17"/>
      <c r="G700" s="47" t="str">
        <f>IF(Tabla2[genero_1]=Tabla2[genero_2],"iguales","heteros")</f>
        <v>heteros</v>
      </c>
      <c r="H700" s="15">
        <f>COUNTIF(Tabla3[Columna1],"iguales")</f>
        <v>481</v>
      </c>
      <c r="I700" s="15">
        <f>COUNTIF(Tabla3[Se divorcian mas en la mañana o en la tarde?],"&gt;12:00 am")</f>
        <v>2491</v>
      </c>
      <c r="J700" s="15">
        <f>COUNTIF(Tabla3[Se divorcian mas en la mañana o en la tarde?],"&gt;12:00 am")</f>
        <v>2491</v>
      </c>
      <c r="K700" s="15">
        <f>COUNTIF(Tabla3[Se divorcian mas en la mañana o en la tarde?],"&lt;12:00 pm")</f>
        <v>2272</v>
      </c>
      <c r="L700" s="17">
        <f>IF(Auxiliar1!B698&lt;Tabla2[Hora],Tabla2[Hora],Auxiliar1!B698)</f>
        <v>0.32711805555555556</v>
      </c>
      <c r="M700" s="21"/>
      <c r="N700" t="str">
        <f>TEXT(Tabla2[fecha_creacion_divorcio],"dd/mm/yy")</f>
        <v>15/02/19</v>
      </c>
      <c r="O700" s="21" t="str">
        <f>TEXT(Tabla3[Fecha formato fecha],"MMMM")</f>
        <v>febrero</v>
      </c>
      <c r="P700" s="22">
        <f>INT(YEARFRAC(Tabla2[[#This Row],[fecha_matrimonio]],Tabla2[[#This Row],[fecha_creacion_divorcio]],1))</f>
        <v>20</v>
      </c>
      <c r="Q700" s="21"/>
    </row>
    <row r="701" spans="6:17" x14ac:dyDescent="0.25">
      <c r="F701" s="17"/>
      <c r="G701" s="47" t="str">
        <f>IF(Tabla2[genero_1]=Tabla2[genero_2],"iguales","heteros")</f>
        <v>heteros</v>
      </c>
      <c r="H701" s="15">
        <f>COUNTIF(Tabla3[Columna1],"iguales")</f>
        <v>481</v>
      </c>
      <c r="I701" s="15">
        <f>COUNTIF(Tabla3[Se divorcian mas en la mañana o en la tarde?],"&gt;12:00 am")</f>
        <v>2491</v>
      </c>
      <c r="J701" s="15">
        <f>COUNTIF(Tabla3[Se divorcian mas en la mañana o en la tarde?],"&gt;12:00 am")</f>
        <v>2491</v>
      </c>
      <c r="K701" s="15">
        <f>COUNTIF(Tabla3[Se divorcian mas en la mañana o en la tarde?],"&lt;12:00 pm")</f>
        <v>2272</v>
      </c>
      <c r="L701" s="17">
        <f>IF(Auxiliar1!B699&lt;Tabla2[Hora],Tabla2[Hora],Auxiliar1!B699)</f>
        <v>0.33180555555555552</v>
      </c>
      <c r="M701" s="21"/>
      <c r="N701" t="str">
        <f>TEXT(Tabla2[fecha_creacion_divorcio],"dd/mm/yy")</f>
        <v>15/02/19</v>
      </c>
      <c r="O701" s="21" t="str">
        <f>TEXT(Tabla3[Fecha formato fecha],"MMMM")</f>
        <v>febrero</v>
      </c>
      <c r="P701" s="22">
        <f>INT(YEARFRAC(Tabla2[[#This Row],[fecha_matrimonio]],Tabla2[[#This Row],[fecha_creacion_divorcio]],1))</f>
        <v>4</v>
      </c>
      <c r="Q701" s="21"/>
    </row>
    <row r="702" spans="6:17" x14ac:dyDescent="0.25">
      <c r="F702" s="17"/>
      <c r="G702" s="47" t="str">
        <f>IF(Tabla2[genero_1]=Tabla2[genero_2],"iguales","heteros")</f>
        <v>heteros</v>
      </c>
      <c r="H702" s="15">
        <f>COUNTIF(Tabla3[Columna1],"iguales")</f>
        <v>481</v>
      </c>
      <c r="I702" s="15">
        <f>COUNTIF(Tabla3[Se divorcian mas en la mañana o en la tarde?],"&gt;12:00 am")</f>
        <v>2491</v>
      </c>
      <c r="J702" s="15">
        <f>COUNTIF(Tabla3[Se divorcian mas en la mañana o en la tarde?],"&gt;12:00 am")</f>
        <v>2491</v>
      </c>
      <c r="K702" s="15">
        <f>COUNTIF(Tabla3[Se divorcian mas en la mañana o en la tarde?],"&lt;12:00 pm")</f>
        <v>2272</v>
      </c>
      <c r="L702" s="17">
        <f>IF(Auxiliar1!B700&lt;Tabla2[Hora],Tabla2[Hora],Auxiliar1!B700)</f>
        <v>0.33878472222222222</v>
      </c>
      <c r="M702" s="21"/>
      <c r="N702" t="str">
        <f>TEXT(Tabla2[fecha_creacion_divorcio],"dd/mm/yy")</f>
        <v>15/02/19</v>
      </c>
      <c r="O702" s="21" t="str">
        <f>TEXT(Tabla3[Fecha formato fecha],"MMMM")</f>
        <v>febrero</v>
      </c>
      <c r="P702" s="22">
        <f>INT(YEARFRAC(Tabla2[[#This Row],[fecha_matrimonio]],Tabla2[[#This Row],[fecha_creacion_divorcio]],1))</f>
        <v>11</v>
      </c>
      <c r="Q702" s="21"/>
    </row>
    <row r="703" spans="6:17" x14ac:dyDescent="0.25">
      <c r="F703" s="17"/>
      <c r="G703" s="47" t="str">
        <f>IF(Tabla2[genero_1]=Tabla2[genero_2],"iguales","heteros")</f>
        <v>heteros</v>
      </c>
      <c r="H703" s="15">
        <f>COUNTIF(Tabla3[Columna1],"iguales")</f>
        <v>481</v>
      </c>
      <c r="I703" s="15">
        <f>COUNTIF(Tabla3[Se divorcian mas en la mañana o en la tarde?],"&gt;12:00 am")</f>
        <v>2491</v>
      </c>
      <c r="J703" s="15">
        <f>COUNTIF(Tabla3[Se divorcian mas en la mañana o en la tarde?],"&gt;12:00 am")</f>
        <v>2491</v>
      </c>
      <c r="K703" s="15">
        <f>COUNTIF(Tabla3[Se divorcian mas en la mañana o en la tarde?],"&lt;12:00 pm")</f>
        <v>2272</v>
      </c>
      <c r="L703" s="17">
        <f>IF(Auxiliar1!B701&lt;Tabla2[Hora],Tabla2[Hora],Auxiliar1!B701)</f>
        <v>0.34604166666666664</v>
      </c>
      <c r="M703" s="21"/>
      <c r="N703" t="str">
        <f>TEXT(Tabla2[fecha_creacion_divorcio],"dd/mm/yy")</f>
        <v>15/02/19</v>
      </c>
      <c r="O703" s="21" t="str">
        <f>TEXT(Tabla3[Fecha formato fecha],"MMMM")</f>
        <v>febrero</v>
      </c>
      <c r="P703" s="22">
        <f>INT(YEARFRAC(Tabla2[[#This Row],[fecha_matrimonio]],Tabla2[[#This Row],[fecha_creacion_divorcio]],1))</f>
        <v>26</v>
      </c>
      <c r="Q703" s="21"/>
    </row>
    <row r="704" spans="6:17" x14ac:dyDescent="0.25">
      <c r="F704" s="17"/>
      <c r="G704" s="47" t="str">
        <f>IF(Tabla2[genero_1]=Tabla2[genero_2],"iguales","heteros")</f>
        <v>iguales</v>
      </c>
      <c r="H704" s="15">
        <f>COUNTIF(Tabla3[Columna1],"iguales")</f>
        <v>481</v>
      </c>
      <c r="I704" s="15">
        <f>COUNTIF(Tabla3[Se divorcian mas en la mañana o en la tarde?],"&gt;12:00 am")</f>
        <v>2491</v>
      </c>
      <c r="J704" s="15">
        <f>COUNTIF(Tabla3[Se divorcian mas en la mañana o en la tarde?],"&gt;12:00 am")</f>
        <v>2491</v>
      </c>
      <c r="K704" s="15">
        <f>COUNTIF(Tabla3[Se divorcian mas en la mañana o en la tarde?],"&lt;12:00 pm")</f>
        <v>2272</v>
      </c>
      <c r="L704" s="17">
        <f>IF(Auxiliar1!B702&lt;Tabla2[Hora],Tabla2[Hora],Auxiliar1!B702)</f>
        <v>0.36086805555555551</v>
      </c>
      <c r="M704" s="21"/>
      <c r="N704" t="str">
        <f>TEXT(Tabla2[fecha_creacion_divorcio],"dd/mm/yy")</f>
        <v>15/02/19</v>
      </c>
      <c r="O704" s="21" t="str">
        <f>TEXT(Tabla3[Fecha formato fecha],"MMMM")</f>
        <v>febrero</v>
      </c>
      <c r="P704" s="22">
        <f>INT(YEARFRAC(Tabla2[[#This Row],[fecha_matrimonio]],Tabla2[[#This Row],[fecha_creacion_divorcio]],1))</f>
        <v>3</v>
      </c>
      <c r="Q704" s="21"/>
    </row>
    <row r="705" spans="6:17" x14ac:dyDescent="0.25">
      <c r="F705" s="17"/>
      <c r="G705" s="47" t="str">
        <f>IF(Tabla2[genero_1]=Tabla2[genero_2],"iguales","heteros")</f>
        <v>heteros</v>
      </c>
      <c r="H705" s="15">
        <f>COUNTIF(Tabla3[Columna1],"iguales")</f>
        <v>481</v>
      </c>
      <c r="I705" s="15">
        <f>COUNTIF(Tabla3[Se divorcian mas en la mañana o en la tarde?],"&gt;12:00 am")</f>
        <v>2491</v>
      </c>
      <c r="J705" s="15">
        <f>COUNTIF(Tabla3[Se divorcian mas en la mañana o en la tarde?],"&gt;12:00 am")</f>
        <v>2491</v>
      </c>
      <c r="K705" s="15">
        <f>COUNTIF(Tabla3[Se divorcian mas en la mañana o en la tarde?],"&lt;12:00 pm")</f>
        <v>2272</v>
      </c>
      <c r="L705" s="17">
        <f>IF(Auxiliar1!B703&lt;Tabla2[Hora],Tabla2[Hora],Auxiliar1!B703)</f>
        <v>0.36769675925925926</v>
      </c>
      <c r="M705" s="21"/>
      <c r="N705" t="str">
        <f>TEXT(Tabla2[fecha_creacion_divorcio],"dd/mm/yy")</f>
        <v>15/02/19</v>
      </c>
      <c r="O705" s="21" t="str">
        <f>TEXT(Tabla3[Fecha formato fecha],"MMMM")</f>
        <v>febrero</v>
      </c>
      <c r="P705" s="22">
        <f>INT(YEARFRAC(Tabla2[[#This Row],[fecha_matrimonio]],Tabla2[[#This Row],[fecha_creacion_divorcio]],1))</f>
        <v>23</v>
      </c>
      <c r="Q705" s="21"/>
    </row>
    <row r="706" spans="6:17" x14ac:dyDescent="0.25">
      <c r="F706" s="17"/>
      <c r="G706" s="47" t="str">
        <f>IF(Tabla2[genero_1]=Tabla2[genero_2],"iguales","heteros")</f>
        <v>heteros</v>
      </c>
      <c r="H706" s="15">
        <f>COUNTIF(Tabla3[Columna1],"iguales")</f>
        <v>481</v>
      </c>
      <c r="I706" s="15">
        <f>COUNTIF(Tabla3[Se divorcian mas en la mañana o en la tarde?],"&gt;12:00 am")</f>
        <v>2491</v>
      </c>
      <c r="J706" s="15">
        <f>COUNTIF(Tabla3[Se divorcian mas en la mañana o en la tarde?],"&gt;12:00 am")</f>
        <v>2491</v>
      </c>
      <c r="K706" s="15">
        <f>COUNTIF(Tabla3[Se divorcian mas en la mañana o en la tarde?],"&lt;12:00 pm")</f>
        <v>2272</v>
      </c>
      <c r="L706" s="17">
        <f>IF(Auxiliar1!B704&lt;Tabla2[Hora],Tabla2[Hora],Auxiliar1!B704)</f>
        <v>0.3752314814814815</v>
      </c>
      <c r="M706" s="21"/>
      <c r="N706" t="str">
        <f>TEXT(Tabla2[fecha_creacion_divorcio],"dd/mm/yy")</f>
        <v>15/02/19</v>
      </c>
      <c r="O706" s="21" t="str">
        <f>TEXT(Tabla3[Fecha formato fecha],"MMMM")</f>
        <v>febrero</v>
      </c>
      <c r="P706" s="22">
        <f>INT(YEARFRAC(Tabla2[[#This Row],[fecha_matrimonio]],Tabla2[[#This Row],[fecha_creacion_divorcio]],1))</f>
        <v>15</v>
      </c>
      <c r="Q706" s="21"/>
    </row>
    <row r="707" spans="6:17" x14ac:dyDescent="0.25">
      <c r="F707" s="17"/>
      <c r="G707" s="47" t="str">
        <f>IF(Tabla2[genero_1]=Tabla2[genero_2],"iguales","heteros")</f>
        <v>heteros</v>
      </c>
      <c r="H707" s="15">
        <f>COUNTIF(Tabla3[Columna1],"iguales")</f>
        <v>481</v>
      </c>
      <c r="I707" s="15">
        <f>COUNTIF(Tabla3[Se divorcian mas en la mañana o en la tarde?],"&gt;12:00 am")</f>
        <v>2491</v>
      </c>
      <c r="J707" s="15">
        <f>COUNTIF(Tabla3[Se divorcian mas en la mañana o en la tarde?],"&gt;12:00 am")</f>
        <v>2491</v>
      </c>
      <c r="K707" s="15">
        <f>COUNTIF(Tabla3[Se divorcian mas en la mañana o en la tarde?],"&lt;12:00 pm")</f>
        <v>2272</v>
      </c>
      <c r="L707" s="17">
        <f>IF(Auxiliar1!B705&lt;Tabla2[Hora],Tabla2[Hora],Auxiliar1!B705)</f>
        <v>0.38083333333333336</v>
      </c>
      <c r="M707" s="21"/>
      <c r="N707" t="str">
        <f>TEXT(Tabla2[fecha_creacion_divorcio],"dd/mm/yy")</f>
        <v>15/02/19</v>
      </c>
      <c r="O707" s="21" t="str">
        <f>TEXT(Tabla3[Fecha formato fecha],"MMMM")</f>
        <v>febrero</v>
      </c>
      <c r="P707" s="22">
        <f>INT(YEARFRAC(Tabla2[[#This Row],[fecha_matrimonio]],Tabla2[[#This Row],[fecha_creacion_divorcio]],1))</f>
        <v>5</v>
      </c>
      <c r="Q707" s="21"/>
    </row>
    <row r="708" spans="6:17" x14ac:dyDescent="0.25">
      <c r="F708" s="17"/>
      <c r="G708" s="47" t="str">
        <f>IF(Tabla2[genero_1]=Tabla2[genero_2],"iguales","heteros")</f>
        <v>heteros</v>
      </c>
      <c r="H708" s="15">
        <f>COUNTIF(Tabla3[Columna1],"iguales")</f>
        <v>481</v>
      </c>
      <c r="I708" s="15">
        <f>COUNTIF(Tabla3[Se divorcian mas en la mañana o en la tarde?],"&gt;12:00 am")</f>
        <v>2491</v>
      </c>
      <c r="J708" s="15">
        <f>COUNTIF(Tabla3[Se divorcian mas en la mañana o en la tarde?],"&gt;12:00 am")</f>
        <v>2491</v>
      </c>
      <c r="K708" s="15">
        <f>COUNTIF(Tabla3[Se divorcian mas en la mañana o en la tarde?],"&lt;12:00 pm")</f>
        <v>2272</v>
      </c>
      <c r="L708" s="17">
        <f>IF(Auxiliar1!B706&lt;Tabla2[Hora],Tabla2[Hora],Auxiliar1!B706)</f>
        <v>0.3821180555555555</v>
      </c>
      <c r="M708" s="21"/>
      <c r="N708" t="str">
        <f>TEXT(Tabla2[fecha_creacion_divorcio],"dd/mm/yy")</f>
        <v>15/02/19</v>
      </c>
      <c r="O708" s="21" t="str">
        <f>TEXT(Tabla3[Fecha formato fecha],"MMMM")</f>
        <v>febrero</v>
      </c>
      <c r="P708" s="22">
        <f>INT(YEARFRAC(Tabla2[[#This Row],[fecha_matrimonio]],Tabla2[[#This Row],[fecha_creacion_divorcio]],1))</f>
        <v>23</v>
      </c>
      <c r="Q708" s="21"/>
    </row>
    <row r="709" spans="6:17" x14ac:dyDescent="0.25">
      <c r="F709" s="17"/>
      <c r="G709" s="47" t="str">
        <f>IF(Tabla2[genero_1]=Tabla2[genero_2],"iguales","heteros")</f>
        <v>heteros</v>
      </c>
      <c r="H709" s="15">
        <f>COUNTIF(Tabla3[Columna1],"iguales")</f>
        <v>481</v>
      </c>
      <c r="I709" s="15">
        <f>COUNTIF(Tabla3[Se divorcian mas en la mañana o en la tarde?],"&gt;12:00 am")</f>
        <v>2491</v>
      </c>
      <c r="J709" s="15">
        <f>COUNTIF(Tabla3[Se divorcian mas en la mañana o en la tarde?],"&gt;12:00 am")</f>
        <v>2491</v>
      </c>
      <c r="K709" s="15">
        <f>COUNTIF(Tabla3[Se divorcian mas en la mañana o en la tarde?],"&lt;12:00 pm")</f>
        <v>2272</v>
      </c>
      <c r="L709" s="17">
        <f>IF(Auxiliar1!B707&lt;Tabla2[Hora],Tabla2[Hora],Auxiliar1!B707)</f>
        <v>0.38238425925925923</v>
      </c>
      <c r="M709" s="21"/>
      <c r="N709" t="str">
        <f>TEXT(Tabla2[fecha_creacion_divorcio],"dd/mm/yy")</f>
        <v>15/02/19</v>
      </c>
      <c r="O709" s="21" t="str">
        <f>TEXT(Tabla3[Fecha formato fecha],"MMMM")</f>
        <v>febrero</v>
      </c>
      <c r="P709" s="22">
        <f>INT(YEARFRAC(Tabla2[[#This Row],[fecha_matrimonio]],Tabla2[[#This Row],[fecha_creacion_divorcio]],1))</f>
        <v>26</v>
      </c>
      <c r="Q709" s="21"/>
    </row>
    <row r="710" spans="6:17" x14ac:dyDescent="0.25">
      <c r="F710" s="17"/>
      <c r="G710" s="47" t="str">
        <f>IF(Tabla2[genero_1]=Tabla2[genero_2],"iguales","heteros")</f>
        <v>heteros</v>
      </c>
      <c r="H710" s="15">
        <f>COUNTIF(Tabla3[Columna1],"iguales")</f>
        <v>481</v>
      </c>
      <c r="I710" s="15">
        <f>COUNTIF(Tabla3[Se divorcian mas en la mañana o en la tarde?],"&gt;12:00 am")</f>
        <v>2491</v>
      </c>
      <c r="J710" s="15">
        <f>COUNTIF(Tabla3[Se divorcian mas en la mañana o en la tarde?],"&gt;12:00 am")</f>
        <v>2491</v>
      </c>
      <c r="K710" s="15">
        <f>COUNTIF(Tabla3[Se divorcian mas en la mañana o en la tarde?],"&lt;12:00 pm")</f>
        <v>2272</v>
      </c>
      <c r="L710" s="17">
        <f>IF(Auxiliar1!B708&lt;Tabla2[Hora],Tabla2[Hora],Auxiliar1!B708)</f>
        <v>0.38414351851851852</v>
      </c>
      <c r="M710" s="21"/>
      <c r="N710" t="str">
        <f>TEXT(Tabla2[fecha_creacion_divorcio],"dd/mm/yy")</f>
        <v>15/02/19</v>
      </c>
      <c r="O710" s="21" t="str">
        <f>TEXT(Tabla3[Fecha formato fecha],"MMMM")</f>
        <v>febrero</v>
      </c>
      <c r="P710" s="22">
        <f>INT(YEARFRAC(Tabla2[[#This Row],[fecha_matrimonio]],Tabla2[[#This Row],[fecha_creacion_divorcio]],1))</f>
        <v>19</v>
      </c>
      <c r="Q710" s="21"/>
    </row>
    <row r="711" spans="6:17" x14ac:dyDescent="0.25">
      <c r="F711" s="17"/>
      <c r="G711" s="47" t="str">
        <f>IF(Tabla2[genero_1]=Tabla2[genero_2],"iguales","heteros")</f>
        <v>heteros</v>
      </c>
      <c r="H711" s="15">
        <f>COUNTIF(Tabla3[Columna1],"iguales")</f>
        <v>481</v>
      </c>
      <c r="I711" s="15">
        <f>COUNTIF(Tabla3[Se divorcian mas en la mañana o en la tarde?],"&gt;12:00 am")</f>
        <v>2491</v>
      </c>
      <c r="J711" s="15">
        <f>COUNTIF(Tabla3[Se divorcian mas en la mañana o en la tarde?],"&gt;12:00 am")</f>
        <v>2491</v>
      </c>
      <c r="K711" s="15">
        <f>COUNTIF(Tabla3[Se divorcian mas en la mañana o en la tarde?],"&lt;12:00 pm")</f>
        <v>2272</v>
      </c>
      <c r="L711" s="17">
        <f>IF(Auxiliar1!B709&lt;Tabla2[Hora],Tabla2[Hora],Auxiliar1!B709)</f>
        <v>0.38579861111111113</v>
      </c>
      <c r="M711" s="21"/>
      <c r="N711" t="str">
        <f>TEXT(Tabla2[fecha_creacion_divorcio],"dd/mm/yy")</f>
        <v>15/02/19</v>
      </c>
      <c r="O711" s="21" t="str">
        <f>TEXT(Tabla3[Fecha formato fecha],"MMMM")</f>
        <v>febrero</v>
      </c>
      <c r="P711" s="22">
        <f>INT(YEARFRAC(Tabla2[[#This Row],[fecha_matrimonio]],Tabla2[[#This Row],[fecha_creacion_divorcio]],1))</f>
        <v>28</v>
      </c>
      <c r="Q711" s="21"/>
    </row>
    <row r="712" spans="6:17" x14ac:dyDescent="0.25">
      <c r="F712" s="17"/>
      <c r="G712" s="47" t="str">
        <f>IF(Tabla2[genero_1]=Tabla2[genero_2],"iguales","heteros")</f>
        <v>heteros</v>
      </c>
      <c r="H712" s="15">
        <f>COUNTIF(Tabla3[Columna1],"iguales")</f>
        <v>481</v>
      </c>
      <c r="I712" s="15">
        <f>COUNTIF(Tabla3[Se divorcian mas en la mañana o en la tarde?],"&gt;12:00 am")</f>
        <v>2491</v>
      </c>
      <c r="J712" s="15">
        <f>COUNTIF(Tabla3[Se divorcian mas en la mañana o en la tarde?],"&gt;12:00 am")</f>
        <v>2491</v>
      </c>
      <c r="K712" s="15">
        <f>COUNTIF(Tabla3[Se divorcian mas en la mañana o en la tarde?],"&lt;12:00 pm")</f>
        <v>2272</v>
      </c>
      <c r="L712" s="17">
        <f>IF(Auxiliar1!B710&lt;Tabla2[Hora],Tabla2[Hora],Auxiliar1!B710)</f>
        <v>0.38621527777777781</v>
      </c>
      <c r="M712" s="21"/>
      <c r="N712" t="str">
        <f>TEXT(Tabla2[fecha_creacion_divorcio],"dd/mm/yy")</f>
        <v>15/02/19</v>
      </c>
      <c r="O712" s="21" t="str">
        <f>TEXT(Tabla3[Fecha formato fecha],"MMMM")</f>
        <v>febrero</v>
      </c>
      <c r="P712" s="22">
        <f>INT(YEARFRAC(Tabla2[[#This Row],[fecha_matrimonio]],Tabla2[[#This Row],[fecha_creacion_divorcio]],1))</f>
        <v>3</v>
      </c>
      <c r="Q712" s="21"/>
    </row>
    <row r="713" spans="6:17" x14ac:dyDescent="0.25">
      <c r="F713" s="17"/>
      <c r="G713" s="47" t="str">
        <f>IF(Tabla2[genero_1]=Tabla2[genero_2],"iguales","heteros")</f>
        <v>heteros</v>
      </c>
      <c r="H713" s="15">
        <f>COUNTIF(Tabla3[Columna1],"iguales")</f>
        <v>481</v>
      </c>
      <c r="I713" s="15">
        <f>COUNTIF(Tabla3[Se divorcian mas en la mañana o en la tarde?],"&gt;12:00 am")</f>
        <v>2491</v>
      </c>
      <c r="J713" s="15">
        <f>COUNTIF(Tabla3[Se divorcian mas en la mañana o en la tarde?],"&gt;12:00 am")</f>
        <v>2491</v>
      </c>
      <c r="K713" s="15">
        <f>COUNTIF(Tabla3[Se divorcian mas en la mañana o en la tarde?],"&lt;12:00 pm")</f>
        <v>2272</v>
      </c>
      <c r="L713" s="17">
        <f>IF(Auxiliar1!B711&lt;Tabla2[Hora],Tabla2[Hora],Auxiliar1!B711)</f>
        <v>0.3880439814814815</v>
      </c>
      <c r="M713" s="21"/>
      <c r="N713" t="str">
        <f>TEXT(Tabla2[fecha_creacion_divorcio],"dd/mm/yy")</f>
        <v>15/02/19</v>
      </c>
      <c r="O713" s="21" t="str">
        <f>TEXT(Tabla3[Fecha formato fecha],"MMMM")</f>
        <v>febrero</v>
      </c>
      <c r="P713" s="22">
        <f>INT(YEARFRAC(Tabla2[[#This Row],[fecha_matrimonio]],Tabla2[[#This Row],[fecha_creacion_divorcio]],1))</f>
        <v>20</v>
      </c>
      <c r="Q713" s="21"/>
    </row>
    <row r="714" spans="6:17" x14ac:dyDescent="0.25">
      <c r="F714" s="17"/>
      <c r="G714" s="47" t="str">
        <f>IF(Tabla2[genero_1]=Tabla2[genero_2],"iguales","heteros")</f>
        <v>heteros</v>
      </c>
      <c r="H714" s="15">
        <f>COUNTIF(Tabla3[Columna1],"iguales")</f>
        <v>481</v>
      </c>
      <c r="I714" s="15">
        <f>COUNTIF(Tabla3[Se divorcian mas en la mañana o en la tarde?],"&gt;12:00 am")</f>
        <v>2491</v>
      </c>
      <c r="J714" s="15">
        <f>COUNTIF(Tabla3[Se divorcian mas en la mañana o en la tarde?],"&gt;12:00 am")</f>
        <v>2491</v>
      </c>
      <c r="K714" s="15">
        <f>COUNTIF(Tabla3[Se divorcian mas en la mañana o en la tarde?],"&lt;12:00 pm")</f>
        <v>2272</v>
      </c>
      <c r="L714" s="17">
        <f>IF(Auxiliar1!B712&lt;Tabla2[Hora],Tabla2[Hora],Auxiliar1!B712)</f>
        <v>0.38826388888888891</v>
      </c>
      <c r="M714" s="21"/>
      <c r="N714" t="str">
        <f>TEXT(Tabla2[fecha_creacion_divorcio],"dd/mm/yy")</f>
        <v>15/02/19</v>
      </c>
      <c r="O714" s="21" t="str">
        <f>TEXT(Tabla3[Fecha formato fecha],"MMMM")</f>
        <v>febrero</v>
      </c>
      <c r="P714" s="22">
        <f>INT(YEARFRAC(Tabla2[[#This Row],[fecha_matrimonio]],Tabla2[[#This Row],[fecha_creacion_divorcio]],1))</f>
        <v>14</v>
      </c>
      <c r="Q714" s="21"/>
    </row>
    <row r="715" spans="6:17" x14ac:dyDescent="0.25">
      <c r="F715" s="17"/>
      <c r="G715" s="47" t="str">
        <f>IF(Tabla2[genero_1]=Tabla2[genero_2],"iguales","heteros")</f>
        <v>iguales</v>
      </c>
      <c r="H715" s="15">
        <f>COUNTIF(Tabla3[Columna1],"iguales")</f>
        <v>481</v>
      </c>
      <c r="I715" s="15">
        <f>COUNTIF(Tabla3[Se divorcian mas en la mañana o en la tarde?],"&gt;12:00 am")</f>
        <v>2491</v>
      </c>
      <c r="J715" s="15">
        <f>COUNTIF(Tabla3[Se divorcian mas en la mañana o en la tarde?],"&gt;12:00 am")</f>
        <v>2491</v>
      </c>
      <c r="K715" s="15">
        <f>COUNTIF(Tabla3[Se divorcian mas en la mañana o en la tarde?],"&lt;12:00 pm")</f>
        <v>2272</v>
      </c>
      <c r="L715" s="17">
        <f>IF(Auxiliar1!B713&lt;Tabla2[Hora],Tabla2[Hora],Auxiliar1!B713)</f>
        <v>0.38895833333333335</v>
      </c>
      <c r="M715" s="21"/>
      <c r="N715" t="str">
        <f>TEXT(Tabla2[fecha_creacion_divorcio],"dd/mm/yy")</f>
        <v>15/02/19</v>
      </c>
      <c r="O715" s="21" t="str">
        <f>TEXT(Tabla3[Fecha formato fecha],"MMMM")</f>
        <v>febrero</v>
      </c>
      <c r="P715" s="22">
        <f>INT(YEARFRAC(Tabla2[[#This Row],[fecha_matrimonio]],Tabla2[[#This Row],[fecha_creacion_divorcio]],1))</f>
        <v>31</v>
      </c>
      <c r="Q715" s="21"/>
    </row>
    <row r="716" spans="6:17" x14ac:dyDescent="0.25">
      <c r="F716" s="17"/>
      <c r="G716" s="47" t="str">
        <f>IF(Tabla2[genero_1]=Tabla2[genero_2],"iguales","heteros")</f>
        <v>iguales</v>
      </c>
      <c r="H716" s="15">
        <f>COUNTIF(Tabla3[Columna1],"iguales")</f>
        <v>481</v>
      </c>
      <c r="I716" s="15">
        <f>COUNTIF(Tabla3[Se divorcian mas en la mañana o en la tarde?],"&gt;12:00 am")</f>
        <v>2491</v>
      </c>
      <c r="J716" s="15">
        <f>COUNTIF(Tabla3[Se divorcian mas en la mañana o en la tarde?],"&gt;12:00 am")</f>
        <v>2491</v>
      </c>
      <c r="K716" s="15">
        <f>COUNTIF(Tabla3[Se divorcian mas en la mañana o en la tarde?],"&lt;12:00 pm")</f>
        <v>2272</v>
      </c>
      <c r="L716" s="17">
        <f>IF(Auxiliar1!B714&lt;Tabla2[Hora],Tabla2[Hora],Auxiliar1!B714)</f>
        <v>0.39054398148148151</v>
      </c>
      <c r="M716" s="21"/>
      <c r="N716" t="str">
        <f>TEXT(Tabla2[fecha_creacion_divorcio],"dd/mm/yy")</f>
        <v>15/02/19</v>
      </c>
      <c r="O716" s="21" t="str">
        <f>TEXT(Tabla3[Fecha formato fecha],"MMMM")</f>
        <v>febrero</v>
      </c>
      <c r="P716" s="22">
        <f>INT(YEARFRAC(Tabla2[[#This Row],[fecha_matrimonio]],Tabla2[[#This Row],[fecha_creacion_divorcio]],1))</f>
        <v>23</v>
      </c>
      <c r="Q716" s="21"/>
    </row>
    <row r="717" spans="6:17" x14ac:dyDescent="0.25">
      <c r="F717" s="17"/>
      <c r="G717" s="47" t="str">
        <f>IF(Tabla2[genero_1]=Tabla2[genero_2],"iguales","heteros")</f>
        <v>iguales</v>
      </c>
      <c r="H717" s="15">
        <f>COUNTIF(Tabla3[Columna1],"iguales")</f>
        <v>481</v>
      </c>
      <c r="I717" s="15">
        <f>COUNTIF(Tabla3[Se divorcian mas en la mañana o en la tarde?],"&gt;12:00 am")</f>
        <v>2491</v>
      </c>
      <c r="J717" s="15">
        <f>COUNTIF(Tabla3[Se divorcian mas en la mañana o en la tarde?],"&gt;12:00 am")</f>
        <v>2491</v>
      </c>
      <c r="K717" s="15">
        <f>COUNTIF(Tabla3[Se divorcian mas en la mañana o en la tarde?],"&lt;12:00 pm")</f>
        <v>2272</v>
      </c>
      <c r="L717" s="17">
        <f>IF(Auxiliar1!B715&lt;Tabla2[Hora],Tabla2[Hora],Auxiliar1!B715)</f>
        <v>0.39234953703703707</v>
      </c>
      <c r="M717" s="21"/>
      <c r="N717" t="str">
        <f>TEXT(Tabla2[fecha_creacion_divorcio],"dd/mm/yy")</f>
        <v>15/02/19</v>
      </c>
      <c r="O717" s="21" t="str">
        <f>TEXT(Tabla3[Fecha formato fecha],"MMMM")</f>
        <v>febrero</v>
      </c>
      <c r="P717" s="22">
        <f>INT(YEARFRAC(Tabla2[[#This Row],[fecha_matrimonio]],Tabla2[[#This Row],[fecha_creacion_divorcio]],1))</f>
        <v>6</v>
      </c>
      <c r="Q717" s="21"/>
    </row>
    <row r="718" spans="6:17" x14ac:dyDescent="0.25">
      <c r="F718" s="17"/>
      <c r="G718" s="47" t="str">
        <f>IF(Tabla2[genero_1]=Tabla2[genero_2],"iguales","heteros")</f>
        <v>heteros</v>
      </c>
      <c r="H718" s="15">
        <f>COUNTIF(Tabla3[Columna1],"iguales")</f>
        <v>481</v>
      </c>
      <c r="I718" s="15">
        <f>COUNTIF(Tabla3[Se divorcian mas en la mañana o en la tarde?],"&gt;12:00 am")</f>
        <v>2491</v>
      </c>
      <c r="J718" s="15">
        <f>COUNTIF(Tabla3[Se divorcian mas en la mañana o en la tarde?],"&gt;12:00 am")</f>
        <v>2491</v>
      </c>
      <c r="K718" s="15">
        <f>COUNTIF(Tabla3[Se divorcian mas en la mañana o en la tarde?],"&lt;12:00 pm")</f>
        <v>2272</v>
      </c>
      <c r="L718" s="17">
        <f>IF(Auxiliar1!B716&lt;Tabla2[Hora],Tabla2[Hora],Auxiliar1!B716)</f>
        <v>0.41582175925925924</v>
      </c>
      <c r="M718" s="21"/>
      <c r="N718" t="str">
        <f>TEXT(Tabla2[fecha_creacion_divorcio],"dd/mm/yy")</f>
        <v>15/02/19</v>
      </c>
      <c r="O718" s="21" t="str">
        <f>TEXT(Tabla3[Fecha formato fecha],"MMMM")</f>
        <v>febrero</v>
      </c>
      <c r="P718" s="22">
        <f>INT(YEARFRAC(Tabla2[[#This Row],[fecha_matrimonio]],Tabla2[[#This Row],[fecha_creacion_divorcio]],1))</f>
        <v>14</v>
      </c>
      <c r="Q718" s="21"/>
    </row>
    <row r="719" spans="6:17" x14ac:dyDescent="0.25">
      <c r="F719" s="17"/>
      <c r="G719" s="47" t="str">
        <f>IF(Tabla2[genero_1]=Tabla2[genero_2],"iguales","heteros")</f>
        <v>iguales</v>
      </c>
      <c r="H719" s="15">
        <f>COUNTIF(Tabla3[Columna1],"iguales")</f>
        <v>481</v>
      </c>
      <c r="I719" s="15">
        <f>COUNTIF(Tabla3[Se divorcian mas en la mañana o en la tarde?],"&gt;12:00 am")</f>
        <v>2491</v>
      </c>
      <c r="J719" s="15">
        <f>COUNTIF(Tabla3[Se divorcian mas en la mañana o en la tarde?],"&gt;12:00 am")</f>
        <v>2491</v>
      </c>
      <c r="K719" s="15">
        <f>COUNTIF(Tabla3[Se divorcian mas en la mañana o en la tarde?],"&lt;12:00 pm")</f>
        <v>2272</v>
      </c>
      <c r="L719" s="17">
        <f>IF(Auxiliar1!B717&lt;Tabla2[Hora],Tabla2[Hora],Auxiliar1!B717)</f>
        <v>0.42800925925925926</v>
      </c>
      <c r="M719" s="21"/>
      <c r="N719" t="str">
        <f>TEXT(Tabla2[fecha_creacion_divorcio],"dd/mm/yy")</f>
        <v>15/02/19</v>
      </c>
      <c r="O719" s="21" t="str">
        <f>TEXT(Tabla3[Fecha formato fecha],"MMMM")</f>
        <v>febrero</v>
      </c>
      <c r="P719" s="22">
        <f>INT(YEARFRAC(Tabla2[[#This Row],[fecha_matrimonio]],Tabla2[[#This Row],[fecha_creacion_divorcio]],1))</f>
        <v>23</v>
      </c>
      <c r="Q719" s="21"/>
    </row>
    <row r="720" spans="6:17" x14ac:dyDescent="0.25">
      <c r="F720" s="17"/>
      <c r="G720" s="47" t="str">
        <f>IF(Tabla2[genero_1]=Tabla2[genero_2],"iguales","heteros")</f>
        <v>heteros</v>
      </c>
      <c r="H720" s="15">
        <f>COUNTIF(Tabla3[Columna1],"iguales")</f>
        <v>481</v>
      </c>
      <c r="I720" s="15">
        <f>COUNTIF(Tabla3[Se divorcian mas en la mañana o en la tarde?],"&gt;12:00 am")</f>
        <v>2491</v>
      </c>
      <c r="J720" s="15">
        <f>COUNTIF(Tabla3[Se divorcian mas en la mañana o en la tarde?],"&gt;12:00 am")</f>
        <v>2491</v>
      </c>
      <c r="K720" s="15">
        <f>COUNTIF(Tabla3[Se divorcian mas en la mañana o en la tarde?],"&lt;12:00 pm")</f>
        <v>2272</v>
      </c>
      <c r="L720" s="17">
        <f>IF(Auxiliar1!B718&lt;Tabla2[Hora],Tabla2[Hora],Auxiliar1!B718)</f>
        <v>0.4378009259259259</v>
      </c>
      <c r="M720" s="21"/>
      <c r="N720" t="str">
        <f>TEXT(Tabla2[fecha_creacion_divorcio],"dd/mm/yy")</f>
        <v>15/02/19</v>
      </c>
      <c r="O720" s="21" t="str">
        <f>TEXT(Tabla3[Fecha formato fecha],"MMMM")</f>
        <v>febrero</v>
      </c>
      <c r="P720" s="22">
        <f>INT(YEARFRAC(Tabla2[[#This Row],[fecha_matrimonio]],Tabla2[[#This Row],[fecha_creacion_divorcio]],1))</f>
        <v>36</v>
      </c>
      <c r="Q720" s="21"/>
    </row>
    <row r="721" spans="6:17" x14ac:dyDescent="0.25">
      <c r="F721" s="17"/>
      <c r="G721" s="47" t="str">
        <f>IF(Tabla2[genero_1]=Tabla2[genero_2],"iguales","heteros")</f>
        <v>heteros</v>
      </c>
      <c r="H721" s="15">
        <f>COUNTIF(Tabla3[Columna1],"iguales")</f>
        <v>481</v>
      </c>
      <c r="I721" s="15">
        <f>COUNTIF(Tabla3[Se divorcian mas en la mañana o en la tarde?],"&gt;12:00 am")</f>
        <v>2491</v>
      </c>
      <c r="J721" s="15">
        <f>COUNTIF(Tabla3[Se divorcian mas en la mañana o en la tarde?],"&gt;12:00 am")</f>
        <v>2491</v>
      </c>
      <c r="K721" s="15">
        <f>COUNTIF(Tabla3[Se divorcian mas en la mañana o en la tarde?],"&lt;12:00 pm")</f>
        <v>2272</v>
      </c>
      <c r="L721" s="17">
        <f>IF(Auxiliar1!B719&lt;Tabla2[Hora],Tabla2[Hora],Auxiliar1!B719)</f>
        <v>0.44134259259259262</v>
      </c>
      <c r="M721" s="21"/>
      <c r="N721" t="str">
        <f>TEXT(Tabla2[fecha_creacion_divorcio],"dd/mm/yy")</f>
        <v>15/02/19</v>
      </c>
      <c r="O721" s="21" t="str">
        <f>TEXT(Tabla3[Fecha formato fecha],"MMMM")</f>
        <v>febrero</v>
      </c>
      <c r="P721" s="22">
        <f>INT(YEARFRAC(Tabla2[[#This Row],[fecha_matrimonio]],Tabla2[[#This Row],[fecha_creacion_divorcio]],1))</f>
        <v>11</v>
      </c>
      <c r="Q721" s="21"/>
    </row>
    <row r="722" spans="6:17" x14ac:dyDescent="0.25">
      <c r="F722" s="17"/>
      <c r="G722" s="47" t="str">
        <f>IF(Tabla2[genero_1]=Tabla2[genero_2],"iguales","heteros")</f>
        <v>heteros</v>
      </c>
      <c r="H722" s="15">
        <f>COUNTIF(Tabla3[Columna1],"iguales")</f>
        <v>481</v>
      </c>
      <c r="I722" s="15">
        <f>COUNTIF(Tabla3[Se divorcian mas en la mañana o en la tarde?],"&gt;12:00 am")</f>
        <v>2491</v>
      </c>
      <c r="J722" s="15">
        <f>COUNTIF(Tabla3[Se divorcian mas en la mañana o en la tarde?],"&gt;12:00 am")</f>
        <v>2491</v>
      </c>
      <c r="K722" s="15">
        <f>COUNTIF(Tabla3[Se divorcian mas en la mañana o en la tarde?],"&lt;12:00 pm")</f>
        <v>2272</v>
      </c>
      <c r="L722" s="17">
        <f>IF(Auxiliar1!B720&lt;Tabla2[Hora],Tabla2[Hora],Auxiliar1!B720)</f>
        <v>0.44502314814814814</v>
      </c>
      <c r="M722" s="21"/>
      <c r="N722" t="str">
        <f>TEXT(Tabla2[fecha_creacion_divorcio],"dd/mm/yy")</f>
        <v>15/02/19</v>
      </c>
      <c r="O722" s="21" t="str">
        <f>TEXT(Tabla3[Fecha formato fecha],"MMMM")</f>
        <v>febrero</v>
      </c>
      <c r="P722" s="22">
        <f>INT(YEARFRAC(Tabla2[[#This Row],[fecha_matrimonio]],Tabla2[[#This Row],[fecha_creacion_divorcio]],1))</f>
        <v>13</v>
      </c>
      <c r="Q722" s="21"/>
    </row>
    <row r="723" spans="6:17" x14ac:dyDescent="0.25">
      <c r="F723" s="17"/>
      <c r="G723" s="47" t="str">
        <f>IF(Tabla2[genero_1]=Tabla2[genero_2],"iguales","heteros")</f>
        <v>heteros</v>
      </c>
      <c r="H723" s="15">
        <f>COUNTIF(Tabla3[Columna1],"iguales")</f>
        <v>481</v>
      </c>
      <c r="I723" s="15">
        <f>COUNTIF(Tabla3[Se divorcian mas en la mañana o en la tarde?],"&gt;12:00 am")</f>
        <v>2491</v>
      </c>
      <c r="J723" s="15">
        <f>COUNTIF(Tabla3[Se divorcian mas en la mañana o en la tarde?],"&gt;12:00 am")</f>
        <v>2491</v>
      </c>
      <c r="K723" s="15">
        <f>COUNTIF(Tabla3[Se divorcian mas en la mañana o en la tarde?],"&lt;12:00 pm")</f>
        <v>2272</v>
      </c>
      <c r="L723" s="17">
        <f>IF(Auxiliar1!B721&lt;Tabla2[Hora],Tabla2[Hora],Auxiliar1!B721)</f>
        <v>0.49899305555555556</v>
      </c>
      <c r="M723" s="21"/>
      <c r="N723" t="str">
        <f>TEXT(Tabla2[fecha_creacion_divorcio],"dd/mm/yy")</f>
        <v>15/02/19</v>
      </c>
      <c r="O723" s="21" t="str">
        <f>TEXT(Tabla3[Fecha formato fecha],"MMMM")</f>
        <v>febrero</v>
      </c>
      <c r="P723" s="22">
        <f>INT(YEARFRAC(Tabla2[[#This Row],[fecha_matrimonio]],Tabla2[[#This Row],[fecha_creacion_divorcio]],1))</f>
        <v>36</v>
      </c>
      <c r="Q723" s="21"/>
    </row>
    <row r="724" spans="6:17" x14ac:dyDescent="0.25">
      <c r="F724" s="17"/>
      <c r="G724" s="47" t="str">
        <f>IF(Tabla2[genero_1]=Tabla2[genero_2],"iguales","heteros")</f>
        <v>heteros</v>
      </c>
      <c r="H724" s="15">
        <f>COUNTIF(Tabla3[Columna1],"iguales")</f>
        <v>481</v>
      </c>
      <c r="I724" s="15">
        <f>COUNTIF(Tabla3[Se divorcian mas en la mañana o en la tarde?],"&gt;12:00 am")</f>
        <v>2491</v>
      </c>
      <c r="J724" s="15">
        <f>COUNTIF(Tabla3[Se divorcian mas en la mañana o en la tarde?],"&gt;12:00 am")</f>
        <v>2491</v>
      </c>
      <c r="K724" s="15">
        <f>COUNTIF(Tabla3[Se divorcian mas en la mañana o en la tarde?],"&lt;12:00 pm")</f>
        <v>2272</v>
      </c>
      <c r="L724" s="17">
        <f>IF(Auxiliar1!B722&lt;Tabla2[Hora],Tabla2[Hora],Auxiliar1!B722)</f>
        <v>0.30841435185185184</v>
      </c>
      <c r="M724" s="21"/>
      <c r="N724" t="str">
        <f>TEXT(Tabla2[fecha_creacion_divorcio],"dd/mm/yy")</f>
        <v>18/02/19</v>
      </c>
      <c r="O724" s="21" t="str">
        <f>TEXT(Tabla3[Fecha formato fecha],"MMMM")</f>
        <v>febrero</v>
      </c>
      <c r="P724" s="22">
        <f>INT(YEARFRAC(Tabla2[[#This Row],[fecha_matrimonio]],Tabla2[[#This Row],[fecha_creacion_divorcio]],1))</f>
        <v>16</v>
      </c>
      <c r="Q724" s="21"/>
    </row>
    <row r="725" spans="6:17" x14ac:dyDescent="0.25">
      <c r="F725" s="17"/>
      <c r="G725" s="47" t="str">
        <f>IF(Tabla2[genero_1]=Tabla2[genero_2],"iguales","heteros")</f>
        <v>heteros</v>
      </c>
      <c r="H725" s="15">
        <f>COUNTIF(Tabla3[Columna1],"iguales")</f>
        <v>481</v>
      </c>
      <c r="I725" s="15">
        <f>COUNTIF(Tabla3[Se divorcian mas en la mañana o en la tarde?],"&gt;12:00 am")</f>
        <v>2491</v>
      </c>
      <c r="J725" s="15">
        <f>COUNTIF(Tabla3[Se divorcian mas en la mañana o en la tarde?],"&gt;12:00 am")</f>
        <v>2491</v>
      </c>
      <c r="K725" s="15">
        <f>COUNTIF(Tabla3[Se divorcian mas en la mañana o en la tarde?],"&lt;12:00 pm")</f>
        <v>2272</v>
      </c>
      <c r="L725" s="17">
        <f>IF(Auxiliar1!B723&lt;Tabla2[Hora],Tabla2[Hora],Auxiliar1!B723)</f>
        <v>0.31199074074074074</v>
      </c>
      <c r="M725" s="21"/>
      <c r="N725" t="str">
        <f>TEXT(Tabla2[fecha_creacion_divorcio],"dd/mm/yy")</f>
        <v>18/02/19</v>
      </c>
      <c r="O725" s="21" t="str">
        <f>TEXT(Tabla3[Fecha formato fecha],"MMMM")</f>
        <v>febrero</v>
      </c>
      <c r="P725" s="22">
        <f>INT(YEARFRAC(Tabla2[[#This Row],[fecha_matrimonio]],Tabla2[[#This Row],[fecha_creacion_divorcio]],1))</f>
        <v>20</v>
      </c>
      <c r="Q725" s="21"/>
    </row>
    <row r="726" spans="6:17" x14ac:dyDescent="0.25">
      <c r="F726" s="17"/>
      <c r="G726" s="47" t="str">
        <f>IF(Tabla2[genero_1]=Tabla2[genero_2],"iguales","heteros")</f>
        <v>heteros</v>
      </c>
      <c r="H726" s="15">
        <f>COUNTIF(Tabla3[Columna1],"iguales")</f>
        <v>481</v>
      </c>
      <c r="I726" s="15">
        <f>COUNTIF(Tabla3[Se divorcian mas en la mañana o en la tarde?],"&gt;12:00 am")</f>
        <v>2491</v>
      </c>
      <c r="J726" s="15">
        <f>COUNTIF(Tabla3[Se divorcian mas en la mañana o en la tarde?],"&gt;12:00 am")</f>
        <v>2491</v>
      </c>
      <c r="K726" s="15">
        <f>COUNTIF(Tabla3[Se divorcian mas en la mañana o en la tarde?],"&lt;12:00 pm")</f>
        <v>2272</v>
      </c>
      <c r="L726" s="17">
        <f>IF(Auxiliar1!B724&lt;Tabla2[Hora],Tabla2[Hora],Auxiliar1!B724)</f>
        <v>0.31395833333333334</v>
      </c>
      <c r="M726" s="21"/>
      <c r="N726" t="str">
        <f>TEXT(Tabla2[fecha_creacion_divorcio],"dd/mm/yy")</f>
        <v>18/02/19</v>
      </c>
      <c r="O726" s="21" t="str">
        <f>TEXT(Tabla3[Fecha formato fecha],"MMMM")</f>
        <v>febrero</v>
      </c>
      <c r="P726" s="22">
        <f>INT(YEARFRAC(Tabla2[[#This Row],[fecha_matrimonio]],Tabla2[[#This Row],[fecha_creacion_divorcio]],1))</f>
        <v>6</v>
      </c>
      <c r="Q726" s="21"/>
    </row>
    <row r="727" spans="6:17" x14ac:dyDescent="0.25">
      <c r="F727" s="17"/>
      <c r="G727" s="47" t="str">
        <f>IF(Tabla2[genero_1]=Tabla2[genero_2],"iguales","heteros")</f>
        <v>heteros</v>
      </c>
      <c r="H727" s="15">
        <f>COUNTIF(Tabla3[Columna1],"iguales")</f>
        <v>481</v>
      </c>
      <c r="I727" s="15">
        <f>COUNTIF(Tabla3[Se divorcian mas en la mañana o en la tarde?],"&gt;12:00 am")</f>
        <v>2491</v>
      </c>
      <c r="J727" s="15">
        <f>COUNTIF(Tabla3[Se divorcian mas en la mañana o en la tarde?],"&gt;12:00 am")</f>
        <v>2491</v>
      </c>
      <c r="K727" s="15">
        <f>COUNTIF(Tabla3[Se divorcian mas en la mañana o en la tarde?],"&lt;12:00 pm")</f>
        <v>2272</v>
      </c>
      <c r="L727" s="17">
        <f>IF(Auxiliar1!B725&lt;Tabla2[Hora],Tabla2[Hora],Auxiliar1!B725)</f>
        <v>0.31564814814814818</v>
      </c>
      <c r="M727" s="21"/>
      <c r="N727" t="str">
        <f>TEXT(Tabla2[fecha_creacion_divorcio],"dd/mm/yy")</f>
        <v>18/02/19</v>
      </c>
      <c r="O727" s="21" t="str">
        <f>TEXT(Tabla3[Fecha formato fecha],"MMMM")</f>
        <v>febrero</v>
      </c>
      <c r="P727" s="22">
        <f>INT(YEARFRAC(Tabla2[[#This Row],[fecha_matrimonio]],Tabla2[[#This Row],[fecha_creacion_divorcio]],1))</f>
        <v>12</v>
      </c>
      <c r="Q727" s="21"/>
    </row>
    <row r="728" spans="6:17" x14ac:dyDescent="0.25">
      <c r="F728" s="17"/>
      <c r="G728" s="47" t="str">
        <f>IF(Tabla2[genero_1]=Tabla2[genero_2],"iguales","heteros")</f>
        <v>heteros</v>
      </c>
      <c r="H728" s="15">
        <f>COUNTIF(Tabla3[Columna1],"iguales")</f>
        <v>481</v>
      </c>
      <c r="I728" s="15">
        <f>COUNTIF(Tabla3[Se divorcian mas en la mañana o en la tarde?],"&gt;12:00 am")</f>
        <v>2491</v>
      </c>
      <c r="J728" s="15">
        <f>COUNTIF(Tabla3[Se divorcian mas en la mañana o en la tarde?],"&gt;12:00 am")</f>
        <v>2491</v>
      </c>
      <c r="K728" s="15">
        <f>COUNTIF(Tabla3[Se divorcian mas en la mañana o en la tarde?],"&lt;12:00 pm")</f>
        <v>2272</v>
      </c>
      <c r="L728" s="17">
        <f>IF(Auxiliar1!B726&lt;Tabla2[Hora],Tabla2[Hora],Auxiliar1!B726)</f>
        <v>0.31722222222222224</v>
      </c>
      <c r="M728" s="21"/>
      <c r="N728" t="str">
        <f>TEXT(Tabla2[fecha_creacion_divorcio],"dd/mm/yy")</f>
        <v>18/02/19</v>
      </c>
      <c r="O728" s="21" t="str">
        <f>TEXT(Tabla3[Fecha formato fecha],"MMMM")</f>
        <v>febrero</v>
      </c>
      <c r="P728" s="22">
        <f>INT(YEARFRAC(Tabla2[[#This Row],[fecha_matrimonio]],Tabla2[[#This Row],[fecha_creacion_divorcio]],1))</f>
        <v>10</v>
      </c>
      <c r="Q728" s="21"/>
    </row>
    <row r="729" spans="6:17" x14ac:dyDescent="0.25">
      <c r="F729" s="17"/>
      <c r="G729" s="47" t="str">
        <f>IF(Tabla2[genero_1]=Tabla2[genero_2],"iguales","heteros")</f>
        <v>heteros</v>
      </c>
      <c r="H729" s="15">
        <f>COUNTIF(Tabla3[Columna1],"iguales")</f>
        <v>481</v>
      </c>
      <c r="I729" s="15">
        <f>COUNTIF(Tabla3[Se divorcian mas en la mañana o en la tarde?],"&gt;12:00 am")</f>
        <v>2491</v>
      </c>
      <c r="J729" s="15">
        <f>COUNTIF(Tabla3[Se divorcian mas en la mañana o en la tarde?],"&gt;12:00 am")</f>
        <v>2491</v>
      </c>
      <c r="K729" s="15">
        <f>COUNTIF(Tabla3[Se divorcian mas en la mañana o en la tarde?],"&lt;12:00 pm")</f>
        <v>2272</v>
      </c>
      <c r="L729" s="17">
        <f>IF(Auxiliar1!B727&lt;Tabla2[Hora],Tabla2[Hora],Auxiliar1!B727)</f>
        <v>0.3192592592592593</v>
      </c>
      <c r="M729" s="21"/>
      <c r="N729" t="str">
        <f>TEXT(Tabla2[fecha_creacion_divorcio],"dd/mm/yy")</f>
        <v>18/02/19</v>
      </c>
      <c r="O729" s="21" t="str">
        <f>TEXT(Tabla3[Fecha formato fecha],"MMMM")</f>
        <v>febrero</v>
      </c>
      <c r="P729" s="22">
        <f>INT(YEARFRAC(Tabla2[[#This Row],[fecha_matrimonio]],Tabla2[[#This Row],[fecha_creacion_divorcio]],1))</f>
        <v>15</v>
      </c>
      <c r="Q729" s="21"/>
    </row>
    <row r="730" spans="6:17" x14ac:dyDescent="0.25">
      <c r="F730" s="17"/>
      <c r="G730" s="47" t="str">
        <f>IF(Tabla2[genero_1]=Tabla2[genero_2],"iguales","heteros")</f>
        <v>heteros</v>
      </c>
      <c r="H730" s="15">
        <f>COUNTIF(Tabla3[Columna1],"iguales")</f>
        <v>481</v>
      </c>
      <c r="I730" s="15">
        <f>COUNTIF(Tabla3[Se divorcian mas en la mañana o en la tarde?],"&gt;12:00 am")</f>
        <v>2491</v>
      </c>
      <c r="J730" s="15">
        <f>COUNTIF(Tabla3[Se divorcian mas en la mañana o en la tarde?],"&gt;12:00 am")</f>
        <v>2491</v>
      </c>
      <c r="K730" s="15">
        <f>COUNTIF(Tabla3[Se divorcian mas en la mañana o en la tarde?],"&lt;12:00 pm")</f>
        <v>2272</v>
      </c>
      <c r="L730" s="17">
        <f>IF(Auxiliar1!B728&lt;Tabla2[Hora],Tabla2[Hora],Auxiliar1!B728)</f>
        <v>0.32024305555555554</v>
      </c>
      <c r="M730" s="21"/>
      <c r="N730" t="str">
        <f>TEXT(Tabla2[fecha_creacion_divorcio],"dd/mm/yy")</f>
        <v>18/02/19</v>
      </c>
      <c r="O730" s="21" t="str">
        <f>TEXT(Tabla3[Fecha formato fecha],"MMMM")</f>
        <v>febrero</v>
      </c>
      <c r="P730" s="22">
        <f>INT(YEARFRAC(Tabla2[[#This Row],[fecha_matrimonio]],Tabla2[[#This Row],[fecha_creacion_divorcio]],1))</f>
        <v>9</v>
      </c>
      <c r="Q730" s="21"/>
    </row>
    <row r="731" spans="6:17" x14ac:dyDescent="0.25">
      <c r="F731" s="17"/>
      <c r="G731" s="47" t="str">
        <f>IF(Tabla2[genero_1]=Tabla2[genero_2],"iguales","heteros")</f>
        <v>iguales</v>
      </c>
      <c r="H731" s="15">
        <f>COUNTIF(Tabla3[Columna1],"iguales")</f>
        <v>481</v>
      </c>
      <c r="I731" s="15">
        <f>COUNTIF(Tabla3[Se divorcian mas en la mañana o en la tarde?],"&gt;12:00 am")</f>
        <v>2491</v>
      </c>
      <c r="J731" s="15">
        <f>COUNTIF(Tabla3[Se divorcian mas en la mañana o en la tarde?],"&gt;12:00 am")</f>
        <v>2491</v>
      </c>
      <c r="K731" s="15">
        <f>COUNTIF(Tabla3[Se divorcian mas en la mañana o en la tarde?],"&lt;12:00 pm")</f>
        <v>2272</v>
      </c>
      <c r="L731" s="17">
        <f>IF(Auxiliar1!B729&lt;Tabla2[Hora],Tabla2[Hora],Auxiliar1!B729)</f>
        <v>0.32336805555555553</v>
      </c>
      <c r="M731" s="21"/>
      <c r="N731" t="str">
        <f>TEXT(Tabla2[fecha_creacion_divorcio],"dd/mm/yy")</f>
        <v>18/02/19</v>
      </c>
      <c r="O731" s="21" t="str">
        <f>TEXT(Tabla3[Fecha formato fecha],"MMMM")</f>
        <v>febrero</v>
      </c>
      <c r="P731" s="22">
        <f>INT(YEARFRAC(Tabla2[[#This Row],[fecha_matrimonio]],Tabla2[[#This Row],[fecha_creacion_divorcio]],1))</f>
        <v>1</v>
      </c>
      <c r="Q731" s="21"/>
    </row>
    <row r="732" spans="6:17" x14ac:dyDescent="0.25">
      <c r="F732" s="17"/>
      <c r="G732" s="47" t="str">
        <f>IF(Tabla2[genero_1]=Tabla2[genero_2],"iguales","heteros")</f>
        <v>heteros</v>
      </c>
      <c r="H732" s="15">
        <f>COUNTIF(Tabla3[Columna1],"iguales")</f>
        <v>481</v>
      </c>
      <c r="I732" s="15">
        <f>COUNTIF(Tabla3[Se divorcian mas en la mañana o en la tarde?],"&gt;12:00 am")</f>
        <v>2491</v>
      </c>
      <c r="J732" s="15">
        <f>COUNTIF(Tabla3[Se divorcian mas en la mañana o en la tarde?],"&gt;12:00 am")</f>
        <v>2491</v>
      </c>
      <c r="K732" s="15">
        <f>COUNTIF(Tabla3[Se divorcian mas en la mañana o en la tarde?],"&lt;12:00 pm")</f>
        <v>2272</v>
      </c>
      <c r="L732" s="17">
        <f>IF(Auxiliar1!B730&lt;Tabla2[Hora],Tabla2[Hora],Auxiliar1!B730)</f>
        <v>0.32755787037037037</v>
      </c>
      <c r="M732" s="21"/>
      <c r="N732" t="str">
        <f>TEXT(Tabla2[fecha_creacion_divorcio],"dd/mm/yy")</f>
        <v>18/02/19</v>
      </c>
      <c r="O732" s="21" t="str">
        <f>TEXT(Tabla3[Fecha formato fecha],"MMMM")</f>
        <v>febrero</v>
      </c>
      <c r="P732" s="22">
        <f>INT(YEARFRAC(Tabla2[[#This Row],[fecha_matrimonio]],Tabla2[[#This Row],[fecha_creacion_divorcio]],1))</f>
        <v>16</v>
      </c>
      <c r="Q732" s="21"/>
    </row>
    <row r="733" spans="6:17" x14ac:dyDescent="0.25">
      <c r="F733" s="17"/>
      <c r="G733" s="47" t="str">
        <f>IF(Tabla2[genero_1]=Tabla2[genero_2],"iguales","heteros")</f>
        <v>heteros</v>
      </c>
      <c r="H733" s="15">
        <f>COUNTIF(Tabla3[Columna1],"iguales")</f>
        <v>481</v>
      </c>
      <c r="I733" s="15">
        <f>COUNTIF(Tabla3[Se divorcian mas en la mañana o en la tarde?],"&gt;12:00 am")</f>
        <v>2491</v>
      </c>
      <c r="J733" s="15">
        <f>COUNTIF(Tabla3[Se divorcian mas en la mañana o en la tarde?],"&gt;12:00 am")</f>
        <v>2491</v>
      </c>
      <c r="K733" s="15">
        <f>COUNTIF(Tabla3[Se divorcian mas en la mañana o en la tarde?],"&lt;12:00 pm")</f>
        <v>2272</v>
      </c>
      <c r="L733" s="17">
        <f>IF(Auxiliar1!B731&lt;Tabla2[Hora],Tabla2[Hora],Auxiliar1!B731)</f>
        <v>0.36791666666666667</v>
      </c>
      <c r="M733" s="21"/>
      <c r="N733" t="str">
        <f>TEXT(Tabla2[fecha_creacion_divorcio],"dd/mm/yy")</f>
        <v>18/02/19</v>
      </c>
      <c r="O733" s="21" t="str">
        <f>TEXT(Tabla3[Fecha formato fecha],"MMMM")</f>
        <v>febrero</v>
      </c>
      <c r="P733" s="22">
        <f>INT(YEARFRAC(Tabla2[[#This Row],[fecha_matrimonio]],Tabla2[[#This Row],[fecha_creacion_divorcio]],1))</f>
        <v>16</v>
      </c>
      <c r="Q733" s="21"/>
    </row>
    <row r="734" spans="6:17" x14ac:dyDescent="0.25">
      <c r="F734" s="17"/>
      <c r="G734" s="47" t="str">
        <f>IF(Tabla2[genero_1]=Tabla2[genero_2],"iguales","heteros")</f>
        <v>heteros</v>
      </c>
      <c r="H734" s="15">
        <f>COUNTIF(Tabla3[Columna1],"iguales")</f>
        <v>481</v>
      </c>
      <c r="I734" s="15">
        <f>COUNTIF(Tabla3[Se divorcian mas en la mañana o en la tarde?],"&gt;12:00 am")</f>
        <v>2491</v>
      </c>
      <c r="J734" s="15">
        <f>COUNTIF(Tabla3[Se divorcian mas en la mañana o en la tarde?],"&gt;12:00 am")</f>
        <v>2491</v>
      </c>
      <c r="K734" s="15">
        <f>COUNTIF(Tabla3[Se divorcian mas en la mañana o en la tarde?],"&lt;12:00 pm")</f>
        <v>2272</v>
      </c>
      <c r="L734" s="17">
        <f>IF(Auxiliar1!B732&lt;Tabla2[Hora],Tabla2[Hora],Auxiliar1!B732)</f>
        <v>0.37023148148148149</v>
      </c>
      <c r="M734" s="21"/>
      <c r="N734" t="str">
        <f>TEXT(Tabla2[fecha_creacion_divorcio],"dd/mm/yy")</f>
        <v>18/02/19</v>
      </c>
      <c r="O734" s="21" t="str">
        <f>TEXT(Tabla3[Fecha formato fecha],"MMMM")</f>
        <v>febrero</v>
      </c>
      <c r="P734" s="22">
        <f>INT(YEARFRAC(Tabla2[[#This Row],[fecha_matrimonio]],Tabla2[[#This Row],[fecha_creacion_divorcio]],1))</f>
        <v>5</v>
      </c>
      <c r="Q734" s="21"/>
    </row>
    <row r="735" spans="6:17" x14ac:dyDescent="0.25">
      <c r="F735" s="17"/>
      <c r="G735" s="47" t="str">
        <f>IF(Tabla2[genero_1]=Tabla2[genero_2],"iguales","heteros")</f>
        <v>heteros</v>
      </c>
      <c r="H735" s="15">
        <f>COUNTIF(Tabla3[Columna1],"iguales")</f>
        <v>481</v>
      </c>
      <c r="I735" s="15">
        <f>COUNTIF(Tabla3[Se divorcian mas en la mañana o en la tarde?],"&gt;12:00 am")</f>
        <v>2491</v>
      </c>
      <c r="J735" s="15">
        <f>COUNTIF(Tabla3[Se divorcian mas en la mañana o en la tarde?],"&gt;12:00 am")</f>
        <v>2491</v>
      </c>
      <c r="K735" s="15">
        <f>COUNTIF(Tabla3[Se divorcian mas en la mañana o en la tarde?],"&lt;12:00 pm")</f>
        <v>2272</v>
      </c>
      <c r="L735" s="17">
        <f>IF(Auxiliar1!B733&lt;Tabla2[Hora],Tabla2[Hora],Auxiliar1!B733)</f>
        <v>0.37259259259259259</v>
      </c>
      <c r="M735" s="21"/>
      <c r="N735" t="str">
        <f>TEXT(Tabla2[fecha_creacion_divorcio],"dd/mm/yy")</f>
        <v>18/02/19</v>
      </c>
      <c r="O735" s="21" t="str">
        <f>TEXT(Tabla3[Fecha formato fecha],"MMMM")</f>
        <v>febrero</v>
      </c>
      <c r="P735" s="22">
        <f>INT(YEARFRAC(Tabla2[[#This Row],[fecha_matrimonio]],Tabla2[[#This Row],[fecha_creacion_divorcio]],1))</f>
        <v>3</v>
      </c>
      <c r="Q735" s="21"/>
    </row>
    <row r="736" spans="6:17" x14ac:dyDescent="0.25">
      <c r="F736" s="17"/>
      <c r="G736" s="47" t="str">
        <f>IF(Tabla2[genero_1]=Tabla2[genero_2],"iguales","heteros")</f>
        <v>heteros</v>
      </c>
      <c r="H736" s="15">
        <f>COUNTIF(Tabla3[Columna1],"iguales")</f>
        <v>481</v>
      </c>
      <c r="I736" s="15">
        <f>COUNTIF(Tabla3[Se divorcian mas en la mañana o en la tarde?],"&gt;12:00 am")</f>
        <v>2491</v>
      </c>
      <c r="J736" s="15">
        <f>COUNTIF(Tabla3[Se divorcian mas en la mañana o en la tarde?],"&gt;12:00 am")</f>
        <v>2491</v>
      </c>
      <c r="K736" s="15">
        <f>COUNTIF(Tabla3[Se divorcian mas en la mañana o en la tarde?],"&lt;12:00 pm")</f>
        <v>2272</v>
      </c>
      <c r="L736" s="17">
        <f>IF(Auxiliar1!B734&lt;Tabla2[Hora],Tabla2[Hora],Auxiliar1!B734)</f>
        <v>0.37550925925925926</v>
      </c>
      <c r="M736" s="21"/>
      <c r="N736" t="str">
        <f>TEXT(Tabla2[fecha_creacion_divorcio],"dd/mm/yy")</f>
        <v>18/02/19</v>
      </c>
      <c r="O736" s="21" t="str">
        <f>TEXT(Tabla3[Fecha formato fecha],"MMMM")</f>
        <v>febrero</v>
      </c>
      <c r="P736" s="22">
        <f>INT(YEARFRAC(Tabla2[[#This Row],[fecha_matrimonio]],Tabla2[[#This Row],[fecha_creacion_divorcio]],1))</f>
        <v>36</v>
      </c>
      <c r="Q736" s="21"/>
    </row>
    <row r="737" spans="6:17" x14ac:dyDescent="0.25">
      <c r="F737" s="17"/>
      <c r="G737" s="47" t="str">
        <f>IF(Tabla2[genero_1]=Tabla2[genero_2],"iguales","heteros")</f>
        <v>heteros</v>
      </c>
      <c r="H737" s="15">
        <f>COUNTIF(Tabla3[Columna1],"iguales")</f>
        <v>481</v>
      </c>
      <c r="I737" s="15">
        <f>COUNTIF(Tabla3[Se divorcian mas en la mañana o en la tarde?],"&gt;12:00 am")</f>
        <v>2491</v>
      </c>
      <c r="J737" s="15">
        <f>COUNTIF(Tabla3[Se divorcian mas en la mañana o en la tarde?],"&gt;12:00 am")</f>
        <v>2491</v>
      </c>
      <c r="K737" s="15">
        <f>COUNTIF(Tabla3[Se divorcian mas en la mañana o en la tarde?],"&lt;12:00 pm")</f>
        <v>2272</v>
      </c>
      <c r="L737" s="17">
        <f>IF(Auxiliar1!B735&lt;Tabla2[Hora],Tabla2[Hora],Auxiliar1!B735)</f>
        <v>0.37846064814814812</v>
      </c>
      <c r="M737" s="21"/>
      <c r="N737" t="str">
        <f>TEXT(Tabla2[fecha_creacion_divorcio],"dd/mm/yy")</f>
        <v>18/02/19</v>
      </c>
      <c r="O737" s="21" t="str">
        <f>TEXT(Tabla3[Fecha formato fecha],"MMMM")</f>
        <v>febrero</v>
      </c>
      <c r="P737" s="22">
        <f>INT(YEARFRAC(Tabla2[[#This Row],[fecha_matrimonio]],Tabla2[[#This Row],[fecha_creacion_divorcio]],1))</f>
        <v>5</v>
      </c>
      <c r="Q737" s="21"/>
    </row>
    <row r="738" spans="6:17" x14ac:dyDescent="0.25">
      <c r="F738" s="17"/>
      <c r="G738" s="47" t="str">
        <f>IF(Tabla2[genero_1]=Tabla2[genero_2],"iguales","heteros")</f>
        <v>heteros</v>
      </c>
      <c r="H738" s="15">
        <f>COUNTIF(Tabla3[Columna1],"iguales")</f>
        <v>481</v>
      </c>
      <c r="I738" s="15">
        <f>COUNTIF(Tabla3[Se divorcian mas en la mañana o en la tarde?],"&gt;12:00 am")</f>
        <v>2491</v>
      </c>
      <c r="J738" s="15">
        <f>COUNTIF(Tabla3[Se divorcian mas en la mañana o en la tarde?],"&gt;12:00 am")</f>
        <v>2491</v>
      </c>
      <c r="K738" s="15">
        <f>COUNTIF(Tabla3[Se divorcian mas en la mañana o en la tarde?],"&lt;12:00 pm")</f>
        <v>2272</v>
      </c>
      <c r="L738" s="17">
        <f>IF(Auxiliar1!B736&lt;Tabla2[Hora],Tabla2[Hora],Auxiliar1!B736)</f>
        <v>0.41337962962962965</v>
      </c>
      <c r="M738" s="21"/>
      <c r="N738" t="str">
        <f>TEXT(Tabla2[fecha_creacion_divorcio],"dd/mm/yy")</f>
        <v>18/02/19</v>
      </c>
      <c r="O738" s="21" t="str">
        <f>TEXT(Tabla3[Fecha formato fecha],"MMMM")</f>
        <v>febrero</v>
      </c>
      <c r="P738" s="22">
        <f>INT(YEARFRAC(Tabla2[[#This Row],[fecha_matrimonio]],Tabla2[[#This Row],[fecha_creacion_divorcio]],1))</f>
        <v>37</v>
      </c>
      <c r="Q738" s="21"/>
    </row>
    <row r="739" spans="6:17" x14ac:dyDescent="0.25">
      <c r="F739" s="17"/>
      <c r="G739" s="47" t="str">
        <f>IF(Tabla2[genero_1]=Tabla2[genero_2],"iguales","heteros")</f>
        <v>heteros</v>
      </c>
      <c r="H739" s="15">
        <f>COUNTIF(Tabla3[Columna1],"iguales")</f>
        <v>481</v>
      </c>
      <c r="I739" s="15">
        <f>COUNTIF(Tabla3[Se divorcian mas en la mañana o en la tarde?],"&gt;12:00 am")</f>
        <v>2491</v>
      </c>
      <c r="J739" s="15">
        <f>COUNTIF(Tabla3[Se divorcian mas en la mañana o en la tarde?],"&gt;12:00 am")</f>
        <v>2491</v>
      </c>
      <c r="K739" s="15">
        <f>COUNTIF(Tabla3[Se divorcian mas en la mañana o en la tarde?],"&lt;12:00 pm")</f>
        <v>2272</v>
      </c>
      <c r="L739" s="17">
        <f>IF(Auxiliar1!B737&lt;Tabla2[Hora],Tabla2[Hora],Auxiliar1!B737)</f>
        <v>0.41841435185185188</v>
      </c>
      <c r="M739" s="21"/>
      <c r="N739" t="str">
        <f>TEXT(Tabla2[fecha_creacion_divorcio],"dd/mm/yy")</f>
        <v>18/02/19</v>
      </c>
      <c r="O739" s="21" t="str">
        <f>TEXT(Tabla3[Fecha formato fecha],"MMMM")</f>
        <v>febrero</v>
      </c>
      <c r="P739" s="22">
        <f>INT(YEARFRAC(Tabla2[[#This Row],[fecha_matrimonio]],Tabla2[[#This Row],[fecha_creacion_divorcio]],1))</f>
        <v>2</v>
      </c>
      <c r="Q739" s="21"/>
    </row>
    <row r="740" spans="6:17" x14ac:dyDescent="0.25">
      <c r="F740" s="17"/>
      <c r="G740" s="47" t="str">
        <f>IF(Tabla2[genero_1]=Tabla2[genero_2],"iguales","heteros")</f>
        <v>heteros</v>
      </c>
      <c r="H740" s="15">
        <f>COUNTIF(Tabla3[Columna1],"iguales")</f>
        <v>481</v>
      </c>
      <c r="I740" s="15">
        <f>COUNTIF(Tabla3[Se divorcian mas en la mañana o en la tarde?],"&gt;12:00 am")</f>
        <v>2491</v>
      </c>
      <c r="J740" s="15">
        <f>COUNTIF(Tabla3[Se divorcian mas en la mañana o en la tarde?],"&gt;12:00 am")</f>
        <v>2491</v>
      </c>
      <c r="K740" s="15">
        <f>COUNTIF(Tabla3[Se divorcian mas en la mañana o en la tarde?],"&lt;12:00 pm")</f>
        <v>2272</v>
      </c>
      <c r="L740" s="17">
        <f>IF(Auxiliar1!B738&lt;Tabla2[Hora],Tabla2[Hora],Auxiliar1!B738)</f>
        <v>0.42427083333333332</v>
      </c>
      <c r="M740" s="21"/>
      <c r="N740" t="str">
        <f>TEXT(Tabla2[fecha_creacion_divorcio],"dd/mm/yy")</f>
        <v>18/02/19</v>
      </c>
      <c r="O740" s="21" t="str">
        <f>TEXT(Tabla3[Fecha formato fecha],"MMMM")</f>
        <v>febrero</v>
      </c>
      <c r="P740" s="22">
        <f>INT(YEARFRAC(Tabla2[[#This Row],[fecha_matrimonio]],Tabla2[[#This Row],[fecha_creacion_divorcio]],1))</f>
        <v>38</v>
      </c>
      <c r="Q740" s="21"/>
    </row>
    <row r="741" spans="6:17" x14ac:dyDescent="0.25">
      <c r="F741" s="17"/>
      <c r="G741" s="47" t="str">
        <f>IF(Tabla2[genero_1]=Tabla2[genero_2],"iguales","heteros")</f>
        <v>heteros</v>
      </c>
      <c r="H741" s="15">
        <f>COUNTIF(Tabla3[Columna1],"iguales")</f>
        <v>481</v>
      </c>
      <c r="I741" s="15">
        <f>COUNTIF(Tabla3[Se divorcian mas en la mañana o en la tarde?],"&gt;12:00 am")</f>
        <v>2491</v>
      </c>
      <c r="J741" s="15">
        <f>COUNTIF(Tabla3[Se divorcian mas en la mañana o en la tarde?],"&gt;12:00 am")</f>
        <v>2491</v>
      </c>
      <c r="K741" s="15">
        <f>COUNTIF(Tabla3[Se divorcian mas en la mañana o en la tarde?],"&lt;12:00 pm")</f>
        <v>2272</v>
      </c>
      <c r="L741" s="17">
        <f>IF(Auxiliar1!B739&lt;Tabla2[Hora],Tabla2[Hora],Auxiliar1!B739)</f>
        <v>0.42905092592592592</v>
      </c>
      <c r="M741" s="21"/>
      <c r="N741" t="str">
        <f>TEXT(Tabla2[fecha_creacion_divorcio],"dd/mm/yy")</f>
        <v>18/02/19</v>
      </c>
      <c r="O741" s="21" t="str">
        <f>TEXT(Tabla3[Fecha formato fecha],"MMMM")</f>
        <v>febrero</v>
      </c>
      <c r="P741" s="22">
        <f>INT(YEARFRAC(Tabla2[[#This Row],[fecha_matrimonio]],Tabla2[[#This Row],[fecha_creacion_divorcio]],1))</f>
        <v>11</v>
      </c>
      <c r="Q741" s="21"/>
    </row>
    <row r="742" spans="6:17" x14ac:dyDescent="0.25">
      <c r="F742" s="17"/>
      <c r="G742" s="47" t="str">
        <f>IF(Tabla2[genero_1]=Tabla2[genero_2],"iguales","heteros")</f>
        <v>heteros</v>
      </c>
      <c r="H742" s="15">
        <f>COUNTIF(Tabla3[Columna1],"iguales")</f>
        <v>481</v>
      </c>
      <c r="I742" s="15">
        <f>COUNTIF(Tabla3[Se divorcian mas en la mañana o en la tarde?],"&gt;12:00 am")</f>
        <v>2491</v>
      </c>
      <c r="J742" s="15">
        <f>COUNTIF(Tabla3[Se divorcian mas en la mañana o en la tarde?],"&gt;12:00 am")</f>
        <v>2491</v>
      </c>
      <c r="K742" s="15">
        <f>COUNTIF(Tabla3[Se divorcian mas en la mañana o en la tarde?],"&lt;12:00 pm")</f>
        <v>2272</v>
      </c>
      <c r="L742" s="17">
        <f>IF(Auxiliar1!B740&lt;Tabla2[Hora],Tabla2[Hora],Auxiliar1!B740)</f>
        <v>0.43814814814814818</v>
      </c>
      <c r="M742" s="21"/>
      <c r="N742" t="str">
        <f>TEXT(Tabla2[fecha_creacion_divorcio],"dd/mm/yy")</f>
        <v>18/02/19</v>
      </c>
      <c r="O742" s="21" t="str">
        <f>TEXT(Tabla3[Fecha formato fecha],"MMMM")</f>
        <v>febrero</v>
      </c>
      <c r="P742" s="22">
        <f>INT(YEARFRAC(Tabla2[[#This Row],[fecha_matrimonio]],Tabla2[[#This Row],[fecha_creacion_divorcio]],1))</f>
        <v>29</v>
      </c>
      <c r="Q742" s="21"/>
    </row>
    <row r="743" spans="6:17" x14ac:dyDescent="0.25">
      <c r="F743" s="17"/>
      <c r="G743" s="47" t="str">
        <f>IF(Tabla2[genero_1]=Tabla2[genero_2],"iguales","heteros")</f>
        <v>iguales</v>
      </c>
      <c r="H743" s="15">
        <f>COUNTIF(Tabla3[Columna1],"iguales")</f>
        <v>481</v>
      </c>
      <c r="I743" s="15">
        <f>COUNTIF(Tabla3[Se divorcian mas en la mañana o en la tarde?],"&gt;12:00 am")</f>
        <v>2491</v>
      </c>
      <c r="J743" s="15">
        <f>COUNTIF(Tabla3[Se divorcian mas en la mañana o en la tarde?],"&gt;12:00 am")</f>
        <v>2491</v>
      </c>
      <c r="K743" s="15">
        <f>COUNTIF(Tabla3[Se divorcian mas en la mañana o en la tarde?],"&lt;12:00 pm")</f>
        <v>2272</v>
      </c>
      <c r="L743" s="17">
        <f>IF(Auxiliar1!B741&lt;Tabla2[Hora],Tabla2[Hora],Auxiliar1!B741)</f>
        <v>0.56797453703703704</v>
      </c>
      <c r="M743" s="21"/>
      <c r="N743" t="str">
        <f>TEXT(Tabla2[fecha_creacion_divorcio],"dd/mm/yy")</f>
        <v>18/02/19</v>
      </c>
      <c r="O743" s="21" t="str">
        <f>TEXT(Tabla3[Fecha formato fecha],"MMMM")</f>
        <v>febrero</v>
      </c>
      <c r="P743" s="22">
        <f>INT(YEARFRAC(Tabla2[[#This Row],[fecha_matrimonio]],Tabla2[[#This Row],[fecha_creacion_divorcio]],1))</f>
        <v>30</v>
      </c>
      <c r="Q743" s="21"/>
    </row>
    <row r="744" spans="6:17" x14ac:dyDescent="0.25">
      <c r="F744" s="17"/>
      <c r="G744" s="47" t="str">
        <f>IF(Tabla2[genero_1]=Tabla2[genero_2],"iguales","heteros")</f>
        <v>heteros</v>
      </c>
      <c r="H744" s="15">
        <f>COUNTIF(Tabla3[Columna1],"iguales")</f>
        <v>481</v>
      </c>
      <c r="I744" s="15">
        <f>COUNTIF(Tabla3[Se divorcian mas en la mañana o en la tarde?],"&gt;12:00 am")</f>
        <v>2491</v>
      </c>
      <c r="J744" s="15">
        <f>COUNTIF(Tabla3[Se divorcian mas en la mañana o en la tarde?],"&gt;12:00 am")</f>
        <v>2491</v>
      </c>
      <c r="K744" s="15">
        <f>COUNTIF(Tabla3[Se divorcian mas en la mañana o en la tarde?],"&lt;12:00 pm")</f>
        <v>2272</v>
      </c>
      <c r="L744" s="17">
        <f>IF(Auxiliar1!B742&lt;Tabla2[Hora],Tabla2[Hora],Auxiliar1!B742)</f>
        <v>0.56840277777777781</v>
      </c>
      <c r="M744" s="21"/>
      <c r="N744" t="str">
        <f>TEXT(Tabla2[fecha_creacion_divorcio],"dd/mm/yy")</f>
        <v>18/02/19</v>
      </c>
      <c r="O744" s="21" t="str">
        <f>TEXT(Tabla3[Fecha formato fecha],"MMMM")</f>
        <v>febrero</v>
      </c>
      <c r="P744" s="22">
        <f>INT(YEARFRAC(Tabla2[[#This Row],[fecha_matrimonio]],Tabla2[[#This Row],[fecha_creacion_divorcio]],1))</f>
        <v>16</v>
      </c>
      <c r="Q744" s="21"/>
    </row>
    <row r="745" spans="6:17" x14ac:dyDescent="0.25">
      <c r="F745" s="17"/>
      <c r="G745" s="47" t="str">
        <f>IF(Tabla2[genero_1]=Tabla2[genero_2],"iguales","heteros")</f>
        <v>heteros</v>
      </c>
      <c r="H745" s="15">
        <f>COUNTIF(Tabla3[Columna1],"iguales")</f>
        <v>481</v>
      </c>
      <c r="I745" s="15">
        <f>COUNTIF(Tabla3[Se divorcian mas en la mañana o en la tarde?],"&gt;12:00 am")</f>
        <v>2491</v>
      </c>
      <c r="J745" s="15">
        <f>COUNTIF(Tabla3[Se divorcian mas en la mañana o en la tarde?],"&gt;12:00 am")</f>
        <v>2491</v>
      </c>
      <c r="K745" s="15">
        <f>COUNTIF(Tabla3[Se divorcian mas en la mañana o en la tarde?],"&lt;12:00 pm")</f>
        <v>2272</v>
      </c>
      <c r="L745" s="17">
        <f>IF(Auxiliar1!B743&lt;Tabla2[Hora],Tabla2[Hora],Auxiliar1!B743)</f>
        <v>0.56986111111111104</v>
      </c>
      <c r="M745" s="21"/>
      <c r="N745" t="str">
        <f>TEXT(Tabla2[fecha_creacion_divorcio],"dd/mm/yy")</f>
        <v>18/02/19</v>
      </c>
      <c r="O745" s="21" t="str">
        <f>TEXT(Tabla3[Fecha formato fecha],"MMMM")</f>
        <v>febrero</v>
      </c>
      <c r="P745" s="22">
        <f>INT(YEARFRAC(Tabla2[[#This Row],[fecha_matrimonio]],Tabla2[[#This Row],[fecha_creacion_divorcio]],1))</f>
        <v>10</v>
      </c>
      <c r="Q745" s="21"/>
    </row>
    <row r="746" spans="6:17" x14ac:dyDescent="0.25">
      <c r="F746" s="17"/>
      <c r="G746" s="47" t="str">
        <f>IF(Tabla2[genero_1]=Tabla2[genero_2],"iguales","heteros")</f>
        <v>iguales</v>
      </c>
      <c r="H746" s="15">
        <f>COUNTIF(Tabla3[Columna1],"iguales")</f>
        <v>481</v>
      </c>
      <c r="I746" s="15">
        <f>COUNTIF(Tabla3[Se divorcian mas en la mañana o en la tarde?],"&gt;12:00 am")</f>
        <v>2491</v>
      </c>
      <c r="J746" s="15">
        <f>COUNTIF(Tabla3[Se divorcian mas en la mañana o en la tarde?],"&gt;12:00 am")</f>
        <v>2491</v>
      </c>
      <c r="K746" s="15">
        <f>COUNTIF(Tabla3[Se divorcian mas en la mañana o en la tarde?],"&lt;12:00 pm")</f>
        <v>2272</v>
      </c>
      <c r="L746" s="17">
        <f>IF(Auxiliar1!B744&lt;Tabla2[Hora],Tabla2[Hora],Auxiliar1!B744)</f>
        <v>0.57028935185185181</v>
      </c>
      <c r="M746" s="21"/>
      <c r="N746" t="str">
        <f>TEXT(Tabla2[fecha_creacion_divorcio],"dd/mm/yy")</f>
        <v>18/02/19</v>
      </c>
      <c r="O746" s="21" t="str">
        <f>TEXT(Tabla3[Fecha formato fecha],"MMMM")</f>
        <v>febrero</v>
      </c>
      <c r="P746" s="22">
        <f>INT(YEARFRAC(Tabla2[[#This Row],[fecha_matrimonio]],Tabla2[[#This Row],[fecha_creacion_divorcio]],1))</f>
        <v>24</v>
      </c>
      <c r="Q746" s="21"/>
    </row>
    <row r="747" spans="6:17" x14ac:dyDescent="0.25">
      <c r="F747" s="17"/>
      <c r="G747" s="47" t="str">
        <f>IF(Tabla2[genero_1]=Tabla2[genero_2],"iguales","heteros")</f>
        <v>heteros</v>
      </c>
      <c r="H747" s="15">
        <f>COUNTIF(Tabla3[Columna1],"iguales")</f>
        <v>481</v>
      </c>
      <c r="I747" s="15">
        <f>COUNTIF(Tabla3[Se divorcian mas en la mañana o en la tarde?],"&gt;12:00 am")</f>
        <v>2491</v>
      </c>
      <c r="J747" s="15">
        <f>COUNTIF(Tabla3[Se divorcian mas en la mañana o en la tarde?],"&gt;12:00 am")</f>
        <v>2491</v>
      </c>
      <c r="K747" s="15">
        <f>COUNTIF(Tabla3[Se divorcian mas en la mañana o en la tarde?],"&lt;12:00 pm")</f>
        <v>2272</v>
      </c>
      <c r="L747" s="17">
        <f>IF(Auxiliar1!B745&lt;Tabla2[Hora],Tabla2[Hora],Auxiliar1!B745)</f>
        <v>0.56982638888888892</v>
      </c>
      <c r="M747" s="21"/>
      <c r="N747" t="str">
        <f>TEXT(Tabla2[fecha_creacion_divorcio],"dd/mm/yy")</f>
        <v>18/02/19</v>
      </c>
      <c r="O747" s="21" t="str">
        <f>TEXT(Tabla3[Fecha formato fecha],"MMMM")</f>
        <v>febrero</v>
      </c>
      <c r="P747" s="22">
        <f>INT(YEARFRAC(Tabla2[[#This Row],[fecha_matrimonio]],Tabla2[[#This Row],[fecha_creacion_divorcio]],1))</f>
        <v>25</v>
      </c>
      <c r="Q747" s="21"/>
    </row>
    <row r="748" spans="6:17" x14ac:dyDescent="0.25">
      <c r="F748" s="17"/>
      <c r="G748" s="47" t="str">
        <f>IF(Tabla2[genero_1]=Tabla2[genero_2],"iguales","heteros")</f>
        <v>heteros</v>
      </c>
      <c r="H748" s="15">
        <f>COUNTIF(Tabla3[Columna1],"iguales")</f>
        <v>481</v>
      </c>
      <c r="I748" s="15">
        <f>COUNTIF(Tabla3[Se divorcian mas en la mañana o en la tarde?],"&gt;12:00 am")</f>
        <v>2491</v>
      </c>
      <c r="J748" s="15">
        <f>COUNTIF(Tabla3[Se divorcian mas en la mañana o en la tarde?],"&gt;12:00 am")</f>
        <v>2491</v>
      </c>
      <c r="K748" s="15">
        <f>COUNTIF(Tabla3[Se divorcian mas en la mañana o en la tarde?],"&lt;12:00 pm")</f>
        <v>2272</v>
      </c>
      <c r="L748" s="17">
        <f>IF(Auxiliar1!B746&lt;Tabla2[Hora],Tabla2[Hora],Auxiliar1!B746)</f>
        <v>0.31122685185185184</v>
      </c>
      <c r="M748" s="21"/>
      <c r="N748" t="str">
        <f>TEXT(Tabla2[fecha_creacion_divorcio],"dd/mm/yy")</f>
        <v>19/02/19</v>
      </c>
      <c r="O748" s="21" t="str">
        <f>TEXT(Tabla3[Fecha formato fecha],"MMMM")</f>
        <v>febrero</v>
      </c>
      <c r="P748" s="22">
        <f>INT(YEARFRAC(Tabla2[[#This Row],[fecha_matrimonio]],Tabla2[[#This Row],[fecha_creacion_divorcio]],1))</f>
        <v>14</v>
      </c>
      <c r="Q748" s="21"/>
    </row>
    <row r="749" spans="6:17" x14ac:dyDescent="0.25">
      <c r="F749" s="17"/>
      <c r="G749" s="47" t="str">
        <f>IF(Tabla2[genero_1]=Tabla2[genero_2],"iguales","heteros")</f>
        <v>heteros</v>
      </c>
      <c r="H749" s="15">
        <f>COUNTIF(Tabla3[Columna1],"iguales")</f>
        <v>481</v>
      </c>
      <c r="I749" s="15">
        <f>COUNTIF(Tabla3[Se divorcian mas en la mañana o en la tarde?],"&gt;12:00 am")</f>
        <v>2491</v>
      </c>
      <c r="J749" s="15">
        <f>COUNTIF(Tabla3[Se divorcian mas en la mañana o en la tarde?],"&gt;12:00 am")</f>
        <v>2491</v>
      </c>
      <c r="K749" s="15">
        <f>COUNTIF(Tabla3[Se divorcian mas en la mañana o en la tarde?],"&lt;12:00 pm")</f>
        <v>2272</v>
      </c>
      <c r="L749" s="17">
        <f>IF(Auxiliar1!B747&lt;Tabla2[Hora],Tabla2[Hora],Auxiliar1!B747)</f>
        <v>0.31465277777777778</v>
      </c>
      <c r="M749" s="21"/>
      <c r="N749" t="str">
        <f>TEXT(Tabla2[fecha_creacion_divorcio],"dd/mm/yy")</f>
        <v>19/02/19</v>
      </c>
      <c r="O749" s="21" t="str">
        <f>TEXT(Tabla3[Fecha formato fecha],"MMMM")</f>
        <v>febrero</v>
      </c>
      <c r="P749" s="22">
        <f>INT(YEARFRAC(Tabla2[[#This Row],[fecha_matrimonio]],Tabla2[[#This Row],[fecha_creacion_divorcio]],1))</f>
        <v>10</v>
      </c>
      <c r="Q749" s="21"/>
    </row>
    <row r="750" spans="6:17" x14ac:dyDescent="0.25">
      <c r="F750" s="17"/>
      <c r="G750" s="47" t="str">
        <f>IF(Tabla2[genero_1]=Tabla2[genero_2],"iguales","heteros")</f>
        <v>heteros</v>
      </c>
      <c r="H750" s="15">
        <f>COUNTIF(Tabla3[Columna1],"iguales")</f>
        <v>481</v>
      </c>
      <c r="I750" s="15">
        <f>COUNTIF(Tabla3[Se divorcian mas en la mañana o en la tarde?],"&gt;12:00 am")</f>
        <v>2491</v>
      </c>
      <c r="J750" s="15">
        <f>COUNTIF(Tabla3[Se divorcian mas en la mañana o en la tarde?],"&gt;12:00 am")</f>
        <v>2491</v>
      </c>
      <c r="K750" s="15">
        <f>COUNTIF(Tabla3[Se divorcian mas en la mañana o en la tarde?],"&lt;12:00 pm")</f>
        <v>2272</v>
      </c>
      <c r="L750" s="17">
        <f>IF(Auxiliar1!B748&lt;Tabla2[Hora],Tabla2[Hora],Auxiliar1!B748)</f>
        <v>0.31767361111111109</v>
      </c>
      <c r="M750" s="21"/>
      <c r="N750" t="str">
        <f>TEXT(Tabla2[fecha_creacion_divorcio],"dd/mm/yy")</f>
        <v>19/02/19</v>
      </c>
      <c r="O750" s="21" t="str">
        <f>TEXT(Tabla3[Fecha formato fecha],"MMMM")</f>
        <v>febrero</v>
      </c>
      <c r="P750" s="22">
        <f>INT(YEARFRAC(Tabla2[[#This Row],[fecha_matrimonio]],Tabla2[[#This Row],[fecha_creacion_divorcio]],1))</f>
        <v>6</v>
      </c>
      <c r="Q750" s="21"/>
    </row>
    <row r="751" spans="6:17" x14ac:dyDescent="0.25">
      <c r="F751" s="17"/>
      <c r="G751" s="47" t="str">
        <f>IF(Tabla2[genero_1]=Tabla2[genero_2],"iguales","heteros")</f>
        <v>iguales</v>
      </c>
      <c r="H751" s="15">
        <f>COUNTIF(Tabla3[Columna1],"iguales")</f>
        <v>481</v>
      </c>
      <c r="I751" s="15">
        <f>COUNTIF(Tabla3[Se divorcian mas en la mañana o en la tarde?],"&gt;12:00 am")</f>
        <v>2491</v>
      </c>
      <c r="J751" s="15">
        <f>COUNTIF(Tabla3[Se divorcian mas en la mañana o en la tarde?],"&gt;12:00 am")</f>
        <v>2491</v>
      </c>
      <c r="K751" s="15">
        <f>COUNTIF(Tabla3[Se divorcian mas en la mañana o en la tarde?],"&lt;12:00 pm")</f>
        <v>2272</v>
      </c>
      <c r="L751" s="17">
        <f>IF(Auxiliar1!B749&lt;Tabla2[Hora],Tabla2[Hora],Auxiliar1!B749)</f>
        <v>0.31813657407407409</v>
      </c>
      <c r="M751" s="21"/>
      <c r="N751" t="str">
        <f>TEXT(Tabla2[fecha_creacion_divorcio],"dd/mm/yy")</f>
        <v>19/02/19</v>
      </c>
      <c r="O751" s="21" t="str">
        <f>TEXT(Tabla3[Fecha formato fecha],"MMMM")</f>
        <v>febrero</v>
      </c>
      <c r="P751" s="22">
        <f>INT(YEARFRAC(Tabla2[[#This Row],[fecha_matrimonio]],Tabla2[[#This Row],[fecha_creacion_divorcio]],1))</f>
        <v>24</v>
      </c>
      <c r="Q751" s="21"/>
    </row>
    <row r="752" spans="6:17" x14ac:dyDescent="0.25">
      <c r="F752" s="17"/>
      <c r="G752" s="47" t="str">
        <f>IF(Tabla2[genero_1]=Tabla2[genero_2],"iguales","heteros")</f>
        <v>heteros</v>
      </c>
      <c r="H752" s="15">
        <f>COUNTIF(Tabla3[Columna1],"iguales")</f>
        <v>481</v>
      </c>
      <c r="I752" s="15">
        <f>COUNTIF(Tabla3[Se divorcian mas en la mañana o en la tarde?],"&gt;12:00 am")</f>
        <v>2491</v>
      </c>
      <c r="J752" s="15">
        <f>COUNTIF(Tabla3[Se divorcian mas en la mañana o en la tarde?],"&gt;12:00 am")</f>
        <v>2491</v>
      </c>
      <c r="K752" s="15">
        <f>COUNTIF(Tabla3[Se divorcian mas en la mañana o en la tarde?],"&lt;12:00 pm")</f>
        <v>2272</v>
      </c>
      <c r="L752" s="17">
        <f>IF(Auxiliar1!B750&lt;Tabla2[Hora],Tabla2[Hora],Auxiliar1!B750)</f>
        <v>0.32221064814814815</v>
      </c>
      <c r="M752" s="21"/>
      <c r="N752" t="str">
        <f>TEXT(Tabla2[fecha_creacion_divorcio],"dd/mm/yy")</f>
        <v>19/02/19</v>
      </c>
      <c r="O752" s="21" t="str">
        <f>TEXT(Tabla3[Fecha formato fecha],"MMMM")</f>
        <v>febrero</v>
      </c>
      <c r="P752" s="22">
        <f>INT(YEARFRAC(Tabla2[[#This Row],[fecha_matrimonio]],Tabla2[[#This Row],[fecha_creacion_divorcio]],1))</f>
        <v>13</v>
      </c>
      <c r="Q752" s="21"/>
    </row>
    <row r="753" spans="6:17" x14ac:dyDescent="0.25">
      <c r="F753" s="17"/>
      <c r="G753" s="47" t="str">
        <f>IF(Tabla2[genero_1]=Tabla2[genero_2],"iguales","heteros")</f>
        <v>heteros</v>
      </c>
      <c r="H753" s="15">
        <f>COUNTIF(Tabla3[Columna1],"iguales")</f>
        <v>481</v>
      </c>
      <c r="I753" s="15">
        <f>COUNTIF(Tabla3[Se divorcian mas en la mañana o en la tarde?],"&gt;12:00 am")</f>
        <v>2491</v>
      </c>
      <c r="J753" s="15">
        <f>COUNTIF(Tabla3[Se divorcian mas en la mañana o en la tarde?],"&gt;12:00 am")</f>
        <v>2491</v>
      </c>
      <c r="K753" s="15">
        <f>COUNTIF(Tabla3[Se divorcian mas en la mañana o en la tarde?],"&lt;12:00 pm")</f>
        <v>2272</v>
      </c>
      <c r="L753" s="17">
        <f>IF(Auxiliar1!B751&lt;Tabla2[Hora],Tabla2[Hora],Auxiliar1!B751)</f>
        <v>0.32458333333333333</v>
      </c>
      <c r="M753" s="21"/>
      <c r="N753" t="str">
        <f>TEXT(Tabla2[fecha_creacion_divorcio],"dd/mm/yy")</f>
        <v>19/02/19</v>
      </c>
      <c r="O753" s="21" t="str">
        <f>TEXT(Tabla3[Fecha formato fecha],"MMMM")</f>
        <v>febrero</v>
      </c>
      <c r="P753" s="22">
        <f>INT(YEARFRAC(Tabla2[[#This Row],[fecha_matrimonio]],Tabla2[[#This Row],[fecha_creacion_divorcio]],1))</f>
        <v>1</v>
      </c>
      <c r="Q753" s="21"/>
    </row>
    <row r="754" spans="6:17" x14ac:dyDescent="0.25">
      <c r="F754" s="17"/>
      <c r="G754" s="47" t="str">
        <f>IF(Tabla2[genero_1]=Tabla2[genero_2],"iguales","heteros")</f>
        <v>heteros</v>
      </c>
      <c r="H754" s="15">
        <f>COUNTIF(Tabla3[Columna1],"iguales")</f>
        <v>481</v>
      </c>
      <c r="I754" s="15">
        <f>COUNTIF(Tabla3[Se divorcian mas en la mañana o en la tarde?],"&gt;12:00 am")</f>
        <v>2491</v>
      </c>
      <c r="J754" s="15">
        <f>COUNTIF(Tabla3[Se divorcian mas en la mañana o en la tarde?],"&gt;12:00 am")</f>
        <v>2491</v>
      </c>
      <c r="K754" s="15">
        <f>COUNTIF(Tabla3[Se divorcian mas en la mañana o en la tarde?],"&lt;12:00 pm")</f>
        <v>2272</v>
      </c>
      <c r="L754" s="17">
        <f>IF(Auxiliar1!B752&lt;Tabla2[Hora],Tabla2[Hora],Auxiliar1!B752)</f>
        <v>0.32679398148148148</v>
      </c>
      <c r="M754" s="21"/>
      <c r="N754" t="str">
        <f>TEXT(Tabla2[fecha_creacion_divorcio],"dd/mm/yy")</f>
        <v>19/02/19</v>
      </c>
      <c r="O754" s="21" t="str">
        <f>TEXT(Tabla3[Fecha formato fecha],"MMMM")</f>
        <v>febrero</v>
      </c>
      <c r="P754" s="22">
        <f>INT(YEARFRAC(Tabla2[[#This Row],[fecha_matrimonio]],Tabla2[[#This Row],[fecha_creacion_divorcio]],1))</f>
        <v>14</v>
      </c>
      <c r="Q754" s="21"/>
    </row>
    <row r="755" spans="6:17" x14ac:dyDescent="0.25">
      <c r="F755" s="17"/>
      <c r="G755" s="47" t="str">
        <f>IF(Tabla2[genero_1]=Tabla2[genero_2],"iguales","heteros")</f>
        <v>heteros</v>
      </c>
      <c r="H755" s="15">
        <f>COUNTIF(Tabla3[Columna1],"iguales")</f>
        <v>481</v>
      </c>
      <c r="I755" s="15">
        <f>COUNTIF(Tabla3[Se divorcian mas en la mañana o en la tarde?],"&gt;12:00 am")</f>
        <v>2491</v>
      </c>
      <c r="J755" s="15">
        <f>COUNTIF(Tabla3[Se divorcian mas en la mañana o en la tarde?],"&gt;12:00 am")</f>
        <v>2491</v>
      </c>
      <c r="K755" s="15">
        <f>COUNTIF(Tabla3[Se divorcian mas en la mañana o en la tarde?],"&lt;12:00 pm")</f>
        <v>2272</v>
      </c>
      <c r="L755" s="17">
        <f>IF(Auxiliar1!B753&lt;Tabla2[Hora],Tabla2[Hora],Auxiliar1!B753)</f>
        <v>0.33082175925925927</v>
      </c>
      <c r="M755" s="21"/>
      <c r="N755" t="str">
        <f>TEXT(Tabla2[fecha_creacion_divorcio],"dd/mm/yy")</f>
        <v>19/02/19</v>
      </c>
      <c r="O755" s="21" t="str">
        <f>TEXT(Tabla3[Fecha formato fecha],"MMMM")</f>
        <v>febrero</v>
      </c>
      <c r="P755" s="22">
        <f>INT(YEARFRAC(Tabla2[[#This Row],[fecha_matrimonio]],Tabla2[[#This Row],[fecha_creacion_divorcio]],1))</f>
        <v>8</v>
      </c>
      <c r="Q755" s="21"/>
    </row>
    <row r="756" spans="6:17" x14ac:dyDescent="0.25">
      <c r="F756" s="17"/>
      <c r="G756" s="47" t="str">
        <f>IF(Tabla2[genero_1]=Tabla2[genero_2],"iguales","heteros")</f>
        <v>heteros</v>
      </c>
      <c r="H756" s="15">
        <f>COUNTIF(Tabla3[Columna1],"iguales")</f>
        <v>481</v>
      </c>
      <c r="I756" s="15">
        <f>COUNTIF(Tabla3[Se divorcian mas en la mañana o en la tarde?],"&gt;12:00 am")</f>
        <v>2491</v>
      </c>
      <c r="J756" s="15">
        <f>COUNTIF(Tabla3[Se divorcian mas en la mañana o en la tarde?],"&gt;12:00 am")</f>
        <v>2491</v>
      </c>
      <c r="K756" s="15">
        <f>COUNTIF(Tabla3[Se divorcian mas en la mañana o en la tarde?],"&lt;12:00 pm")</f>
        <v>2272</v>
      </c>
      <c r="L756" s="17">
        <f>IF(Auxiliar1!B754&lt;Tabla2[Hora],Tabla2[Hora],Auxiliar1!B754)</f>
        <v>0.3354166666666667</v>
      </c>
      <c r="M756" s="21"/>
      <c r="N756" t="str">
        <f>TEXT(Tabla2[fecha_creacion_divorcio],"dd/mm/yy")</f>
        <v>19/02/19</v>
      </c>
      <c r="O756" s="21" t="str">
        <f>TEXT(Tabla3[Fecha formato fecha],"MMMM")</f>
        <v>febrero</v>
      </c>
      <c r="P756" s="22">
        <f>INT(YEARFRAC(Tabla2[[#This Row],[fecha_matrimonio]],Tabla2[[#This Row],[fecha_creacion_divorcio]],1))</f>
        <v>5</v>
      </c>
      <c r="Q756" s="21"/>
    </row>
    <row r="757" spans="6:17" x14ac:dyDescent="0.25">
      <c r="F757" s="17"/>
      <c r="G757" s="47" t="str">
        <f>IF(Tabla2[genero_1]=Tabla2[genero_2],"iguales","heteros")</f>
        <v>heteros</v>
      </c>
      <c r="H757" s="15">
        <f>COUNTIF(Tabla3[Columna1],"iguales")</f>
        <v>481</v>
      </c>
      <c r="I757" s="15">
        <f>COUNTIF(Tabla3[Se divorcian mas en la mañana o en la tarde?],"&gt;12:00 am")</f>
        <v>2491</v>
      </c>
      <c r="J757" s="15">
        <f>COUNTIF(Tabla3[Se divorcian mas en la mañana o en la tarde?],"&gt;12:00 am")</f>
        <v>2491</v>
      </c>
      <c r="K757" s="15">
        <f>COUNTIF(Tabla3[Se divorcian mas en la mañana o en la tarde?],"&lt;12:00 pm")</f>
        <v>2272</v>
      </c>
      <c r="L757" s="17">
        <f>IF(Auxiliar1!B755&lt;Tabla2[Hora],Tabla2[Hora],Auxiliar1!B755)</f>
        <v>0.33724537037037039</v>
      </c>
      <c r="M757" s="21"/>
      <c r="N757" t="str">
        <f>TEXT(Tabla2[fecha_creacion_divorcio],"dd/mm/yy")</f>
        <v>19/02/19</v>
      </c>
      <c r="O757" s="21" t="str">
        <f>TEXT(Tabla3[Fecha formato fecha],"MMMM")</f>
        <v>febrero</v>
      </c>
      <c r="P757" s="22">
        <f>INT(YEARFRAC(Tabla2[[#This Row],[fecha_matrimonio]],Tabla2[[#This Row],[fecha_creacion_divorcio]],1))</f>
        <v>23</v>
      </c>
      <c r="Q757" s="21"/>
    </row>
    <row r="758" spans="6:17" x14ac:dyDescent="0.25">
      <c r="F758" s="17"/>
      <c r="G758" s="47" t="str">
        <f>IF(Tabla2[genero_1]=Tabla2[genero_2],"iguales","heteros")</f>
        <v>heteros</v>
      </c>
      <c r="H758" s="15">
        <f>COUNTIF(Tabla3[Columna1],"iguales")</f>
        <v>481</v>
      </c>
      <c r="I758" s="15">
        <f>COUNTIF(Tabla3[Se divorcian mas en la mañana o en la tarde?],"&gt;12:00 am")</f>
        <v>2491</v>
      </c>
      <c r="J758" s="15">
        <f>COUNTIF(Tabla3[Se divorcian mas en la mañana o en la tarde?],"&gt;12:00 am")</f>
        <v>2491</v>
      </c>
      <c r="K758" s="15">
        <f>COUNTIF(Tabla3[Se divorcian mas en la mañana o en la tarde?],"&lt;12:00 pm")</f>
        <v>2272</v>
      </c>
      <c r="L758" s="17">
        <f>IF(Auxiliar1!B756&lt;Tabla2[Hora],Tabla2[Hora],Auxiliar1!B756)</f>
        <v>0.33737268518518521</v>
      </c>
      <c r="M758" s="21"/>
      <c r="N758" t="str">
        <f>TEXT(Tabla2[fecha_creacion_divorcio],"dd/mm/yy")</f>
        <v>19/02/19</v>
      </c>
      <c r="O758" s="21" t="str">
        <f>TEXT(Tabla3[Fecha formato fecha],"MMMM")</f>
        <v>febrero</v>
      </c>
      <c r="P758" s="22">
        <f>INT(YEARFRAC(Tabla2[[#This Row],[fecha_matrimonio]],Tabla2[[#This Row],[fecha_creacion_divorcio]],1))</f>
        <v>18</v>
      </c>
      <c r="Q758" s="21"/>
    </row>
    <row r="759" spans="6:17" x14ac:dyDescent="0.25">
      <c r="F759" s="17"/>
      <c r="G759" s="47" t="str">
        <f>IF(Tabla2[genero_1]=Tabla2[genero_2],"iguales","heteros")</f>
        <v>heteros</v>
      </c>
      <c r="H759" s="15">
        <f>COUNTIF(Tabla3[Columna1],"iguales")</f>
        <v>481</v>
      </c>
      <c r="I759" s="15">
        <f>COUNTIF(Tabla3[Se divorcian mas en la mañana o en la tarde?],"&gt;12:00 am")</f>
        <v>2491</v>
      </c>
      <c r="J759" s="15">
        <f>COUNTIF(Tabla3[Se divorcian mas en la mañana o en la tarde?],"&gt;12:00 am")</f>
        <v>2491</v>
      </c>
      <c r="K759" s="15">
        <f>COUNTIF(Tabla3[Se divorcian mas en la mañana o en la tarde?],"&lt;12:00 pm")</f>
        <v>2272</v>
      </c>
      <c r="L759" s="17">
        <f>IF(Auxiliar1!B757&lt;Tabla2[Hora],Tabla2[Hora],Auxiliar1!B757)</f>
        <v>0.34217592592592588</v>
      </c>
      <c r="M759" s="21"/>
      <c r="N759" t="str">
        <f>TEXT(Tabla2[fecha_creacion_divorcio],"dd/mm/yy")</f>
        <v>19/02/19</v>
      </c>
      <c r="O759" s="21" t="str">
        <f>TEXT(Tabla3[Fecha formato fecha],"MMMM")</f>
        <v>febrero</v>
      </c>
      <c r="P759" s="22">
        <f>INT(YEARFRAC(Tabla2[[#This Row],[fecha_matrimonio]],Tabla2[[#This Row],[fecha_creacion_divorcio]],1))</f>
        <v>20</v>
      </c>
      <c r="Q759" s="21"/>
    </row>
    <row r="760" spans="6:17" x14ac:dyDescent="0.25">
      <c r="F760" s="17"/>
      <c r="G760" s="47" t="str">
        <f>IF(Tabla2[genero_1]=Tabla2[genero_2],"iguales","heteros")</f>
        <v>heteros</v>
      </c>
      <c r="H760" s="15">
        <f>COUNTIF(Tabla3[Columna1],"iguales")</f>
        <v>481</v>
      </c>
      <c r="I760" s="15">
        <f>COUNTIF(Tabla3[Se divorcian mas en la mañana o en la tarde?],"&gt;12:00 am")</f>
        <v>2491</v>
      </c>
      <c r="J760" s="15">
        <f>COUNTIF(Tabla3[Se divorcian mas en la mañana o en la tarde?],"&gt;12:00 am")</f>
        <v>2491</v>
      </c>
      <c r="K760" s="15">
        <f>COUNTIF(Tabla3[Se divorcian mas en la mañana o en la tarde?],"&lt;12:00 pm")</f>
        <v>2272</v>
      </c>
      <c r="L760" s="17">
        <f>IF(Auxiliar1!B758&lt;Tabla2[Hora],Tabla2[Hora],Auxiliar1!B758)</f>
        <v>0.35241898148148149</v>
      </c>
      <c r="M760" s="21"/>
      <c r="N760" t="str">
        <f>TEXT(Tabla2[fecha_creacion_divorcio],"dd/mm/yy")</f>
        <v>19/02/19</v>
      </c>
      <c r="O760" s="21" t="str">
        <f>TEXT(Tabla3[Fecha formato fecha],"MMMM")</f>
        <v>febrero</v>
      </c>
      <c r="P760" s="22">
        <f>INT(YEARFRAC(Tabla2[[#This Row],[fecha_matrimonio]],Tabla2[[#This Row],[fecha_creacion_divorcio]],1))</f>
        <v>46</v>
      </c>
      <c r="Q760" s="21"/>
    </row>
    <row r="761" spans="6:17" x14ac:dyDescent="0.25">
      <c r="F761" s="17"/>
      <c r="G761" s="47" t="str">
        <f>IF(Tabla2[genero_1]=Tabla2[genero_2],"iguales","heteros")</f>
        <v>heteros</v>
      </c>
      <c r="H761" s="15">
        <f>COUNTIF(Tabla3[Columna1],"iguales")</f>
        <v>481</v>
      </c>
      <c r="I761" s="15">
        <f>COUNTIF(Tabla3[Se divorcian mas en la mañana o en la tarde?],"&gt;12:00 am")</f>
        <v>2491</v>
      </c>
      <c r="J761" s="15">
        <f>COUNTIF(Tabla3[Se divorcian mas en la mañana o en la tarde?],"&gt;12:00 am")</f>
        <v>2491</v>
      </c>
      <c r="K761" s="15">
        <f>COUNTIF(Tabla3[Se divorcian mas en la mañana o en la tarde?],"&lt;12:00 pm")</f>
        <v>2272</v>
      </c>
      <c r="L761" s="17">
        <f>IF(Auxiliar1!B759&lt;Tabla2[Hora],Tabla2[Hora],Auxiliar1!B759)</f>
        <v>0.35841435185185189</v>
      </c>
      <c r="M761" s="21"/>
      <c r="N761" t="str">
        <f>TEXT(Tabla2[fecha_creacion_divorcio],"dd/mm/yy")</f>
        <v>19/02/19</v>
      </c>
      <c r="O761" s="21" t="str">
        <f>TEXT(Tabla3[Fecha formato fecha],"MMMM")</f>
        <v>febrero</v>
      </c>
      <c r="P761" s="22">
        <f>INT(YEARFRAC(Tabla2[[#This Row],[fecha_matrimonio]],Tabla2[[#This Row],[fecha_creacion_divorcio]],1))</f>
        <v>19</v>
      </c>
      <c r="Q761" s="21"/>
    </row>
    <row r="762" spans="6:17" x14ac:dyDescent="0.25">
      <c r="F762" s="17"/>
      <c r="G762" s="47" t="str">
        <f>IF(Tabla2[genero_1]=Tabla2[genero_2],"iguales","heteros")</f>
        <v>heteros</v>
      </c>
      <c r="H762" s="15">
        <f>COUNTIF(Tabla3[Columna1],"iguales")</f>
        <v>481</v>
      </c>
      <c r="I762" s="15">
        <f>COUNTIF(Tabla3[Se divorcian mas en la mañana o en la tarde?],"&gt;12:00 am")</f>
        <v>2491</v>
      </c>
      <c r="J762" s="15">
        <f>COUNTIF(Tabla3[Se divorcian mas en la mañana o en la tarde?],"&gt;12:00 am")</f>
        <v>2491</v>
      </c>
      <c r="K762" s="15">
        <f>COUNTIF(Tabla3[Se divorcian mas en la mañana o en la tarde?],"&lt;12:00 pm")</f>
        <v>2272</v>
      </c>
      <c r="L762" s="17">
        <f>IF(Auxiliar1!B760&lt;Tabla2[Hora],Tabla2[Hora],Auxiliar1!B760)</f>
        <v>0.40172453703703703</v>
      </c>
      <c r="M762" s="21"/>
      <c r="N762" t="str">
        <f>TEXT(Tabla2[fecha_creacion_divorcio],"dd/mm/yy")</f>
        <v>19/02/19</v>
      </c>
      <c r="O762" s="21" t="str">
        <f>TEXT(Tabla3[Fecha formato fecha],"MMMM")</f>
        <v>febrero</v>
      </c>
      <c r="P762" s="22">
        <f>INT(YEARFRAC(Tabla2[[#This Row],[fecha_matrimonio]],Tabla2[[#This Row],[fecha_creacion_divorcio]],1))</f>
        <v>14</v>
      </c>
      <c r="Q762" s="21"/>
    </row>
    <row r="763" spans="6:17" x14ac:dyDescent="0.25">
      <c r="F763" s="17"/>
      <c r="G763" s="47" t="str">
        <f>IF(Tabla2[genero_1]=Tabla2[genero_2],"iguales","heteros")</f>
        <v>heteros</v>
      </c>
      <c r="H763" s="15">
        <f>COUNTIF(Tabla3[Columna1],"iguales")</f>
        <v>481</v>
      </c>
      <c r="I763" s="15">
        <f>COUNTIF(Tabla3[Se divorcian mas en la mañana o en la tarde?],"&gt;12:00 am")</f>
        <v>2491</v>
      </c>
      <c r="J763" s="15">
        <f>COUNTIF(Tabla3[Se divorcian mas en la mañana o en la tarde?],"&gt;12:00 am")</f>
        <v>2491</v>
      </c>
      <c r="K763" s="15">
        <f>COUNTIF(Tabla3[Se divorcian mas en la mañana o en la tarde?],"&lt;12:00 pm")</f>
        <v>2272</v>
      </c>
      <c r="L763" s="17">
        <f>IF(Auxiliar1!B761&lt;Tabla2[Hora],Tabla2[Hora],Auxiliar1!B761)</f>
        <v>0.40222222222222226</v>
      </c>
      <c r="M763" s="21"/>
      <c r="N763" t="str">
        <f>TEXT(Tabla2[fecha_creacion_divorcio],"dd/mm/yy")</f>
        <v>19/02/19</v>
      </c>
      <c r="O763" s="21" t="str">
        <f>TEXT(Tabla3[Fecha formato fecha],"MMMM")</f>
        <v>febrero</v>
      </c>
      <c r="P763" s="22">
        <f>INT(YEARFRAC(Tabla2[[#This Row],[fecha_matrimonio]],Tabla2[[#This Row],[fecha_creacion_divorcio]],1))</f>
        <v>23</v>
      </c>
      <c r="Q763" s="21"/>
    </row>
    <row r="764" spans="6:17" x14ac:dyDescent="0.25">
      <c r="F764" s="17"/>
      <c r="G764" s="47" t="str">
        <f>IF(Tabla2[genero_1]=Tabla2[genero_2],"iguales","heteros")</f>
        <v>iguales</v>
      </c>
      <c r="H764" s="15">
        <f>COUNTIF(Tabla3[Columna1],"iguales")</f>
        <v>481</v>
      </c>
      <c r="I764" s="15">
        <f>COUNTIF(Tabla3[Se divorcian mas en la mañana o en la tarde?],"&gt;12:00 am")</f>
        <v>2491</v>
      </c>
      <c r="J764" s="15">
        <f>COUNTIF(Tabla3[Se divorcian mas en la mañana o en la tarde?],"&gt;12:00 am")</f>
        <v>2491</v>
      </c>
      <c r="K764" s="15">
        <f>COUNTIF(Tabla3[Se divorcian mas en la mañana o en la tarde?],"&lt;12:00 pm")</f>
        <v>2272</v>
      </c>
      <c r="L764" s="17">
        <f>IF(Auxiliar1!B762&lt;Tabla2[Hora],Tabla2[Hora],Auxiliar1!B762)</f>
        <v>0.40361111111111114</v>
      </c>
      <c r="M764" s="21"/>
      <c r="N764" t="str">
        <f>TEXT(Tabla2[fecha_creacion_divorcio],"dd/mm/yy")</f>
        <v>19/02/19</v>
      </c>
      <c r="O764" s="21" t="str">
        <f>TEXT(Tabla3[Fecha formato fecha],"MMMM")</f>
        <v>febrero</v>
      </c>
      <c r="P764" s="22">
        <f>INT(YEARFRAC(Tabla2[[#This Row],[fecha_matrimonio]],Tabla2[[#This Row],[fecha_creacion_divorcio]],1))</f>
        <v>8</v>
      </c>
      <c r="Q764" s="21"/>
    </row>
    <row r="765" spans="6:17" x14ac:dyDescent="0.25">
      <c r="F765" s="17"/>
      <c r="G765" s="47" t="str">
        <f>IF(Tabla2[genero_1]=Tabla2[genero_2],"iguales","heteros")</f>
        <v>iguales</v>
      </c>
      <c r="H765" s="15">
        <f>COUNTIF(Tabla3[Columna1],"iguales")</f>
        <v>481</v>
      </c>
      <c r="I765" s="15">
        <f>COUNTIF(Tabla3[Se divorcian mas en la mañana o en la tarde?],"&gt;12:00 am")</f>
        <v>2491</v>
      </c>
      <c r="J765" s="15">
        <f>COUNTIF(Tabla3[Se divorcian mas en la mañana o en la tarde?],"&gt;12:00 am")</f>
        <v>2491</v>
      </c>
      <c r="K765" s="15">
        <f>COUNTIF(Tabla3[Se divorcian mas en la mañana o en la tarde?],"&lt;12:00 pm")</f>
        <v>2272</v>
      </c>
      <c r="L765" s="17">
        <f>IF(Auxiliar1!B763&lt;Tabla2[Hora],Tabla2[Hora],Auxiliar1!B763)</f>
        <v>0.4057175925925926</v>
      </c>
      <c r="M765" s="21"/>
      <c r="N765" t="str">
        <f>TEXT(Tabla2[fecha_creacion_divorcio],"dd/mm/yy")</f>
        <v>19/02/19</v>
      </c>
      <c r="O765" s="21" t="str">
        <f>TEXT(Tabla3[Fecha formato fecha],"MMMM")</f>
        <v>febrero</v>
      </c>
      <c r="P765" s="22">
        <f>INT(YEARFRAC(Tabla2[[#This Row],[fecha_matrimonio]],Tabla2[[#This Row],[fecha_creacion_divorcio]],1))</f>
        <v>33</v>
      </c>
      <c r="Q765" s="21"/>
    </row>
    <row r="766" spans="6:17" x14ac:dyDescent="0.25">
      <c r="F766" s="17"/>
      <c r="G766" s="47" t="str">
        <f>IF(Tabla2[genero_1]=Tabla2[genero_2],"iguales","heteros")</f>
        <v>heteros</v>
      </c>
      <c r="H766" s="15">
        <f>COUNTIF(Tabla3[Columna1],"iguales")</f>
        <v>481</v>
      </c>
      <c r="I766" s="15">
        <f>COUNTIF(Tabla3[Se divorcian mas en la mañana o en la tarde?],"&gt;12:00 am")</f>
        <v>2491</v>
      </c>
      <c r="J766" s="15">
        <f>COUNTIF(Tabla3[Se divorcian mas en la mañana o en la tarde?],"&gt;12:00 am")</f>
        <v>2491</v>
      </c>
      <c r="K766" s="15">
        <f>COUNTIF(Tabla3[Se divorcian mas en la mañana o en la tarde?],"&lt;12:00 pm")</f>
        <v>2272</v>
      </c>
      <c r="L766" s="17">
        <f>IF(Auxiliar1!B764&lt;Tabla2[Hora],Tabla2[Hora],Auxiliar1!B764)</f>
        <v>0.4067708333333333</v>
      </c>
      <c r="M766" s="21"/>
      <c r="N766" t="str">
        <f>TEXT(Tabla2[fecha_creacion_divorcio],"dd/mm/yy")</f>
        <v>19/02/19</v>
      </c>
      <c r="O766" s="21" t="str">
        <f>TEXT(Tabla3[Fecha formato fecha],"MMMM")</f>
        <v>febrero</v>
      </c>
      <c r="P766" s="22">
        <f>INT(YEARFRAC(Tabla2[[#This Row],[fecha_matrimonio]],Tabla2[[#This Row],[fecha_creacion_divorcio]],1))</f>
        <v>5</v>
      </c>
      <c r="Q766" s="21"/>
    </row>
    <row r="767" spans="6:17" x14ac:dyDescent="0.25">
      <c r="F767" s="17"/>
      <c r="G767" s="47" t="str">
        <f>IF(Tabla2[genero_1]=Tabla2[genero_2],"iguales","heteros")</f>
        <v>iguales</v>
      </c>
      <c r="H767" s="15">
        <f>COUNTIF(Tabla3[Columna1],"iguales")</f>
        <v>481</v>
      </c>
      <c r="I767" s="15">
        <f>COUNTIF(Tabla3[Se divorcian mas en la mañana o en la tarde?],"&gt;12:00 am")</f>
        <v>2491</v>
      </c>
      <c r="J767" s="15">
        <f>COUNTIF(Tabla3[Se divorcian mas en la mañana o en la tarde?],"&gt;12:00 am")</f>
        <v>2491</v>
      </c>
      <c r="K767" s="15">
        <f>COUNTIF(Tabla3[Se divorcian mas en la mañana o en la tarde?],"&lt;12:00 pm")</f>
        <v>2272</v>
      </c>
      <c r="L767" s="17">
        <f>IF(Auxiliar1!B765&lt;Tabla2[Hora],Tabla2[Hora],Auxiliar1!B765)</f>
        <v>0.4093518518518518</v>
      </c>
      <c r="M767" s="21"/>
      <c r="N767" t="str">
        <f>TEXT(Tabla2[fecha_creacion_divorcio],"dd/mm/yy")</f>
        <v>19/02/19</v>
      </c>
      <c r="O767" s="21" t="str">
        <f>TEXT(Tabla3[Fecha formato fecha],"MMMM")</f>
        <v>febrero</v>
      </c>
      <c r="P767" s="22">
        <f>INT(YEARFRAC(Tabla2[[#This Row],[fecha_matrimonio]],Tabla2[[#This Row],[fecha_creacion_divorcio]],1))</f>
        <v>32</v>
      </c>
      <c r="Q767" s="21"/>
    </row>
    <row r="768" spans="6:17" x14ac:dyDescent="0.25">
      <c r="F768" s="17"/>
      <c r="G768" s="47" t="str">
        <f>IF(Tabla2[genero_1]=Tabla2[genero_2],"iguales","heteros")</f>
        <v>heteros</v>
      </c>
      <c r="H768" s="15">
        <f>COUNTIF(Tabla3[Columna1],"iguales")</f>
        <v>481</v>
      </c>
      <c r="I768" s="15">
        <f>COUNTIF(Tabla3[Se divorcian mas en la mañana o en la tarde?],"&gt;12:00 am")</f>
        <v>2491</v>
      </c>
      <c r="J768" s="15">
        <f>COUNTIF(Tabla3[Se divorcian mas en la mañana o en la tarde?],"&gt;12:00 am")</f>
        <v>2491</v>
      </c>
      <c r="K768" s="15">
        <f>COUNTIF(Tabla3[Se divorcian mas en la mañana o en la tarde?],"&lt;12:00 pm")</f>
        <v>2272</v>
      </c>
      <c r="L768" s="17">
        <f>IF(Auxiliar1!B766&lt;Tabla2[Hora],Tabla2[Hora],Auxiliar1!B766)</f>
        <v>0.41394675925925922</v>
      </c>
      <c r="M768" s="21"/>
      <c r="N768" t="str">
        <f>TEXT(Tabla2[fecha_creacion_divorcio],"dd/mm/yy")</f>
        <v>19/02/19</v>
      </c>
      <c r="O768" s="21" t="str">
        <f>TEXT(Tabla3[Fecha formato fecha],"MMMM")</f>
        <v>febrero</v>
      </c>
      <c r="P768" s="22">
        <f>INT(YEARFRAC(Tabla2[[#This Row],[fecha_matrimonio]],Tabla2[[#This Row],[fecha_creacion_divorcio]],1))</f>
        <v>39</v>
      </c>
      <c r="Q768" s="21"/>
    </row>
    <row r="769" spans="6:17" x14ac:dyDescent="0.25">
      <c r="F769" s="17"/>
      <c r="G769" s="47" t="str">
        <f>IF(Tabla2[genero_1]=Tabla2[genero_2],"iguales","heteros")</f>
        <v>iguales</v>
      </c>
      <c r="H769" s="15">
        <f>COUNTIF(Tabla3[Columna1],"iguales")</f>
        <v>481</v>
      </c>
      <c r="I769" s="15">
        <f>COUNTIF(Tabla3[Se divorcian mas en la mañana o en la tarde?],"&gt;12:00 am")</f>
        <v>2491</v>
      </c>
      <c r="J769" s="15">
        <f>COUNTIF(Tabla3[Se divorcian mas en la mañana o en la tarde?],"&gt;12:00 am")</f>
        <v>2491</v>
      </c>
      <c r="K769" s="15">
        <f>COUNTIF(Tabla3[Se divorcian mas en la mañana o en la tarde?],"&lt;12:00 pm")</f>
        <v>2272</v>
      </c>
      <c r="L769" s="17">
        <f>IF(Auxiliar1!B767&lt;Tabla2[Hora],Tabla2[Hora],Auxiliar1!B767)</f>
        <v>0.41773148148148148</v>
      </c>
      <c r="M769" s="21"/>
      <c r="N769" t="str">
        <f>TEXT(Tabla2[fecha_creacion_divorcio],"dd/mm/yy")</f>
        <v>19/02/19</v>
      </c>
      <c r="O769" s="21" t="str">
        <f>TEXT(Tabla3[Fecha formato fecha],"MMMM")</f>
        <v>febrero</v>
      </c>
      <c r="P769" s="22">
        <f>INT(YEARFRAC(Tabla2[[#This Row],[fecha_matrimonio]],Tabla2[[#This Row],[fecha_creacion_divorcio]],1))</f>
        <v>22</v>
      </c>
      <c r="Q769" s="21"/>
    </row>
    <row r="770" spans="6:17" x14ac:dyDescent="0.25">
      <c r="F770" s="17"/>
      <c r="G770" s="47" t="str">
        <f>IF(Tabla2[genero_1]=Tabla2[genero_2],"iguales","heteros")</f>
        <v>heteros</v>
      </c>
      <c r="H770" s="15">
        <f>COUNTIF(Tabla3[Columna1],"iguales")</f>
        <v>481</v>
      </c>
      <c r="I770" s="15">
        <f>COUNTIF(Tabla3[Se divorcian mas en la mañana o en la tarde?],"&gt;12:00 am")</f>
        <v>2491</v>
      </c>
      <c r="J770" s="15">
        <f>COUNTIF(Tabla3[Se divorcian mas en la mañana o en la tarde?],"&gt;12:00 am")</f>
        <v>2491</v>
      </c>
      <c r="K770" s="15">
        <f>COUNTIF(Tabla3[Se divorcian mas en la mañana o en la tarde?],"&lt;12:00 pm")</f>
        <v>2272</v>
      </c>
      <c r="L770" s="17">
        <f>IF(Auxiliar1!B768&lt;Tabla2[Hora],Tabla2[Hora],Auxiliar1!B768)</f>
        <v>0.42329861111111117</v>
      </c>
      <c r="M770" s="21"/>
      <c r="N770" t="str">
        <f>TEXT(Tabla2[fecha_creacion_divorcio],"dd/mm/yy")</f>
        <v>19/02/19</v>
      </c>
      <c r="O770" s="21" t="str">
        <f>TEXT(Tabla3[Fecha formato fecha],"MMMM")</f>
        <v>febrero</v>
      </c>
      <c r="P770" s="22">
        <f>INT(YEARFRAC(Tabla2[[#This Row],[fecha_matrimonio]],Tabla2[[#This Row],[fecha_creacion_divorcio]],1))</f>
        <v>15</v>
      </c>
      <c r="Q770" s="21"/>
    </row>
    <row r="771" spans="6:17" x14ac:dyDescent="0.25">
      <c r="F771" s="17"/>
      <c r="G771" s="47" t="str">
        <f>IF(Tabla2[genero_1]=Tabla2[genero_2],"iguales","heteros")</f>
        <v>iguales</v>
      </c>
      <c r="H771" s="15">
        <f>COUNTIF(Tabla3[Columna1],"iguales")</f>
        <v>481</v>
      </c>
      <c r="I771" s="15">
        <f>COUNTIF(Tabla3[Se divorcian mas en la mañana o en la tarde?],"&gt;12:00 am")</f>
        <v>2491</v>
      </c>
      <c r="J771" s="15">
        <f>COUNTIF(Tabla3[Se divorcian mas en la mañana o en la tarde?],"&gt;12:00 am")</f>
        <v>2491</v>
      </c>
      <c r="K771" s="15">
        <f>COUNTIF(Tabla3[Se divorcian mas en la mañana o en la tarde?],"&lt;12:00 pm")</f>
        <v>2272</v>
      </c>
      <c r="L771" s="17">
        <f>IF(Auxiliar1!B769&lt;Tabla2[Hora],Tabla2[Hora],Auxiliar1!B769)</f>
        <v>0.3134953703703704</v>
      </c>
      <c r="M771" s="21"/>
      <c r="N771" t="str">
        <f>TEXT(Tabla2[fecha_creacion_divorcio],"dd/mm/yy")</f>
        <v>20/02/19</v>
      </c>
      <c r="O771" s="21" t="str">
        <f>TEXT(Tabla3[Fecha formato fecha],"MMMM")</f>
        <v>febrero</v>
      </c>
      <c r="P771" s="22">
        <f>INT(YEARFRAC(Tabla2[[#This Row],[fecha_matrimonio]],Tabla2[[#This Row],[fecha_creacion_divorcio]],1))</f>
        <v>4</v>
      </c>
      <c r="Q771" s="21"/>
    </row>
    <row r="772" spans="6:17" x14ac:dyDescent="0.25">
      <c r="F772" s="17"/>
      <c r="G772" s="47" t="str">
        <f>IF(Tabla2[genero_1]=Tabla2[genero_2],"iguales","heteros")</f>
        <v>heteros</v>
      </c>
      <c r="H772" s="15">
        <f>COUNTIF(Tabla3[Columna1],"iguales")</f>
        <v>481</v>
      </c>
      <c r="I772" s="15">
        <f>COUNTIF(Tabla3[Se divorcian mas en la mañana o en la tarde?],"&gt;12:00 am")</f>
        <v>2491</v>
      </c>
      <c r="J772" s="15">
        <f>COUNTIF(Tabla3[Se divorcian mas en la mañana o en la tarde?],"&gt;12:00 am")</f>
        <v>2491</v>
      </c>
      <c r="K772" s="15">
        <f>COUNTIF(Tabla3[Se divorcian mas en la mañana o en la tarde?],"&lt;12:00 pm")</f>
        <v>2272</v>
      </c>
      <c r="L772" s="17">
        <f>IF(Auxiliar1!B770&lt;Tabla2[Hora],Tabla2[Hora],Auxiliar1!B770)</f>
        <v>0.32079861111111113</v>
      </c>
      <c r="M772" s="21"/>
      <c r="N772" t="str">
        <f>TEXT(Tabla2[fecha_creacion_divorcio],"dd/mm/yy")</f>
        <v>20/02/19</v>
      </c>
      <c r="O772" s="21" t="str">
        <f>TEXT(Tabla3[Fecha formato fecha],"MMMM")</f>
        <v>febrero</v>
      </c>
      <c r="P772" s="22">
        <f>INT(YEARFRAC(Tabla2[[#This Row],[fecha_matrimonio]],Tabla2[[#This Row],[fecha_creacion_divorcio]],1))</f>
        <v>7</v>
      </c>
      <c r="Q772" s="21"/>
    </row>
    <row r="773" spans="6:17" x14ac:dyDescent="0.25">
      <c r="F773" s="17"/>
      <c r="G773" s="47" t="str">
        <f>IF(Tabla2[genero_1]=Tabla2[genero_2],"iguales","heteros")</f>
        <v>heteros</v>
      </c>
      <c r="H773" s="15">
        <f>COUNTIF(Tabla3[Columna1],"iguales")</f>
        <v>481</v>
      </c>
      <c r="I773" s="15">
        <f>COUNTIF(Tabla3[Se divorcian mas en la mañana o en la tarde?],"&gt;12:00 am")</f>
        <v>2491</v>
      </c>
      <c r="J773" s="15">
        <f>COUNTIF(Tabla3[Se divorcian mas en la mañana o en la tarde?],"&gt;12:00 am")</f>
        <v>2491</v>
      </c>
      <c r="K773" s="15">
        <f>COUNTIF(Tabla3[Se divorcian mas en la mañana o en la tarde?],"&lt;12:00 pm")</f>
        <v>2272</v>
      </c>
      <c r="L773" s="17">
        <f>IF(Auxiliar1!B771&lt;Tabla2[Hora],Tabla2[Hora],Auxiliar1!B771)</f>
        <v>0.3225810185185185</v>
      </c>
      <c r="M773" s="21"/>
      <c r="N773" t="str">
        <f>TEXT(Tabla2[fecha_creacion_divorcio],"dd/mm/yy")</f>
        <v>20/02/19</v>
      </c>
      <c r="O773" s="21" t="str">
        <f>TEXT(Tabla3[Fecha formato fecha],"MMMM")</f>
        <v>febrero</v>
      </c>
      <c r="P773" s="22">
        <f>INT(YEARFRAC(Tabla2[[#This Row],[fecha_matrimonio]],Tabla2[[#This Row],[fecha_creacion_divorcio]],1))</f>
        <v>20</v>
      </c>
      <c r="Q773" s="21"/>
    </row>
    <row r="774" spans="6:17" x14ac:dyDescent="0.25">
      <c r="F774" s="17"/>
      <c r="G774" s="47" t="str">
        <f>IF(Tabla2[genero_1]=Tabla2[genero_2],"iguales","heteros")</f>
        <v>heteros</v>
      </c>
      <c r="H774" s="15">
        <f>COUNTIF(Tabla3[Columna1],"iguales")</f>
        <v>481</v>
      </c>
      <c r="I774" s="15">
        <f>COUNTIF(Tabla3[Se divorcian mas en la mañana o en la tarde?],"&gt;12:00 am")</f>
        <v>2491</v>
      </c>
      <c r="J774" s="15">
        <f>COUNTIF(Tabla3[Se divorcian mas en la mañana o en la tarde?],"&gt;12:00 am")</f>
        <v>2491</v>
      </c>
      <c r="K774" s="15">
        <f>COUNTIF(Tabla3[Se divorcian mas en la mañana o en la tarde?],"&lt;12:00 pm")</f>
        <v>2272</v>
      </c>
      <c r="L774" s="17">
        <f>IF(Auxiliar1!B772&lt;Tabla2[Hora],Tabla2[Hora],Auxiliar1!B772)</f>
        <v>0.32718750000000002</v>
      </c>
      <c r="M774" s="21"/>
      <c r="N774" t="str">
        <f>TEXT(Tabla2[fecha_creacion_divorcio],"dd/mm/yy")</f>
        <v>20/02/19</v>
      </c>
      <c r="O774" s="21" t="str">
        <f>TEXT(Tabla3[Fecha formato fecha],"MMMM")</f>
        <v>febrero</v>
      </c>
      <c r="P774" s="22">
        <f>INT(YEARFRAC(Tabla2[[#This Row],[fecha_matrimonio]],Tabla2[[#This Row],[fecha_creacion_divorcio]],1))</f>
        <v>28</v>
      </c>
      <c r="Q774" s="21"/>
    </row>
    <row r="775" spans="6:17" x14ac:dyDescent="0.25">
      <c r="F775" s="17"/>
      <c r="G775" s="47" t="str">
        <f>IF(Tabla2[genero_1]=Tabla2[genero_2],"iguales","heteros")</f>
        <v>heteros</v>
      </c>
      <c r="H775" s="15">
        <f>COUNTIF(Tabla3[Columna1],"iguales")</f>
        <v>481</v>
      </c>
      <c r="I775" s="15">
        <f>COUNTIF(Tabla3[Se divorcian mas en la mañana o en la tarde?],"&gt;12:00 am")</f>
        <v>2491</v>
      </c>
      <c r="J775" s="15">
        <f>COUNTIF(Tabla3[Se divorcian mas en la mañana o en la tarde?],"&gt;12:00 am")</f>
        <v>2491</v>
      </c>
      <c r="K775" s="15">
        <f>COUNTIF(Tabla3[Se divorcian mas en la mañana o en la tarde?],"&lt;12:00 pm")</f>
        <v>2272</v>
      </c>
      <c r="L775" s="17">
        <f>IF(Auxiliar1!B773&lt;Tabla2[Hora],Tabla2[Hora],Auxiliar1!B773)</f>
        <v>0.33041666666666664</v>
      </c>
      <c r="M775" s="21"/>
      <c r="N775" t="str">
        <f>TEXT(Tabla2[fecha_creacion_divorcio],"dd/mm/yy")</f>
        <v>20/02/19</v>
      </c>
      <c r="O775" s="21" t="str">
        <f>TEXT(Tabla3[Fecha formato fecha],"MMMM")</f>
        <v>febrero</v>
      </c>
      <c r="P775" s="22">
        <f>INT(YEARFRAC(Tabla2[[#This Row],[fecha_matrimonio]],Tabla2[[#This Row],[fecha_creacion_divorcio]],1))</f>
        <v>7</v>
      </c>
      <c r="Q775" s="21"/>
    </row>
    <row r="776" spans="6:17" x14ac:dyDescent="0.25">
      <c r="F776" s="17"/>
      <c r="G776" s="47" t="str">
        <f>IF(Tabla2[genero_1]=Tabla2[genero_2],"iguales","heteros")</f>
        <v>heteros</v>
      </c>
      <c r="H776" s="15">
        <f>COUNTIF(Tabla3[Columna1],"iguales")</f>
        <v>481</v>
      </c>
      <c r="I776" s="15">
        <f>COUNTIF(Tabla3[Se divorcian mas en la mañana o en la tarde?],"&gt;12:00 am")</f>
        <v>2491</v>
      </c>
      <c r="J776" s="15">
        <f>COUNTIF(Tabla3[Se divorcian mas en la mañana o en la tarde?],"&gt;12:00 am")</f>
        <v>2491</v>
      </c>
      <c r="K776" s="15">
        <f>COUNTIF(Tabla3[Se divorcian mas en la mañana o en la tarde?],"&lt;12:00 pm")</f>
        <v>2272</v>
      </c>
      <c r="L776" s="17">
        <f>IF(Auxiliar1!B774&lt;Tabla2[Hora],Tabla2[Hora],Auxiliar1!B774)</f>
        <v>0.33266203703703706</v>
      </c>
      <c r="M776" s="21"/>
      <c r="N776" t="str">
        <f>TEXT(Tabla2[fecha_creacion_divorcio],"dd/mm/yy")</f>
        <v>20/02/19</v>
      </c>
      <c r="O776" s="21" t="str">
        <f>TEXT(Tabla3[Fecha formato fecha],"MMMM")</f>
        <v>febrero</v>
      </c>
      <c r="P776" s="22">
        <f>INT(YEARFRAC(Tabla2[[#This Row],[fecha_matrimonio]],Tabla2[[#This Row],[fecha_creacion_divorcio]],1))</f>
        <v>22</v>
      </c>
      <c r="Q776" s="21"/>
    </row>
    <row r="777" spans="6:17" x14ac:dyDescent="0.25">
      <c r="F777" s="17"/>
      <c r="G777" s="47" t="str">
        <f>IF(Tabla2[genero_1]=Tabla2[genero_2],"iguales","heteros")</f>
        <v>heteros</v>
      </c>
      <c r="H777" s="15">
        <f>COUNTIF(Tabla3[Columna1],"iguales")</f>
        <v>481</v>
      </c>
      <c r="I777" s="15">
        <f>COUNTIF(Tabla3[Se divorcian mas en la mañana o en la tarde?],"&gt;12:00 am")</f>
        <v>2491</v>
      </c>
      <c r="J777" s="15">
        <f>COUNTIF(Tabla3[Se divorcian mas en la mañana o en la tarde?],"&gt;12:00 am")</f>
        <v>2491</v>
      </c>
      <c r="K777" s="15">
        <f>COUNTIF(Tabla3[Se divorcian mas en la mañana o en la tarde?],"&lt;12:00 pm")</f>
        <v>2272</v>
      </c>
      <c r="L777" s="17">
        <f>IF(Auxiliar1!B775&lt;Tabla2[Hora],Tabla2[Hora],Auxiliar1!B775)</f>
        <v>0.33484953703703701</v>
      </c>
      <c r="M777" s="21"/>
      <c r="N777" t="str">
        <f>TEXT(Tabla2[fecha_creacion_divorcio],"dd/mm/yy")</f>
        <v>20/02/19</v>
      </c>
      <c r="O777" s="21" t="str">
        <f>TEXT(Tabla3[Fecha formato fecha],"MMMM")</f>
        <v>febrero</v>
      </c>
      <c r="P777" s="22">
        <f>INT(YEARFRAC(Tabla2[[#This Row],[fecha_matrimonio]],Tabla2[[#This Row],[fecha_creacion_divorcio]],1))</f>
        <v>6</v>
      </c>
      <c r="Q777" s="21"/>
    </row>
    <row r="778" spans="6:17" x14ac:dyDescent="0.25">
      <c r="F778" s="17"/>
      <c r="G778" s="47" t="str">
        <f>IF(Tabla2[genero_1]=Tabla2[genero_2],"iguales","heteros")</f>
        <v>heteros</v>
      </c>
      <c r="H778" s="15">
        <f>COUNTIF(Tabla3[Columna1],"iguales")</f>
        <v>481</v>
      </c>
      <c r="I778" s="15">
        <f>COUNTIF(Tabla3[Se divorcian mas en la mañana o en la tarde?],"&gt;12:00 am")</f>
        <v>2491</v>
      </c>
      <c r="J778" s="15">
        <f>COUNTIF(Tabla3[Se divorcian mas en la mañana o en la tarde?],"&gt;12:00 am")</f>
        <v>2491</v>
      </c>
      <c r="K778" s="15">
        <f>COUNTIF(Tabla3[Se divorcian mas en la mañana o en la tarde?],"&lt;12:00 pm")</f>
        <v>2272</v>
      </c>
      <c r="L778" s="17">
        <f>IF(Auxiliar1!B776&lt;Tabla2[Hora],Tabla2[Hora],Auxiliar1!B776)</f>
        <v>0.33684027777777775</v>
      </c>
      <c r="M778" s="21"/>
      <c r="N778" t="str">
        <f>TEXT(Tabla2[fecha_creacion_divorcio],"dd/mm/yy")</f>
        <v>20/02/19</v>
      </c>
      <c r="O778" s="21" t="str">
        <f>TEXT(Tabla3[Fecha formato fecha],"MMMM")</f>
        <v>febrero</v>
      </c>
      <c r="P778" s="22">
        <f>INT(YEARFRAC(Tabla2[[#This Row],[fecha_matrimonio]],Tabla2[[#This Row],[fecha_creacion_divorcio]],1))</f>
        <v>13</v>
      </c>
      <c r="Q778" s="21"/>
    </row>
    <row r="779" spans="6:17" x14ac:dyDescent="0.25">
      <c r="F779" s="17"/>
      <c r="G779" s="47" t="str">
        <f>IF(Tabla2[genero_1]=Tabla2[genero_2],"iguales","heteros")</f>
        <v>heteros</v>
      </c>
      <c r="H779" s="15">
        <f>COUNTIF(Tabla3[Columna1],"iguales")</f>
        <v>481</v>
      </c>
      <c r="I779" s="15">
        <f>COUNTIF(Tabla3[Se divorcian mas en la mañana o en la tarde?],"&gt;12:00 am")</f>
        <v>2491</v>
      </c>
      <c r="J779" s="15">
        <f>COUNTIF(Tabla3[Se divorcian mas en la mañana o en la tarde?],"&gt;12:00 am")</f>
        <v>2491</v>
      </c>
      <c r="K779" s="15">
        <f>COUNTIF(Tabla3[Se divorcian mas en la mañana o en la tarde?],"&lt;12:00 pm")</f>
        <v>2272</v>
      </c>
      <c r="L779" s="17">
        <f>IF(Auxiliar1!B777&lt;Tabla2[Hora],Tabla2[Hora],Auxiliar1!B777)</f>
        <v>0.33856481481481482</v>
      </c>
      <c r="M779" s="21"/>
      <c r="N779" t="str">
        <f>TEXT(Tabla2[fecha_creacion_divorcio],"dd/mm/yy")</f>
        <v>20/02/19</v>
      </c>
      <c r="O779" s="21" t="str">
        <f>TEXT(Tabla3[Fecha formato fecha],"MMMM")</f>
        <v>febrero</v>
      </c>
      <c r="P779" s="22">
        <f>INT(YEARFRAC(Tabla2[[#This Row],[fecha_matrimonio]],Tabla2[[#This Row],[fecha_creacion_divorcio]],1))</f>
        <v>20</v>
      </c>
      <c r="Q779" s="21"/>
    </row>
    <row r="780" spans="6:17" x14ac:dyDescent="0.25">
      <c r="F780" s="17"/>
      <c r="G780" s="47" t="str">
        <f>IF(Tabla2[genero_1]=Tabla2[genero_2],"iguales","heteros")</f>
        <v>heteros</v>
      </c>
      <c r="H780" s="15">
        <f>COUNTIF(Tabla3[Columna1],"iguales")</f>
        <v>481</v>
      </c>
      <c r="I780" s="15">
        <f>COUNTIF(Tabla3[Se divorcian mas en la mañana o en la tarde?],"&gt;12:00 am")</f>
        <v>2491</v>
      </c>
      <c r="J780" s="15">
        <f>COUNTIF(Tabla3[Se divorcian mas en la mañana o en la tarde?],"&gt;12:00 am")</f>
        <v>2491</v>
      </c>
      <c r="K780" s="15">
        <f>COUNTIF(Tabla3[Se divorcian mas en la mañana o en la tarde?],"&lt;12:00 pm")</f>
        <v>2272</v>
      </c>
      <c r="L780" s="17">
        <f>IF(Auxiliar1!B778&lt;Tabla2[Hora],Tabla2[Hora],Auxiliar1!B778)</f>
        <v>0.3406481481481482</v>
      </c>
      <c r="M780" s="21"/>
      <c r="N780" t="str">
        <f>TEXT(Tabla2[fecha_creacion_divorcio],"dd/mm/yy")</f>
        <v>20/02/19</v>
      </c>
      <c r="O780" s="21" t="str">
        <f>TEXT(Tabla3[Fecha formato fecha],"MMMM")</f>
        <v>febrero</v>
      </c>
      <c r="P780" s="22">
        <f>INT(YEARFRAC(Tabla2[[#This Row],[fecha_matrimonio]],Tabla2[[#This Row],[fecha_creacion_divorcio]],1))</f>
        <v>28</v>
      </c>
      <c r="Q780" s="21"/>
    </row>
    <row r="781" spans="6:17" x14ac:dyDescent="0.25">
      <c r="F781" s="17"/>
      <c r="G781" s="47" t="str">
        <f>IF(Tabla2[genero_1]=Tabla2[genero_2],"iguales","heteros")</f>
        <v>heteros</v>
      </c>
      <c r="H781" s="15">
        <f>COUNTIF(Tabla3[Columna1],"iguales")</f>
        <v>481</v>
      </c>
      <c r="I781" s="15">
        <f>COUNTIF(Tabla3[Se divorcian mas en la mañana o en la tarde?],"&gt;12:00 am")</f>
        <v>2491</v>
      </c>
      <c r="J781" s="15">
        <f>COUNTIF(Tabla3[Se divorcian mas en la mañana o en la tarde?],"&gt;12:00 am")</f>
        <v>2491</v>
      </c>
      <c r="K781" s="15">
        <f>COUNTIF(Tabla3[Se divorcian mas en la mañana o en la tarde?],"&lt;12:00 pm")</f>
        <v>2272</v>
      </c>
      <c r="L781" s="17">
        <f>IF(Auxiliar1!B779&lt;Tabla2[Hora],Tabla2[Hora],Auxiliar1!B779)</f>
        <v>0.34484953703703702</v>
      </c>
      <c r="M781" s="21"/>
      <c r="N781" t="str">
        <f>TEXT(Tabla2[fecha_creacion_divorcio],"dd/mm/yy")</f>
        <v>20/02/19</v>
      </c>
      <c r="O781" s="21" t="str">
        <f>TEXT(Tabla3[Fecha formato fecha],"MMMM")</f>
        <v>febrero</v>
      </c>
      <c r="P781" s="22">
        <f>INT(YEARFRAC(Tabla2[[#This Row],[fecha_matrimonio]],Tabla2[[#This Row],[fecha_creacion_divorcio]],1))</f>
        <v>8</v>
      </c>
      <c r="Q781" s="21"/>
    </row>
    <row r="782" spans="6:17" x14ac:dyDescent="0.25">
      <c r="F782" s="17"/>
      <c r="G782" s="47" t="str">
        <f>IF(Tabla2[genero_1]=Tabla2[genero_2],"iguales","heteros")</f>
        <v>heteros</v>
      </c>
      <c r="H782" s="15">
        <f>COUNTIF(Tabla3[Columna1],"iguales")</f>
        <v>481</v>
      </c>
      <c r="I782" s="15">
        <f>COUNTIF(Tabla3[Se divorcian mas en la mañana o en la tarde?],"&gt;12:00 am")</f>
        <v>2491</v>
      </c>
      <c r="J782" s="15">
        <f>COUNTIF(Tabla3[Se divorcian mas en la mañana o en la tarde?],"&gt;12:00 am")</f>
        <v>2491</v>
      </c>
      <c r="K782" s="15">
        <f>COUNTIF(Tabla3[Se divorcian mas en la mañana o en la tarde?],"&lt;12:00 pm")</f>
        <v>2272</v>
      </c>
      <c r="L782" s="17">
        <f>IF(Auxiliar1!B780&lt;Tabla2[Hora],Tabla2[Hora],Auxiliar1!B780)</f>
        <v>0.34677083333333331</v>
      </c>
      <c r="M782" s="21"/>
      <c r="N782" t="str">
        <f>TEXT(Tabla2[fecha_creacion_divorcio],"dd/mm/yy")</f>
        <v>20/02/19</v>
      </c>
      <c r="O782" s="21" t="str">
        <f>TEXT(Tabla3[Fecha formato fecha],"MMMM")</f>
        <v>febrero</v>
      </c>
      <c r="P782" s="22">
        <f>INT(YEARFRAC(Tabla2[[#This Row],[fecha_matrimonio]],Tabla2[[#This Row],[fecha_creacion_divorcio]],1))</f>
        <v>21</v>
      </c>
      <c r="Q782" s="21"/>
    </row>
    <row r="783" spans="6:17" x14ac:dyDescent="0.25">
      <c r="F783" s="17"/>
      <c r="G783" s="47" t="str">
        <f>IF(Tabla2[genero_1]=Tabla2[genero_2],"iguales","heteros")</f>
        <v>heteros</v>
      </c>
      <c r="H783" s="15">
        <f>COUNTIF(Tabla3[Columna1],"iguales")</f>
        <v>481</v>
      </c>
      <c r="I783" s="15">
        <f>COUNTIF(Tabla3[Se divorcian mas en la mañana o en la tarde?],"&gt;12:00 am")</f>
        <v>2491</v>
      </c>
      <c r="J783" s="15">
        <f>COUNTIF(Tabla3[Se divorcian mas en la mañana o en la tarde?],"&gt;12:00 am")</f>
        <v>2491</v>
      </c>
      <c r="K783" s="15">
        <f>COUNTIF(Tabla3[Se divorcian mas en la mañana o en la tarde?],"&lt;12:00 pm")</f>
        <v>2272</v>
      </c>
      <c r="L783" s="17">
        <f>IF(Auxiliar1!B781&lt;Tabla2[Hora],Tabla2[Hora],Auxiliar1!B781)</f>
        <v>0.34916666666666668</v>
      </c>
      <c r="M783" s="21"/>
      <c r="N783" t="str">
        <f>TEXT(Tabla2[fecha_creacion_divorcio],"dd/mm/yy")</f>
        <v>20/02/19</v>
      </c>
      <c r="O783" s="21" t="str">
        <f>TEXT(Tabla3[Fecha formato fecha],"MMMM")</f>
        <v>febrero</v>
      </c>
      <c r="P783" s="22">
        <f>INT(YEARFRAC(Tabla2[[#This Row],[fecha_matrimonio]],Tabla2[[#This Row],[fecha_creacion_divorcio]],1))</f>
        <v>12</v>
      </c>
      <c r="Q783" s="21"/>
    </row>
    <row r="784" spans="6:17" x14ac:dyDescent="0.25">
      <c r="F784" s="17"/>
      <c r="G784" s="47" t="str">
        <f>IF(Tabla2[genero_1]=Tabla2[genero_2],"iguales","heteros")</f>
        <v>heteros</v>
      </c>
      <c r="H784" s="15">
        <f>COUNTIF(Tabla3[Columna1],"iguales")</f>
        <v>481</v>
      </c>
      <c r="I784" s="15">
        <f>COUNTIF(Tabla3[Se divorcian mas en la mañana o en la tarde?],"&gt;12:00 am")</f>
        <v>2491</v>
      </c>
      <c r="J784" s="15">
        <f>COUNTIF(Tabla3[Se divorcian mas en la mañana o en la tarde?],"&gt;12:00 am")</f>
        <v>2491</v>
      </c>
      <c r="K784" s="15">
        <f>COUNTIF(Tabla3[Se divorcian mas en la mañana o en la tarde?],"&lt;12:00 pm")</f>
        <v>2272</v>
      </c>
      <c r="L784" s="17">
        <f>IF(Auxiliar1!B782&lt;Tabla2[Hora],Tabla2[Hora],Auxiliar1!B782)</f>
        <v>0.35041666666666665</v>
      </c>
      <c r="M784" s="21"/>
      <c r="N784" t="str">
        <f>TEXT(Tabla2[fecha_creacion_divorcio],"dd/mm/yy")</f>
        <v>20/02/19</v>
      </c>
      <c r="O784" s="21" t="str">
        <f>TEXT(Tabla3[Fecha formato fecha],"MMMM")</f>
        <v>febrero</v>
      </c>
      <c r="P784" s="22">
        <f>INT(YEARFRAC(Tabla2[[#This Row],[fecha_matrimonio]],Tabla2[[#This Row],[fecha_creacion_divorcio]],1))</f>
        <v>4</v>
      </c>
      <c r="Q784" s="21"/>
    </row>
    <row r="785" spans="6:17" x14ac:dyDescent="0.25">
      <c r="F785" s="17"/>
      <c r="G785" s="47" t="str">
        <f>IF(Tabla2[genero_1]=Tabla2[genero_2],"iguales","heteros")</f>
        <v>iguales</v>
      </c>
      <c r="H785" s="15">
        <f>COUNTIF(Tabla3[Columna1],"iguales")</f>
        <v>481</v>
      </c>
      <c r="I785" s="15">
        <f>COUNTIF(Tabla3[Se divorcian mas en la mañana o en la tarde?],"&gt;12:00 am")</f>
        <v>2491</v>
      </c>
      <c r="J785" s="15">
        <f>COUNTIF(Tabla3[Se divorcian mas en la mañana o en la tarde?],"&gt;12:00 am")</f>
        <v>2491</v>
      </c>
      <c r="K785" s="15">
        <f>COUNTIF(Tabla3[Se divorcian mas en la mañana o en la tarde?],"&lt;12:00 pm")</f>
        <v>2272</v>
      </c>
      <c r="L785" s="17">
        <f>IF(Auxiliar1!B783&lt;Tabla2[Hora],Tabla2[Hora],Auxiliar1!B783)</f>
        <v>0.3515625</v>
      </c>
      <c r="M785" s="21"/>
      <c r="N785" t="str">
        <f>TEXT(Tabla2[fecha_creacion_divorcio],"dd/mm/yy")</f>
        <v>20/02/19</v>
      </c>
      <c r="O785" s="21" t="str">
        <f>TEXT(Tabla3[Fecha formato fecha],"MMMM")</f>
        <v>febrero</v>
      </c>
      <c r="P785" s="22">
        <f>INT(YEARFRAC(Tabla2[[#This Row],[fecha_matrimonio]],Tabla2[[#This Row],[fecha_creacion_divorcio]],1))</f>
        <v>35</v>
      </c>
      <c r="Q785" s="21"/>
    </row>
    <row r="786" spans="6:17" x14ac:dyDescent="0.25">
      <c r="F786" s="17"/>
      <c r="G786" s="47" t="str">
        <f>IF(Tabla2[genero_1]=Tabla2[genero_2],"iguales","heteros")</f>
        <v>iguales</v>
      </c>
      <c r="H786" s="15">
        <f>COUNTIF(Tabla3[Columna1],"iguales")</f>
        <v>481</v>
      </c>
      <c r="I786" s="15">
        <f>COUNTIF(Tabla3[Se divorcian mas en la mañana o en la tarde?],"&gt;12:00 am")</f>
        <v>2491</v>
      </c>
      <c r="J786" s="15">
        <f>COUNTIF(Tabla3[Se divorcian mas en la mañana o en la tarde?],"&gt;12:00 am")</f>
        <v>2491</v>
      </c>
      <c r="K786" s="15">
        <f>COUNTIF(Tabla3[Se divorcian mas en la mañana o en la tarde?],"&lt;12:00 pm")</f>
        <v>2272</v>
      </c>
      <c r="L786" s="17">
        <f>IF(Auxiliar1!B784&lt;Tabla2[Hora],Tabla2[Hora],Auxiliar1!B784)</f>
        <v>0.35765046296296293</v>
      </c>
      <c r="M786" s="21"/>
      <c r="N786" t="str">
        <f>TEXT(Tabla2[fecha_creacion_divorcio],"dd/mm/yy")</f>
        <v>20/02/19</v>
      </c>
      <c r="O786" s="21" t="str">
        <f>TEXT(Tabla3[Fecha formato fecha],"MMMM")</f>
        <v>febrero</v>
      </c>
      <c r="P786" s="22">
        <f>INT(YEARFRAC(Tabla2[[#This Row],[fecha_matrimonio]],Tabla2[[#This Row],[fecha_creacion_divorcio]],1))</f>
        <v>30</v>
      </c>
      <c r="Q786" s="21"/>
    </row>
    <row r="787" spans="6:17" x14ac:dyDescent="0.25">
      <c r="F787" s="17"/>
      <c r="G787" s="47" t="str">
        <f>IF(Tabla2[genero_1]=Tabla2[genero_2],"iguales","heteros")</f>
        <v>heteros</v>
      </c>
      <c r="H787" s="15">
        <f>COUNTIF(Tabla3[Columna1],"iguales")</f>
        <v>481</v>
      </c>
      <c r="I787" s="15">
        <f>COUNTIF(Tabla3[Se divorcian mas en la mañana o en la tarde?],"&gt;12:00 am")</f>
        <v>2491</v>
      </c>
      <c r="J787" s="15">
        <f>COUNTIF(Tabla3[Se divorcian mas en la mañana o en la tarde?],"&gt;12:00 am")</f>
        <v>2491</v>
      </c>
      <c r="K787" s="15">
        <f>COUNTIF(Tabla3[Se divorcian mas en la mañana o en la tarde?],"&lt;12:00 pm")</f>
        <v>2272</v>
      </c>
      <c r="L787" s="17">
        <f>IF(Auxiliar1!B785&lt;Tabla2[Hora],Tabla2[Hora],Auxiliar1!B785)</f>
        <v>0.3628703703703704</v>
      </c>
      <c r="M787" s="21"/>
      <c r="N787" t="str">
        <f>TEXT(Tabla2[fecha_creacion_divorcio],"dd/mm/yy")</f>
        <v>20/02/19</v>
      </c>
      <c r="O787" s="21" t="str">
        <f>TEXT(Tabla3[Fecha formato fecha],"MMMM")</f>
        <v>febrero</v>
      </c>
      <c r="P787" s="22">
        <f>INT(YEARFRAC(Tabla2[[#This Row],[fecha_matrimonio]],Tabla2[[#This Row],[fecha_creacion_divorcio]],1))</f>
        <v>23</v>
      </c>
      <c r="Q787" s="21"/>
    </row>
    <row r="788" spans="6:17" x14ac:dyDescent="0.25">
      <c r="F788" s="17"/>
      <c r="G788" s="47" t="str">
        <f>IF(Tabla2[genero_1]=Tabla2[genero_2],"iguales","heteros")</f>
        <v>heteros</v>
      </c>
      <c r="H788" s="15">
        <f>COUNTIF(Tabla3[Columna1],"iguales")</f>
        <v>481</v>
      </c>
      <c r="I788" s="15">
        <f>COUNTIF(Tabla3[Se divorcian mas en la mañana o en la tarde?],"&gt;12:00 am")</f>
        <v>2491</v>
      </c>
      <c r="J788" s="15">
        <f>COUNTIF(Tabla3[Se divorcian mas en la mañana o en la tarde?],"&gt;12:00 am")</f>
        <v>2491</v>
      </c>
      <c r="K788" s="15">
        <f>COUNTIF(Tabla3[Se divorcian mas en la mañana o en la tarde?],"&lt;12:00 pm")</f>
        <v>2272</v>
      </c>
      <c r="L788" s="17">
        <f>IF(Auxiliar1!B786&lt;Tabla2[Hora],Tabla2[Hora],Auxiliar1!B786)</f>
        <v>0.3664930555555555</v>
      </c>
      <c r="M788" s="21"/>
      <c r="N788" t="str">
        <f>TEXT(Tabla2[fecha_creacion_divorcio],"dd/mm/yy")</f>
        <v>20/02/19</v>
      </c>
      <c r="O788" s="21" t="str">
        <f>TEXT(Tabla3[Fecha formato fecha],"MMMM")</f>
        <v>febrero</v>
      </c>
      <c r="P788" s="22">
        <f>INT(YEARFRAC(Tabla2[[#This Row],[fecha_matrimonio]],Tabla2[[#This Row],[fecha_creacion_divorcio]],1))</f>
        <v>10</v>
      </c>
      <c r="Q788" s="21"/>
    </row>
    <row r="789" spans="6:17" x14ac:dyDescent="0.25">
      <c r="F789" s="17"/>
      <c r="G789" s="47" t="str">
        <f>IF(Tabla2[genero_1]=Tabla2[genero_2],"iguales","heteros")</f>
        <v>heteros</v>
      </c>
      <c r="H789" s="15">
        <f>COUNTIF(Tabla3[Columna1],"iguales")</f>
        <v>481</v>
      </c>
      <c r="I789" s="15">
        <f>COUNTIF(Tabla3[Se divorcian mas en la mañana o en la tarde?],"&gt;12:00 am")</f>
        <v>2491</v>
      </c>
      <c r="J789" s="15">
        <f>COUNTIF(Tabla3[Se divorcian mas en la mañana o en la tarde?],"&gt;12:00 am")</f>
        <v>2491</v>
      </c>
      <c r="K789" s="15">
        <f>COUNTIF(Tabla3[Se divorcian mas en la mañana o en la tarde?],"&lt;12:00 pm")</f>
        <v>2272</v>
      </c>
      <c r="L789" s="17">
        <f>IF(Auxiliar1!B787&lt;Tabla2[Hora],Tabla2[Hora],Auxiliar1!B787)</f>
        <v>0.37104166666666666</v>
      </c>
      <c r="M789" s="21"/>
      <c r="N789" t="str">
        <f>TEXT(Tabla2[fecha_creacion_divorcio],"dd/mm/yy")</f>
        <v>20/02/19</v>
      </c>
      <c r="O789" s="21" t="str">
        <f>TEXT(Tabla3[Fecha formato fecha],"MMMM")</f>
        <v>febrero</v>
      </c>
      <c r="P789" s="22">
        <f>INT(YEARFRAC(Tabla2[[#This Row],[fecha_matrimonio]],Tabla2[[#This Row],[fecha_creacion_divorcio]],1))</f>
        <v>17</v>
      </c>
      <c r="Q789" s="21"/>
    </row>
    <row r="790" spans="6:17" x14ac:dyDescent="0.25">
      <c r="F790" s="17"/>
      <c r="G790" s="47" t="str">
        <f>IF(Tabla2[genero_1]=Tabla2[genero_2],"iguales","heteros")</f>
        <v>heteros</v>
      </c>
      <c r="H790" s="15">
        <f>COUNTIF(Tabla3[Columna1],"iguales")</f>
        <v>481</v>
      </c>
      <c r="I790" s="15">
        <f>COUNTIF(Tabla3[Se divorcian mas en la mañana o en la tarde?],"&gt;12:00 am")</f>
        <v>2491</v>
      </c>
      <c r="J790" s="15">
        <f>COUNTIF(Tabla3[Se divorcian mas en la mañana o en la tarde?],"&gt;12:00 am")</f>
        <v>2491</v>
      </c>
      <c r="K790" s="15">
        <f>COUNTIF(Tabla3[Se divorcian mas en la mañana o en la tarde?],"&lt;12:00 pm")</f>
        <v>2272</v>
      </c>
      <c r="L790" s="17">
        <f>IF(Auxiliar1!B788&lt;Tabla2[Hora],Tabla2[Hora],Auxiliar1!B788)</f>
        <v>0.37776620370370373</v>
      </c>
      <c r="M790" s="21"/>
      <c r="N790" t="str">
        <f>TEXT(Tabla2[fecha_creacion_divorcio],"dd/mm/yy")</f>
        <v>20/02/19</v>
      </c>
      <c r="O790" s="21" t="str">
        <f>TEXT(Tabla3[Fecha formato fecha],"MMMM")</f>
        <v>febrero</v>
      </c>
      <c r="P790" s="22">
        <f>INT(YEARFRAC(Tabla2[[#This Row],[fecha_matrimonio]],Tabla2[[#This Row],[fecha_creacion_divorcio]],1))</f>
        <v>31</v>
      </c>
      <c r="Q790" s="21"/>
    </row>
    <row r="791" spans="6:17" x14ac:dyDescent="0.25">
      <c r="F791" s="17"/>
      <c r="G791" s="47" t="str">
        <f>IF(Tabla2[genero_1]=Tabla2[genero_2],"iguales","heteros")</f>
        <v>heteros</v>
      </c>
      <c r="H791" s="15">
        <f>COUNTIF(Tabla3[Columna1],"iguales")</f>
        <v>481</v>
      </c>
      <c r="I791" s="15">
        <f>COUNTIF(Tabla3[Se divorcian mas en la mañana o en la tarde?],"&gt;12:00 am")</f>
        <v>2491</v>
      </c>
      <c r="J791" s="15">
        <f>COUNTIF(Tabla3[Se divorcian mas en la mañana o en la tarde?],"&gt;12:00 am")</f>
        <v>2491</v>
      </c>
      <c r="K791" s="15">
        <f>COUNTIF(Tabla3[Se divorcian mas en la mañana o en la tarde?],"&lt;12:00 pm")</f>
        <v>2272</v>
      </c>
      <c r="L791" s="17">
        <f>IF(Auxiliar1!B789&lt;Tabla2[Hora],Tabla2[Hora],Auxiliar1!B789)</f>
        <v>0.39912037037037035</v>
      </c>
      <c r="M791" s="21"/>
      <c r="N791" t="str">
        <f>TEXT(Tabla2[fecha_creacion_divorcio],"dd/mm/yy")</f>
        <v>20/02/19</v>
      </c>
      <c r="O791" s="21" t="str">
        <f>TEXT(Tabla3[Fecha formato fecha],"MMMM")</f>
        <v>febrero</v>
      </c>
      <c r="P791" s="22">
        <f>INT(YEARFRAC(Tabla2[[#This Row],[fecha_matrimonio]],Tabla2[[#This Row],[fecha_creacion_divorcio]],1))</f>
        <v>43</v>
      </c>
      <c r="Q791" s="21"/>
    </row>
    <row r="792" spans="6:17" x14ac:dyDescent="0.25">
      <c r="F792" s="17"/>
      <c r="G792" s="47" t="str">
        <f>IF(Tabla2[genero_1]=Tabla2[genero_2],"iguales","heteros")</f>
        <v>iguales</v>
      </c>
      <c r="H792" s="15">
        <f>COUNTIF(Tabla3[Columna1],"iguales")</f>
        <v>481</v>
      </c>
      <c r="I792" s="15">
        <f>COUNTIF(Tabla3[Se divorcian mas en la mañana o en la tarde?],"&gt;12:00 am")</f>
        <v>2491</v>
      </c>
      <c r="J792" s="15">
        <f>COUNTIF(Tabla3[Se divorcian mas en la mañana o en la tarde?],"&gt;12:00 am")</f>
        <v>2491</v>
      </c>
      <c r="K792" s="15">
        <f>COUNTIF(Tabla3[Se divorcian mas en la mañana o en la tarde?],"&lt;12:00 pm")</f>
        <v>2272</v>
      </c>
      <c r="L792" s="17">
        <f>IF(Auxiliar1!B790&lt;Tabla2[Hora],Tabla2[Hora],Auxiliar1!B790)</f>
        <v>0.39971064814814811</v>
      </c>
      <c r="M792" s="21"/>
      <c r="N792" t="str">
        <f>TEXT(Tabla2[fecha_creacion_divorcio],"dd/mm/yy")</f>
        <v>20/02/19</v>
      </c>
      <c r="O792" s="21" t="str">
        <f>TEXT(Tabla3[Fecha formato fecha],"MMMM")</f>
        <v>febrero</v>
      </c>
      <c r="P792" s="22">
        <f>INT(YEARFRAC(Tabla2[[#This Row],[fecha_matrimonio]],Tabla2[[#This Row],[fecha_creacion_divorcio]],1))</f>
        <v>31</v>
      </c>
      <c r="Q792" s="21"/>
    </row>
    <row r="793" spans="6:17" x14ac:dyDescent="0.25">
      <c r="F793" s="17"/>
      <c r="G793" s="47" t="str">
        <f>IF(Tabla2[genero_1]=Tabla2[genero_2],"iguales","heteros")</f>
        <v>heteros</v>
      </c>
      <c r="H793" s="15">
        <f>COUNTIF(Tabla3[Columna1],"iguales")</f>
        <v>481</v>
      </c>
      <c r="I793" s="15">
        <f>COUNTIF(Tabla3[Se divorcian mas en la mañana o en la tarde?],"&gt;12:00 am")</f>
        <v>2491</v>
      </c>
      <c r="J793" s="15">
        <f>COUNTIF(Tabla3[Se divorcian mas en la mañana o en la tarde?],"&gt;12:00 am")</f>
        <v>2491</v>
      </c>
      <c r="K793" s="15">
        <f>COUNTIF(Tabla3[Se divorcian mas en la mañana o en la tarde?],"&lt;12:00 pm")</f>
        <v>2272</v>
      </c>
      <c r="L793" s="17">
        <f>IF(Auxiliar1!B791&lt;Tabla2[Hora],Tabla2[Hora],Auxiliar1!B791)</f>
        <v>0.40656249999999999</v>
      </c>
      <c r="M793" s="21"/>
      <c r="N793" t="str">
        <f>TEXT(Tabla2[fecha_creacion_divorcio],"dd/mm/yy")</f>
        <v>20/02/19</v>
      </c>
      <c r="O793" s="21" t="str">
        <f>TEXT(Tabla3[Fecha formato fecha],"MMMM")</f>
        <v>febrero</v>
      </c>
      <c r="P793" s="22">
        <f>INT(YEARFRAC(Tabla2[[#This Row],[fecha_matrimonio]],Tabla2[[#This Row],[fecha_creacion_divorcio]],1))</f>
        <v>55</v>
      </c>
      <c r="Q793" s="21"/>
    </row>
    <row r="794" spans="6:17" x14ac:dyDescent="0.25">
      <c r="F794" s="17"/>
      <c r="G794" s="47" t="str">
        <f>IF(Tabla2[genero_1]=Tabla2[genero_2],"iguales","heteros")</f>
        <v>heteros</v>
      </c>
      <c r="H794" s="15">
        <f>COUNTIF(Tabla3[Columna1],"iguales")</f>
        <v>481</v>
      </c>
      <c r="I794" s="15">
        <f>COUNTIF(Tabla3[Se divorcian mas en la mañana o en la tarde?],"&gt;12:00 am")</f>
        <v>2491</v>
      </c>
      <c r="J794" s="15">
        <f>COUNTIF(Tabla3[Se divorcian mas en la mañana o en la tarde?],"&gt;12:00 am")</f>
        <v>2491</v>
      </c>
      <c r="K794" s="15">
        <f>COUNTIF(Tabla3[Se divorcian mas en la mañana o en la tarde?],"&lt;12:00 pm")</f>
        <v>2272</v>
      </c>
      <c r="L794" s="17">
        <f>IF(Auxiliar1!B792&lt;Tabla2[Hora],Tabla2[Hora],Auxiliar1!B792)</f>
        <v>0.41065972222222219</v>
      </c>
      <c r="M794" s="21"/>
      <c r="N794" t="str">
        <f>TEXT(Tabla2[fecha_creacion_divorcio],"dd/mm/yy")</f>
        <v>20/02/19</v>
      </c>
      <c r="O794" s="21" t="str">
        <f>TEXT(Tabla3[Fecha formato fecha],"MMMM")</f>
        <v>febrero</v>
      </c>
      <c r="P794" s="22">
        <f>INT(YEARFRAC(Tabla2[[#This Row],[fecha_matrimonio]],Tabla2[[#This Row],[fecha_creacion_divorcio]],1))</f>
        <v>42</v>
      </c>
      <c r="Q794" s="21"/>
    </row>
    <row r="795" spans="6:17" x14ac:dyDescent="0.25">
      <c r="F795" s="17"/>
      <c r="G795" s="47" t="str">
        <f>IF(Tabla2[genero_1]=Tabla2[genero_2],"iguales","heteros")</f>
        <v>heteros</v>
      </c>
      <c r="H795" s="15">
        <f>COUNTIF(Tabla3[Columna1],"iguales")</f>
        <v>481</v>
      </c>
      <c r="I795" s="15">
        <f>COUNTIF(Tabla3[Se divorcian mas en la mañana o en la tarde?],"&gt;12:00 am")</f>
        <v>2491</v>
      </c>
      <c r="J795" s="15">
        <f>COUNTIF(Tabla3[Se divorcian mas en la mañana o en la tarde?],"&gt;12:00 am")</f>
        <v>2491</v>
      </c>
      <c r="K795" s="15">
        <f>COUNTIF(Tabla3[Se divorcian mas en la mañana o en la tarde?],"&lt;12:00 pm")</f>
        <v>2272</v>
      </c>
      <c r="L795" s="17">
        <f>IF(Auxiliar1!B793&lt;Tabla2[Hora],Tabla2[Hora],Auxiliar1!B793)</f>
        <v>0.41150462962962964</v>
      </c>
      <c r="M795" s="21"/>
      <c r="N795" t="str">
        <f>TEXT(Tabla2[fecha_creacion_divorcio],"dd/mm/yy")</f>
        <v>20/02/19</v>
      </c>
      <c r="O795" s="21" t="str">
        <f>TEXT(Tabla3[Fecha formato fecha],"MMMM")</f>
        <v>febrero</v>
      </c>
      <c r="P795" s="22">
        <f>INT(YEARFRAC(Tabla2[[#This Row],[fecha_matrimonio]],Tabla2[[#This Row],[fecha_creacion_divorcio]],1))</f>
        <v>29</v>
      </c>
      <c r="Q795" s="21"/>
    </row>
    <row r="796" spans="6:17" x14ac:dyDescent="0.25">
      <c r="F796" s="17"/>
      <c r="G796" s="47" t="str">
        <f>IF(Tabla2[genero_1]=Tabla2[genero_2],"iguales","heteros")</f>
        <v>heteros</v>
      </c>
      <c r="H796" s="15">
        <f>COUNTIF(Tabla3[Columna1],"iguales")</f>
        <v>481</v>
      </c>
      <c r="I796" s="15">
        <f>COUNTIF(Tabla3[Se divorcian mas en la mañana o en la tarde?],"&gt;12:00 am")</f>
        <v>2491</v>
      </c>
      <c r="J796" s="15">
        <f>COUNTIF(Tabla3[Se divorcian mas en la mañana o en la tarde?],"&gt;12:00 am")</f>
        <v>2491</v>
      </c>
      <c r="K796" s="15">
        <f>COUNTIF(Tabla3[Se divorcian mas en la mañana o en la tarde?],"&lt;12:00 pm")</f>
        <v>2272</v>
      </c>
      <c r="L796" s="17">
        <f>IF(Auxiliar1!B794&lt;Tabla2[Hora],Tabla2[Hora],Auxiliar1!B794)</f>
        <v>0.42498842592592595</v>
      </c>
      <c r="M796" s="21"/>
      <c r="N796" t="str">
        <f>TEXT(Tabla2[fecha_creacion_divorcio],"dd/mm/yy")</f>
        <v>20/02/19</v>
      </c>
      <c r="O796" s="21" t="str">
        <f>TEXT(Tabla3[Fecha formato fecha],"MMMM")</f>
        <v>febrero</v>
      </c>
      <c r="P796" s="22">
        <f>INT(YEARFRAC(Tabla2[[#This Row],[fecha_matrimonio]],Tabla2[[#This Row],[fecha_creacion_divorcio]],1))</f>
        <v>23</v>
      </c>
      <c r="Q796" s="21"/>
    </row>
    <row r="797" spans="6:17" x14ac:dyDescent="0.25">
      <c r="F797" s="17"/>
      <c r="G797" s="47" t="str">
        <f>IF(Tabla2[genero_1]=Tabla2[genero_2],"iguales","heteros")</f>
        <v>heteros</v>
      </c>
      <c r="H797" s="15">
        <f>COUNTIF(Tabla3[Columna1],"iguales")</f>
        <v>481</v>
      </c>
      <c r="I797" s="15">
        <f>COUNTIF(Tabla3[Se divorcian mas en la mañana o en la tarde?],"&gt;12:00 am")</f>
        <v>2491</v>
      </c>
      <c r="J797" s="15">
        <f>COUNTIF(Tabla3[Se divorcian mas en la mañana o en la tarde?],"&gt;12:00 am")</f>
        <v>2491</v>
      </c>
      <c r="K797" s="15">
        <f>COUNTIF(Tabla3[Se divorcian mas en la mañana o en la tarde?],"&lt;12:00 pm")</f>
        <v>2272</v>
      </c>
      <c r="L797" s="17">
        <f>IF(Auxiliar1!B795&lt;Tabla2[Hora],Tabla2[Hora],Auxiliar1!B795)</f>
        <v>0.42611111111111111</v>
      </c>
      <c r="M797" s="21"/>
      <c r="N797" t="str">
        <f>TEXT(Tabla2[fecha_creacion_divorcio],"dd/mm/yy")</f>
        <v>20/02/19</v>
      </c>
      <c r="O797" s="21" t="str">
        <f>TEXT(Tabla3[Fecha formato fecha],"MMMM")</f>
        <v>febrero</v>
      </c>
      <c r="P797" s="22">
        <f>INT(YEARFRAC(Tabla2[[#This Row],[fecha_matrimonio]],Tabla2[[#This Row],[fecha_creacion_divorcio]],1))</f>
        <v>43</v>
      </c>
      <c r="Q797" s="21"/>
    </row>
    <row r="798" spans="6:17" x14ac:dyDescent="0.25">
      <c r="F798" s="17"/>
      <c r="G798" s="47" t="str">
        <f>IF(Tabla2[genero_1]=Tabla2[genero_2],"iguales","heteros")</f>
        <v>iguales</v>
      </c>
      <c r="H798" s="15">
        <f>COUNTIF(Tabla3[Columna1],"iguales")</f>
        <v>481</v>
      </c>
      <c r="I798" s="15">
        <f>COUNTIF(Tabla3[Se divorcian mas en la mañana o en la tarde?],"&gt;12:00 am")</f>
        <v>2491</v>
      </c>
      <c r="J798" s="15">
        <f>COUNTIF(Tabla3[Se divorcian mas en la mañana o en la tarde?],"&gt;12:00 am")</f>
        <v>2491</v>
      </c>
      <c r="K798" s="15">
        <f>COUNTIF(Tabla3[Se divorcian mas en la mañana o en la tarde?],"&lt;12:00 pm")</f>
        <v>2272</v>
      </c>
      <c r="L798" s="17">
        <f>IF(Auxiliar1!B796&lt;Tabla2[Hora],Tabla2[Hora],Auxiliar1!B796)</f>
        <v>0.42844907407407407</v>
      </c>
      <c r="M798" s="21"/>
      <c r="N798" t="str">
        <f>TEXT(Tabla2[fecha_creacion_divorcio],"dd/mm/yy")</f>
        <v>20/02/19</v>
      </c>
      <c r="O798" s="21" t="str">
        <f>TEXT(Tabla3[Fecha formato fecha],"MMMM")</f>
        <v>febrero</v>
      </c>
      <c r="P798" s="22">
        <f>INT(YEARFRAC(Tabla2[[#This Row],[fecha_matrimonio]],Tabla2[[#This Row],[fecha_creacion_divorcio]],1))</f>
        <v>6</v>
      </c>
      <c r="Q798" s="21"/>
    </row>
    <row r="799" spans="6:17" x14ac:dyDescent="0.25">
      <c r="F799" s="17"/>
      <c r="G799" s="47" t="str">
        <f>IF(Tabla2[genero_1]=Tabla2[genero_2],"iguales","heteros")</f>
        <v>heteros</v>
      </c>
      <c r="H799" s="15">
        <f>COUNTIF(Tabla3[Columna1],"iguales")</f>
        <v>481</v>
      </c>
      <c r="I799" s="15">
        <f>COUNTIF(Tabla3[Se divorcian mas en la mañana o en la tarde?],"&gt;12:00 am")</f>
        <v>2491</v>
      </c>
      <c r="J799" s="15">
        <f>COUNTIF(Tabla3[Se divorcian mas en la mañana o en la tarde?],"&gt;12:00 am")</f>
        <v>2491</v>
      </c>
      <c r="K799" s="15">
        <f>COUNTIF(Tabla3[Se divorcian mas en la mañana o en la tarde?],"&lt;12:00 pm")</f>
        <v>2272</v>
      </c>
      <c r="L799" s="17">
        <f>IF(Auxiliar1!B797&lt;Tabla2[Hora],Tabla2[Hora],Auxiliar1!B797)</f>
        <v>0.43230324074074072</v>
      </c>
      <c r="M799" s="21"/>
      <c r="N799" t="str">
        <f>TEXT(Tabla2[fecha_creacion_divorcio],"dd/mm/yy")</f>
        <v>20/02/19</v>
      </c>
      <c r="O799" s="21" t="str">
        <f>TEXT(Tabla3[Fecha formato fecha],"MMMM")</f>
        <v>febrero</v>
      </c>
      <c r="P799" s="22">
        <f>INT(YEARFRAC(Tabla2[[#This Row],[fecha_matrimonio]],Tabla2[[#This Row],[fecha_creacion_divorcio]],1))</f>
        <v>25</v>
      </c>
      <c r="Q799" s="21"/>
    </row>
    <row r="800" spans="6:17" x14ac:dyDescent="0.25">
      <c r="F800" s="17"/>
      <c r="G800" s="47" t="str">
        <f>IF(Tabla2[genero_1]=Tabla2[genero_2],"iguales","heteros")</f>
        <v>heteros</v>
      </c>
      <c r="H800" s="15">
        <f>COUNTIF(Tabla3[Columna1],"iguales")</f>
        <v>481</v>
      </c>
      <c r="I800" s="15">
        <f>COUNTIF(Tabla3[Se divorcian mas en la mañana o en la tarde?],"&gt;12:00 am")</f>
        <v>2491</v>
      </c>
      <c r="J800" s="15">
        <f>COUNTIF(Tabla3[Se divorcian mas en la mañana o en la tarde?],"&gt;12:00 am")</f>
        <v>2491</v>
      </c>
      <c r="K800" s="15">
        <f>COUNTIF(Tabla3[Se divorcian mas en la mañana o en la tarde?],"&lt;12:00 pm")</f>
        <v>2272</v>
      </c>
      <c r="L800" s="17">
        <f>IF(Auxiliar1!B798&lt;Tabla2[Hora],Tabla2[Hora],Auxiliar1!B798)</f>
        <v>0.43321759259259257</v>
      </c>
      <c r="M800" s="21"/>
      <c r="N800" t="str">
        <f>TEXT(Tabla2[fecha_creacion_divorcio],"dd/mm/yy")</f>
        <v>20/02/19</v>
      </c>
      <c r="O800" s="21" t="str">
        <f>TEXT(Tabla3[Fecha formato fecha],"MMMM")</f>
        <v>febrero</v>
      </c>
      <c r="P800" s="22">
        <f>INT(YEARFRAC(Tabla2[[#This Row],[fecha_matrimonio]],Tabla2[[#This Row],[fecha_creacion_divorcio]],1))</f>
        <v>18</v>
      </c>
      <c r="Q800" s="21"/>
    </row>
    <row r="801" spans="6:17" x14ac:dyDescent="0.25">
      <c r="F801" s="17"/>
      <c r="G801" s="47" t="str">
        <f>IF(Tabla2[genero_1]=Tabla2[genero_2],"iguales","heteros")</f>
        <v>heteros</v>
      </c>
      <c r="H801" s="15">
        <f>COUNTIF(Tabla3[Columna1],"iguales")</f>
        <v>481</v>
      </c>
      <c r="I801" s="15">
        <f>COUNTIF(Tabla3[Se divorcian mas en la mañana o en la tarde?],"&gt;12:00 am")</f>
        <v>2491</v>
      </c>
      <c r="J801" s="15">
        <f>COUNTIF(Tabla3[Se divorcian mas en la mañana o en la tarde?],"&gt;12:00 am")</f>
        <v>2491</v>
      </c>
      <c r="K801" s="15">
        <f>COUNTIF(Tabla3[Se divorcian mas en la mañana o en la tarde?],"&lt;12:00 pm")</f>
        <v>2272</v>
      </c>
      <c r="L801" s="17">
        <f>IF(Auxiliar1!B799&lt;Tabla2[Hora],Tabla2[Hora],Auxiliar1!B799)</f>
        <v>0.43927083333333333</v>
      </c>
      <c r="M801" s="21"/>
      <c r="N801" t="str">
        <f>TEXT(Tabla2[fecha_creacion_divorcio],"dd/mm/yy")</f>
        <v>20/02/19</v>
      </c>
      <c r="O801" s="21" t="str">
        <f>TEXT(Tabla3[Fecha formato fecha],"MMMM")</f>
        <v>febrero</v>
      </c>
      <c r="P801" s="22">
        <f>INT(YEARFRAC(Tabla2[[#This Row],[fecha_matrimonio]],Tabla2[[#This Row],[fecha_creacion_divorcio]],1))</f>
        <v>15</v>
      </c>
      <c r="Q801" s="21"/>
    </row>
    <row r="802" spans="6:17" x14ac:dyDescent="0.25">
      <c r="F802" s="17"/>
      <c r="G802" s="47" t="str">
        <f>IF(Tabla2[genero_1]=Tabla2[genero_2],"iguales","heteros")</f>
        <v>heteros</v>
      </c>
      <c r="H802" s="15">
        <f>COUNTIF(Tabla3[Columna1],"iguales")</f>
        <v>481</v>
      </c>
      <c r="I802" s="15">
        <f>COUNTIF(Tabla3[Se divorcian mas en la mañana o en la tarde?],"&gt;12:00 am")</f>
        <v>2491</v>
      </c>
      <c r="J802" s="15">
        <f>COUNTIF(Tabla3[Se divorcian mas en la mañana o en la tarde?],"&gt;12:00 am")</f>
        <v>2491</v>
      </c>
      <c r="K802" s="15">
        <f>COUNTIF(Tabla3[Se divorcian mas en la mañana o en la tarde?],"&lt;12:00 pm")</f>
        <v>2272</v>
      </c>
      <c r="L802" s="17">
        <f>IF(Auxiliar1!B800&lt;Tabla2[Hora],Tabla2[Hora],Auxiliar1!B800)</f>
        <v>0.44403935185185189</v>
      </c>
      <c r="M802" s="21"/>
      <c r="N802" t="str">
        <f>TEXT(Tabla2[fecha_creacion_divorcio],"dd/mm/yy")</f>
        <v>20/02/19</v>
      </c>
      <c r="O802" s="21" t="str">
        <f>TEXT(Tabla3[Fecha formato fecha],"MMMM")</f>
        <v>febrero</v>
      </c>
      <c r="P802" s="22">
        <f>INT(YEARFRAC(Tabla2[[#This Row],[fecha_matrimonio]],Tabla2[[#This Row],[fecha_creacion_divorcio]],1))</f>
        <v>22</v>
      </c>
      <c r="Q802" s="21"/>
    </row>
    <row r="803" spans="6:17" x14ac:dyDescent="0.25">
      <c r="F803" s="17"/>
      <c r="G803" s="47" t="str">
        <f>IF(Tabla2[genero_1]=Tabla2[genero_2],"iguales","heteros")</f>
        <v>heteros</v>
      </c>
      <c r="H803" s="15">
        <f>COUNTIF(Tabla3[Columna1],"iguales")</f>
        <v>481</v>
      </c>
      <c r="I803" s="15">
        <f>COUNTIF(Tabla3[Se divorcian mas en la mañana o en la tarde?],"&gt;12:00 am")</f>
        <v>2491</v>
      </c>
      <c r="J803" s="15">
        <f>COUNTIF(Tabla3[Se divorcian mas en la mañana o en la tarde?],"&gt;12:00 am")</f>
        <v>2491</v>
      </c>
      <c r="K803" s="15">
        <f>COUNTIF(Tabla3[Se divorcian mas en la mañana o en la tarde?],"&lt;12:00 pm")</f>
        <v>2272</v>
      </c>
      <c r="L803" s="17">
        <f>IF(Auxiliar1!B801&lt;Tabla2[Hora],Tabla2[Hora],Auxiliar1!B801)</f>
        <v>0.44443287037037038</v>
      </c>
      <c r="M803" s="21"/>
      <c r="N803" t="str">
        <f>TEXT(Tabla2[fecha_creacion_divorcio],"dd/mm/yy")</f>
        <v>20/02/19</v>
      </c>
      <c r="O803" s="21" t="str">
        <f>TEXT(Tabla3[Fecha formato fecha],"MMMM")</f>
        <v>febrero</v>
      </c>
      <c r="P803" s="22">
        <f>INT(YEARFRAC(Tabla2[[#This Row],[fecha_matrimonio]],Tabla2[[#This Row],[fecha_creacion_divorcio]],1))</f>
        <v>5</v>
      </c>
      <c r="Q803" s="21"/>
    </row>
    <row r="804" spans="6:17" x14ac:dyDescent="0.25">
      <c r="F804" s="17"/>
      <c r="G804" s="47" t="str">
        <f>IF(Tabla2[genero_1]=Tabla2[genero_2],"iguales","heteros")</f>
        <v>heteros</v>
      </c>
      <c r="H804" s="15">
        <f>COUNTIF(Tabla3[Columna1],"iguales")</f>
        <v>481</v>
      </c>
      <c r="I804" s="15">
        <f>COUNTIF(Tabla3[Se divorcian mas en la mañana o en la tarde?],"&gt;12:00 am")</f>
        <v>2491</v>
      </c>
      <c r="J804" s="15">
        <f>COUNTIF(Tabla3[Se divorcian mas en la mañana o en la tarde?],"&gt;12:00 am")</f>
        <v>2491</v>
      </c>
      <c r="K804" s="15">
        <f>COUNTIF(Tabla3[Se divorcian mas en la mañana o en la tarde?],"&lt;12:00 pm")</f>
        <v>2272</v>
      </c>
      <c r="L804" s="17">
        <f>IF(Auxiliar1!B802&lt;Tabla2[Hora],Tabla2[Hora],Auxiliar1!B802)</f>
        <v>0.44701388888888888</v>
      </c>
      <c r="M804" s="21"/>
      <c r="N804" t="str">
        <f>TEXT(Tabla2[fecha_creacion_divorcio],"dd/mm/yy")</f>
        <v>20/02/19</v>
      </c>
      <c r="O804" s="21" t="str">
        <f>TEXT(Tabla3[Fecha formato fecha],"MMMM")</f>
        <v>febrero</v>
      </c>
      <c r="P804" s="22">
        <f>INT(YEARFRAC(Tabla2[[#This Row],[fecha_matrimonio]],Tabla2[[#This Row],[fecha_creacion_divorcio]],1))</f>
        <v>25</v>
      </c>
      <c r="Q804" s="21"/>
    </row>
    <row r="805" spans="6:17" x14ac:dyDescent="0.25">
      <c r="F805" s="17"/>
      <c r="G805" s="47" t="str">
        <f>IF(Tabla2[genero_1]=Tabla2[genero_2],"iguales","heteros")</f>
        <v>iguales</v>
      </c>
      <c r="H805" s="15">
        <f>COUNTIF(Tabla3[Columna1],"iguales")</f>
        <v>481</v>
      </c>
      <c r="I805" s="15">
        <f>COUNTIF(Tabla3[Se divorcian mas en la mañana o en la tarde?],"&gt;12:00 am")</f>
        <v>2491</v>
      </c>
      <c r="J805" s="15">
        <f>COUNTIF(Tabla3[Se divorcian mas en la mañana o en la tarde?],"&gt;12:00 am")</f>
        <v>2491</v>
      </c>
      <c r="K805" s="15">
        <f>COUNTIF(Tabla3[Se divorcian mas en la mañana o en la tarde?],"&lt;12:00 pm")</f>
        <v>2272</v>
      </c>
      <c r="L805" s="17">
        <f>IF(Auxiliar1!B803&lt;Tabla2[Hora],Tabla2[Hora],Auxiliar1!B803)</f>
        <v>0.45248842592592592</v>
      </c>
      <c r="M805" s="21"/>
      <c r="N805" t="str">
        <f>TEXT(Tabla2[fecha_creacion_divorcio],"dd/mm/yy")</f>
        <v>20/02/19</v>
      </c>
      <c r="O805" s="21" t="str">
        <f>TEXT(Tabla3[Fecha formato fecha],"MMMM")</f>
        <v>febrero</v>
      </c>
      <c r="P805" s="22">
        <f>INT(YEARFRAC(Tabla2[[#This Row],[fecha_matrimonio]],Tabla2[[#This Row],[fecha_creacion_divorcio]],1))</f>
        <v>28</v>
      </c>
      <c r="Q805" s="21"/>
    </row>
    <row r="806" spans="6:17" x14ac:dyDescent="0.25">
      <c r="F806" s="17"/>
      <c r="G806" s="47" t="str">
        <f>IF(Tabla2[genero_1]=Tabla2[genero_2],"iguales","heteros")</f>
        <v>heteros</v>
      </c>
      <c r="H806" s="15">
        <f>COUNTIF(Tabla3[Columna1],"iguales")</f>
        <v>481</v>
      </c>
      <c r="I806" s="15">
        <f>COUNTIF(Tabla3[Se divorcian mas en la mañana o en la tarde?],"&gt;12:00 am")</f>
        <v>2491</v>
      </c>
      <c r="J806" s="15">
        <f>COUNTIF(Tabla3[Se divorcian mas en la mañana o en la tarde?],"&gt;12:00 am")</f>
        <v>2491</v>
      </c>
      <c r="K806" s="15">
        <f>COUNTIF(Tabla3[Se divorcian mas en la mañana o en la tarde?],"&lt;12:00 pm")</f>
        <v>2272</v>
      </c>
      <c r="L806" s="17">
        <f>IF(Auxiliar1!B804&lt;Tabla2[Hora],Tabla2[Hora],Auxiliar1!B804)</f>
        <v>0.45752314814814815</v>
      </c>
      <c r="M806" s="21"/>
      <c r="N806" t="str">
        <f>TEXT(Tabla2[fecha_creacion_divorcio],"dd/mm/yy")</f>
        <v>20/02/19</v>
      </c>
      <c r="O806" s="21" t="str">
        <f>TEXT(Tabla3[Fecha formato fecha],"MMMM")</f>
        <v>febrero</v>
      </c>
      <c r="P806" s="22">
        <f>INT(YEARFRAC(Tabla2[[#This Row],[fecha_matrimonio]],Tabla2[[#This Row],[fecha_creacion_divorcio]],1))</f>
        <v>14</v>
      </c>
      <c r="Q806" s="21"/>
    </row>
    <row r="807" spans="6:17" x14ac:dyDescent="0.25">
      <c r="F807" s="17"/>
      <c r="G807" s="47" t="str">
        <f>IF(Tabla2[genero_1]=Tabla2[genero_2],"iguales","heteros")</f>
        <v>heteros</v>
      </c>
      <c r="H807" s="15">
        <f>COUNTIF(Tabla3[Columna1],"iguales")</f>
        <v>481</v>
      </c>
      <c r="I807" s="15">
        <f>COUNTIF(Tabla3[Se divorcian mas en la mañana o en la tarde?],"&gt;12:00 am")</f>
        <v>2491</v>
      </c>
      <c r="J807" s="15">
        <f>COUNTIF(Tabla3[Se divorcian mas en la mañana o en la tarde?],"&gt;12:00 am")</f>
        <v>2491</v>
      </c>
      <c r="K807" s="15">
        <f>COUNTIF(Tabla3[Se divorcian mas en la mañana o en la tarde?],"&lt;12:00 pm")</f>
        <v>2272</v>
      </c>
      <c r="L807" s="17">
        <f>IF(Auxiliar1!B805&lt;Tabla2[Hora],Tabla2[Hora],Auxiliar1!B805)</f>
        <v>0.52368055555555559</v>
      </c>
      <c r="M807" s="21"/>
      <c r="N807" t="str">
        <f>TEXT(Tabla2[fecha_creacion_divorcio],"dd/mm/yy")</f>
        <v>02/01/19</v>
      </c>
      <c r="O807" s="21" t="str">
        <f>TEXT(Tabla3[Fecha formato fecha],"MMMM")</f>
        <v>enero</v>
      </c>
      <c r="P807" s="22">
        <f>INT(YEARFRAC(Tabla2[[#This Row],[fecha_matrimonio]],Tabla2[[#This Row],[fecha_creacion_divorcio]],1))</f>
        <v>15</v>
      </c>
      <c r="Q807" s="21"/>
    </row>
    <row r="808" spans="6:17" x14ac:dyDescent="0.25">
      <c r="F808" s="17"/>
      <c r="G808" s="47" t="str">
        <f>IF(Tabla2[genero_1]=Tabla2[genero_2],"iguales","heteros")</f>
        <v>heteros</v>
      </c>
      <c r="H808" s="15">
        <f>COUNTIF(Tabla3[Columna1],"iguales")</f>
        <v>481</v>
      </c>
      <c r="I808" s="15">
        <f>COUNTIF(Tabla3[Se divorcian mas en la mañana o en la tarde?],"&gt;12:00 am")</f>
        <v>2491</v>
      </c>
      <c r="J808" s="15">
        <f>COUNTIF(Tabla3[Se divorcian mas en la mañana o en la tarde?],"&gt;12:00 am")</f>
        <v>2491</v>
      </c>
      <c r="K808" s="15">
        <f>COUNTIF(Tabla3[Se divorcian mas en la mañana o en la tarde?],"&lt;12:00 pm")</f>
        <v>2272</v>
      </c>
      <c r="L808" s="17">
        <f>IF(Auxiliar1!B806&lt;Tabla2[Hora],Tabla2[Hora],Auxiliar1!B806)</f>
        <v>0.30118055555555556</v>
      </c>
      <c r="M808" s="21"/>
      <c r="N808" t="str">
        <f>TEXT(Tabla2[fecha_creacion_divorcio],"dd/mm/yy")</f>
        <v>04/01/19</v>
      </c>
      <c r="O808" s="21" t="str">
        <f>TEXT(Tabla3[Fecha formato fecha],"MMMM")</f>
        <v>enero</v>
      </c>
      <c r="P808" s="22">
        <f>INT(YEARFRAC(Tabla2[[#This Row],[fecha_matrimonio]],Tabla2[[#This Row],[fecha_creacion_divorcio]],1))</f>
        <v>4</v>
      </c>
      <c r="Q808" s="21"/>
    </row>
    <row r="809" spans="6:17" x14ac:dyDescent="0.25">
      <c r="F809" s="17"/>
      <c r="G809" s="47" t="str">
        <f>IF(Tabla2[genero_1]=Tabla2[genero_2],"iguales","heteros")</f>
        <v>heteros</v>
      </c>
      <c r="H809" s="15">
        <f>COUNTIF(Tabla3[Columna1],"iguales")</f>
        <v>481</v>
      </c>
      <c r="I809" s="15">
        <f>COUNTIF(Tabla3[Se divorcian mas en la mañana o en la tarde?],"&gt;12:00 am")</f>
        <v>2491</v>
      </c>
      <c r="J809" s="15">
        <f>COUNTIF(Tabla3[Se divorcian mas en la mañana o en la tarde?],"&gt;12:00 am")</f>
        <v>2491</v>
      </c>
      <c r="K809" s="15">
        <f>COUNTIF(Tabla3[Se divorcian mas en la mañana o en la tarde?],"&lt;12:00 pm")</f>
        <v>2272</v>
      </c>
      <c r="L809" s="17">
        <f>IF(Auxiliar1!B807&lt;Tabla2[Hora],Tabla2[Hora],Auxiliar1!B807)</f>
        <v>0.30230324074074072</v>
      </c>
      <c r="M809" s="21"/>
      <c r="N809" t="str">
        <f>TEXT(Tabla2[fecha_creacion_divorcio],"dd/mm/yy")</f>
        <v>04/01/19</v>
      </c>
      <c r="O809" s="21" t="str">
        <f>TEXT(Tabla3[Fecha formato fecha],"MMMM")</f>
        <v>enero</v>
      </c>
      <c r="P809" s="22">
        <f>INT(YEARFRAC(Tabla2[[#This Row],[fecha_matrimonio]],Tabla2[[#This Row],[fecha_creacion_divorcio]],1))</f>
        <v>22</v>
      </c>
      <c r="Q809" s="21"/>
    </row>
    <row r="810" spans="6:17" x14ac:dyDescent="0.25">
      <c r="F810" s="17"/>
      <c r="G810" s="47" t="str">
        <f>IF(Tabla2[genero_1]=Tabla2[genero_2],"iguales","heteros")</f>
        <v>heteros</v>
      </c>
      <c r="H810" s="15">
        <f>COUNTIF(Tabla3[Columna1],"iguales")</f>
        <v>481</v>
      </c>
      <c r="I810" s="15">
        <f>COUNTIF(Tabla3[Se divorcian mas en la mañana o en la tarde?],"&gt;12:00 am")</f>
        <v>2491</v>
      </c>
      <c r="J810" s="15">
        <f>COUNTIF(Tabla3[Se divorcian mas en la mañana o en la tarde?],"&gt;12:00 am")</f>
        <v>2491</v>
      </c>
      <c r="K810" s="15">
        <f>COUNTIF(Tabla3[Se divorcian mas en la mañana o en la tarde?],"&lt;12:00 pm")</f>
        <v>2272</v>
      </c>
      <c r="L810" s="17">
        <f>IF(Auxiliar1!B808&lt;Tabla2[Hora],Tabla2[Hora],Auxiliar1!B808)</f>
        <v>0.30456018518518518</v>
      </c>
      <c r="M810" s="21"/>
      <c r="N810" t="str">
        <f>TEXT(Tabla2[fecha_creacion_divorcio],"dd/mm/yy")</f>
        <v>04/01/19</v>
      </c>
      <c r="O810" s="21" t="str">
        <f>TEXT(Tabla3[Fecha formato fecha],"MMMM")</f>
        <v>enero</v>
      </c>
      <c r="P810" s="22">
        <f>INT(YEARFRAC(Tabla2[[#This Row],[fecha_matrimonio]],Tabla2[[#This Row],[fecha_creacion_divorcio]],1))</f>
        <v>19</v>
      </c>
      <c r="Q810" s="21"/>
    </row>
    <row r="811" spans="6:17" x14ac:dyDescent="0.25">
      <c r="F811" s="17"/>
      <c r="G811" s="47" t="str">
        <f>IF(Tabla2[genero_1]=Tabla2[genero_2],"iguales","heteros")</f>
        <v>heteros</v>
      </c>
      <c r="H811" s="15">
        <f>COUNTIF(Tabla3[Columna1],"iguales")</f>
        <v>481</v>
      </c>
      <c r="I811" s="15">
        <f>COUNTIF(Tabla3[Se divorcian mas en la mañana o en la tarde?],"&gt;12:00 am")</f>
        <v>2491</v>
      </c>
      <c r="J811" s="15">
        <f>COUNTIF(Tabla3[Se divorcian mas en la mañana o en la tarde?],"&gt;12:00 am")</f>
        <v>2491</v>
      </c>
      <c r="K811" s="15">
        <f>COUNTIF(Tabla3[Se divorcian mas en la mañana o en la tarde?],"&lt;12:00 pm")</f>
        <v>2272</v>
      </c>
      <c r="L811" s="17">
        <f>IF(Auxiliar1!B809&lt;Tabla2[Hora],Tabla2[Hora],Auxiliar1!B809)</f>
        <v>0.30555555555555552</v>
      </c>
      <c r="M811" s="21"/>
      <c r="N811" t="str">
        <f>TEXT(Tabla2[fecha_creacion_divorcio],"dd/mm/yy")</f>
        <v>04/01/19</v>
      </c>
      <c r="O811" s="21" t="str">
        <f>TEXT(Tabla3[Fecha formato fecha],"MMMM")</f>
        <v>enero</v>
      </c>
      <c r="P811" s="22">
        <f>INT(YEARFRAC(Tabla2[[#This Row],[fecha_matrimonio]],Tabla2[[#This Row],[fecha_creacion_divorcio]],1))</f>
        <v>24</v>
      </c>
      <c r="Q811" s="21"/>
    </row>
    <row r="812" spans="6:17" x14ac:dyDescent="0.25">
      <c r="F812" s="17"/>
      <c r="G812" s="47" t="str">
        <f>IF(Tabla2[genero_1]=Tabla2[genero_2],"iguales","heteros")</f>
        <v>heteros</v>
      </c>
      <c r="H812" s="15">
        <f>COUNTIF(Tabla3[Columna1],"iguales")</f>
        <v>481</v>
      </c>
      <c r="I812" s="15">
        <f>COUNTIF(Tabla3[Se divorcian mas en la mañana o en la tarde?],"&gt;12:00 am")</f>
        <v>2491</v>
      </c>
      <c r="J812" s="15">
        <f>COUNTIF(Tabla3[Se divorcian mas en la mañana o en la tarde?],"&gt;12:00 am")</f>
        <v>2491</v>
      </c>
      <c r="K812" s="15">
        <f>COUNTIF(Tabla3[Se divorcian mas en la mañana o en la tarde?],"&lt;12:00 pm")</f>
        <v>2272</v>
      </c>
      <c r="L812" s="17">
        <f>IF(Auxiliar1!B810&lt;Tabla2[Hora],Tabla2[Hora],Auxiliar1!B810)</f>
        <v>0.30719907407407404</v>
      </c>
      <c r="M812" s="21"/>
      <c r="N812" t="str">
        <f>TEXT(Tabla2[fecha_creacion_divorcio],"dd/mm/yy")</f>
        <v>04/01/19</v>
      </c>
      <c r="O812" s="21" t="str">
        <f>TEXT(Tabla3[Fecha formato fecha],"MMMM")</f>
        <v>enero</v>
      </c>
      <c r="P812" s="22">
        <f>INT(YEARFRAC(Tabla2[[#This Row],[fecha_matrimonio]],Tabla2[[#This Row],[fecha_creacion_divorcio]],1))</f>
        <v>5</v>
      </c>
      <c r="Q812" s="21"/>
    </row>
    <row r="813" spans="6:17" x14ac:dyDescent="0.25">
      <c r="F813" s="17"/>
      <c r="G813" s="47" t="str">
        <f>IF(Tabla2[genero_1]=Tabla2[genero_2],"iguales","heteros")</f>
        <v>heteros</v>
      </c>
      <c r="H813" s="15">
        <f>COUNTIF(Tabla3[Columna1],"iguales")</f>
        <v>481</v>
      </c>
      <c r="I813" s="15">
        <f>COUNTIF(Tabla3[Se divorcian mas en la mañana o en la tarde?],"&gt;12:00 am")</f>
        <v>2491</v>
      </c>
      <c r="J813" s="15">
        <f>COUNTIF(Tabla3[Se divorcian mas en la mañana o en la tarde?],"&gt;12:00 am")</f>
        <v>2491</v>
      </c>
      <c r="K813" s="15">
        <f>COUNTIF(Tabla3[Se divorcian mas en la mañana o en la tarde?],"&lt;12:00 pm")</f>
        <v>2272</v>
      </c>
      <c r="L813" s="17">
        <f>IF(Auxiliar1!B811&lt;Tabla2[Hora],Tabla2[Hora],Auxiliar1!B811)</f>
        <v>0.30858796296296298</v>
      </c>
      <c r="M813" s="21"/>
      <c r="N813" t="str">
        <f>TEXT(Tabla2[fecha_creacion_divorcio],"dd/mm/yy")</f>
        <v>04/01/19</v>
      </c>
      <c r="O813" s="21" t="str">
        <f>TEXT(Tabla3[Fecha formato fecha],"MMMM")</f>
        <v>enero</v>
      </c>
      <c r="P813" s="22">
        <f>INT(YEARFRAC(Tabla2[[#This Row],[fecha_matrimonio]],Tabla2[[#This Row],[fecha_creacion_divorcio]],1))</f>
        <v>2</v>
      </c>
      <c r="Q813" s="21"/>
    </row>
    <row r="814" spans="6:17" x14ac:dyDescent="0.25">
      <c r="F814" s="17"/>
      <c r="G814" s="47" t="str">
        <f>IF(Tabla2[genero_1]=Tabla2[genero_2],"iguales","heteros")</f>
        <v>heteros</v>
      </c>
      <c r="H814" s="15">
        <f>COUNTIF(Tabla3[Columna1],"iguales")</f>
        <v>481</v>
      </c>
      <c r="I814" s="15">
        <f>COUNTIF(Tabla3[Se divorcian mas en la mañana o en la tarde?],"&gt;12:00 am")</f>
        <v>2491</v>
      </c>
      <c r="J814" s="15">
        <f>COUNTIF(Tabla3[Se divorcian mas en la mañana o en la tarde?],"&gt;12:00 am")</f>
        <v>2491</v>
      </c>
      <c r="K814" s="15">
        <f>COUNTIF(Tabla3[Se divorcian mas en la mañana o en la tarde?],"&lt;12:00 pm")</f>
        <v>2272</v>
      </c>
      <c r="L814" s="17">
        <f>IF(Auxiliar1!B812&lt;Tabla2[Hora],Tabla2[Hora],Auxiliar1!B812)</f>
        <v>0.31113425925925925</v>
      </c>
      <c r="M814" s="21"/>
      <c r="N814" t="str">
        <f>TEXT(Tabla2[fecha_creacion_divorcio],"dd/mm/yy")</f>
        <v>04/01/19</v>
      </c>
      <c r="O814" s="21" t="str">
        <f>TEXT(Tabla3[Fecha formato fecha],"MMMM")</f>
        <v>enero</v>
      </c>
      <c r="P814" s="22">
        <f>INT(YEARFRAC(Tabla2[[#This Row],[fecha_matrimonio]],Tabla2[[#This Row],[fecha_creacion_divorcio]],1))</f>
        <v>13</v>
      </c>
      <c r="Q814" s="21"/>
    </row>
    <row r="815" spans="6:17" x14ac:dyDescent="0.25">
      <c r="F815" s="17"/>
      <c r="G815" s="47" t="str">
        <f>IF(Tabla2[genero_1]=Tabla2[genero_2],"iguales","heteros")</f>
        <v>heteros</v>
      </c>
      <c r="H815" s="15">
        <f>COUNTIF(Tabla3[Columna1],"iguales")</f>
        <v>481</v>
      </c>
      <c r="I815" s="15">
        <f>COUNTIF(Tabla3[Se divorcian mas en la mañana o en la tarde?],"&gt;12:00 am")</f>
        <v>2491</v>
      </c>
      <c r="J815" s="15">
        <f>COUNTIF(Tabla3[Se divorcian mas en la mañana o en la tarde?],"&gt;12:00 am")</f>
        <v>2491</v>
      </c>
      <c r="K815" s="15">
        <f>COUNTIF(Tabla3[Se divorcian mas en la mañana o en la tarde?],"&lt;12:00 pm")</f>
        <v>2272</v>
      </c>
      <c r="L815" s="17">
        <f>IF(Auxiliar1!B813&lt;Tabla2[Hora],Tabla2[Hora],Auxiliar1!B813)</f>
        <v>0.31190972222222219</v>
      </c>
      <c r="M815" s="21"/>
      <c r="N815" t="str">
        <f>TEXT(Tabla2[fecha_creacion_divorcio],"dd/mm/yy")</f>
        <v>04/01/19</v>
      </c>
      <c r="O815" s="21" t="str">
        <f>TEXT(Tabla3[Fecha formato fecha],"MMMM")</f>
        <v>enero</v>
      </c>
      <c r="P815" s="22">
        <f>INT(YEARFRAC(Tabla2[[#This Row],[fecha_matrimonio]],Tabla2[[#This Row],[fecha_creacion_divorcio]],1))</f>
        <v>22</v>
      </c>
      <c r="Q815" s="21"/>
    </row>
    <row r="816" spans="6:17" x14ac:dyDescent="0.25">
      <c r="F816" s="17"/>
      <c r="G816" s="47" t="str">
        <f>IF(Tabla2[genero_1]=Tabla2[genero_2],"iguales","heteros")</f>
        <v>heteros</v>
      </c>
      <c r="H816" s="15">
        <f>COUNTIF(Tabla3[Columna1],"iguales")</f>
        <v>481</v>
      </c>
      <c r="I816" s="15">
        <f>COUNTIF(Tabla3[Se divorcian mas en la mañana o en la tarde?],"&gt;12:00 am")</f>
        <v>2491</v>
      </c>
      <c r="J816" s="15">
        <f>COUNTIF(Tabla3[Se divorcian mas en la mañana o en la tarde?],"&gt;12:00 am")</f>
        <v>2491</v>
      </c>
      <c r="K816" s="15">
        <f>COUNTIF(Tabla3[Se divorcian mas en la mañana o en la tarde?],"&lt;12:00 pm")</f>
        <v>2272</v>
      </c>
      <c r="L816" s="17">
        <f>IF(Auxiliar1!B814&lt;Tabla2[Hora],Tabla2[Hora],Auxiliar1!B814)</f>
        <v>0.31495370370370374</v>
      </c>
      <c r="M816" s="21"/>
      <c r="N816" t="str">
        <f>TEXT(Tabla2[fecha_creacion_divorcio],"dd/mm/yy")</f>
        <v>04/01/19</v>
      </c>
      <c r="O816" s="21" t="str">
        <f>TEXT(Tabla3[Fecha formato fecha],"MMMM")</f>
        <v>enero</v>
      </c>
      <c r="P816" s="22">
        <f>INT(YEARFRAC(Tabla2[[#This Row],[fecha_matrimonio]],Tabla2[[#This Row],[fecha_creacion_divorcio]],1))</f>
        <v>19</v>
      </c>
      <c r="Q816" s="21"/>
    </row>
    <row r="817" spans="6:17" x14ac:dyDescent="0.25">
      <c r="F817" s="17"/>
      <c r="G817" s="47" t="str">
        <f>IF(Tabla2[genero_1]=Tabla2[genero_2],"iguales","heteros")</f>
        <v>heteros</v>
      </c>
      <c r="H817" s="15">
        <f>COUNTIF(Tabla3[Columna1],"iguales")</f>
        <v>481</v>
      </c>
      <c r="I817" s="15">
        <f>COUNTIF(Tabla3[Se divorcian mas en la mañana o en la tarde?],"&gt;12:00 am")</f>
        <v>2491</v>
      </c>
      <c r="J817" s="15">
        <f>COUNTIF(Tabla3[Se divorcian mas en la mañana o en la tarde?],"&gt;12:00 am")</f>
        <v>2491</v>
      </c>
      <c r="K817" s="15">
        <f>COUNTIF(Tabla3[Se divorcian mas en la mañana o en la tarde?],"&lt;12:00 pm")</f>
        <v>2272</v>
      </c>
      <c r="L817" s="17">
        <f>IF(Auxiliar1!B815&lt;Tabla2[Hora],Tabla2[Hora],Auxiliar1!B815)</f>
        <v>0.38723379629629634</v>
      </c>
      <c r="M817" s="21"/>
      <c r="N817" t="str">
        <f>TEXT(Tabla2[fecha_creacion_divorcio],"dd/mm/yy")</f>
        <v>04/01/19</v>
      </c>
      <c r="O817" s="21" t="str">
        <f>TEXT(Tabla3[Fecha formato fecha],"MMMM")</f>
        <v>enero</v>
      </c>
      <c r="P817" s="22">
        <f>INT(YEARFRAC(Tabla2[[#This Row],[fecha_matrimonio]],Tabla2[[#This Row],[fecha_creacion_divorcio]],1))</f>
        <v>13</v>
      </c>
      <c r="Q817" s="21"/>
    </row>
    <row r="818" spans="6:17" x14ac:dyDescent="0.25">
      <c r="F818" s="17"/>
      <c r="G818" s="47" t="str">
        <f>IF(Tabla2[genero_1]=Tabla2[genero_2],"iguales","heteros")</f>
        <v>iguales</v>
      </c>
      <c r="H818" s="15">
        <f>COUNTIF(Tabla3[Columna1],"iguales")</f>
        <v>481</v>
      </c>
      <c r="I818" s="15">
        <f>COUNTIF(Tabla3[Se divorcian mas en la mañana o en la tarde?],"&gt;12:00 am")</f>
        <v>2491</v>
      </c>
      <c r="J818" s="15">
        <f>COUNTIF(Tabla3[Se divorcian mas en la mañana o en la tarde?],"&gt;12:00 am")</f>
        <v>2491</v>
      </c>
      <c r="K818" s="15">
        <f>COUNTIF(Tabla3[Se divorcian mas en la mañana o en la tarde?],"&lt;12:00 pm")</f>
        <v>2272</v>
      </c>
      <c r="L818" s="17">
        <f>IF(Auxiliar1!B816&lt;Tabla2[Hora],Tabla2[Hora],Auxiliar1!B816)</f>
        <v>0.39515046296296297</v>
      </c>
      <c r="M818" s="21"/>
      <c r="N818" t="str">
        <f>TEXT(Tabla2[fecha_creacion_divorcio],"dd/mm/yy")</f>
        <v>04/01/19</v>
      </c>
      <c r="O818" s="21" t="str">
        <f>TEXT(Tabla3[Fecha formato fecha],"MMMM")</f>
        <v>enero</v>
      </c>
      <c r="P818" s="22">
        <f>INT(YEARFRAC(Tabla2[[#This Row],[fecha_matrimonio]],Tabla2[[#This Row],[fecha_creacion_divorcio]],1))</f>
        <v>24</v>
      </c>
      <c r="Q818" s="21"/>
    </row>
    <row r="819" spans="6:17" x14ac:dyDescent="0.25">
      <c r="F819" s="17"/>
      <c r="G819" s="47" t="str">
        <f>IF(Tabla2[genero_1]=Tabla2[genero_2],"iguales","heteros")</f>
        <v>heteros</v>
      </c>
      <c r="H819" s="15">
        <f>COUNTIF(Tabla3[Columna1],"iguales")</f>
        <v>481</v>
      </c>
      <c r="I819" s="15">
        <f>COUNTIF(Tabla3[Se divorcian mas en la mañana o en la tarde?],"&gt;12:00 am")</f>
        <v>2491</v>
      </c>
      <c r="J819" s="15">
        <f>COUNTIF(Tabla3[Se divorcian mas en la mañana o en la tarde?],"&gt;12:00 am")</f>
        <v>2491</v>
      </c>
      <c r="K819" s="15">
        <f>COUNTIF(Tabla3[Se divorcian mas en la mañana o en la tarde?],"&lt;12:00 pm")</f>
        <v>2272</v>
      </c>
      <c r="L819" s="17">
        <f>IF(Auxiliar1!B817&lt;Tabla2[Hora],Tabla2[Hora],Auxiliar1!B817)</f>
        <v>0.40189814814814812</v>
      </c>
      <c r="M819" s="21"/>
      <c r="N819" t="str">
        <f>TEXT(Tabla2[fecha_creacion_divorcio],"dd/mm/yy")</f>
        <v>04/01/19</v>
      </c>
      <c r="O819" s="21" t="str">
        <f>TEXT(Tabla3[Fecha formato fecha],"MMMM")</f>
        <v>enero</v>
      </c>
      <c r="P819" s="22">
        <f>INT(YEARFRAC(Tabla2[[#This Row],[fecha_matrimonio]],Tabla2[[#This Row],[fecha_creacion_divorcio]],1))</f>
        <v>37</v>
      </c>
      <c r="Q819" s="21"/>
    </row>
    <row r="820" spans="6:17" x14ac:dyDescent="0.25">
      <c r="F820" s="17"/>
      <c r="G820" s="47" t="str">
        <f>IF(Tabla2[genero_1]=Tabla2[genero_2],"iguales","heteros")</f>
        <v>heteros</v>
      </c>
      <c r="H820" s="15">
        <f>COUNTIF(Tabla3[Columna1],"iguales")</f>
        <v>481</v>
      </c>
      <c r="I820" s="15">
        <f>COUNTIF(Tabla3[Se divorcian mas en la mañana o en la tarde?],"&gt;12:00 am")</f>
        <v>2491</v>
      </c>
      <c r="J820" s="15">
        <f>COUNTIF(Tabla3[Se divorcian mas en la mañana o en la tarde?],"&gt;12:00 am")</f>
        <v>2491</v>
      </c>
      <c r="K820" s="15">
        <f>COUNTIF(Tabla3[Se divorcian mas en la mañana o en la tarde?],"&lt;12:00 pm")</f>
        <v>2272</v>
      </c>
      <c r="L820" s="17">
        <f>IF(Auxiliar1!B818&lt;Tabla2[Hora],Tabla2[Hora],Auxiliar1!B818)</f>
        <v>0.40625</v>
      </c>
      <c r="M820" s="21"/>
      <c r="N820" t="str">
        <f>TEXT(Tabla2[fecha_creacion_divorcio],"dd/mm/yy")</f>
        <v>04/01/19</v>
      </c>
      <c r="O820" s="21" t="str">
        <f>TEXT(Tabla3[Fecha formato fecha],"MMMM")</f>
        <v>enero</v>
      </c>
      <c r="P820" s="22">
        <f>INT(YEARFRAC(Tabla2[[#This Row],[fecha_matrimonio]],Tabla2[[#This Row],[fecha_creacion_divorcio]],1))</f>
        <v>36</v>
      </c>
      <c r="Q820" s="21"/>
    </row>
    <row r="821" spans="6:17" x14ac:dyDescent="0.25">
      <c r="F821" s="17"/>
      <c r="G821" s="47" t="str">
        <f>IF(Tabla2[genero_1]=Tabla2[genero_2],"iguales","heteros")</f>
        <v>heteros</v>
      </c>
      <c r="H821" s="15">
        <f>COUNTIF(Tabla3[Columna1],"iguales")</f>
        <v>481</v>
      </c>
      <c r="I821" s="15">
        <f>COUNTIF(Tabla3[Se divorcian mas en la mañana o en la tarde?],"&gt;12:00 am")</f>
        <v>2491</v>
      </c>
      <c r="J821" s="15">
        <f>COUNTIF(Tabla3[Se divorcian mas en la mañana o en la tarde?],"&gt;12:00 am")</f>
        <v>2491</v>
      </c>
      <c r="K821" s="15">
        <f>COUNTIF(Tabla3[Se divorcian mas en la mañana o en la tarde?],"&lt;12:00 pm")</f>
        <v>2272</v>
      </c>
      <c r="L821" s="17">
        <f>IF(Auxiliar1!B819&lt;Tabla2[Hora],Tabla2[Hora],Auxiliar1!B819)</f>
        <v>0.41011574074074075</v>
      </c>
      <c r="M821" s="21"/>
      <c r="N821" t="str">
        <f>TEXT(Tabla2[fecha_creacion_divorcio],"dd/mm/yy")</f>
        <v>04/01/19</v>
      </c>
      <c r="O821" s="21" t="str">
        <f>TEXT(Tabla3[Fecha formato fecha],"MMMM")</f>
        <v>enero</v>
      </c>
      <c r="P821" s="22">
        <f>INT(YEARFRAC(Tabla2[[#This Row],[fecha_matrimonio]],Tabla2[[#This Row],[fecha_creacion_divorcio]],1))</f>
        <v>19</v>
      </c>
      <c r="Q821" s="21"/>
    </row>
    <row r="822" spans="6:17" x14ac:dyDescent="0.25">
      <c r="F822" s="17"/>
      <c r="G822" s="47" t="str">
        <f>IF(Tabla2[genero_1]=Tabla2[genero_2],"iguales","heteros")</f>
        <v>heteros</v>
      </c>
      <c r="H822" s="15">
        <f>COUNTIF(Tabla3[Columna1],"iguales")</f>
        <v>481</v>
      </c>
      <c r="I822" s="15">
        <f>COUNTIF(Tabla3[Se divorcian mas en la mañana o en la tarde?],"&gt;12:00 am")</f>
        <v>2491</v>
      </c>
      <c r="J822" s="15">
        <f>COUNTIF(Tabla3[Se divorcian mas en la mañana o en la tarde?],"&gt;12:00 am")</f>
        <v>2491</v>
      </c>
      <c r="K822" s="15">
        <f>COUNTIF(Tabla3[Se divorcian mas en la mañana o en la tarde?],"&lt;12:00 pm")</f>
        <v>2272</v>
      </c>
      <c r="L822" s="17">
        <f>IF(Auxiliar1!B820&lt;Tabla2[Hora],Tabla2[Hora],Auxiliar1!B820)</f>
        <v>0.41767361111111106</v>
      </c>
      <c r="M822" s="21"/>
      <c r="N822" t="str">
        <f>TEXT(Tabla2[fecha_creacion_divorcio],"dd/mm/yy")</f>
        <v>04/01/19</v>
      </c>
      <c r="O822" s="21" t="str">
        <f>TEXT(Tabla3[Fecha formato fecha],"MMMM")</f>
        <v>enero</v>
      </c>
      <c r="P822" s="22">
        <f>INT(YEARFRAC(Tabla2[[#This Row],[fecha_matrimonio]],Tabla2[[#This Row],[fecha_creacion_divorcio]],1))</f>
        <v>19</v>
      </c>
      <c r="Q822" s="21"/>
    </row>
    <row r="823" spans="6:17" x14ac:dyDescent="0.25">
      <c r="F823" s="17"/>
      <c r="G823" s="47" t="str">
        <f>IF(Tabla2[genero_1]=Tabla2[genero_2],"iguales","heteros")</f>
        <v>iguales</v>
      </c>
      <c r="H823" s="15">
        <f>COUNTIF(Tabla3[Columna1],"iguales")</f>
        <v>481</v>
      </c>
      <c r="I823" s="15">
        <f>COUNTIF(Tabla3[Se divorcian mas en la mañana o en la tarde?],"&gt;12:00 am")</f>
        <v>2491</v>
      </c>
      <c r="J823" s="15">
        <f>COUNTIF(Tabla3[Se divorcian mas en la mañana o en la tarde?],"&gt;12:00 am")</f>
        <v>2491</v>
      </c>
      <c r="K823" s="15">
        <f>COUNTIF(Tabla3[Se divorcian mas en la mañana o en la tarde?],"&lt;12:00 pm")</f>
        <v>2272</v>
      </c>
      <c r="L823" s="17">
        <f>IF(Auxiliar1!B821&lt;Tabla2[Hora],Tabla2[Hora],Auxiliar1!B821)</f>
        <v>0.42212962962962958</v>
      </c>
      <c r="M823" s="21"/>
      <c r="N823" t="str">
        <f>TEXT(Tabla2[fecha_creacion_divorcio],"dd/mm/yy")</f>
        <v>04/01/19</v>
      </c>
      <c r="O823" s="21" t="str">
        <f>TEXT(Tabla3[Fecha formato fecha],"MMMM")</f>
        <v>enero</v>
      </c>
      <c r="P823" s="22">
        <f>INT(YEARFRAC(Tabla2[[#This Row],[fecha_matrimonio]],Tabla2[[#This Row],[fecha_creacion_divorcio]],1))</f>
        <v>26</v>
      </c>
      <c r="Q823" s="21"/>
    </row>
    <row r="824" spans="6:17" x14ac:dyDescent="0.25">
      <c r="F824" s="17"/>
      <c r="G824" s="47" t="str">
        <f>IF(Tabla2[genero_1]=Tabla2[genero_2],"iguales","heteros")</f>
        <v>heteros</v>
      </c>
      <c r="H824" s="15">
        <f>COUNTIF(Tabla3[Columna1],"iguales")</f>
        <v>481</v>
      </c>
      <c r="I824" s="15">
        <f>COUNTIF(Tabla3[Se divorcian mas en la mañana o en la tarde?],"&gt;12:00 am")</f>
        <v>2491</v>
      </c>
      <c r="J824" s="15">
        <f>COUNTIF(Tabla3[Se divorcian mas en la mañana o en la tarde?],"&gt;12:00 am")</f>
        <v>2491</v>
      </c>
      <c r="K824" s="15">
        <f>COUNTIF(Tabla3[Se divorcian mas en la mañana o en la tarde?],"&lt;12:00 pm")</f>
        <v>2272</v>
      </c>
      <c r="L824" s="17">
        <f>IF(Auxiliar1!B822&lt;Tabla2[Hora],Tabla2[Hora],Auxiliar1!B822)</f>
        <v>0.43405092592592592</v>
      </c>
      <c r="M824" s="21"/>
      <c r="N824" t="str">
        <f>TEXT(Tabla2[fecha_creacion_divorcio],"dd/mm/yy")</f>
        <v>04/01/19</v>
      </c>
      <c r="O824" s="21" t="str">
        <f>TEXT(Tabla3[Fecha formato fecha],"MMMM")</f>
        <v>enero</v>
      </c>
      <c r="P824" s="22">
        <f>INT(YEARFRAC(Tabla2[[#This Row],[fecha_matrimonio]],Tabla2[[#This Row],[fecha_creacion_divorcio]],1))</f>
        <v>55</v>
      </c>
      <c r="Q824" s="21"/>
    </row>
    <row r="825" spans="6:17" x14ac:dyDescent="0.25">
      <c r="F825" s="17"/>
      <c r="G825" s="47" t="str">
        <f>IF(Tabla2[genero_1]=Tabla2[genero_2],"iguales","heteros")</f>
        <v>heteros</v>
      </c>
      <c r="H825" s="15">
        <f>COUNTIF(Tabla3[Columna1],"iguales")</f>
        <v>481</v>
      </c>
      <c r="I825" s="15">
        <f>COUNTIF(Tabla3[Se divorcian mas en la mañana o en la tarde?],"&gt;12:00 am")</f>
        <v>2491</v>
      </c>
      <c r="J825" s="15">
        <f>COUNTIF(Tabla3[Se divorcian mas en la mañana o en la tarde?],"&gt;12:00 am")</f>
        <v>2491</v>
      </c>
      <c r="K825" s="15">
        <f>COUNTIF(Tabla3[Se divorcian mas en la mañana o en la tarde?],"&lt;12:00 pm")</f>
        <v>2272</v>
      </c>
      <c r="L825" s="17">
        <f>IF(Auxiliar1!B823&lt;Tabla2[Hora],Tabla2[Hora],Auxiliar1!B823)</f>
        <v>0.4428125</v>
      </c>
      <c r="M825" s="21"/>
      <c r="N825" t="str">
        <f>TEXT(Tabla2[fecha_creacion_divorcio],"dd/mm/yy")</f>
        <v>04/01/19</v>
      </c>
      <c r="O825" s="21" t="str">
        <f>TEXT(Tabla3[Fecha formato fecha],"MMMM")</f>
        <v>enero</v>
      </c>
      <c r="P825" s="22">
        <f>INT(YEARFRAC(Tabla2[[#This Row],[fecha_matrimonio]],Tabla2[[#This Row],[fecha_creacion_divorcio]],1))</f>
        <v>15</v>
      </c>
      <c r="Q825" s="21"/>
    </row>
    <row r="826" spans="6:17" x14ac:dyDescent="0.25">
      <c r="F826" s="17"/>
      <c r="G826" s="47" t="str">
        <f>IF(Tabla2[genero_1]=Tabla2[genero_2],"iguales","heteros")</f>
        <v>heteros</v>
      </c>
      <c r="H826" s="15">
        <f>COUNTIF(Tabla3[Columna1],"iguales")</f>
        <v>481</v>
      </c>
      <c r="I826" s="15">
        <f>COUNTIF(Tabla3[Se divorcian mas en la mañana o en la tarde?],"&gt;12:00 am")</f>
        <v>2491</v>
      </c>
      <c r="J826" s="15">
        <f>COUNTIF(Tabla3[Se divorcian mas en la mañana o en la tarde?],"&gt;12:00 am")</f>
        <v>2491</v>
      </c>
      <c r="K826" s="15">
        <f>COUNTIF(Tabla3[Se divorcian mas en la mañana o en la tarde?],"&lt;12:00 pm")</f>
        <v>2272</v>
      </c>
      <c r="L826" s="17">
        <f>IF(Auxiliar1!B824&lt;Tabla2[Hora],Tabla2[Hora],Auxiliar1!B824)</f>
        <v>0.44855324074074071</v>
      </c>
      <c r="M826" s="21"/>
      <c r="N826" t="str">
        <f>TEXT(Tabla2[fecha_creacion_divorcio],"dd/mm/yy")</f>
        <v>04/01/19</v>
      </c>
      <c r="O826" s="21" t="str">
        <f>TEXT(Tabla3[Fecha formato fecha],"MMMM")</f>
        <v>enero</v>
      </c>
      <c r="P826" s="22">
        <f>INT(YEARFRAC(Tabla2[[#This Row],[fecha_matrimonio]],Tabla2[[#This Row],[fecha_creacion_divorcio]],1))</f>
        <v>31</v>
      </c>
      <c r="Q826" s="21"/>
    </row>
    <row r="827" spans="6:17" x14ac:dyDescent="0.25">
      <c r="F827" s="17"/>
      <c r="G827" s="47" t="str">
        <f>IF(Tabla2[genero_1]=Tabla2[genero_2],"iguales","heteros")</f>
        <v>heteros</v>
      </c>
      <c r="H827" s="15">
        <f>COUNTIF(Tabla3[Columna1],"iguales")</f>
        <v>481</v>
      </c>
      <c r="I827" s="15">
        <f>COUNTIF(Tabla3[Se divorcian mas en la mañana o en la tarde?],"&gt;12:00 am")</f>
        <v>2491</v>
      </c>
      <c r="J827" s="15">
        <f>COUNTIF(Tabla3[Se divorcian mas en la mañana o en la tarde?],"&gt;12:00 am")</f>
        <v>2491</v>
      </c>
      <c r="K827" s="15">
        <f>COUNTIF(Tabla3[Se divorcian mas en la mañana o en la tarde?],"&lt;12:00 pm")</f>
        <v>2272</v>
      </c>
      <c r="L827" s="17">
        <f>IF(Auxiliar1!B825&lt;Tabla2[Hora],Tabla2[Hora],Auxiliar1!B825)</f>
        <v>0.29067129629629629</v>
      </c>
      <c r="M827" s="21"/>
      <c r="N827" t="str">
        <f>TEXT(Tabla2[fecha_creacion_divorcio],"dd/mm/yy")</f>
        <v>07/01/19</v>
      </c>
      <c r="O827" s="21" t="str">
        <f>TEXT(Tabla3[Fecha formato fecha],"MMMM")</f>
        <v>enero</v>
      </c>
      <c r="P827" s="22">
        <f>INT(YEARFRAC(Tabla2[[#This Row],[fecha_matrimonio]],Tabla2[[#This Row],[fecha_creacion_divorcio]],1))</f>
        <v>11</v>
      </c>
      <c r="Q827" s="21"/>
    </row>
    <row r="828" spans="6:17" x14ac:dyDescent="0.25">
      <c r="F828" s="17"/>
      <c r="G828" s="47" t="str">
        <f>IF(Tabla2[genero_1]=Tabla2[genero_2],"iguales","heteros")</f>
        <v>heteros</v>
      </c>
      <c r="H828" s="15">
        <f>COUNTIF(Tabla3[Columna1],"iguales")</f>
        <v>481</v>
      </c>
      <c r="I828" s="15">
        <f>COUNTIF(Tabla3[Se divorcian mas en la mañana o en la tarde?],"&gt;12:00 am")</f>
        <v>2491</v>
      </c>
      <c r="J828" s="15">
        <f>COUNTIF(Tabla3[Se divorcian mas en la mañana o en la tarde?],"&gt;12:00 am")</f>
        <v>2491</v>
      </c>
      <c r="K828" s="15">
        <f>COUNTIF(Tabla3[Se divorcian mas en la mañana o en la tarde?],"&lt;12:00 pm")</f>
        <v>2272</v>
      </c>
      <c r="L828" s="17">
        <f>IF(Auxiliar1!B826&lt;Tabla2[Hora],Tabla2[Hora],Auxiliar1!B826)</f>
        <v>0.29435185185185186</v>
      </c>
      <c r="M828" s="21"/>
      <c r="N828" t="str">
        <f>TEXT(Tabla2[fecha_creacion_divorcio],"dd/mm/yy")</f>
        <v>07/01/19</v>
      </c>
      <c r="O828" s="21" t="str">
        <f>TEXT(Tabla3[Fecha formato fecha],"MMMM")</f>
        <v>enero</v>
      </c>
      <c r="P828" s="22">
        <f>INT(YEARFRAC(Tabla2[[#This Row],[fecha_matrimonio]],Tabla2[[#This Row],[fecha_creacion_divorcio]],1))</f>
        <v>47</v>
      </c>
      <c r="Q828" s="21"/>
    </row>
    <row r="829" spans="6:17" x14ac:dyDescent="0.25">
      <c r="F829" s="17"/>
      <c r="G829" s="47" t="str">
        <f>IF(Tabla2[genero_1]=Tabla2[genero_2],"iguales","heteros")</f>
        <v>heteros</v>
      </c>
      <c r="H829" s="15">
        <f>COUNTIF(Tabla3[Columna1],"iguales")</f>
        <v>481</v>
      </c>
      <c r="I829" s="15">
        <f>COUNTIF(Tabla3[Se divorcian mas en la mañana o en la tarde?],"&gt;12:00 am")</f>
        <v>2491</v>
      </c>
      <c r="J829" s="15">
        <f>COUNTIF(Tabla3[Se divorcian mas en la mañana o en la tarde?],"&gt;12:00 am")</f>
        <v>2491</v>
      </c>
      <c r="K829" s="15">
        <f>COUNTIF(Tabla3[Se divorcian mas en la mañana o en la tarde?],"&lt;12:00 pm")</f>
        <v>2272</v>
      </c>
      <c r="L829" s="17">
        <f>IF(Auxiliar1!B827&lt;Tabla2[Hora],Tabla2[Hora],Auxiliar1!B827)</f>
        <v>0.30900462962962966</v>
      </c>
      <c r="M829" s="21"/>
      <c r="N829" t="str">
        <f>TEXT(Tabla2[fecha_creacion_divorcio],"dd/mm/yy")</f>
        <v>07/01/19</v>
      </c>
      <c r="O829" s="21" t="str">
        <f>TEXT(Tabla3[Fecha formato fecha],"MMMM")</f>
        <v>enero</v>
      </c>
      <c r="P829" s="22">
        <f>INT(YEARFRAC(Tabla2[[#This Row],[fecha_matrimonio]],Tabla2[[#This Row],[fecha_creacion_divorcio]],1))</f>
        <v>17</v>
      </c>
      <c r="Q829" s="21"/>
    </row>
    <row r="830" spans="6:17" x14ac:dyDescent="0.25">
      <c r="F830" s="17"/>
      <c r="G830" s="47" t="str">
        <f>IF(Tabla2[genero_1]=Tabla2[genero_2],"iguales","heteros")</f>
        <v>iguales</v>
      </c>
      <c r="H830" s="15">
        <f>COUNTIF(Tabla3[Columna1],"iguales")</f>
        <v>481</v>
      </c>
      <c r="I830" s="15">
        <f>COUNTIF(Tabla3[Se divorcian mas en la mañana o en la tarde?],"&gt;12:00 am")</f>
        <v>2491</v>
      </c>
      <c r="J830" s="15">
        <f>COUNTIF(Tabla3[Se divorcian mas en la mañana o en la tarde?],"&gt;12:00 am")</f>
        <v>2491</v>
      </c>
      <c r="K830" s="15">
        <f>COUNTIF(Tabla3[Se divorcian mas en la mañana o en la tarde?],"&lt;12:00 pm")</f>
        <v>2272</v>
      </c>
      <c r="L830" s="17">
        <f>IF(Auxiliar1!B828&lt;Tabla2[Hora],Tabla2[Hora],Auxiliar1!B828)</f>
        <v>0.32687499999999997</v>
      </c>
      <c r="M830" s="21"/>
      <c r="N830" t="str">
        <f>TEXT(Tabla2[fecha_creacion_divorcio],"dd/mm/yy")</f>
        <v>07/01/19</v>
      </c>
      <c r="O830" s="21" t="str">
        <f>TEXT(Tabla3[Fecha formato fecha],"MMMM")</f>
        <v>enero</v>
      </c>
      <c r="P830" s="22">
        <f>INT(YEARFRAC(Tabla2[[#This Row],[fecha_matrimonio]],Tabla2[[#This Row],[fecha_creacion_divorcio]],1))</f>
        <v>28</v>
      </c>
      <c r="Q830" s="21"/>
    </row>
    <row r="831" spans="6:17" x14ac:dyDescent="0.25">
      <c r="F831" s="17"/>
      <c r="G831" s="47" t="str">
        <f>IF(Tabla2[genero_1]=Tabla2[genero_2],"iguales","heteros")</f>
        <v>heteros</v>
      </c>
      <c r="H831" s="15">
        <f>COUNTIF(Tabla3[Columna1],"iguales")</f>
        <v>481</v>
      </c>
      <c r="I831" s="15">
        <f>COUNTIF(Tabla3[Se divorcian mas en la mañana o en la tarde?],"&gt;12:00 am")</f>
        <v>2491</v>
      </c>
      <c r="J831" s="15">
        <f>COUNTIF(Tabla3[Se divorcian mas en la mañana o en la tarde?],"&gt;12:00 am")</f>
        <v>2491</v>
      </c>
      <c r="K831" s="15">
        <f>COUNTIF(Tabla3[Se divorcian mas en la mañana o en la tarde?],"&lt;12:00 pm")</f>
        <v>2272</v>
      </c>
      <c r="L831" s="17">
        <f>IF(Auxiliar1!B829&lt;Tabla2[Hora],Tabla2[Hora],Auxiliar1!B829)</f>
        <v>0.33114583333333331</v>
      </c>
      <c r="M831" s="21"/>
      <c r="N831" t="str">
        <f>TEXT(Tabla2[fecha_creacion_divorcio],"dd/mm/yy")</f>
        <v>07/01/19</v>
      </c>
      <c r="O831" s="21" t="str">
        <f>TEXT(Tabla3[Fecha formato fecha],"MMMM")</f>
        <v>enero</v>
      </c>
      <c r="P831" s="22">
        <f>INT(YEARFRAC(Tabla2[[#This Row],[fecha_matrimonio]],Tabla2[[#This Row],[fecha_creacion_divorcio]],1))</f>
        <v>20</v>
      </c>
      <c r="Q831" s="21"/>
    </row>
    <row r="832" spans="6:17" x14ac:dyDescent="0.25">
      <c r="F832" s="17"/>
      <c r="G832" s="47" t="str">
        <f>IF(Tabla2[genero_1]=Tabla2[genero_2],"iguales","heteros")</f>
        <v>heteros</v>
      </c>
      <c r="H832" s="15">
        <f>COUNTIF(Tabla3[Columna1],"iguales")</f>
        <v>481</v>
      </c>
      <c r="I832" s="15">
        <f>COUNTIF(Tabla3[Se divorcian mas en la mañana o en la tarde?],"&gt;12:00 am")</f>
        <v>2491</v>
      </c>
      <c r="J832" s="15">
        <f>COUNTIF(Tabla3[Se divorcian mas en la mañana o en la tarde?],"&gt;12:00 am")</f>
        <v>2491</v>
      </c>
      <c r="K832" s="15">
        <f>COUNTIF(Tabla3[Se divorcian mas en la mañana o en la tarde?],"&lt;12:00 pm")</f>
        <v>2272</v>
      </c>
      <c r="L832" s="17">
        <f>IF(Auxiliar1!B830&lt;Tabla2[Hora],Tabla2[Hora],Auxiliar1!B830)</f>
        <v>0.33298611111111115</v>
      </c>
      <c r="M832" s="21"/>
      <c r="N832" t="str">
        <f>TEXT(Tabla2[fecha_creacion_divorcio],"dd/mm/yy")</f>
        <v>07/01/19</v>
      </c>
      <c r="O832" s="21" t="str">
        <f>TEXT(Tabla3[Fecha formato fecha],"MMMM")</f>
        <v>enero</v>
      </c>
      <c r="P832" s="22">
        <f>INT(YEARFRAC(Tabla2[[#This Row],[fecha_matrimonio]],Tabla2[[#This Row],[fecha_creacion_divorcio]],1))</f>
        <v>8</v>
      </c>
      <c r="Q832" s="21"/>
    </row>
    <row r="833" spans="6:17" x14ac:dyDescent="0.25">
      <c r="F833" s="17"/>
      <c r="G833" s="47" t="str">
        <f>IF(Tabla2[genero_1]=Tabla2[genero_2],"iguales","heteros")</f>
        <v>iguales</v>
      </c>
      <c r="H833" s="15">
        <f>COUNTIF(Tabla3[Columna1],"iguales")</f>
        <v>481</v>
      </c>
      <c r="I833" s="15">
        <f>COUNTIF(Tabla3[Se divorcian mas en la mañana o en la tarde?],"&gt;12:00 am")</f>
        <v>2491</v>
      </c>
      <c r="J833" s="15">
        <f>COUNTIF(Tabla3[Se divorcian mas en la mañana o en la tarde?],"&gt;12:00 am")</f>
        <v>2491</v>
      </c>
      <c r="K833" s="15">
        <f>COUNTIF(Tabla3[Se divorcian mas en la mañana o en la tarde?],"&lt;12:00 pm")</f>
        <v>2272</v>
      </c>
      <c r="L833" s="17">
        <f>IF(Auxiliar1!B831&lt;Tabla2[Hora],Tabla2[Hora],Auxiliar1!B831)</f>
        <v>0.33430555555555558</v>
      </c>
      <c r="M833" s="21"/>
      <c r="N833" t="str">
        <f>TEXT(Tabla2[fecha_creacion_divorcio],"dd/mm/yy")</f>
        <v>07/01/19</v>
      </c>
      <c r="O833" s="21" t="str">
        <f>TEXT(Tabla3[Fecha formato fecha],"MMMM")</f>
        <v>enero</v>
      </c>
      <c r="P833" s="22">
        <f>INT(YEARFRAC(Tabla2[[#This Row],[fecha_matrimonio]],Tabla2[[#This Row],[fecha_creacion_divorcio]],1))</f>
        <v>1</v>
      </c>
      <c r="Q833" s="21"/>
    </row>
    <row r="834" spans="6:17" x14ac:dyDescent="0.25">
      <c r="F834" s="17"/>
      <c r="G834" s="47" t="str">
        <f>IF(Tabla2[genero_1]=Tabla2[genero_2],"iguales","heteros")</f>
        <v>heteros</v>
      </c>
      <c r="H834" s="15">
        <f>COUNTIF(Tabla3[Columna1],"iguales")</f>
        <v>481</v>
      </c>
      <c r="I834" s="15">
        <f>COUNTIF(Tabla3[Se divorcian mas en la mañana o en la tarde?],"&gt;12:00 am")</f>
        <v>2491</v>
      </c>
      <c r="J834" s="15">
        <f>COUNTIF(Tabla3[Se divorcian mas en la mañana o en la tarde?],"&gt;12:00 am")</f>
        <v>2491</v>
      </c>
      <c r="K834" s="15">
        <f>COUNTIF(Tabla3[Se divorcian mas en la mañana o en la tarde?],"&lt;12:00 pm")</f>
        <v>2272</v>
      </c>
      <c r="L834" s="17">
        <f>IF(Auxiliar1!B832&lt;Tabla2[Hora],Tabla2[Hora],Auxiliar1!B832)</f>
        <v>0.33879629629629626</v>
      </c>
      <c r="M834" s="21"/>
      <c r="N834" t="str">
        <f>TEXT(Tabla2[fecha_creacion_divorcio],"dd/mm/yy")</f>
        <v>07/01/19</v>
      </c>
      <c r="O834" s="21" t="str">
        <f>TEXT(Tabla3[Fecha formato fecha],"MMMM")</f>
        <v>enero</v>
      </c>
      <c r="P834" s="22">
        <f>INT(YEARFRAC(Tabla2[[#This Row],[fecha_matrimonio]],Tabla2[[#This Row],[fecha_creacion_divorcio]],1))</f>
        <v>4</v>
      </c>
      <c r="Q834" s="21"/>
    </row>
    <row r="835" spans="6:17" x14ac:dyDescent="0.25">
      <c r="F835" s="17"/>
      <c r="G835" s="47" t="str">
        <f>IF(Tabla2[genero_1]=Tabla2[genero_2],"iguales","heteros")</f>
        <v>iguales</v>
      </c>
      <c r="H835" s="15">
        <f>COUNTIF(Tabla3[Columna1],"iguales")</f>
        <v>481</v>
      </c>
      <c r="I835" s="15">
        <f>COUNTIF(Tabla3[Se divorcian mas en la mañana o en la tarde?],"&gt;12:00 am")</f>
        <v>2491</v>
      </c>
      <c r="J835" s="15">
        <f>COUNTIF(Tabla3[Se divorcian mas en la mañana o en la tarde?],"&gt;12:00 am")</f>
        <v>2491</v>
      </c>
      <c r="K835" s="15">
        <f>COUNTIF(Tabla3[Se divorcian mas en la mañana o en la tarde?],"&lt;12:00 pm")</f>
        <v>2272</v>
      </c>
      <c r="L835" s="17">
        <f>IF(Auxiliar1!B833&lt;Tabla2[Hora],Tabla2[Hora],Auxiliar1!B833)</f>
        <v>0.33930555555555553</v>
      </c>
      <c r="M835" s="21"/>
      <c r="N835" t="str">
        <f>TEXT(Tabla2[fecha_creacion_divorcio],"dd/mm/yy")</f>
        <v>07/01/19</v>
      </c>
      <c r="O835" s="21" t="str">
        <f>TEXT(Tabla3[Fecha formato fecha],"MMMM")</f>
        <v>enero</v>
      </c>
      <c r="P835" s="22">
        <f>INT(YEARFRAC(Tabla2[[#This Row],[fecha_matrimonio]],Tabla2[[#This Row],[fecha_creacion_divorcio]],1))</f>
        <v>33</v>
      </c>
      <c r="Q835" s="21"/>
    </row>
    <row r="836" spans="6:17" x14ac:dyDescent="0.25">
      <c r="F836" s="17"/>
      <c r="G836" s="47" t="str">
        <f>IF(Tabla2[genero_1]=Tabla2[genero_2],"iguales","heteros")</f>
        <v>iguales</v>
      </c>
      <c r="H836" s="15">
        <f>COUNTIF(Tabla3[Columna1],"iguales")</f>
        <v>481</v>
      </c>
      <c r="I836" s="15">
        <f>COUNTIF(Tabla3[Se divorcian mas en la mañana o en la tarde?],"&gt;12:00 am")</f>
        <v>2491</v>
      </c>
      <c r="J836" s="15">
        <f>COUNTIF(Tabla3[Se divorcian mas en la mañana o en la tarde?],"&gt;12:00 am")</f>
        <v>2491</v>
      </c>
      <c r="K836" s="15">
        <f>COUNTIF(Tabla3[Se divorcian mas en la mañana o en la tarde?],"&lt;12:00 pm")</f>
        <v>2272</v>
      </c>
      <c r="L836" s="17">
        <f>IF(Auxiliar1!B834&lt;Tabla2[Hora],Tabla2[Hora],Auxiliar1!B834)</f>
        <v>0.34240740740740744</v>
      </c>
      <c r="M836" s="21"/>
      <c r="N836" t="str">
        <f>TEXT(Tabla2[fecha_creacion_divorcio],"dd/mm/yy")</f>
        <v>07/01/19</v>
      </c>
      <c r="O836" s="21" t="str">
        <f>TEXT(Tabla3[Fecha formato fecha],"MMMM")</f>
        <v>enero</v>
      </c>
      <c r="P836" s="22">
        <f>INT(YEARFRAC(Tabla2[[#This Row],[fecha_matrimonio]],Tabla2[[#This Row],[fecha_creacion_divorcio]],1))</f>
        <v>30</v>
      </c>
      <c r="Q836" s="21"/>
    </row>
    <row r="837" spans="6:17" x14ac:dyDescent="0.25">
      <c r="F837" s="17"/>
      <c r="G837" s="47" t="str">
        <f>IF(Tabla2[genero_1]=Tabla2[genero_2],"iguales","heteros")</f>
        <v>heteros</v>
      </c>
      <c r="H837" s="15">
        <f>COUNTIF(Tabla3[Columna1],"iguales")</f>
        <v>481</v>
      </c>
      <c r="I837" s="15">
        <f>COUNTIF(Tabla3[Se divorcian mas en la mañana o en la tarde?],"&gt;12:00 am")</f>
        <v>2491</v>
      </c>
      <c r="J837" s="15">
        <f>COUNTIF(Tabla3[Se divorcian mas en la mañana o en la tarde?],"&gt;12:00 am")</f>
        <v>2491</v>
      </c>
      <c r="K837" s="15">
        <f>COUNTIF(Tabla3[Se divorcian mas en la mañana o en la tarde?],"&lt;12:00 pm")</f>
        <v>2272</v>
      </c>
      <c r="L837" s="17">
        <f>IF(Auxiliar1!B835&lt;Tabla2[Hora],Tabla2[Hora],Auxiliar1!B835)</f>
        <v>0.34375</v>
      </c>
      <c r="M837" s="21"/>
      <c r="N837" t="str">
        <f>TEXT(Tabla2[fecha_creacion_divorcio],"dd/mm/yy")</f>
        <v>07/01/19</v>
      </c>
      <c r="O837" s="21" t="str">
        <f>TEXT(Tabla3[Fecha formato fecha],"MMMM")</f>
        <v>enero</v>
      </c>
      <c r="P837" s="22">
        <f>INT(YEARFRAC(Tabla2[[#This Row],[fecha_matrimonio]],Tabla2[[#This Row],[fecha_creacion_divorcio]],1))</f>
        <v>11</v>
      </c>
      <c r="Q837" s="21"/>
    </row>
    <row r="838" spans="6:17" x14ac:dyDescent="0.25">
      <c r="F838" s="17"/>
      <c r="G838" s="47" t="str">
        <f>IF(Tabla2[genero_1]=Tabla2[genero_2],"iguales","heteros")</f>
        <v>heteros</v>
      </c>
      <c r="H838" s="15">
        <f>COUNTIF(Tabla3[Columna1],"iguales")</f>
        <v>481</v>
      </c>
      <c r="I838" s="15">
        <f>COUNTIF(Tabla3[Se divorcian mas en la mañana o en la tarde?],"&gt;12:00 am")</f>
        <v>2491</v>
      </c>
      <c r="J838" s="15">
        <f>COUNTIF(Tabla3[Se divorcian mas en la mañana o en la tarde?],"&gt;12:00 am")</f>
        <v>2491</v>
      </c>
      <c r="K838" s="15">
        <f>COUNTIF(Tabla3[Se divorcian mas en la mañana o en la tarde?],"&lt;12:00 pm")</f>
        <v>2272</v>
      </c>
      <c r="L838" s="17">
        <f>IF(Auxiliar1!B836&lt;Tabla2[Hora],Tabla2[Hora],Auxiliar1!B836)</f>
        <v>0.34432870370370372</v>
      </c>
      <c r="M838" s="21"/>
      <c r="N838" t="str">
        <f>TEXT(Tabla2[fecha_creacion_divorcio],"dd/mm/yy")</f>
        <v>07/01/19</v>
      </c>
      <c r="O838" s="21" t="str">
        <f>TEXT(Tabla3[Fecha formato fecha],"MMMM")</f>
        <v>enero</v>
      </c>
      <c r="P838" s="22">
        <f>INT(YEARFRAC(Tabla2[[#This Row],[fecha_matrimonio]],Tabla2[[#This Row],[fecha_creacion_divorcio]],1))</f>
        <v>16</v>
      </c>
      <c r="Q838" s="21"/>
    </row>
    <row r="839" spans="6:17" x14ac:dyDescent="0.25">
      <c r="F839" s="17"/>
      <c r="G839" s="47" t="str">
        <f>IF(Tabla2[genero_1]=Tabla2[genero_2],"iguales","heteros")</f>
        <v>iguales</v>
      </c>
      <c r="H839" s="15">
        <f>COUNTIF(Tabla3[Columna1],"iguales")</f>
        <v>481</v>
      </c>
      <c r="I839" s="15">
        <f>COUNTIF(Tabla3[Se divorcian mas en la mañana o en la tarde?],"&gt;12:00 am")</f>
        <v>2491</v>
      </c>
      <c r="J839" s="15">
        <f>COUNTIF(Tabla3[Se divorcian mas en la mañana o en la tarde?],"&gt;12:00 am")</f>
        <v>2491</v>
      </c>
      <c r="K839" s="15">
        <f>COUNTIF(Tabla3[Se divorcian mas en la mañana o en la tarde?],"&lt;12:00 pm")</f>
        <v>2272</v>
      </c>
      <c r="L839" s="17">
        <f>IF(Auxiliar1!B837&lt;Tabla2[Hora],Tabla2[Hora],Auxiliar1!B837)</f>
        <v>0.35000000000000003</v>
      </c>
      <c r="M839" s="21"/>
      <c r="N839" t="str">
        <f>TEXT(Tabla2[fecha_creacion_divorcio],"dd/mm/yy")</f>
        <v>07/01/19</v>
      </c>
      <c r="O839" s="21" t="str">
        <f>TEXT(Tabla3[Fecha formato fecha],"MMMM")</f>
        <v>enero</v>
      </c>
      <c r="P839" s="22">
        <f>INT(YEARFRAC(Tabla2[[#This Row],[fecha_matrimonio]],Tabla2[[#This Row],[fecha_creacion_divorcio]],1))</f>
        <v>29</v>
      </c>
      <c r="Q839" s="21"/>
    </row>
    <row r="840" spans="6:17" x14ac:dyDescent="0.25">
      <c r="F840" s="17"/>
      <c r="G840" s="47" t="str">
        <f>IF(Tabla2[genero_1]=Tabla2[genero_2],"iguales","heteros")</f>
        <v>heteros</v>
      </c>
      <c r="H840" s="15">
        <f>COUNTIF(Tabla3[Columna1],"iguales")</f>
        <v>481</v>
      </c>
      <c r="I840" s="15">
        <f>COUNTIF(Tabla3[Se divorcian mas en la mañana o en la tarde?],"&gt;12:00 am")</f>
        <v>2491</v>
      </c>
      <c r="J840" s="15">
        <f>COUNTIF(Tabla3[Se divorcian mas en la mañana o en la tarde?],"&gt;12:00 am")</f>
        <v>2491</v>
      </c>
      <c r="K840" s="15">
        <f>COUNTIF(Tabla3[Se divorcian mas en la mañana o en la tarde?],"&lt;12:00 pm")</f>
        <v>2272</v>
      </c>
      <c r="L840" s="17">
        <f>IF(Auxiliar1!B838&lt;Tabla2[Hora],Tabla2[Hora],Auxiliar1!B838)</f>
        <v>0.35017361111111112</v>
      </c>
      <c r="M840" s="21"/>
      <c r="N840" t="str">
        <f>TEXT(Tabla2[fecha_creacion_divorcio],"dd/mm/yy")</f>
        <v>07/01/19</v>
      </c>
      <c r="O840" s="21" t="str">
        <f>TEXT(Tabla3[Fecha formato fecha],"MMMM")</f>
        <v>enero</v>
      </c>
      <c r="P840" s="22">
        <f>INT(YEARFRAC(Tabla2[[#This Row],[fecha_matrimonio]],Tabla2[[#This Row],[fecha_creacion_divorcio]],1))</f>
        <v>38</v>
      </c>
      <c r="Q840" s="21"/>
    </row>
    <row r="841" spans="6:17" x14ac:dyDescent="0.25">
      <c r="F841" s="17"/>
      <c r="G841" s="47" t="str">
        <f>IF(Tabla2[genero_1]=Tabla2[genero_2],"iguales","heteros")</f>
        <v>heteros</v>
      </c>
      <c r="H841" s="15">
        <f>COUNTIF(Tabla3[Columna1],"iguales")</f>
        <v>481</v>
      </c>
      <c r="I841" s="15">
        <f>COUNTIF(Tabla3[Se divorcian mas en la mañana o en la tarde?],"&gt;12:00 am")</f>
        <v>2491</v>
      </c>
      <c r="J841" s="15">
        <f>COUNTIF(Tabla3[Se divorcian mas en la mañana o en la tarde?],"&gt;12:00 am")</f>
        <v>2491</v>
      </c>
      <c r="K841" s="15">
        <f>COUNTIF(Tabla3[Se divorcian mas en la mañana o en la tarde?],"&lt;12:00 pm")</f>
        <v>2272</v>
      </c>
      <c r="L841" s="17">
        <f>IF(Auxiliar1!B839&lt;Tabla2[Hora],Tabla2[Hora],Auxiliar1!B839)</f>
        <v>0.35296296296296298</v>
      </c>
      <c r="M841" s="21"/>
      <c r="N841" t="str">
        <f>TEXT(Tabla2[fecha_creacion_divorcio],"dd/mm/yy")</f>
        <v>07/01/19</v>
      </c>
      <c r="O841" s="21" t="str">
        <f>TEXT(Tabla3[Fecha formato fecha],"MMMM")</f>
        <v>enero</v>
      </c>
      <c r="P841" s="22">
        <f>INT(YEARFRAC(Tabla2[[#This Row],[fecha_matrimonio]],Tabla2[[#This Row],[fecha_creacion_divorcio]],1))</f>
        <v>5</v>
      </c>
      <c r="Q841" s="21"/>
    </row>
    <row r="842" spans="6:17" x14ac:dyDescent="0.25">
      <c r="F842" s="17"/>
      <c r="G842" s="47" t="str">
        <f>IF(Tabla2[genero_1]=Tabla2[genero_2],"iguales","heteros")</f>
        <v>iguales</v>
      </c>
      <c r="H842" s="15">
        <f>COUNTIF(Tabla3[Columna1],"iguales")</f>
        <v>481</v>
      </c>
      <c r="I842" s="15">
        <f>COUNTIF(Tabla3[Se divorcian mas en la mañana o en la tarde?],"&gt;12:00 am")</f>
        <v>2491</v>
      </c>
      <c r="J842" s="15">
        <f>COUNTIF(Tabla3[Se divorcian mas en la mañana o en la tarde?],"&gt;12:00 am")</f>
        <v>2491</v>
      </c>
      <c r="K842" s="15">
        <f>COUNTIF(Tabla3[Se divorcian mas en la mañana o en la tarde?],"&lt;12:00 pm")</f>
        <v>2272</v>
      </c>
      <c r="L842" s="17">
        <f>IF(Auxiliar1!B840&lt;Tabla2[Hora],Tabla2[Hora],Auxiliar1!B840)</f>
        <v>0.3828125</v>
      </c>
      <c r="M842" s="21"/>
      <c r="N842" t="str">
        <f>TEXT(Tabla2[fecha_creacion_divorcio],"dd/mm/yy")</f>
        <v>07/01/19</v>
      </c>
      <c r="O842" s="21" t="str">
        <f>TEXT(Tabla3[Fecha formato fecha],"MMMM")</f>
        <v>enero</v>
      </c>
      <c r="P842" s="22">
        <f>INT(YEARFRAC(Tabla2[[#This Row],[fecha_matrimonio]],Tabla2[[#This Row],[fecha_creacion_divorcio]],1))</f>
        <v>21</v>
      </c>
      <c r="Q842" s="21"/>
    </row>
    <row r="843" spans="6:17" x14ac:dyDescent="0.25">
      <c r="F843" s="17"/>
      <c r="G843" s="47" t="str">
        <f>IF(Tabla2[genero_1]=Tabla2[genero_2],"iguales","heteros")</f>
        <v>heteros</v>
      </c>
      <c r="H843" s="15">
        <f>COUNTIF(Tabla3[Columna1],"iguales")</f>
        <v>481</v>
      </c>
      <c r="I843" s="15">
        <f>COUNTIF(Tabla3[Se divorcian mas en la mañana o en la tarde?],"&gt;12:00 am")</f>
        <v>2491</v>
      </c>
      <c r="J843" s="15">
        <f>COUNTIF(Tabla3[Se divorcian mas en la mañana o en la tarde?],"&gt;12:00 am")</f>
        <v>2491</v>
      </c>
      <c r="K843" s="15">
        <f>COUNTIF(Tabla3[Se divorcian mas en la mañana o en la tarde?],"&lt;12:00 pm")</f>
        <v>2272</v>
      </c>
      <c r="L843" s="17">
        <f>IF(Auxiliar1!B841&lt;Tabla2[Hora],Tabla2[Hora],Auxiliar1!B841)</f>
        <v>0.38813657407407409</v>
      </c>
      <c r="M843" s="21"/>
      <c r="N843" t="str">
        <f>TEXT(Tabla2[fecha_creacion_divorcio],"dd/mm/yy")</f>
        <v>07/01/19</v>
      </c>
      <c r="O843" s="21" t="str">
        <f>TEXT(Tabla3[Fecha formato fecha],"MMMM")</f>
        <v>enero</v>
      </c>
      <c r="P843" s="22">
        <f>INT(YEARFRAC(Tabla2[[#This Row],[fecha_matrimonio]],Tabla2[[#This Row],[fecha_creacion_divorcio]],1))</f>
        <v>23</v>
      </c>
      <c r="Q843" s="21"/>
    </row>
    <row r="844" spans="6:17" x14ac:dyDescent="0.25">
      <c r="F844" s="17"/>
      <c r="G844" s="47" t="str">
        <f>IF(Tabla2[genero_1]=Tabla2[genero_2],"iguales","heteros")</f>
        <v>heteros</v>
      </c>
      <c r="H844" s="15">
        <f>COUNTIF(Tabla3[Columna1],"iguales")</f>
        <v>481</v>
      </c>
      <c r="I844" s="15">
        <f>COUNTIF(Tabla3[Se divorcian mas en la mañana o en la tarde?],"&gt;12:00 am")</f>
        <v>2491</v>
      </c>
      <c r="J844" s="15">
        <f>COUNTIF(Tabla3[Se divorcian mas en la mañana o en la tarde?],"&gt;12:00 am")</f>
        <v>2491</v>
      </c>
      <c r="K844" s="15">
        <f>COUNTIF(Tabla3[Se divorcian mas en la mañana o en la tarde?],"&lt;12:00 pm")</f>
        <v>2272</v>
      </c>
      <c r="L844" s="17">
        <f>IF(Auxiliar1!B842&lt;Tabla2[Hora],Tabla2[Hora],Auxiliar1!B842)</f>
        <v>0.38839120370370367</v>
      </c>
      <c r="M844" s="21"/>
      <c r="N844" t="str">
        <f>TEXT(Tabla2[fecha_creacion_divorcio],"dd/mm/yy")</f>
        <v>07/01/19</v>
      </c>
      <c r="O844" s="21" t="str">
        <f>TEXT(Tabla3[Fecha formato fecha],"MMMM")</f>
        <v>enero</v>
      </c>
      <c r="P844" s="22">
        <f>INT(YEARFRAC(Tabla2[[#This Row],[fecha_matrimonio]],Tabla2[[#This Row],[fecha_creacion_divorcio]],1))</f>
        <v>50</v>
      </c>
      <c r="Q844" s="21"/>
    </row>
    <row r="845" spans="6:17" x14ac:dyDescent="0.25">
      <c r="F845" s="17"/>
      <c r="G845" s="47" t="str">
        <f>IF(Tabla2[genero_1]=Tabla2[genero_2],"iguales","heteros")</f>
        <v>iguales</v>
      </c>
      <c r="H845" s="15">
        <f>COUNTIF(Tabla3[Columna1],"iguales")</f>
        <v>481</v>
      </c>
      <c r="I845" s="15">
        <f>COUNTIF(Tabla3[Se divorcian mas en la mañana o en la tarde?],"&gt;12:00 am")</f>
        <v>2491</v>
      </c>
      <c r="J845" s="15">
        <f>COUNTIF(Tabla3[Se divorcian mas en la mañana o en la tarde?],"&gt;12:00 am")</f>
        <v>2491</v>
      </c>
      <c r="K845" s="15">
        <f>COUNTIF(Tabla3[Se divorcian mas en la mañana o en la tarde?],"&lt;12:00 pm")</f>
        <v>2272</v>
      </c>
      <c r="L845" s="17">
        <f>IF(Auxiliar1!B843&lt;Tabla2[Hora],Tabla2[Hora],Auxiliar1!B843)</f>
        <v>0.39164351851851853</v>
      </c>
      <c r="M845" s="21"/>
      <c r="N845" t="str">
        <f>TEXT(Tabla2[fecha_creacion_divorcio],"dd/mm/yy")</f>
        <v>07/01/19</v>
      </c>
      <c r="O845" s="21" t="str">
        <f>TEXT(Tabla3[Fecha formato fecha],"MMMM")</f>
        <v>enero</v>
      </c>
      <c r="P845" s="22">
        <f>INT(YEARFRAC(Tabla2[[#This Row],[fecha_matrimonio]],Tabla2[[#This Row],[fecha_creacion_divorcio]],1))</f>
        <v>32</v>
      </c>
      <c r="Q845" s="21"/>
    </row>
    <row r="846" spans="6:17" x14ac:dyDescent="0.25">
      <c r="F846" s="17"/>
      <c r="G846" s="47" t="str">
        <f>IF(Tabla2[genero_1]=Tabla2[genero_2],"iguales","heteros")</f>
        <v>heteros</v>
      </c>
      <c r="H846" s="15">
        <f>COUNTIF(Tabla3[Columna1],"iguales")</f>
        <v>481</v>
      </c>
      <c r="I846" s="15">
        <f>COUNTIF(Tabla3[Se divorcian mas en la mañana o en la tarde?],"&gt;12:00 am")</f>
        <v>2491</v>
      </c>
      <c r="J846" s="15">
        <f>COUNTIF(Tabla3[Se divorcian mas en la mañana o en la tarde?],"&gt;12:00 am")</f>
        <v>2491</v>
      </c>
      <c r="K846" s="15">
        <f>COUNTIF(Tabla3[Se divorcian mas en la mañana o en la tarde?],"&lt;12:00 pm")</f>
        <v>2272</v>
      </c>
      <c r="L846" s="17">
        <f>IF(Auxiliar1!B844&lt;Tabla2[Hora],Tabla2[Hora],Auxiliar1!B844)</f>
        <v>0.39306712962962959</v>
      </c>
      <c r="M846" s="21"/>
      <c r="N846" t="str">
        <f>TEXT(Tabla2[fecha_creacion_divorcio],"dd/mm/yy")</f>
        <v>07/01/19</v>
      </c>
      <c r="O846" s="21" t="str">
        <f>TEXT(Tabla3[Fecha formato fecha],"MMMM")</f>
        <v>enero</v>
      </c>
      <c r="P846" s="22">
        <f>INT(YEARFRAC(Tabla2[[#This Row],[fecha_matrimonio]],Tabla2[[#This Row],[fecha_creacion_divorcio]],1))</f>
        <v>17</v>
      </c>
      <c r="Q846" s="21"/>
    </row>
    <row r="847" spans="6:17" x14ac:dyDescent="0.25">
      <c r="F847" s="17"/>
      <c r="G847" s="47" t="str">
        <f>IF(Tabla2[genero_1]=Tabla2[genero_2],"iguales","heteros")</f>
        <v>iguales</v>
      </c>
      <c r="H847" s="15">
        <f>COUNTIF(Tabla3[Columna1],"iguales")</f>
        <v>481</v>
      </c>
      <c r="I847" s="15">
        <f>COUNTIF(Tabla3[Se divorcian mas en la mañana o en la tarde?],"&gt;12:00 am")</f>
        <v>2491</v>
      </c>
      <c r="J847" s="15">
        <f>COUNTIF(Tabla3[Se divorcian mas en la mañana o en la tarde?],"&gt;12:00 am")</f>
        <v>2491</v>
      </c>
      <c r="K847" s="15">
        <f>COUNTIF(Tabla3[Se divorcian mas en la mañana o en la tarde?],"&lt;12:00 pm")</f>
        <v>2272</v>
      </c>
      <c r="L847" s="17">
        <f>IF(Auxiliar1!B845&lt;Tabla2[Hora],Tabla2[Hora],Auxiliar1!B845)</f>
        <v>0.39707175925925925</v>
      </c>
      <c r="M847" s="21"/>
      <c r="N847" t="str">
        <f>TEXT(Tabla2[fecha_creacion_divorcio],"dd/mm/yy")</f>
        <v>07/01/19</v>
      </c>
      <c r="O847" s="21" t="str">
        <f>TEXT(Tabla3[Fecha formato fecha],"MMMM")</f>
        <v>enero</v>
      </c>
      <c r="P847" s="22">
        <f>INT(YEARFRAC(Tabla2[[#This Row],[fecha_matrimonio]],Tabla2[[#This Row],[fecha_creacion_divorcio]],1))</f>
        <v>27</v>
      </c>
      <c r="Q847" s="21"/>
    </row>
    <row r="848" spans="6:17" x14ac:dyDescent="0.25">
      <c r="F848" s="17"/>
      <c r="G848" s="47" t="str">
        <f>IF(Tabla2[genero_1]=Tabla2[genero_2],"iguales","heteros")</f>
        <v>heteros</v>
      </c>
      <c r="H848" s="15">
        <f>COUNTIF(Tabla3[Columna1],"iguales")</f>
        <v>481</v>
      </c>
      <c r="I848" s="15">
        <f>COUNTIF(Tabla3[Se divorcian mas en la mañana o en la tarde?],"&gt;12:00 am")</f>
        <v>2491</v>
      </c>
      <c r="J848" s="15">
        <f>COUNTIF(Tabla3[Se divorcian mas en la mañana o en la tarde?],"&gt;12:00 am")</f>
        <v>2491</v>
      </c>
      <c r="K848" s="15">
        <f>COUNTIF(Tabla3[Se divorcian mas en la mañana o en la tarde?],"&lt;12:00 pm")</f>
        <v>2272</v>
      </c>
      <c r="L848" s="17">
        <f>IF(Auxiliar1!B846&lt;Tabla2[Hora],Tabla2[Hora],Auxiliar1!B846)</f>
        <v>0.40113425925925927</v>
      </c>
      <c r="M848" s="21"/>
      <c r="N848" t="str">
        <f>TEXT(Tabla2[fecha_creacion_divorcio],"dd/mm/yy")</f>
        <v>07/01/19</v>
      </c>
      <c r="O848" s="21" t="str">
        <f>TEXT(Tabla3[Fecha formato fecha],"MMMM")</f>
        <v>enero</v>
      </c>
      <c r="P848" s="22">
        <f>INT(YEARFRAC(Tabla2[[#This Row],[fecha_matrimonio]],Tabla2[[#This Row],[fecha_creacion_divorcio]],1))</f>
        <v>23</v>
      </c>
      <c r="Q848" s="21"/>
    </row>
    <row r="849" spans="6:17" x14ac:dyDescent="0.25">
      <c r="F849" s="17"/>
      <c r="G849" s="47" t="str">
        <f>IF(Tabla2[genero_1]=Tabla2[genero_2],"iguales","heteros")</f>
        <v>iguales</v>
      </c>
      <c r="H849" s="15">
        <f>COUNTIF(Tabla3[Columna1],"iguales")</f>
        <v>481</v>
      </c>
      <c r="I849" s="15">
        <f>COUNTIF(Tabla3[Se divorcian mas en la mañana o en la tarde?],"&gt;12:00 am")</f>
        <v>2491</v>
      </c>
      <c r="J849" s="15">
        <f>COUNTIF(Tabla3[Se divorcian mas en la mañana o en la tarde?],"&gt;12:00 am")</f>
        <v>2491</v>
      </c>
      <c r="K849" s="15">
        <f>COUNTIF(Tabla3[Se divorcian mas en la mañana o en la tarde?],"&lt;12:00 pm")</f>
        <v>2272</v>
      </c>
      <c r="L849" s="17">
        <f>IF(Auxiliar1!B847&lt;Tabla2[Hora],Tabla2[Hora],Auxiliar1!B847)</f>
        <v>0.40247685185185184</v>
      </c>
      <c r="M849" s="21"/>
      <c r="N849" t="str">
        <f>TEXT(Tabla2[fecha_creacion_divorcio],"dd/mm/yy")</f>
        <v>07/01/19</v>
      </c>
      <c r="O849" s="21" t="str">
        <f>TEXT(Tabla3[Fecha formato fecha],"MMMM")</f>
        <v>enero</v>
      </c>
      <c r="P849" s="22">
        <f>INT(YEARFRAC(Tabla2[[#This Row],[fecha_matrimonio]],Tabla2[[#This Row],[fecha_creacion_divorcio]],1))</f>
        <v>27</v>
      </c>
      <c r="Q849" s="21"/>
    </row>
    <row r="850" spans="6:17" x14ac:dyDescent="0.25">
      <c r="F850" s="17"/>
      <c r="G850" s="47" t="str">
        <f>IF(Tabla2[genero_1]=Tabla2[genero_2],"iguales","heteros")</f>
        <v>heteros</v>
      </c>
      <c r="H850" s="15">
        <f>COUNTIF(Tabla3[Columna1],"iguales")</f>
        <v>481</v>
      </c>
      <c r="I850" s="15">
        <f>COUNTIF(Tabla3[Se divorcian mas en la mañana o en la tarde?],"&gt;12:00 am")</f>
        <v>2491</v>
      </c>
      <c r="J850" s="15">
        <f>COUNTIF(Tabla3[Se divorcian mas en la mañana o en la tarde?],"&gt;12:00 am")</f>
        <v>2491</v>
      </c>
      <c r="K850" s="15">
        <f>COUNTIF(Tabla3[Se divorcian mas en la mañana o en la tarde?],"&lt;12:00 pm")</f>
        <v>2272</v>
      </c>
      <c r="L850" s="17">
        <f>IF(Auxiliar1!B848&lt;Tabla2[Hora],Tabla2[Hora],Auxiliar1!B848)</f>
        <v>0.40745370370370365</v>
      </c>
      <c r="M850" s="21"/>
      <c r="N850" t="str">
        <f>TEXT(Tabla2[fecha_creacion_divorcio],"dd/mm/yy")</f>
        <v>07/01/19</v>
      </c>
      <c r="O850" s="21" t="str">
        <f>TEXT(Tabla3[Fecha formato fecha],"MMMM")</f>
        <v>enero</v>
      </c>
      <c r="P850" s="22">
        <f>INT(YEARFRAC(Tabla2[[#This Row],[fecha_matrimonio]],Tabla2[[#This Row],[fecha_creacion_divorcio]],1))</f>
        <v>17</v>
      </c>
      <c r="Q850" s="21"/>
    </row>
    <row r="851" spans="6:17" x14ac:dyDescent="0.25">
      <c r="F851" s="17"/>
      <c r="G851" s="47" t="str">
        <f>IF(Tabla2[genero_1]=Tabla2[genero_2],"iguales","heteros")</f>
        <v>heteros</v>
      </c>
      <c r="H851" s="15">
        <f>COUNTIF(Tabla3[Columna1],"iguales")</f>
        <v>481</v>
      </c>
      <c r="I851" s="15">
        <f>COUNTIF(Tabla3[Se divorcian mas en la mañana o en la tarde?],"&gt;12:00 am")</f>
        <v>2491</v>
      </c>
      <c r="J851" s="15">
        <f>COUNTIF(Tabla3[Se divorcian mas en la mañana o en la tarde?],"&gt;12:00 am")</f>
        <v>2491</v>
      </c>
      <c r="K851" s="15">
        <f>COUNTIF(Tabla3[Se divorcian mas en la mañana o en la tarde?],"&lt;12:00 pm")</f>
        <v>2272</v>
      </c>
      <c r="L851" s="17">
        <f>IF(Auxiliar1!B849&lt;Tabla2[Hora],Tabla2[Hora],Auxiliar1!B849)</f>
        <v>0.40792824074074074</v>
      </c>
      <c r="M851" s="21"/>
      <c r="N851" t="str">
        <f>TEXT(Tabla2[fecha_creacion_divorcio],"dd/mm/yy")</f>
        <v>07/01/19</v>
      </c>
      <c r="O851" s="21" t="str">
        <f>TEXT(Tabla3[Fecha formato fecha],"MMMM")</f>
        <v>enero</v>
      </c>
      <c r="P851" s="22">
        <f>INT(YEARFRAC(Tabla2[[#This Row],[fecha_matrimonio]],Tabla2[[#This Row],[fecha_creacion_divorcio]],1))</f>
        <v>3</v>
      </c>
      <c r="Q851" s="21"/>
    </row>
    <row r="852" spans="6:17" x14ac:dyDescent="0.25">
      <c r="F852" s="17"/>
      <c r="G852" s="47" t="str">
        <f>IF(Tabla2[genero_1]=Tabla2[genero_2],"iguales","heteros")</f>
        <v>iguales</v>
      </c>
      <c r="H852" s="15">
        <f>COUNTIF(Tabla3[Columna1],"iguales")</f>
        <v>481</v>
      </c>
      <c r="I852" s="15">
        <f>COUNTIF(Tabla3[Se divorcian mas en la mañana o en la tarde?],"&gt;12:00 am")</f>
        <v>2491</v>
      </c>
      <c r="J852" s="15">
        <f>COUNTIF(Tabla3[Se divorcian mas en la mañana o en la tarde?],"&gt;12:00 am")</f>
        <v>2491</v>
      </c>
      <c r="K852" s="15">
        <f>COUNTIF(Tabla3[Se divorcian mas en la mañana o en la tarde?],"&lt;12:00 pm")</f>
        <v>2272</v>
      </c>
      <c r="L852" s="17">
        <f>IF(Auxiliar1!B850&lt;Tabla2[Hora],Tabla2[Hora],Auxiliar1!B850)</f>
        <v>0.4107407407407408</v>
      </c>
      <c r="M852" s="21"/>
      <c r="N852" t="str">
        <f>TEXT(Tabla2[fecha_creacion_divorcio],"dd/mm/yy")</f>
        <v>07/01/19</v>
      </c>
      <c r="O852" s="21" t="str">
        <f>TEXT(Tabla3[Fecha formato fecha],"MMMM")</f>
        <v>enero</v>
      </c>
      <c r="P852" s="22">
        <f>INT(YEARFRAC(Tabla2[[#This Row],[fecha_matrimonio]],Tabla2[[#This Row],[fecha_creacion_divorcio]],1))</f>
        <v>35</v>
      </c>
      <c r="Q852" s="21"/>
    </row>
    <row r="853" spans="6:17" x14ac:dyDescent="0.25">
      <c r="F853" s="17"/>
      <c r="G853" s="47" t="str">
        <f>IF(Tabla2[genero_1]=Tabla2[genero_2],"iguales","heteros")</f>
        <v>heteros</v>
      </c>
      <c r="H853" s="15">
        <f>COUNTIF(Tabla3[Columna1],"iguales")</f>
        <v>481</v>
      </c>
      <c r="I853" s="15">
        <f>COUNTIF(Tabla3[Se divorcian mas en la mañana o en la tarde?],"&gt;12:00 am")</f>
        <v>2491</v>
      </c>
      <c r="J853" s="15">
        <f>COUNTIF(Tabla3[Se divorcian mas en la mañana o en la tarde?],"&gt;12:00 am")</f>
        <v>2491</v>
      </c>
      <c r="K853" s="15">
        <f>COUNTIF(Tabla3[Se divorcian mas en la mañana o en la tarde?],"&lt;12:00 pm")</f>
        <v>2272</v>
      </c>
      <c r="L853" s="17">
        <f>IF(Auxiliar1!B851&lt;Tabla2[Hora],Tabla2[Hora],Auxiliar1!B851)</f>
        <v>0.4155787037037037</v>
      </c>
      <c r="M853" s="21"/>
      <c r="N853" t="str">
        <f>TEXT(Tabla2[fecha_creacion_divorcio],"dd/mm/yy")</f>
        <v>07/01/19</v>
      </c>
      <c r="O853" s="21" t="str">
        <f>TEXT(Tabla3[Fecha formato fecha],"MMMM")</f>
        <v>enero</v>
      </c>
      <c r="P853" s="22">
        <f>INT(YEARFRAC(Tabla2[[#This Row],[fecha_matrimonio]],Tabla2[[#This Row],[fecha_creacion_divorcio]],1))</f>
        <v>18</v>
      </c>
      <c r="Q853" s="21"/>
    </row>
    <row r="854" spans="6:17" x14ac:dyDescent="0.25">
      <c r="F854" s="17"/>
      <c r="G854" s="47" t="str">
        <f>IF(Tabla2[genero_1]=Tabla2[genero_2],"iguales","heteros")</f>
        <v>heteros</v>
      </c>
      <c r="H854" s="15">
        <f>COUNTIF(Tabla3[Columna1],"iguales")</f>
        <v>481</v>
      </c>
      <c r="I854" s="15">
        <f>COUNTIF(Tabla3[Se divorcian mas en la mañana o en la tarde?],"&gt;12:00 am")</f>
        <v>2491</v>
      </c>
      <c r="J854" s="15">
        <f>COUNTIF(Tabla3[Se divorcian mas en la mañana o en la tarde?],"&gt;12:00 am")</f>
        <v>2491</v>
      </c>
      <c r="K854" s="15">
        <f>COUNTIF(Tabla3[Se divorcian mas en la mañana o en la tarde?],"&lt;12:00 pm")</f>
        <v>2272</v>
      </c>
      <c r="L854" s="17">
        <f>IF(Auxiliar1!B852&lt;Tabla2[Hora],Tabla2[Hora],Auxiliar1!B852)</f>
        <v>0.42053240740740744</v>
      </c>
      <c r="M854" s="21"/>
      <c r="N854" t="str">
        <f>TEXT(Tabla2[fecha_creacion_divorcio],"dd/mm/yy")</f>
        <v>07/01/19</v>
      </c>
      <c r="O854" s="21" t="str">
        <f>TEXT(Tabla3[Fecha formato fecha],"MMMM")</f>
        <v>enero</v>
      </c>
      <c r="P854" s="22">
        <f>INT(YEARFRAC(Tabla2[[#This Row],[fecha_matrimonio]],Tabla2[[#This Row],[fecha_creacion_divorcio]],1))</f>
        <v>48</v>
      </c>
      <c r="Q854" s="21"/>
    </row>
    <row r="855" spans="6:17" x14ac:dyDescent="0.25">
      <c r="F855" s="17"/>
      <c r="G855" s="47" t="str">
        <f>IF(Tabla2[genero_1]=Tabla2[genero_2],"iguales","heteros")</f>
        <v>heteros</v>
      </c>
      <c r="H855" s="15">
        <f>COUNTIF(Tabla3[Columna1],"iguales")</f>
        <v>481</v>
      </c>
      <c r="I855" s="15">
        <f>COUNTIF(Tabla3[Se divorcian mas en la mañana o en la tarde?],"&gt;12:00 am")</f>
        <v>2491</v>
      </c>
      <c r="J855" s="15">
        <f>COUNTIF(Tabla3[Se divorcian mas en la mañana o en la tarde?],"&gt;12:00 am")</f>
        <v>2491</v>
      </c>
      <c r="K855" s="15">
        <f>COUNTIF(Tabla3[Se divorcian mas en la mañana o en la tarde?],"&lt;12:00 pm")</f>
        <v>2272</v>
      </c>
      <c r="L855" s="17">
        <f>IF(Auxiliar1!B853&lt;Tabla2[Hora],Tabla2[Hora],Auxiliar1!B853)</f>
        <v>0.42265046296296299</v>
      </c>
      <c r="M855" s="21"/>
      <c r="N855" t="str">
        <f>TEXT(Tabla2[fecha_creacion_divorcio],"dd/mm/yy")</f>
        <v>07/01/19</v>
      </c>
      <c r="O855" s="21" t="str">
        <f>TEXT(Tabla3[Fecha formato fecha],"MMMM")</f>
        <v>enero</v>
      </c>
      <c r="P855" s="22">
        <f>INT(YEARFRAC(Tabla2[[#This Row],[fecha_matrimonio]],Tabla2[[#This Row],[fecha_creacion_divorcio]],1))</f>
        <v>11</v>
      </c>
      <c r="Q855" s="21"/>
    </row>
    <row r="856" spans="6:17" x14ac:dyDescent="0.25">
      <c r="F856" s="17"/>
      <c r="G856" s="47" t="str">
        <f>IF(Tabla2[genero_1]=Tabla2[genero_2],"iguales","heteros")</f>
        <v>heteros</v>
      </c>
      <c r="H856" s="15">
        <f>COUNTIF(Tabla3[Columna1],"iguales")</f>
        <v>481</v>
      </c>
      <c r="I856" s="15">
        <f>COUNTIF(Tabla3[Se divorcian mas en la mañana o en la tarde?],"&gt;12:00 am")</f>
        <v>2491</v>
      </c>
      <c r="J856" s="15">
        <f>COUNTIF(Tabla3[Se divorcian mas en la mañana o en la tarde?],"&gt;12:00 am")</f>
        <v>2491</v>
      </c>
      <c r="K856" s="15">
        <f>COUNTIF(Tabla3[Se divorcian mas en la mañana o en la tarde?],"&lt;12:00 pm")</f>
        <v>2272</v>
      </c>
      <c r="L856" s="17">
        <f>IF(Auxiliar1!B854&lt;Tabla2[Hora],Tabla2[Hora],Auxiliar1!B854)</f>
        <v>0.4261921296296296</v>
      </c>
      <c r="M856" s="21"/>
      <c r="N856" t="str">
        <f>TEXT(Tabla2[fecha_creacion_divorcio],"dd/mm/yy")</f>
        <v>07/01/19</v>
      </c>
      <c r="O856" s="21" t="str">
        <f>TEXT(Tabla3[Fecha formato fecha],"MMMM")</f>
        <v>enero</v>
      </c>
      <c r="P856" s="22">
        <f>INT(YEARFRAC(Tabla2[[#This Row],[fecha_matrimonio]],Tabla2[[#This Row],[fecha_creacion_divorcio]],1))</f>
        <v>60</v>
      </c>
      <c r="Q856" s="21"/>
    </row>
    <row r="857" spans="6:17" x14ac:dyDescent="0.25">
      <c r="F857" s="17"/>
      <c r="G857" s="47" t="str">
        <f>IF(Tabla2[genero_1]=Tabla2[genero_2],"iguales","heteros")</f>
        <v>heteros</v>
      </c>
      <c r="H857" s="15">
        <f>COUNTIF(Tabla3[Columna1],"iguales")</f>
        <v>481</v>
      </c>
      <c r="I857" s="15">
        <f>COUNTIF(Tabla3[Se divorcian mas en la mañana o en la tarde?],"&gt;12:00 am")</f>
        <v>2491</v>
      </c>
      <c r="J857" s="15">
        <f>COUNTIF(Tabla3[Se divorcian mas en la mañana o en la tarde?],"&gt;12:00 am")</f>
        <v>2491</v>
      </c>
      <c r="K857" s="15">
        <f>COUNTIF(Tabla3[Se divorcian mas en la mañana o en la tarde?],"&lt;12:00 pm")</f>
        <v>2272</v>
      </c>
      <c r="L857" s="17">
        <f>IF(Auxiliar1!B855&lt;Tabla2[Hora],Tabla2[Hora],Auxiliar1!B855)</f>
        <v>0.43343749999999998</v>
      </c>
      <c r="M857" s="21"/>
      <c r="N857" t="str">
        <f>TEXT(Tabla2[fecha_creacion_divorcio],"dd/mm/yy")</f>
        <v>07/01/19</v>
      </c>
      <c r="O857" s="21" t="str">
        <f>TEXT(Tabla3[Fecha formato fecha],"MMMM")</f>
        <v>enero</v>
      </c>
      <c r="P857" s="22">
        <f>INT(YEARFRAC(Tabla2[[#This Row],[fecha_matrimonio]],Tabla2[[#This Row],[fecha_creacion_divorcio]],1))</f>
        <v>22</v>
      </c>
      <c r="Q857" s="21"/>
    </row>
    <row r="858" spans="6:17" x14ac:dyDescent="0.25">
      <c r="F858" s="17"/>
      <c r="G858" s="47" t="str">
        <f>IF(Tabla2[genero_1]=Tabla2[genero_2],"iguales","heteros")</f>
        <v>iguales</v>
      </c>
      <c r="H858" s="15">
        <f>COUNTIF(Tabla3[Columna1],"iguales")</f>
        <v>481</v>
      </c>
      <c r="I858" s="15">
        <f>COUNTIF(Tabla3[Se divorcian mas en la mañana o en la tarde?],"&gt;12:00 am")</f>
        <v>2491</v>
      </c>
      <c r="J858" s="15">
        <f>COUNTIF(Tabla3[Se divorcian mas en la mañana o en la tarde?],"&gt;12:00 am")</f>
        <v>2491</v>
      </c>
      <c r="K858" s="15">
        <f>COUNTIF(Tabla3[Se divorcian mas en la mañana o en la tarde?],"&lt;12:00 pm")</f>
        <v>2272</v>
      </c>
      <c r="L858" s="17">
        <f>IF(Auxiliar1!B856&lt;Tabla2[Hora],Tabla2[Hora],Auxiliar1!B856)</f>
        <v>0.44751157407407405</v>
      </c>
      <c r="M858" s="21"/>
      <c r="N858" t="str">
        <f>TEXT(Tabla2[fecha_creacion_divorcio],"dd/mm/yy")</f>
        <v>07/01/19</v>
      </c>
      <c r="O858" s="21" t="str">
        <f>TEXT(Tabla3[Fecha formato fecha],"MMMM")</f>
        <v>enero</v>
      </c>
      <c r="P858" s="22">
        <f>INT(YEARFRAC(Tabla2[[#This Row],[fecha_matrimonio]],Tabla2[[#This Row],[fecha_creacion_divorcio]],1))</f>
        <v>31</v>
      </c>
      <c r="Q858" s="21"/>
    </row>
    <row r="859" spans="6:17" x14ac:dyDescent="0.25">
      <c r="F859" s="17"/>
      <c r="G859" s="47" t="str">
        <f>IF(Tabla2[genero_1]=Tabla2[genero_2],"iguales","heteros")</f>
        <v>heteros</v>
      </c>
      <c r="H859" s="15">
        <f>COUNTIF(Tabla3[Columna1],"iguales")</f>
        <v>481</v>
      </c>
      <c r="I859" s="15">
        <f>COUNTIF(Tabla3[Se divorcian mas en la mañana o en la tarde?],"&gt;12:00 am")</f>
        <v>2491</v>
      </c>
      <c r="J859" s="15">
        <f>COUNTIF(Tabla3[Se divorcian mas en la mañana o en la tarde?],"&gt;12:00 am")</f>
        <v>2491</v>
      </c>
      <c r="K859" s="15">
        <f>COUNTIF(Tabla3[Se divorcian mas en la mañana o en la tarde?],"&lt;12:00 pm")</f>
        <v>2272</v>
      </c>
      <c r="L859" s="17">
        <f>IF(Auxiliar1!B857&lt;Tabla2[Hora],Tabla2[Hora],Auxiliar1!B857)</f>
        <v>0.45406250000000004</v>
      </c>
      <c r="M859" s="21"/>
      <c r="N859" t="str">
        <f>TEXT(Tabla2[fecha_creacion_divorcio],"dd/mm/yy")</f>
        <v>07/01/19</v>
      </c>
      <c r="O859" s="21" t="str">
        <f>TEXT(Tabla3[Fecha formato fecha],"MMMM")</f>
        <v>enero</v>
      </c>
      <c r="P859" s="22">
        <f>INT(YEARFRAC(Tabla2[[#This Row],[fecha_matrimonio]],Tabla2[[#This Row],[fecha_creacion_divorcio]],1))</f>
        <v>11</v>
      </c>
      <c r="Q859" s="21"/>
    </row>
    <row r="860" spans="6:17" x14ac:dyDescent="0.25">
      <c r="F860" s="17"/>
      <c r="G860" s="47" t="str">
        <f>IF(Tabla2[genero_1]=Tabla2[genero_2],"iguales","heteros")</f>
        <v>iguales</v>
      </c>
      <c r="H860" s="15">
        <f>COUNTIF(Tabla3[Columna1],"iguales")</f>
        <v>481</v>
      </c>
      <c r="I860" s="15">
        <f>COUNTIF(Tabla3[Se divorcian mas en la mañana o en la tarde?],"&gt;12:00 am")</f>
        <v>2491</v>
      </c>
      <c r="J860" s="15">
        <f>COUNTIF(Tabla3[Se divorcian mas en la mañana o en la tarde?],"&gt;12:00 am")</f>
        <v>2491</v>
      </c>
      <c r="K860" s="15">
        <f>COUNTIF(Tabla3[Se divorcian mas en la mañana o en la tarde?],"&lt;12:00 pm")</f>
        <v>2272</v>
      </c>
      <c r="L860" s="17">
        <f>IF(Auxiliar1!B858&lt;Tabla2[Hora],Tabla2[Hora],Auxiliar1!B858)</f>
        <v>0.46319444444444446</v>
      </c>
      <c r="M860" s="21"/>
      <c r="N860" t="str">
        <f>TEXT(Tabla2[fecha_creacion_divorcio],"dd/mm/yy")</f>
        <v>07/01/19</v>
      </c>
      <c r="O860" s="21" t="str">
        <f>TEXT(Tabla3[Fecha formato fecha],"MMMM")</f>
        <v>enero</v>
      </c>
      <c r="P860" s="22">
        <f>INT(YEARFRAC(Tabla2[[#This Row],[fecha_matrimonio]],Tabla2[[#This Row],[fecha_creacion_divorcio]],1))</f>
        <v>34</v>
      </c>
      <c r="Q860" s="21"/>
    </row>
    <row r="861" spans="6:17" x14ac:dyDescent="0.25">
      <c r="F861" s="17"/>
      <c r="G861" s="47" t="str">
        <f>IF(Tabla2[genero_1]=Tabla2[genero_2],"iguales","heteros")</f>
        <v>heteros</v>
      </c>
      <c r="H861" s="15">
        <f>COUNTIF(Tabla3[Columna1],"iguales")</f>
        <v>481</v>
      </c>
      <c r="I861" s="15">
        <f>COUNTIF(Tabla3[Se divorcian mas en la mañana o en la tarde?],"&gt;12:00 am")</f>
        <v>2491</v>
      </c>
      <c r="J861" s="15">
        <f>COUNTIF(Tabla3[Se divorcian mas en la mañana o en la tarde?],"&gt;12:00 am")</f>
        <v>2491</v>
      </c>
      <c r="K861" s="15">
        <f>COUNTIF(Tabla3[Se divorcian mas en la mañana o en la tarde?],"&lt;12:00 pm")</f>
        <v>2272</v>
      </c>
      <c r="L861" s="17">
        <f>IF(Auxiliar1!B859&lt;Tabla2[Hora],Tabla2[Hora],Auxiliar1!B859)</f>
        <v>0.47173611111111113</v>
      </c>
      <c r="M861" s="21"/>
      <c r="N861" t="str">
        <f>TEXT(Tabla2[fecha_creacion_divorcio],"dd/mm/yy")</f>
        <v>07/01/19</v>
      </c>
      <c r="O861" s="21" t="str">
        <f>TEXT(Tabla3[Fecha formato fecha],"MMMM")</f>
        <v>enero</v>
      </c>
      <c r="P861" s="22">
        <f>INT(YEARFRAC(Tabla2[[#This Row],[fecha_matrimonio]],Tabla2[[#This Row],[fecha_creacion_divorcio]],1))</f>
        <v>14</v>
      </c>
      <c r="Q861" s="21"/>
    </row>
    <row r="862" spans="6:17" x14ac:dyDescent="0.25">
      <c r="F862" s="17"/>
      <c r="G862" s="47" t="str">
        <f>IF(Tabla2[genero_1]=Tabla2[genero_2],"iguales","heteros")</f>
        <v>heteros</v>
      </c>
      <c r="H862" s="15">
        <f>COUNTIF(Tabla3[Columna1],"iguales")</f>
        <v>481</v>
      </c>
      <c r="I862" s="15">
        <f>COUNTIF(Tabla3[Se divorcian mas en la mañana o en la tarde?],"&gt;12:00 am")</f>
        <v>2491</v>
      </c>
      <c r="J862" s="15">
        <f>COUNTIF(Tabla3[Se divorcian mas en la mañana o en la tarde?],"&gt;12:00 am")</f>
        <v>2491</v>
      </c>
      <c r="K862" s="15">
        <f>COUNTIF(Tabla3[Se divorcian mas en la mañana o en la tarde?],"&lt;12:00 pm")</f>
        <v>2272</v>
      </c>
      <c r="L862" s="17">
        <f>IF(Auxiliar1!B860&lt;Tabla2[Hora],Tabla2[Hora],Auxiliar1!B860)</f>
        <v>0.47591435185185182</v>
      </c>
      <c r="M862" s="21"/>
      <c r="N862" t="str">
        <f>TEXT(Tabla2[fecha_creacion_divorcio],"dd/mm/yy")</f>
        <v>07/01/19</v>
      </c>
      <c r="O862" s="21" t="str">
        <f>TEXT(Tabla3[Fecha formato fecha],"MMMM")</f>
        <v>enero</v>
      </c>
      <c r="P862" s="22">
        <f>INT(YEARFRAC(Tabla2[[#This Row],[fecha_matrimonio]],Tabla2[[#This Row],[fecha_creacion_divorcio]],1))</f>
        <v>14</v>
      </c>
      <c r="Q862" s="21"/>
    </row>
    <row r="863" spans="6:17" x14ac:dyDescent="0.25">
      <c r="F863" s="17"/>
      <c r="G863" s="47" t="str">
        <f>IF(Tabla2[genero_1]=Tabla2[genero_2],"iguales","heteros")</f>
        <v>heteros</v>
      </c>
      <c r="H863" s="15">
        <f>COUNTIF(Tabla3[Columna1],"iguales")</f>
        <v>481</v>
      </c>
      <c r="I863" s="15">
        <f>COUNTIF(Tabla3[Se divorcian mas en la mañana o en la tarde?],"&gt;12:00 am")</f>
        <v>2491</v>
      </c>
      <c r="J863" s="15">
        <f>COUNTIF(Tabla3[Se divorcian mas en la mañana o en la tarde?],"&gt;12:00 am")</f>
        <v>2491</v>
      </c>
      <c r="K863" s="15">
        <f>COUNTIF(Tabla3[Se divorcian mas en la mañana o en la tarde?],"&lt;12:00 pm")</f>
        <v>2272</v>
      </c>
      <c r="L863" s="17">
        <f>IF(Auxiliar1!B861&lt;Tabla2[Hora],Tabla2[Hora],Auxiliar1!B861)</f>
        <v>0.48016203703703703</v>
      </c>
      <c r="M863" s="21"/>
      <c r="N863" t="str">
        <f>TEXT(Tabla2[fecha_creacion_divorcio],"dd/mm/yy")</f>
        <v>07/01/19</v>
      </c>
      <c r="O863" s="21" t="str">
        <f>TEXT(Tabla3[Fecha formato fecha],"MMMM")</f>
        <v>enero</v>
      </c>
      <c r="P863" s="22">
        <f>INT(YEARFRAC(Tabla2[[#This Row],[fecha_matrimonio]],Tabla2[[#This Row],[fecha_creacion_divorcio]],1))</f>
        <v>6</v>
      </c>
      <c r="Q863" s="21"/>
    </row>
    <row r="864" spans="6:17" x14ac:dyDescent="0.25">
      <c r="F864" s="17"/>
      <c r="G864" s="47" t="str">
        <f>IF(Tabla2[genero_1]=Tabla2[genero_2],"iguales","heteros")</f>
        <v>heteros</v>
      </c>
      <c r="H864" s="15">
        <f>COUNTIF(Tabla3[Columna1],"iguales")</f>
        <v>481</v>
      </c>
      <c r="I864" s="15">
        <f>COUNTIF(Tabla3[Se divorcian mas en la mañana o en la tarde?],"&gt;12:00 am")</f>
        <v>2491</v>
      </c>
      <c r="J864" s="15">
        <f>COUNTIF(Tabla3[Se divorcian mas en la mañana o en la tarde?],"&gt;12:00 am")</f>
        <v>2491</v>
      </c>
      <c r="K864" s="15">
        <f>COUNTIF(Tabla3[Se divorcian mas en la mañana o en la tarde?],"&lt;12:00 pm")</f>
        <v>2272</v>
      </c>
      <c r="L864" s="17">
        <f>IF(Auxiliar1!B862&lt;Tabla2[Hora],Tabla2[Hora],Auxiliar1!B862)</f>
        <v>0.48606481481481478</v>
      </c>
      <c r="M864" s="21"/>
      <c r="N864" t="str">
        <f>TEXT(Tabla2[fecha_creacion_divorcio],"dd/mm/yy")</f>
        <v>07/01/19</v>
      </c>
      <c r="O864" s="21" t="str">
        <f>TEXT(Tabla3[Fecha formato fecha],"MMMM")</f>
        <v>enero</v>
      </c>
      <c r="P864" s="22">
        <f>INT(YEARFRAC(Tabla2[[#This Row],[fecha_matrimonio]],Tabla2[[#This Row],[fecha_creacion_divorcio]],1))</f>
        <v>21</v>
      </c>
      <c r="Q864" s="21"/>
    </row>
    <row r="865" spans="6:17" x14ac:dyDescent="0.25">
      <c r="F865" s="17"/>
      <c r="G865" s="47" t="str">
        <f>IF(Tabla2[genero_1]=Tabla2[genero_2],"iguales","heteros")</f>
        <v>iguales</v>
      </c>
      <c r="H865" s="15">
        <f>COUNTIF(Tabla3[Columna1],"iguales")</f>
        <v>481</v>
      </c>
      <c r="I865" s="15">
        <f>COUNTIF(Tabla3[Se divorcian mas en la mañana o en la tarde?],"&gt;12:00 am")</f>
        <v>2491</v>
      </c>
      <c r="J865" s="15">
        <f>COUNTIF(Tabla3[Se divorcian mas en la mañana o en la tarde?],"&gt;12:00 am")</f>
        <v>2491</v>
      </c>
      <c r="K865" s="15">
        <f>COUNTIF(Tabla3[Se divorcian mas en la mañana o en la tarde?],"&lt;12:00 pm")</f>
        <v>2272</v>
      </c>
      <c r="L865" s="17">
        <f>IF(Auxiliar1!B863&lt;Tabla2[Hora],Tabla2[Hora],Auxiliar1!B863)</f>
        <v>0.49145833333333333</v>
      </c>
      <c r="M865" s="21"/>
      <c r="N865" t="str">
        <f>TEXT(Tabla2[fecha_creacion_divorcio],"dd/mm/yy")</f>
        <v>07/01/19</v>
      </c>
      <c r="O865" s="21" t="str">
        <f>TEXT(Tabla3[Fecha formato fecha],"MMMM")</f>
        <v>enero</v>
      </c>
      <c r="P865" s="22">
        <f>INT(YEARFRAC(Tabla2[[#This Row],[fecha_matrimonio]],Tabla2[[#This Row],[fecha_creacion_divorcio]],1))</f>
        <v>32</v>
      </c>
      <c r="Q865" s="21"/>
    </row>
    <row r="866" spans="6:17" x14ac:dyDescent="0.25">
      <c r="F866" s="17"/>
      <c r="G866" s="47" t="str">
        <f>IF(Tabla2[genero_1]=Tabla2[genero_2],"iguales","heteros")</f>
        <v>heteros</v>
      </c>
      <c r="H866" s="15">
        <f>COUNTIF(Tabla3[Columna1],"iguales")</f>
        <v>481</v>
      </c>
      <c r="I866" s="15">
        <f>COUNTIF(Tabla3[Se divorcian mas en la mañana o en la tarde?],"&gt;12:00 am")</f>
        <v>2491</v>
      </c>
      <c r="J866" s="15">
        <f>COUNTIF(Tabla3[Se divorcian mas en la mañana o en la tarde?],"&gt;12:00 am")</f>
        <v>2491</v>
      </c>
      <c r="K866" s="15">
        <f>COUNTIF(Tabla3[Se divorcian mas en la mañana o en la tarde?],"&lt;12:00 pm")</f>
        <v>2272</v>
      </c>
      <c r="L866" s="17">
        <f>IF(Auxiliar1!B864&lt;Tabla2[Hora],Tabla2[Hora],Auxiliar1!B864)</f>
        <v>0.51467592592592593</v>
      </c>
      <c r="M866" s="21"/>
      <c r="N866" t="str">
        <f>TEXT(Tabla2[fecha_creacion_divorcio],"dd/mm/yy")</f>
        <v>07/01/19</v>
      </c>
      <c r="O866" s="21" t="str">
        <f>TEXT(Tabla3[Fecha formato fecha],"MMMM")</f>
        <v>enero</v>
      </c>
      <c r="P866" s="22">
        <f>INT(YEARFRAC(Tabla2[[#This Row],[fecha_matrimonio]],Tabla2[[#This Row],[fecha_creacion_divorcio]],1))</f>
        <v>53</v>
      </c>
      <c r="Q866" s="21"/>
    </row>
    <row r="867" spans="6:17" x14ac:dyDescent="0.25">
      <c r="F867" s="17"/>
      <c r="G867" s="47" t="str">
        <f>IF(Tabla2[genero_1]=Tabla2[genero_2],"iguales","heteros")</f>
        <v>heteros</v>
      </c>
      <c r="H867" s="15">
        <f>COUNTIF(Tabla3[Columna1],"iguales")</f>
        <v>481</v>
      </c>
      <c r="I867" s="15">
        <f>COUNTIF(Tabla3[Se divorcian mas en la mañana o en la tarde?],"&gt;12:00 am")</f>
        <v>2491</v>
      </c>
      <c r="J867" s="15">
        <f>COUNTIF(Tabla3[Se divorcian mas en la mañana o en la tarde?],"&gt;12:00 am")</f>
        <v>2491</v>
      </c>
      <c r="K867" s="15">
        <f>COUNTIF(Tabla3[Se divorcian mas en la mañana o en la tarde?],"&lt;12:00 pm")</f>
        <v>2272</v>
      </c>
      <c r="L867" s="17">
        <f>IF(Auxiliar1!B865&lt;Tabla2[Hora],Tabla2[Hora],Auxiliar1!B865)</f>
        <v>0.53386574074074067</v>
      </c>
      <c r="M867" s="21"/>
      <c r="N867" t="str">
        <f>TEXT(Tabla2[fecha_creacion_divorcio],"dd/mm/yy")</f>
        <v>07/01/19</v>
      </c>
      <c r="O867" s="21" t="str">
        <f>TEXT(Tabla3[Fecha formato fecha],"MMMM")</f>
        <v>enero</v>
      </c>
      <c r="P867" s="22">
        <f>INT(YEARFRAC(Tabla2[[#This Row],[fecha_matrimonio]],Tabla2[[#This Row],[fecha_creacion_divorcio]],1))</f>
        <v>48</v>
      </c>
      <c r="Q867" s="21"/>
    </row>
    <row r="868" spans="6:17" x14ac:dyDescent="0.25">
      <c r="F868" s="17"/>
      <c r="G868" s="47" t="str">
        <f>IF(Tabla2[genero_1]=Tabla2[genero_2],"iguales","heteros")</f>
        <v>heteros</v>
      </c>
      <c r="H868" s="15">
        <f>COUNTIF(Tabla3[Columna1],"iguales")</f>
        <v>481</v>
      </c>
      <c r="I868" s="15">
        <f>COUNTIF(Tabla3[Se divorcian mas en la mañana o en la tarde?],"&gt;12:00 am")</f>
        <v>2491</v>
      </c>
      <c r="J868" s="15">
        <f>COUNTIF(Tabla3[Se divorcian mas en la mañana o en la tarde?],"&gt;12:00 am")</f>
        <v>2491</v>
      </c>
      <c r="K868" s="15">
        <f>COUNTIF(Tabla3[Se divorcian mas en la mañana o en la tarde?],"&lt;12:00 pm")</f>
        <v>2272</v>
      </c>
      <c r="L868" s="17">
        <f>IF(Auxiliar1!B866&lt;Tabla2[Hora],Tabla2[Hora],Auxiliar1!B866)</f>
        <v>0.29043981481481479</v>
      </c>
      <c r="M868" s="21"/>
      <c r="N868" t="str">
        <f>TEXT(Tabla2[fecha_creacion_divorcio],"dd/mm/yy")</f>
        <v>08/01/19</v>
      </c>
      <c r="O868" s="21" t="str">
        <f>TEXT(Tabla3[Fecha formato fecha],"MMMM")</f>
        <v>enero</v>
      </c>
      <c r="P868" s="22">
        <f>INT(YEARFRAC(Tabla2[[#This Row],[fecha_matrimonio]],Tabla2[[#This Row],[fecha_creacion_divorcio]],1))</f>
        <v>8</v>
      </c>
      <c r="Q868" s="21"/>
    </row>
    <row r="869" spans="6:17" x14ac:dyDescent="0.25">
      <c r="F869" s="17"/>
      <c r="G869" s="47" t="str">
        <f>IF(Tabla2[genero_1]=Tabla2[genero_2],"iguales","heteros")</f>
        <v>heteros</v>
      </c>
      <c r="H869" s="15">
        <f>COUNTIF(Tabla3[Columna1],"iguales")</f>
        <v>481</v>
      </c>
      <c r="I869" s="15">
        <f>COUNTIF(Tabla3[Se divorcian mas en la mañana o en la tarde?],"&gt;12:00 am")</f>
        <v>2491</v>
      </c>
      <c r="J869" s="15">
        <f>COUNTIF(Tabla3[Se divorcian mas en la mañana o en la tarde?],"&gt;12:00 am")</f>
        <v>2491</v>
      </c>
      <c r="K869" s="15">
        <f>COUNTIF(Tabla3[Se divorcian mas en la mañana o en la tarde?],"&lt;12:00 pm")</f>
        <v>2272</v>
      </c>
      <c r="L869" s="17">
        <f>IF(Auxiliar1!B867&lt;Tabla2[Hora],Tabla2[Hora],Auxiliar1!B867)</f>
        <v>0.29392361111111109</v>
      </c>
      <c r="M869" s="21"/>
      <c r="N869" t="str">
        <f>TEXT(Tabla2[fecha_creacion_divorcio],"dd/mm/yy")</f>
        <v>08/01/19</v>
      </c>
      <c r="O869" s="21" t="str">
        <f>TEXT(Tabla3[Fecha formato fecha],"MMMM")</f>
        <v>enero</v>
      </c>
      <c r="P869" s="22">
        <f>INT(YEARFRAC(Tabla2[[#This Row],[fecha_matrimonio]],Tabla2[[#This Row],[fecha_creacion_divorcio]],1))</f>
        <v>40</v>
      </c>
      <c r="Q869" s="21"/>
    </row>
    <row r="870" spans="6:17" x14ac:dyDescent="0.25">
      <c r="F870" s="17"/>
      <c r="G870" s="47" t="str">
        <f>IF(Tabla2[genero_1]=Tabla2[genero_2],"iguales","heteros")</f>
        <v>iguales</v>
      </c>
      <c r="H870" s="15">
        <f>COUNTIF(Tabla3[Columna1],"iguales")</f>
        <v>481</v>
      </c>
      <c r="I870" s="15">
        <f>COUNTIF(Tabla3[Se divorcian mas en la mañana o en la tarde?],"&gt;12:00 am")</f>
        <v>2491</v>
      </c>
      <c r="J870" s="15">
        <f>COUNTIF(Tabla3[Se divorcian mas en la mañana o en la tarde?],"&gt;12:00 am")</f>
        <v>2491</v>
      </c>
      <c r="K870" s="15">
        <f>COUNTIF(Tabla3[Se divorcian mas en la mañana o en la tarde?],"&lt;12:00 pm")</f>
        <v>2272</v>
      </c>
      <c r="L870" s="17">
        <f>IF(Auxiliar1!B868&lt;Tabla2[Hora],Tabla2[Hora],Auxiliar1!B868)</f>
        <v>0.2991435185185185</v>
      </c>
      <c r="M870" s="21"/>
      <c r="N870" t="str">
        <f>TEXT(Tabla2[fecha_creacion_divorcio],"dd/mm/yy")</f>
        <v>08/01/19</v>
      </c>
      <c r="O870" s="21" t="str">
        <f>TEXT(Tabla3[Fecha formato fecha],"MMMM")</f>
        <v>enero</v>
      </c>
      <c r="P870" s="22">
        <f>INT(YEARFRAC(Tabla2[[#This Row],[fecha_matrimonio]],Tabla2[[#This Row],[fecha_creacion_divorcio]],1))</f>
        <v>34</v>
      </c>
      <c r="Q870" s="21"/>
    </row>
    <row r="871" spans="6:17" x14ac:dyDescent="0.25">
      <c r="F871" s="17"/>
      <c r="G871" s="47" t="str">
        <f>IF(Tabla2[genero_1]=Tabla2[genero_2],"iguales","heteros")</f>
        <v>heteros</v>
      </c>
      <c r="H871" s="15">
        <f>COUNTIF(Tabla3[Columna1],"iguales")</f>
        <v>481</v>
      </c>
      <c r="I871" s="15">
        <f>COUNTIF(Tabla3[Se divorcian mas en la mañana o en la tarde?],"&gt;12:00 am")</f>
        <v>2491</v>
      </c>
      <c r="J871" s="15">
        <f>COUNTIF(Tabla3[Se divorcian mas en la mañana o en la tarde?],"&gt;12:00 am")</f>
        <v>2491</v>
      </c>
      <c r="K871" s="15">
        <f>COUNTIF(Tabla3[Se divorcian mas en la mañana o en la tarde?],"&lt;12:00 pm")</f>
        <v>2272</v>
      </c>
      <c r="L871" s="17">
        <f>IF(Auxiliar1!B869&lt;Tabla2[Hora],Tabla2[Hora],Auxiliar1!B869)</f>
        <v>0.35798611111111112</v>
      </c>
      <c r="M871" s="21"/>
      <c r="N871" t="str">
        <f>TEXT(Tabla2[fecha_creacion_divorcio],"dd/mm/yy")</f>
        <v>08/01/19</v>
      </c>
      <c r="O871" s="21" t="str">
        <f>TEXT(Tabla3[Fecha formato fecha],"MMMM")</f>
        <v>enero</v>
      </c>
      <c r="P871" s="22">
        <f>INT(YEARFRAC(Tabla2[[#This Row],[fecha_matrimonio]],Tabla2[[#This Row],[fecha_creacion_divorcio]],1))</f>
        <v>37</v>
      </c>
      <c r="Q871" s="21"/>
    </row>
    <row r="872" spans="6:17" x14ac:dyDescent="0.25">
      <c r="F872" s="17"/>
      <c r="G872" s="47" t="str">
        <f>IF(Tabla2[genero_1]=Tabla2[genero_2],"iguales","heteros")</f>
        <v>heteros</v>
      </c>
      <c r="H872" s="15">
        <f>COUNTIF(Tabla3[Columna1],"iguales")</f>
        <v>481</v>
      </c>
      <c r="I872" s="15">
        <f>COUNTIF(Tabla3[Se divorcian mas en la mañana o en la tarde?],"&gt;12:00 am")</f>
        <v>2491</v>
      </c>
      <c r="J872" s="15">
        <f>COUNTIF(Tabla3[Se divorcian mas en la mañana o en la tarde?],"&gt;12:00 am")</f>
        <v>2491</v>
      </c>
      <c r="K872" s="15">
        <f>COUNTIF(Tabla3[Se divorcian mas en la mañana o en la tarde?],"&lt;12:00 pm")</f>
        <v>2272</v>
      </c>
      <c r="L872" s="17">
        <f>IF(Auxiliar1!B870&lt;Tabla2[Hora],Tabla2[Hora],Auxiliar1!B870)</f>
        <v>0.35958333333333337</v>
      </c>
      <c r="M872" s="21"/>
      <c r="N872" t="str">
        <f>TEXT(Tabla2[fecha_creacion_divorcio],"dd/mm/yy")</f>
        <v>08/01/19</v>
      </c>
      <c r="O872" s="21" t="str">
        <f>TEXT(Tabla3[Fecha formato fecha],"MMMM")</f>
        <v>enero</v>
      </c>
      <c r="P872" s="22">
        <f>INT(YEARFRAC(Tabla2[[#This Row],[fecha_matrimonio]],Tabla2[[#This Row],[fecha_creacion_divorcio]],1))</f>
        <v>6</v>
      </c>
      <c r="Q872" s="21"/>
    </row>
    <row r="873" spans="6:17" x14ac:dyDescent="0.25">
      <c r="F873" s="17"/>
      <c r="G873" s="47" t="str">
        <f>IF(Tabla2[genero_1]=Tabla2[genero_2],"iguales","heteros")</f>
        <v>heteros</v>
      </c>
      <c r="H873" s="15">
        <f>COUNTIF(Tabla3[Columna1],"iguales")</f>
        <v>481</v>
      </c>
      <c r="I873" s="15">
        <f>COUNTIF(Tabla3[Se divorcian mas en la mañana o en la tarde?],"&gt;12:00 am")</f>
        <v>2491</v>
      </c>
      <c r="J873" s="15">
        <f>COUNTIF(Tabla3[Se divorcian mas en la mañana o en la tarde?],"&gt;12:00 am")</f>
        <v>2491</v>
      </c>
      <c r="K873" s="15">
        <f>COUNTIF(Tabla3[Se divorcian mas en la mañana o en la tarde?],"&lt;12:00 pm")</f>
        <v>2272</v>
      </c>
      <c r="L873" s="17">
        <f>IF(Auxiliar1!B871&lt;Tabla2[Hora],Tabla2[Hora],Auxiliar1!B871)</f>
        <v>0.35986111111111113</v>
      </c>
      <c r="M873" s="21"/>
      <c r="N873" t="str">
        <f>TEXT(Tabla2[fecha_creacion_divorcio],"dd/mm/yy")</f>
        <v>08/01/19</v>
      </c>
      <c r="O873" s="21" t="str">
        <f>TEXT(Tabla3[Fecha formato fecha],"MMMM")</f>
        <v>enero</v>
      </c>
      <c r="P873" s="22">
        <f>INT(YEARFRAC(Tabla2[[#This Row],[fecha_matrimonio]],Tabla2[[#This Row],[fecha_creacion_divorcio]],1))</f>
        <v>2</v>
      </c>
      <c r="Q873" s="21"/>
    </row>
    <row r="874" spans="6:17" x14ac:dyDescent="0.25">
      <c r="F874" s="17"/>
      <c r="G874" s="47" t="str">
        <f>IF(Tabla2[genero_1]=Tabla2[genero_2],"iguales","heteros")</f>
        <v>heteros</v>
      </c>
      <c r="H874" s="15">
        <f>COUNTIF(Tabla3[Columna1],"iguales")</f>
        <v>481</v>
      </c>
      <c r="I874" s="15">
        <f>COUNTIF(Tabla3[Se divorcian mas en la mañana o en la tarde?],"&gt;12:00 am")</f>
        <v>2491</v>
      </c>
      <c r="J874" s="15">
        <f>COUNTIF(Tabla3[Se divorcian mas en la mañana o en la tarde?],"&gt;12:00 am")</f>
        <v>2491</v>
      </c>
      <c r="K874" s="15">
        <f>COUNTIF(Tabla3[Se divorcian mas en la mañana o en la tarde?],"&lt;12:00 pm")</f>
        <v>2272</v>
      </c>
      <c r="L874" s="17">
        <f>IF(Auxiliar1!B872&lt;Tabla2[Hora],Tabla2[Hora],Auxiliar1!B872)</f>
        <v>0.46912037037037035</v>
      </c>
      <c r="M874" s="21"/>
      <c r="N874" t="str">
        <f>TEXT(Tabla2[fecha_creacion_divorcio],"dd/mm/yy")</f>
        <v>08/01/19</v>
      </c>
      <c r="O874" s="21" t="str">
        <f>TEXT(Tabla3[Fecha formato fecha],"MMMM")</f>
        <v>enero</v>
      </c>
      <c r="P874" s="22">
        <f>INT(YEARFRAC(Tabla2[[#This Row],[fecha_matrimonio]],Tabla2[[#This Row],[fecha_creacion_divorcio]],1))</f>
        <v>20</v>
      </c>
      <c r="Q874" s="21"/>
    </row>
    <row r="875" spans="6:17" x14ac:dyDescent="0.25">
      <c r="F875" s="17"/>
      <c r="G875" s="47" t="str">
        <f>IF(Tabla2[genero_1]=Tabla2[genero_2],"iguales","heteros")</f>
        <v>heteros</v>
      </c>
      <c r="H875" s="15">
        <f>COUNTIF(Tabla3[Columna1],"iguales")</f>
        <v>481</v>
      </c>
      <c r="I875" s="15">
        <f>COUNTIF(Tabla3[Se divorcian mas en la mañana o en la tarde?],"&gt;12:00 am")</f>
        <v>2491</v>
      </c>
      <c r="J875" s="15">
        <f>COUNTIF(Tabla3[Se divorcian mas en la mañana o en la tarde?],"&gt;12:00 am")</f>
        <v>2491</v>
      </c>
      <c r="K875" s="15">
        <f>COUNTIF(Tabla3[Se divorcian mas en la mañana o en la tarde?],"&lt;12:00 pm")</f>
        <v>2272</v>
      </c>
      <c r="L875" s="17">
        <f>IF(Auxiliar1!B873&lt;Tabla2[Hora],Tabla2[Hora],Auxiliar1!B873)</f>
        <v>0.3932060185185185</v>
      </c>
      <c r="M875" s="21"/>
      <c r="N875" t="str">
        <f>TEXT(Tabla2[fecha_creacion_divorcio],"dd/mm/yy")</f>
        <v>09/01/19</v>
      </c>
      <c r="O875" s="21" t="str">
        <f>TEXT(Tabla3[Fecha formato fecha],"MMMM")</f>
        <v>enero</v>
      </c>
      <c r="P875" s="22">
        <f>INT(YEARFRAC(Tabla2[[#This Row],[fecha_matrimonio]],Tabla2[[#This Row],[fecha_creacion_divorcio]],1))</f>
        <v>20</v>
      </c>
      <c r="Q875" s="21"/>
    </row>
    <row r="876" spans="6:17" x14ac:dyDescent="0.25">
      <c r="F876" s="17"/>
      <c r="G876" s="47" t="str">
        <f>IF(Tabla2[genero_1]=Tabla2[genero_2],"iguales","heteros")</f>
        <v>heteros</v>
      </c>
      <c r="H876" s="15">
        <f>COUNTIF(Tabla3[Columna1],"iguales")</f>
        <v>481</v>
      </c>
      <c r="I876" s="15">
        <f>COUNTIF(Tabla3[Se divorcian mas en la mañana o en la tarde?],"&gt;12:00 am")</f>
        <v>2491</v>
      </c>
      <c r="J876" s="15">
        <f>COUNTIF(Tabla3[Se divorcian mas en la mañana o en la tarde?],"&gt;12:00 am")</f>
        <v>2491</v>
      </c>
      <c r="K876" s="15">
        <f>COUNTIF(Tabla3[Se divorcian mas en la mañana o en la tarde?],"&lt;12:00 pm")</f>
        <v>2272</v>
      </c>
      <c r="L876" s="17">
        <f>IF(Auxiliar1!B874&lt;Tabla2[Hora],Tabla2[Hora],Auxiliar1!B874)</f>
        <v>0.40809027777777779</v>
      </c>
      <c r="M876" s="21"/>
      <c r="N876" t="str">
        <f>TEXT(Tabla2[fecha_creacion_divorcio],"dd/mm/yy")</f>
        <v>09/01/19</v>
      </c>
      <c r="O876" s="21" t="str">
        <f>TEXT(Tabla3[Fecha formato fecha],"MMMM")</f>
        <v>enero</v>
      </c>
      <c r="P876" s="22">
        <f>INT(YEARFRAC(Tabla2[[#This Row],[fecha_matrimonio]],Tabla2[[#This Row],[fecha_creacion_divorcio]],1))</f>
        <v>21</v>
      </c>
      <c r="Q876" s="21"/>
    </row>
    <row r="877" spans="6:17" x14ac:dyDescent="0.25">
      <c r="F877" s="17"/>
      <c r="G877" s="47" t="str">
        <f>IF(Tabla2[genero_1]=Tabla2[genero_2],"iguales","heteros")</f>
        <v>heteros</v>
      </c>
      <c r="H877" s="15">
        <f>COUNTIF(Tabla3[Columna1],"iguales")</f>
        <v>481</v>
      </c>
      <c r="I877" s="15">
        <f>COUNTIF(Tabla3[Se divorcian mas en la mañana o en la tarde?],"&gt;12:00 am")</f>
        <v>2491</v>
      </c>
      <c r="J877" s="15">
        <f>COUNTIF(Tabla3[Se divorcian mas en la mañana o en la tarde?],"&gt;12:00 am")</f>
        <v>2491</v>
      </c>
      <c r="K877" s="15">
        <f>COUNTIF(Tabla3[Se divorcian mas en la mañana o en la tarde?],"&lt;12:00 pm")</f>
        <v>2272</v>
      </c>
      <c r="L877" s="17">
        <f>IF(Auxiliar1!B875&lt;Tabla2[Hora],Tabla2[Hora],Auxiliar1!B875)</f>
        <v>0.41813657407407406</v>
      </c>
      <c r="M877" s="21"/>
      <c r="N877" t="str">
        <f>TEXT(Tabla2[fecha_creacion_divorcio],"dd/mm/yy")</f>
        <v>09/01/19</v>
      </c>
      <c r="O877" s="21" t="str">
        <f>TEXT(Tabla3[Fecha formato fecha],"MMMM")</f>
        <v>enero</v>
      </c>
      <c r="P877" s="22">
        <f>INT(YEARFRAC(Tabla2[[#This Row],[fecha_matrimonio]],Tabla2[[#This Row],[fecha_creacion_divorcio]],1))</f>
        <v>16</v>
      </c>
      <c r="Q877" s="21"/>
    </row>
    <row r="878" spans="6:17" x14ac:dyDescent="0.25">
      <c r="F878" s="17"/>
      <c r="G878" s="47" t="str">
        <f>IF(Tabla2[genero_1]=Tabla2[genero_2],"iguales","heteros")</f>
        <v>heteros</v>
      </c>
      <c r="H878" s="15">
        <f>COUNTIF(Tabla3[Columna1],"iguales")</f>
        <v>481</v>
      </c>
      <c r="I878" s="15">
        <f>COUNTIF(Tabla3[Se divorcian mas en la mañana o en la tarde?],"&gt;12:00 am")</f>
        <v>2491</v>
      </c>
      <c r="J878" s="15">
        <f>COUNTIF(Tabla3[Se divorcian mas en la mañana o en la tarde?],"&gt;12:00 am")</f>
        <v>2491</v>
      </c>
      <c r="K878" s="15">
        <f>COUNTIF(Tabla3[Se divorcian mas en la mañana o en la tarde?],"&lt;12:00 pm")</f>
        <v>2272</v>
      </c>
      <c r="L878" s="17">
        <f>IF(Auxiliar1!B876&lt;Tabla2[Hora],Tabla2[Hora],Auxiliar1!B876)</f>
        <v>0.42701388888888886</v>
      </c>
      <c r="M878" s="21"/>
      <c r="N878" t="str">
        <f>TEXT(Tabla2[fecha_creacion_divorcio],"dd/mm/yy")</f>
        <v>09/01/19</v>
      </c>
      <c r="O878" s="21" t="str">
        <f>TEXT(Tabla3[Fecha formato fecha],"MMMM")</f>
        <v>enero</v>
      </c>
      <c r="P878" s="22">
        <f>INT(YEARFRAC(Tabla2[[#This Row],[fecha_matrimonio]],Tabla2[[#This Row],[fecha_creacion_divorcio]],1))</f>
        <v>18</v>
      </c>
      <c r="Q878" s="21"/>
    </row>
    <row r="879" spans="6:17" x14ac:dyDescent="0.25">
      <c r="F879" s="17"/>
      <c r="G879" s="47" t="str">
        <f>IF(Tabla2[genero_1]=Tabla2[genero_2],"iguales","heteros")</f>
        <v>heteros</v>
      </c>
      <c r="H879" s="15">
        <f>COUNTIF(Tabla3[Columna1],"iguales")</f>
        <v>481</v>
      </c>
      <c r="I879" s="15">
        <f>COUNTIF(Tabla3[Se divorcian mas en la mañana o en la tarde?],"&gt;12:00 am")</f>
        <v>2491</v>
      </c>
      <c r="J879" s="15">
        <f>COUNTIF(Tabla3[Se divorcian mas en la mañana o en la tarde?],"&gt;12:00 am")</f>
        <v>2491</v>
      </c>
      <c r="K879" s="15">
        <f>COUNTIF(Tabla3[Se divorcian mas en la mañana o en la tarde?],"&lt;12:00 pm")</f>
        <v>2272</v>
      </c>
      <c r="L879" s="17">
        <f>IF(Auxiliar1!B877&lt;Tabla2[Hora],Tabla2[Hora],Auxiliar1!B877)</f>
        <v>0.42887731481481484</v>
      </c>
      <c r="M879" s="21"/>
      <c r="N879" t="str">
        <f>TEXT(Tabla2[fecha_creacion_divorcio],"dd/mm/yy")</f>
        <v>09/01/19</v>
      </c>
      <c r="O879" s="21" t="str">
        <f>TEXT(Tabla3[Fecha formato fecha],"MMMM")</f>
        <v>enero</v>
      </c>
      <c r="P879" s="22">
        <f>INT(YEARFRAC(Tabla2[[#This Row],[fecha_matrimonio]],Tabla2[[#This Row],[fecha_creacion_divorcio]],1))</f>
        <v>43</v>
      </c>
      <c r="Q879" s="21"/>
    </row>
    <row r="880" spans="6:17" x14ac:dyDescent="0.25">
      <c r="F880" s="17"/>
      <c r="G880" s="47" t="str">
        <f>IF(Tabla2[genero_1]=Tabla2[genero_2],"iguales","heteros")</f>
        <v>heteros</v>
      </c>
      <c r="H880" s="15">
        <f>COUNTIF(Tabla3[Columna1],"iguales")</f>
        <v>481</v>
      </c>
      <c r="I880" s="15">
        <f>COUNTIF(Tabla3[Se divorcian mas en la mañana o en la tarde?],"&gt;12:00 am")</f>
        <v>2491</v>
      </c>
      <c r="J880" s="15">
        <f>COUNTIF(Tabla3[Se divorcian mas en la mañana o en la tarde?],"&gt;12:00 am")</f>
        <v>2491</v>
      </c>
      <c r="K880" s="15">
        <f>COUNTIF(Tabla3[Se divorcian mas en la mañana o en la tarde?],"&lt;12:00 pm")</f>
        <v>2272</v>
      </c>
      <c r="L880" s="17">
        <f>IF(Auxiliar1!B878&lt;Tabla2[Hora],Tabla2[Hora],Auxiliar1!B878)</f>
        <v>0.44412037037037039</v>
      </c>
      <c r="M880" s="21"/>
      <c r="N880" t="str">
        <f>TEXT(Tabla2[fecha_creacion_divorcio],"dd/mm/yy")</f>
        <v>09/01/19</v>
      </c>
      <c r="O880" s="21" t="str">
        <f>TEXT(Tabla3[Fecha formato fecha],"MMMM")</f>
        <v>enero</v>
      </c>
      <c r="P880" s="22">
        <f>INT(YEARFRAC(Tabla2[[#This Row],[fecha_matrimonio]],Tabla2[[#This Row],[fecha_creacion_divorcio]],1))</f>
        <v>19</v>
      </c>
      <c r="Q880" s="21"/>
    </row>
    <row r="881" spans="6:17" x14ac:dyDescent="0.25">
      <c r="F881" s="17"/>
      <c r="G881" s="47" t="str">
        <f>IF(Tabla2[genero_1]=Tabla2[genero_2],"iguales","heteros")</f>
        <v>heteros</v>
      </c>
      <c r="H881" s="15">
        <f>COUNTIF(Tabla3[Columna1],"iguales")</f>
        <v>481</v>
      </c>
      <c r="I881" s="15">
        <f>COUNTIF(Tabla3[Se divorcian mas en la mañana o en la tarde?],"&gt;12:00 am")</f>
        <v>2491</v>
      </c>
      <c r="J881" s="15">
        <f>COUNTIF(Tabla3[Se divorcian mas en la mañana o en la tarde?],"&gt;12:00 am")</f>
        <v>2491</v>
      </c>
      <c r="K881" s="15">
        <f>COUNTIF(Tabla3[Se divorcian mas en la mañana o en la tarde?],"&lt;12:00 pm")</f>
        <v>2272</v>
      </c>
      <c r="L881" s="17">
        <f>IF(Auxiliar1!B879&lt;Tabla2[Hora],Tabla2[Hora],Auxiliar1!B879)</f>
        <v>0.44914351851851847</v>
      </c>
      <c r="M881" s="21"/>
      <c r="N881" t="str">
        <f>TEXT(Tabla2[fecha_creacion_divorcio],"dd/mm/yy")</f>
        <v>09/01/19</v>
      </c>
      <c r="O881" s="21" t="str">
        <f>TEXT(Tabla3[Fecha formato fecha],"MMMM")</f>
        <v>enero</v>
      </c>
      <c r="P881" s="22">
        <f>INT(YEARFRAC(Tabla2[[#This Row],[fecha_matrimonio]],Tabla2[[#This Row],[fecha_creacion_divorcio]],1))</f>
        <v>40</v>
      </c>
      <c r="Q881" s="21"/>
    </row>
    <row r="882" spans="6:17" x14ac:dyDescent="0.25">
      <c r="F882" s="17"/>
      <c r="G882" s="47" t="str">
        <f>IF(Tabla2[genero_1]=Tabla2[genero_2],"iguales","heteros")</f>
        <v>heteros</v>
      </c>
      <c r="H882" s="15">
        <f>COUNTIF(Tabla3[Columna1],"iguales")</f>
        <v>481</v>
      </c>
      <c r="I882" s="15">
        <f>COUNTIF(Tabla3[Se divorcian mas en la mañana o en la tarde?],"&gt;12:00 am")</f>
        <v>2491</v>
      </c>
      <c r="J882" s="15">
        <f>COUNTIF(Tabla3[Se divorcian mas en la mañana o en la tarde?],"&gt;12:00 am")</f>
        <v>2491</v>
      </c>
      <c r="K882" s="15">
        <f>COUNTIF(Tabla3[Se divorcian mas en la mañana o en la tarde?],"&lt;12:00 pm")</f>
        <v>2272</v>
      </c>
      <c r="L882" s="17">
        <f>IF(Auxiliar1!B880&lt;Tabla2[Hora],Tabla2[Hora],Auxiliar1!B880)</f>
        <v>0.45550925925925928</v>
      </c>
      <c r="M882" s="21"/>
      <c r="N882" t="str">
        <f>TEXT(Tabla2[fecha_creacion_divorcio],"dd/mm/yy")</f>
        <v>09/01/19</v>
      </c>
      <c r="O882" s="21" t="str">
        <f>TEXT(Tabla3[Fecha formato fecha],"MMMM")</f>
        <v>enero</v>
      </c>
      <c r="P882" s="22">
        <f>INT(YEARFRAC(Tabla2[[#This Row],[fecha_matrimonio]],Tabla2[[#This Row],[fecha_creacion_divorcio]],1))</f>
        <v>37</v>
      </c>
      <c r="Q882" s="21"/>
    </row>
    <row r="883" spans="6:17" x14ac:dyDescent="0.25">
      <c r="F883" s="17"/>
      <c r="G883" s="47" t="str">
        <f>IF(Tabla2[genero_1]=Tabla2[genero_2],"iguales","heteros")</f>
        <v>heteros</v>
      </c>
      <c r="H883" s="15">
        <f>COUNTIF(Tabla3[Columna1],"iguales")</f>
        <v>481</v>
      </c>
      <c r="I883" s="15">
        <f>COUNTIF(Tabla3[Se divorcian mas en la mañana o en la tarde?],"&gt;12:00 am")</f>
        <v>2491</v>
      </c>
      <c r="J883" s="15">
        <f>COUNTIF(Tabla3[Se divorcian mas en la mañana o en la tarde?],"&gt;12:00 am")</f>
        <v>2491</v>
      </c>
      <c r="K883" s="15">
        <f>COUNTIF(Tabla3[Se divorcian mas en la mañana o en la tarde?],"&lt;12:00 pm")</f>
        <v>2272</v>
      </c>
      <c r="L883" s="17">
        <f>IF(Auxiliar1!B881&lt;Tabla2[Hora],Tabla2[Hora],Auxiliar1!B881)</f>
        <v>0.46567129629629633</v>
      </c>
      <c r="M883" s="21"/>
      <c r="N883" t="str">
        <f>TEXT(Tabla2[fecha_creacion_divorcio],"dd/mm/yy")</f>
        <v>09/01/19</v>
      </c>
      <c r="O883" s="21" t="str">
        <f>TEXT(Tabla3[Fecha formato fecha],"MMMM")</f>
        <v>enero</v>
      </c>
      <c r="P883" s="22">
        <f>INT(YEARFRAC(Tabla2[[#This Row],[fecha_matrimonio]],Tabla2[[#This Row],[fecha_creacion_divorcio]],1))</f>
        <v>12</v>
      </c>
      <c r="Q883" s="21"/>
    </row>
    <row r="884" spans="6:17" x14ac:dyDescent="0.25">
      <c r="F884" s="17"/>
      <c r="G884" s="47" t="str">
        <f>IF(Tabla2[genero_1]=Tabla2[genero_2],"iguales","heteros")</f>
        <v>iguales</v>
      </c>
      <c r="H884" s="15">
        <f>COUNTIF(Tabla3[Columna1],"iguales")</f>
        <v>481</v>
      </c>
      <c r="I884" s="15">
        <f>COUNTIF(Tabla3[Se divorcian mas en la mañana o en la tarde?],"&gt;12:00 am")</f>
        <v>2491</v>
      </c>
      <c r="J884" s="15">
        <f>COUNTIF(Tabla3[Se divorcian mas en la mañana o en la tarde?],"&gt;12:00 am")</f>
        <v>2491</v>
      </c>
      <c r="K884" s="15">
        <f>COUNTIF(Tabla3[Se divorcian mas en la mañana o en la tarde?],"&lt;12:00 pm")</f>
        <v>2272</v>
      </c>
      <c r="L884" s="17">
        <f>IF(Auxiliar1!B882&lt;Tabla2[Hora],Tabla2[Hora],Auxiliar1!B882)</f>
        <v>0.48228009259259258</v>
      </c>
      <c r="M884" s="21"/>
      <c r="N884" t="str">
        <f>TEXT(Tabla2[fecha_creacion_divorcio],"dd/mm/yy")</f>
        <v>09/01/19</v>
      </c>
      <c r="O884" s="21" t="str">
        <f>TEXT(Tabla3[Fecha formato fecha],"MMMM")</f>
        <v>enero</v>
      </c>
      <c r="P884" s="22">
        <f>INT(YEARFRAC(Tabla2[[#This Row],[fecha_matrimonio]],Tabla2[[#This Row],[fecha_creacion_divorcio]],1))</f>
        <v>28</v>
      </c>
      <c r="Q884" s="21"/>
    </row>
    <row r="885" spans="6:17" x14ac:dyDescent="0.25">
      <c r="F885" s="17"/>
      <c r="G885" s="47" t="str">
        <f>IF(Tabla2[genero_1]=Tabla2[genero_2],"iguales","heteros")</f>
        <v>iguales</v>
      </c>
      <c r="H885" s="15">
        <f>COUNTIF(Tabla3[Columna1],"iguales")</f>
        <v>481</v>
      </c>
      <c r="I885" s="15">
        <f>COUNTIF(Tabla3[Se divorcian mas en la mañana o en la tarde?],"&gt;12:00 am")</f>
        <v>2491</v>
      </c>
      <c r="J885" s="15">
        <f>COUNTIF(Tabla3[Se divorcian mas en la mañana o en la tarde?],"&gt;12:00 am")</f>
        <v>2491</v>
      </c>
      <c r="K885" s="15">
        <f>COUNTIF(Tabla3[Se divorcian mas en la mañana o en la tarde?],"&lt;12:00 pm")</f>
        <v>2272</v>
      </c>
      <c r="L885" s="17">
        <f>IF(Auxiliar1!B883&lt;Tabla2[Hora],Tabla2[Hora],Auxiliar1!B883)</f>
        <v>0.49032407407407402</v>
      </c>
      <c r="M885" s="21"/>
      <c r="N885" t="str">
        <f>TEXT(Tabla2[fecha_creacion_divorcio],"dd/mm/yy")</f>
        <v>09/01/19</v>
      </c>
      <c r="O885" s="21" t="str">
        <f>TEXT(Tabla3[Fecha formato fecha],"MMMM")</f>
        <v>enero</v>
      </c>
      <c r="P885" s="22">
        <f>INT(YEARFRAC(Tabla2[[#This Row],[fecha_matrimonio]],Tabla2[[#This Row],[fecha_creacion_divorcio]],1))</f>
        <v>29</v>
      </c>
      <c r="Q885" s="21"/>
    </row>
    <row r="886" spans="6:17" x14ac:dyDescent="0.25">
      <c r="F886" s="17"/>
      <c r="G886" s="47" t="str">
        <f>IF(Tabla2[genero_1]=Tabla2[genero_2],"iguales","heteros")</f>
        <v>iguales</v>
      </c>
      <c r="H886" s="15">
        <f>COUNTIF(Tabla3[Columna1],"iguales")</f>
        <v>481</v>
      </c>
      <c r="I886" s="15">
        <f>COUNTIF(Tabla3[Se divorcian mas en la mañana o en la tarde?],"&gt;12:00 am")</f>
        <v>2491</v>
      </c>
      <c r="J886" s="15">
        <f>COUNTIF(Tabla3[Se divorcian mas en la mañana o en la tarde?],"&gt;12:00 am")</f>
        <v>2491</v>
      </c>
      <c r="K886" s="15">
        <f>COUNTIF(Tabla3[Se divorcian mas en la mañana o en la tarde?],"&lt;12:00 pm")</f>
        <v>2272</v>
      </c>
      <c r="L886" s="17">
        <f>IF(Auxiliar1!B884&lt;Tabla2[Hora],Tabla2[Hora],Auxiliar1!B884)</f>
        <v>0.56130787037037033</v>
      </c>
      <c r="M886" s="21"/>
      <c r="N886" t="str">
        <f>TEXT(Tabla2[fecha_creacion_divorcio],"dd/mm/yy")</f>
        <v>09/01/19</v>
      </c>
      <c r="O886" s="21" t="str">
        <f>TEXT(Tabla3[Fecha formato fecha],"MMMM")</f>
        <v>enero</v>
      </c>
      <c r="P886" s="22">
        <f>INT(YEARFRAC(Tabla2[[#This Row],[fecha_matrimonio]],Tabla2[[#This Row],[fecha_creacion_divorcio]],1))</f>
        <v>29</v>
      </c>
      <c r="Q886" s="21"/>
    </row>
    <row r="887" spans="6:17" x14ac:dyDescent="0.25">
      <c r="F887" s="17"/>
      <c r="G887" s="47" t="str">
        <f>IF(Tabla2[genero_1]=Tabla2[genero_2],"iguales","heteros")</f>
        <v>heteros</v>
      </c>
      <c r="H887" s="15">
        <f>COUNTIF(Tabla3[Columna1],"iguales")</f>
        <v>481</v>
      </c>
      <c r="I887" s="15">
        <f>COUNTIF(Tabla3[Se divorcian mas en la mañana o en la tarde?],"&gt;12:00 am")</f>
        <v>2491</v>
      </c>
      <c r="J887" s="15">
        <f>COUNTIF(Tabla3[Se divorcian mas en la mañana o en la tarde?],"&gt;12:00 am")</f>
        <v>2491</v>
      </c>
      <c r="K887" s="15">
        <f>COUNTIF(Tabla3[Se divorcian mas en la mañana o en la tarde?],"&lt;12:00 pm")</f>
        <v>2272</v>
      </c>
      <c r="L887" s="17">
        <f>IF(Auxiliar1!B885&lt;Tabla2[Hora],Tabla2[Hora],Auxiliar1!B885)</f>
        <v>0.28086805555555555</v>
      </c>
      <c r="M887" s="21"/>
      <c r="N887" t="str">
        <f>TEXT(Tabla2[fecha_creacion_divorcio],"dd/mm/yy")</f>
        <v>10/01/19</v>
      </c>
      <c r="O887" s="21" t="str">
        <f>TEXT(Tabla3[Fecha formato fecha],"MMMM")</f>
        <v>enero</v>
      </c>
      <c r="P887" s="22">
        <f>INT(YEARFRAC(Tabla2[[#This Row],[fecha_matrimonio]],Tabla2[[#This Row],[fecha_creacion_divorcio]],1))</f>
        <v>16</v>
      </c>
      <c r="Q887" s="21"/>
    </row>
    <row r="888" spans="6:17" x14ac:dyDescent="0.25">
      <c r="F888" s="17"/>
      <c r="G888" s="47" t="str">
        <f>IF(Tabla2[genero_1]=Tabla2[genero_2],"iguales","heteros")</f>
        <v>iguales</v>
      </c>
      <c r="H888" s="15">
        <f>COUNTIF(Tabla3[Columna1],"iguales")</f>
        <v>481</v>
      </c>
      <c r="I888" s="15">
        <f>COUNTIF(Tabla3[Se divorcian mas en la mañana o en la tarde?],"&gt;12:00 am")</f>
        <v>2491</v>
      </c>
      <c r="J888" s="15">
        <f>COUNTIF(Tabla3[Se divorcian mas en la mañana o en la tarde?],"&gt;12:00 am")</f>
        <v>2491</v>
      </c>
      <c r="K888" s="15">
        <f>COUNTIF(Tabla3[Se divorcian mas en la mañana o en la tarde?],"&lt;12:00 pm")</f>
        <v>2272</v>
      </c>
      <c r="L888" s="17">
        <f>IF(Auxiliar1!B886&lt;Tabla2[Hora],Tabla2[Hora],Auxiliar1!B886)</f>
        <v>0.30520833333333336</v>
      </c>
      <c r="M888" s="21"/>
      <c r="N888" t="str">
        <f>TEXT(Tabla2[fecha_creacion_divorcio],"dd/mm/yy")</f>
        <v>10/01/19</v>
      </c>
      <c r="O888" s="21" t="str">
        <f>TEXT(Tabla3[Fecha formato fecha],"MMMM")</f>
        <v>enero</v>
      </c>
      <c r="P888" s="22">
        <f>INT(YEARFRAC(Tabla2[[#This Row],[fecha_matrimonio]],Tabla2[[#This Row],[fecha_creacion_divorcio]],1))</f>
        <v>34</v>
      </c>
      <c r="Q888" s="21"/>
    </row>
    <row r="889" spans="6:17" x14ac:dyDescent="0.25">
      <c r="F889" s="17"/>
      <c r="G889" s="47" t="str">
        <f>IF(Tabla2[genero_1]=Tabla2[genero_2],"iguales","heteros")</f>
        <v>heteros</v>
      </c>
      <c r="H889" s="15">
        <f>COUNTIF(Tabla3[Columna1],"iguales")</f>
        <v>481</v>
      </c>
      <c r="I889" s="15">
        <f>COUNTIF(Tabla3[Se divorcian mas en la mañana o en la tarde?],"&gt;12:00 am")</f>
        <v>2491</v>
      </c>
      <c r="J889" s="15">
        <f>COUNTIF(Tabla3[Se divorcian mas en la mañana o en la tarde?],"&gt;12:00 am")</f>
        <v>2491</v>
      </c>
      <c r="K889" s="15">
        <f>COUNTIF(Tabla3[Se divorcian mas en la mañana o en la tarde?],"&lt;12:00 pm")</f>
        <v>2272</v>
      </c>
      <c r="L889" s="17">
        <f>IF(Auxiliar1!B887&lt;Tabla2[Hora],Tabla2[Hora],Auxiliar1!B887)</f>
        <v>0.3062037037037037</v>
      </c>
      <c r="M889" s="21"/>
      <c r="N889" t="str">
        <f>TEXT(Tabla2[fecha_creacion_divorcio],"dd/mm/yy")</f>
        <v>10/01/19</v>
      </c>
      <c r="O889" s="21" t="str">
        <f>TEXT(Tabla3[Fecha formato fecha],"MMMM")</f>
        <v>enero</v>
      </c>
      <c r="P889" s="22">
        <f>INT(YEARFRAC(Tabla2[[#This Row],[fecha_matrimonio]],Tabla2[[#This Row],[fecha_creacion_divorcio]],1))</f>
        <v>37</v>
      </c>
      <c r="Q889" s="21"/>
    </row>
    <row r="890" spans="6:17" x14ac:dyDescent="0.25">
      <c r="F890" s="17"/>
      <c r="G890" s="47" t="str">
        <f>IF(Tabla2[genero_1]=Tabla2[genero_2],"iguales","heteros")</f>
        <v>iguales</v>
      </c>
      <c r="H890" s="15">
        <f>COUNTIF(Tabla3[Columna1],"iguales")</f>
        <v>481</v>
      </c>
      <c r="I890" s="15">
        <f>COUNTIF(Tabla3[Se divorcian mas en la mañana o en la tarde?],"&gt;12:00 am")</f>
        <v>2491</v>
      </c>
      <c r="J890" s="15">
        <f>COUNTIF(Tabla3[Se divorcian mas en la mañana o en la tarde?],"&gt;12:00 am")</f>
        <v>2491</v>
      </c>
      <c r="K890" s="15">
        <f>COUNTIF(Tabla3[Se divorcian mas en la mañana o en la tarde?],"&lt;12:00 pm")</f>
        <v>2272</v>
      </c>
      <c r="L890" s="17">
        <f>IF(Auxiliar1!B888&lt;Tabla2[Hora],Tabla2[Hora],Auxiliar1!B888)</f>
        <v>0.41876157407407405</v>
      </c>
      <c r="M890" s="21"/>
      <c r="N890" t="str">
        <f>TEXT(Tabla2[fecha_creacion_divorcio],"dd/mm/yy")</f>
        <v>11/01/19</v>
      </c>
      <c r="O890" s="21" t="str">
        <f>TEXT(Tabla3[Fecha formato fecha],"MMMM")</f>
        <v>enero</v>
      </c>
      <c r="P890" s="22">
        <f>INT(YEARFRAC(Tabla2[[#This Row],[fecha_matrimonio]],Tabla2[[#This Row],[fecha_creacion_divorcio]],1))</f>
        <v>5</v>
      </c>
      <c r="Q890" s="21"/>
    </row>
    <row r="891" spans="6:17" x14ac:dyDescent="0.25">
      <c r="F891" s="17"/>
      <c r="G891" s="47" t="str">
        <f>IF(Tabla2[genero_1]=Tabla2[genero_2],"iguales","heteros")</f>
        <v>heteros</v>
      </c>
      <c r="H891" s="15">
        <f>COUNTIF(Tabla3[Columna1],"iguales")</f>
        <v>481</v>
      </c>
      <c r="I891" s="15">
        <f>COUNTIF(Tabla3[Se divorcian mas en la mañana o en la tarde?],"&gt;12:00 am")</f>
        <v>2491</v>
      </c>
      <c r="J891" s="15">
        <f>COUNTIF(Tabla3[Se divorcian mas en la mañana o en la tarde?],"&gt;12:00 am")</f>
        <v>2491</v>
      </c>
      <c r="K891" s="15">
        <f>COUNTIF(Tabla3[Se divorcian mas en la mañana o en la tarde?],"&lt;12:00 pm")</f>
        <v>2272</v>
      </c>
      <c r="L891" s="17">
        <f>IF(Auxiliar1!B889&lt;Tabla2[Hora],Tabla2[Hora],Auxiliar1!B889)</f>
        <v>0.42855324074074069</v>
      </c>
      <c r="M891" s="21"/>
      <c r="N891" t="str">
        <f>TEXT(Tabla2[fecha_creacion_divorcio],"dd/mm/yy")</f>
        <v>11/01/19</v>
      </c>
      <c r="O891" s="21" t="str">
        <f>TEXT(Tabla3[Fecha formato fecha],"MMMM")</f>
        <v>enero</v>
      </c>
      <c r="P891" s="22">
        <f>INT(YEARFRAC(Tabla2[[#This Row],[fecha_matrimonio]],Tabla2[[#This Row],[fecha_creacion_divorcio]],1))</f>
        <v>21</v>
      </c>
      <c r="Q891" s="21"/>
    </row>
    <row r="892" spans="6:17" x14ac:dyDescent="0.25">
      <c r="F892" s="17"/>
      <c r="G892" s="47" t="str">
        <f>IF(Tabla2[genero_1]=Tabla2[genero_2],"iguales","heteros")</f>
        <v>heteros</v>
      </c>
      <c r="H892" s="15">
        <f>COUNTIF(Tabla3[Columna1],"iguales")</f>
        <v>481</v>
      </c>
      <c r="I892" s="15">
        <f>COUNTIF(Tabla3[Se divorcian mas en la mañana o en la tarde?],"&gt;12:00 am")</f>
        <v>2491</v>
      </c>
      <c r="J892" s="15">
        <f>COUNTIF(Tabla3[Se divorcian mas en la mañana o en la tarde?],"&gt;12:00 am")</f>
        <v>2491</v>
      </c>
      <c r="K892" s="15">
        <f>COUNTIF(Tabla3[Se divorcian mas en la mañana o en la tarde?],"&lt;12:00 pm")</f>
        <v>2272</v>
      </c>
      <c r="L892" s="17">
        <f>IF(Auxiliar1!B890&lt;Tabla2[Hora],Tabla2[Hora],Auxiliar1!B890)</f>
        <v>0.456087962962963</v>
      </c>
      <c r="M892" s="21"/>
      <c r="N892" t="str">
        <f>TEXT(Tabla2[fecha_creacion_divorcio],"dd/mm/yy")</f>
        <v>11/01/19</v>
      </c>
      <c r="O892" s="21" t="str">
        <f>TEXT(Tabla3[Fecha formato fecha],"MMMM")</f>
        <v>enero</v>
      </c>
      <c r="P892" s="22">
        <f>INT(YEARFRAC(Tabla2[[#This Row],[fecha_matrimonio]],Tabla2[[#This Row],[fecha_creacion_divorcio]],1))</f>
        <v>11</v>
      </c>
      <c r="Q892" s="21"/>
    </row>
    <row r="893" spans="6:17" x14ac:dyDescent="0.25">
      <c r="F893" s="17"/>
      <c r="G893" s="47" t="str">
        <f>IF(Tabla2[genero_1]=Tabla2[genero_2],"iguales","heteros")</f>
        <v>heteros</v>
      </c>
      <c r="H893" s="15">
        <f>COUNTIF(Tabla3[Columna1],"iguales")</f>
        <v>481</v>
      </c>
      <c r="I893" s="15">
        <f>COUNTIF(Tabla3[Se divorcian mas en la mañana o en la tarde?],"&gt;12:00 am")</f>
        <v>2491</v>
      </c>
      <c r="J893" s="15">
        <f>COUNTIF(Tabla3[Se divorcian mas en la mañana o en la tarde?],"&gt;12:00 am")</f>
        <v>2491</v>
      </c>
      <c r="K893" s="15">
        <f>COUNTIF(Tabla3[Se divorcian mas en la mañana o en la tarde?],"&lt;12:00 pm")</f>
        <v>2272</v>
      </c>
      <c r="L893" s="17">
        <f>IF(Auxiliar1!B891&lt;Tabla2[Hora],Tabla2[Hora],Auxiliar1!B891)</f>
        <v>0.28423611111111108</v>
      </c>
      <c r="M893" s="21"/>
      <c r="N893" t="str">
        <f>TEXT(Tabla2[fecha_creacion_divorcio],"dd/mm/yy")</f>
        <v>14/01/19</v>
      </c>
      <c r="O893" s="21" t="str">
        <f>TEXT(Tabla3[Fecha formato fecha],"MMMM")</f>
        <v>enero</v>
      </c>
      <c r="P893" s="22">
        <f>INT(YEARFRAC(Tabla2[[#This Row],[fecha_matrimonio]],Tabla2[[#This Row],[fecha_creacion_divorcio]],1))</f>
        <v>5</v>
      </c>
      <c r="Q893" s="21"/>
    </row>
    <row r="894" spans="6:17" x14ac:dyDescent="0.25">
      <c r="F894" s="17"/>
      <c r="G894" s="47" t="str">
        <f>IF(Tabla2[genero_1]=Tabla2[genero_2],"iguales","heteros")</f>
        <v>heteros</v>
      </c>
      <c r="H894" s="15">
        <f>COUNTIF(Tabla3[Columna1],"iguales")</f>
        <v>481</v>
      </c>
      <c r="I894" s="15">
        <f>COUNTIF(Tabla3[Se divorcian mas en la mañana o en la tarde?],"&gt;12:00 am")</f>
        <v>2491</v>
      </c>
      <c r="J894" s="15">
        <f>COUNTIF(Tabla3[Se divorcian mas en la mañana o en la tarde?],"&gt;12:00 am")</f>
        <v>2491</v>
      </c>
      <c r="K894" s="15">
        <f>COUNTIF(Tabla3[Se divorcian mas en la mañana o en la tarde?],"&lt;12:00 pm")</f>
        <v>2272</v>
      </c>
      <c r="L894" s="17">
        <f>IF(Auxiliar1!B892&lt;Tabla2[Hora],Tabla2[Hora],Auxiliar1!B892)</f>
        <v>0.28767361111111112</v>
      </c>
      <c r="M894" s="21"/>
      <c r="N894" t="str">
        <f>TEXT(Tabla2[fecha_creacion_divorcio],"dd/mm/yy")</f>
        <v>14/01/19</v>
      </c>
      <c r="O894" s="21" t="str">
        <f>TEXT(Tabla3[Fecha formato fecha],"MMMM")</f>
        <v>enero</v>
      </c>
      <c r="P894" s="22">
        <f>INT(YEARFRAC(Tabla2[[#This Row],[fecha_matrimonio]],Tabla2[[#This Row],[fecha_creacion_divorcio]],1))</f>
        <v>24</v>
      </c>
      <c r="Q894" s="21"/>
    </row>
    <row r="895" spans="6:17" x14ac:dyDescent="0.25">
      <c r="F895" s="17"/>
      <c r="G895" s="47" t="str">
        <f>IF(Tabla2[genero_1]=Tabla2[genero_2],"iguales","heteros")</f>
        <v>heteros</v>
      </c>
      <c r="H895" s="15">
        <f>COUNTIF(Tabla3[Columna1],"iguales")</f>
        <v>481</v>
      </c>
      <c r="I895" s="15">
        <f>COUNTIF(Tabla3[Se divorcian mas en la mañana o en la tarde?],"&gt;12:00 am")</f>
        <v>2491</v>
      </c>
      <c r="J895" s="15">
        <f>COUNTIF(Tabla3[Se divorcian mas en la mañana o en la tarde?],"&gt;12:00 am")</f>
        <v>2491</v>
      </c>
      <c r="K895" s="15">
        <f>COUNTIF(Tabla3[Se divorcian mas en la mañana o en la tarde?],"&lt;12:00 pm")</f>
        <v>2272</v>
      </c>
      <c r="L895" s="17">
        <f>IF(Auxiliar1!B893&lt;Tabla2[Hora],Tabla2[Hora],Auxiliar1!B893)</f>
        <v>0.29390046296296296</v>
      </c>
      <c r="M895" s="21"/>
      <c r="N895" t="str">
        <f>TEXT(Tabla2[fecha_creacion_divorcio],"dd/mm/yy")</f>
        <v>14/01/19</v>
      </c>
      <c r="O895" s="21" t="str">
        <f>TEXT(Tabla3[Fecha formato fecha],"MMMM")</f>
        <v>enero</v>
      </c>
      <c r="P895" s="22">
        <f>INT(YEARFRAC(Tabla2[[#This Row],[fecha_matrimonio]],Tabla2[[#This Row],[fecha_creacion_divorcio]],1))</f>
        <v>22</v>
      </c>
      <c r="Q895" s="21"/>
    </row>
    <row r="896" spans="6:17" x14ac:dyDescent="0.25">
      <c r="F896" s="17"/>
      <c r="G896" s="47" t="str">
        <f>IF(Tabla2[genero_1]=Tabla2[genero_2],"iguales","heteros")</f>
        <v>heteros</v>
      </c>
      <c r="H896" s="15">
        <f>COUNTIF(Tabla3[Columna1],"iguales")</f>
        <v>481</v>
      </c>
      <c r="I896" s="15">
        <f>COUNTIF(Tabla3[Se divorcian mas en la mañana o en la tarde?],"&gt;12:00 am")</f>
        <v>2491</v>
      </c>
      <c r="J896" s="15">
        <f>COUNTIF(Tabla3[Se divorcian mas en la mañana o en la tarde?],"&gt;12:00 am")</f>
        <v>2491</v>
      </c>
      <c r="K896" s="15">
        <f>COUNTIF(Tabla3[Se divorcian mas en la mañana o en la tarde?],"&lt;12:00 pm")</f>
        <v>2272</v>
      </c>
      <c r="L896" s="17">
        <f>IF(Auxiliar1!B894&lt;Tabla2[Hora],Tabla2[Hora],Auxiliar1!B894)</f>
        <v>0.29950231481481482</v>
      </c>
      <c r="M896" s="21"/>
      <c r="N896" t="str">
        <f>TEXT(Tabla2[fecha_creacion_divorcio],"dd/mm/yy")</f>
        <v>14/01/19</v>
      </c>
      <c r="O896" s="21" t="str">
        <f>TEXT(Tabla3[Fecha formato fecha],"MMMM")</f>
        <v>enero</v>
      </c>
      <c r="P896" s="22">
        <f>INT(YEARFRAC(Tabla2[[#This Row],[fecha_matrimonio]],Tabla2[[#This Row],[fecha_creacion_divorcio]],1))</f>
        <v>49</v>
      </c>
      <c r="Q896" s="21"/>
    </row>
    <row r="897" spans="6:17" x14ac:dyDescent="0.25">
      <c r="F897" s="17"/>
      <c r="G897" s="47" t="str">
        <f>IF(Tabla2[genero_1]=Tabla2[genero_2],"iguales","heteros")</f>
        <v>heteros</v>
      </c>
      <c r="H897" s="15">
        <f>COUNTIF(Tabla3[Columna1],"iguales")</f>
        <v>481</v>
      </c>
      <c r="I897" s="15">
        <f>COUNTIF(Tabla3[Se divorcian mas en la mañana o en la tarde?],"&gt;12:00 am")</f>
        <v>2491</v>
      </c>
      <c r="J897" s="15">
        <f>COUNTIF(Tabla3[Se divorcian mas en la mañana o en la tarde?],"&gt;12:00 am")</f>
        <v>2491</v>
      </c>
      <c r="K897" s="15">
        <f>COUNTIF(Tabla3[Se divorcian mas en la mañana o en la tarde?],"&lt;12:00 pm")</f>
        <v>2272</v>
      </c>
      <c r="L897" s="17">
        <f>IF(Auxiliar1!B895&lt;Tabla2[Hora],Tabla2[Hora],Auxiliar1!B895)</f>
        <v>0.30600694444444443</v>
      </c>
      <c r="M897" s="21"/>
      <c r="N897" t="str">
        <f>TEXT(Tabla2[fecha_creacion_divorcio],"dd/mm/yy")</f>
        <v>14/01/19</v>
      </c>
      <c r="O897" s="21" t="str">
        <f>TEXT(Tabla3[Fecha formato fecha],"MMMM")</f>
        <v>enero</v>
      </c>
      <c r="P897" s="22">
        <f>INT(YEARFRAC(Tabla2[[#This Row],[fecha_matrimonio]],Tabla2[[#This Row],[fecha_creacion_divorcio]],1))</f>
        <v>20</v>
      </c>
      <c r="Q897" s="21"/>
    </row>
    <row r="898" spans="6:17" x14ac:dyDescent="0.25">
      <c r="F898" s="17"/>
      <c r="G898" s="47" t="str">
        <f>IF(Tabla2[genero_1]=Tabla2[genero_2],"iguales","heteros")</f>
        <v>heteros</v>
      </c>
      <c r="H898" s="15">
        <f>COUNTIF(Tabla3[Columna1],"iguales")</f>
        <v>481</v>
      </c>
      <c r="I898" s="15">
        <f>COUNTIF(Tabla3[Se divorcian mas en la mañana o en la tarde?],"&gt;12:00 am")</f>
        <v>2491</v>
      </c>
      <c r="J898" s="15">
        <f>COUNTIF(Tabla3[Se divorcian mas en la mañana o en la tarde?],"&gt;12:00 am")</f>
        <v>2491</v>
      </c>
      <c r="K898" s="15">
        <f>COUNTIF(Tabla3[Se divorcian mas en la mañana o en la tarde?],"&lt;12:00 pm")</f>
        <v>2272</v>
      </c>
      <c r="L898" s="17">
        <f>IF(Auxiliar1!B896&lt;Tabla2[Hora],Tabla2[Hora],Auxiliar1!B896)</f>
        <v>0.5218518518518519</v>
      </c>
      <c r="M898" s="21"/>
      <c r="N898" t="str">
        <f>TEXT(Tabla2[fecha_creacion_divorcio],"dd/mm/yy")</f>
        <v>15/01/19</v>
      </c>
      <c r="O898" s="21" t="str">
        <f>TEXT(Tabla3[Fecha formato fecha],"MMMM")</f>
        <v>enero</v>
      </c>
      <c r="P898" s="22">
        <f>INT(YEARFRAC(Tabla2[[#This Row],[fecha_matrimonio]],Tabla2[[#This Row],[fecha_creacion_divorcio]],1))</f>
        <v>3</v>
      </c>
      <c r="Q898" s="21"/>
    </row>
    <row r="899" spans="6:17" x14ac:dyDescent="0.25">
      <c r="F899" s="17"/>
      <c r="G899" s="47" t="str">
        <f>IF(Tabla2[genero_1]=Tabla2[genero_2],"iguales","heteros")</f>
        <v>heteros</v>
      </c>
      <c r="H899" s="15">
        <f>COUNTIF(Tabla3[Columna1],"iguales")</f>
        <v>481</v>
      </c>
      <c r="I899" s="15">
        <f>COUNTIF(Tabla3[Se divorcian mas en la mañana o en la tarde?],"&gt;12:00 am")</f>
        <v>2491</v>
      </c>
      <c r="J899" s="15">
        <f>COUNTIF(Tabla3[Se divorcian mas en la mañana o en la tarde?],"&gt;12:00 am")</f>
        <v>2491</v>
      </c>
      <c r="K899" s="15">
        <f>COUNTIF(Tabla3[Se divorcian mas en la mañana o en la tarde?],"&lt;12:00 pm")</f>
        <v>2272</v>
      </c>
      <c r="L899" s="17">
        <f>IF(Auxiliar1!B897&lt;Tabla2[Hora],Tabla2[Hora],Auxiliar1!B897)</f>
        <v>0.45322916666666663</v>
      </c>
      <c r="M899" s="21"/>
      <c r="N899" t="str">
        <f>TEXT(Tabla2[fecha_creacion_divorcio],"dd/mm/yy")</f>
        <v>17/01/19</v>
      </c>
      <c r="O899" s="21" t="str">
        <f>TEXT(Tabla3[Fecha formato fecha],"MMMM")</f>
        <v>enero</v>
      </c>
      <c r="P899" s="22">
        <f>INT(YEARFRAC(Tabla2[[#This Row],[fecha_matrimonio]],Tabla2[[#This Row],[fecha_creacion_divorcio]],1))</f>
        <v>36</v>
      </c>
      <c r="Q899" s="21"/>
    </row>
    <row r="900" spans="6:17" x14ac:dyDescent="0.25">
      <c r="F900" s="17"/>
      <c r="G900" s="47" t="str">
        <f>IF(Tabla2[genero_1]=Tabla2[genero_2],"iguales","heteros")</f>
        <v>heteros</v>
      </c>
      <c r="H900" s="15">
        <f>COUNTIF(Tabla3[Columna1],"iguales")</f>
        <v>481</v>
      </c>
      <c r="I900" s="15">
        <f>COUNTIF(Tabla3[Se divorcian mas en la mañana o en la tarde?],"&gt;12:00 am")</f>
        <v>2491</v>
      </c>
      <c r="J900" s="15">
        <f>COUNTIF(Tabla3[Se divorcian mas en la mañana o en la tarde?],"&gt;12:00 am")</f>
        <v>2491</v>
      </c>
      <c r="K900" s="15">
        <f>COUNTIF(Tabla3[Se divorcian mas en la mañana o en la tarde?],"&lt;12:00 pm")</f>
        <v>2272</v>
      </c>
      <c r="L900" s="17">
        <f>IF(Auxiliar1!B898&lt;Tabla2[Hora],Tabla2[Hora],Auxiliar1!B898)</f>
        <v>0.45718750000000002</v>
      </c>
      <c r="M900" s="21"/>
      <c r="N900" t="str">
        <f>TEXT(Tabla2[fecha_creacion_divorcio],"dd/mm/yy")</f>
        <v>17/01/19</v>
      </c>
      <c r="O900" s="21" t="str">
        <f>TEXT(Tabla3[Fecha formato fecha],"MMMM")</f>
        <v>enero</v>
      </c>
      <c r="P900" s="22">
        <f>INT(YEARFRAC(Tabla2[[#This Row],[fecha_matrimonio]],Tabla2[[#This Row],[fecha_creacion_divorcio]],1))</f>
        <v>23</v>
      </c>
      <c r="Q900" s="21"/>
    </row>
    <row r="901" spans="6:17" x14ac:dyDescent="0.25">
      <c r="F901" s="17"/>
      <c r="G901" s="47" t="str">
        <f>IF(Tabla2[genero_1]=Tabla2[genero_2],"iguales","heteros")</f>
        <v>heteros</v>
      </c>
      <c r="H901" s="15">
        <f>COUNTIF(Tabla3[Columna1],"iguales")</f>
        <v>481</v>
      </c>
      <c r="I901" s="15">
        <f>COUNTIF(Tabla3[Se divorcian mas en la mañana o en la tarde?],"&gt;12:00 am")</f>
        <v>2491</v>
      </c>
      <c r="J901" s="15">
        <f>COUNTIF(Tabla3[Se divorcian mas en la mañana o en la tarde?],"&gt;12:00 am")</f>
        <v>2491</v>
      </c>
      <c r="K901" s="15">
        <f>COUNTIF(Tabla3[Se divorcian mas en la mañana o en la tarde?],"&lt;12:00 pm")</f>
        <v>2272</v>
      </c>
      <c r="L901" s="17">
        <f>IF(Auxiliar1!B899&lt;Tabla2[Hora],Tabla2[Hora],Auxiliar1!B899)</f>
        <v>0.46288194444444447</v>
      </c>
      <c r="M901" s="21"/>
      <c r="N901" t="str">
        <f>TEXT(Tabla2[fecha_creacion_divorcio],"dd/mm/yy")</f>
        <v>17/01/19</v>
      </c>
      <c r="O901" s="21" t="str">
        <f>TEXT(Tabla3[Fecha formato fecha],"MMMM")</f>
        <v>enero</v>
      </c>
      <c r="P901" s="22">
        <f>INT(YEARFRAC(Tabla2[[#This Row],[fecha_matrimonio]],Tabla2[[#This Row],[fecha_creacion_divorcio]],1))</f>
        <v>15</v>
      </c>
      <c r="Q901" s="21"/>
    </row>
    <row r="902" spans="6:17" x14ac:dyDescent="0.25">
      <c r="F902" s="17"/>
      <c r="G902" s="47" t="str">
        <f>IF(Tabla2[genero_1]=Tabla2[genero_2],"iguales","heteros")</f>
        <v>iguales</v>
      </c>
      <c r="H902" s="15">
        <f>COUNTIF(Tabla3[Columna1],"iguales")</f>
        <v>481</v>
      </c>
      <c r="I902" s="15">
        <f>COUNTIF(Tabla3[Se divorcian mas en la mañana o en la tarde?],"&gt;12:00 am")</f>
        <v>2491</v>
      </c>
      <c r="J902" s="15">
        <f>COUNTIF(Tabla3[Se divorcian mas en la mañana o en la tarde?],"&gt;12:00 am")</f>
        <v>2491</v>
      </c>
      <c r="K902" s="15">
        <f>COUNTIF(Tabla3[Se divorcian mas en la mañana o en la tarde?],"&lt;12:00 pm")</f>
        <v>2272</v>
      </c>
      <c r="L902" s="17">
        <f>IF(Auxiliar1!B900&lt;Tabla2[Hora],Tabla2[Hora],Auxiliar1!B900)</f>
        <v>0.46965277777777775</v>
      </c>
      <c r="M902" s="21"/>
      <c r="N902" t="str">
        <f>TEXT(Tabla2[fecha_creacion_divorcio],"dd/mm/yy")</f>
        <v>17/01/19</v>
      </c>
      <c r="O902" s="21" t="str">
        <f>TEXT(Tabla3[Fecha formato fecha],"MMMM")</f>
        <v>enero</v>
      </c>
      <c r="P902" s="22">
        <f>INT(YEARFRAC(Tabla2[[#This Row],[fecha_matrimonio]],Tabla2[[#This Row],[fecha_creacion_divorcio]],1))</f>
        <v>12</v>
      </c>
      <c r="Q902" s="21"/>
    </row>
    <row r="903" spans="6:17" x14ac:dyDescent="0.25">
      <c r="F903" s="17"/>
      <c r="G903" s="47" t="str">
        <f>IF(Tabla2[genero_1]=Tabla2[genero_2],"iguales","heteros")</f>
        <v>heteros</v>
      </c>
      <c r="H903" s="15">
        <f>COUNTIF(Tabla3[Columna1],"iguales")</f>
        <v>481</v>
      </c>
      <c r="I903" s="15">
        <f>COUNTIF(Tabla3[Se divorcian mas en la mañana o en la tarde?],"&gt;12:00 am")</f>
        <v>2491</v>
      </c>
      <c r="J903" s="15">
        <f>COUNTIF(Tabla3[Se divorcian mas en la mañana o en la tarde?],"&gt;12:00 am")</f>
        <v>2491</v>
      </c>
      <c r="K903" s="15">
        <f>COUNTIF(Tabla3[Se divorcian mas en la mañana o en la tarde?],"&lt;12:00 pm")</f>
        <v>2272</v>
      </c>
      <c r="L903" s="17">
        <f>IF(Auxiliar1!B901&lt;Tabla2[Hora],Tabla2[Hora],Auxiliar1!B901)</f>
        <v>0.47407407407407409</v>
      </c>
      <c r="M903" s="21"/>
      <c r="N903" t="str">
        <f>TEXT(Tabla2[fecha_creacion_divorcio],"dd/mm/yy")</f>
        <v>17/01/19</v>
      </c>
      <c r="O903" s="21" t="str">
        <f>TEXT(Tabla3[Fecha formato fecha],"MMMM")</f>
        <v>enero</v>
      </c>
      <c r="P903" s="22">
        <f>INT(YEARFRAC(Tabla2[[#This Row],[fecha_matrimonio]],Tabla2[[#This Row],[fecha_creacion_divorcio]],1))</f>
        <v>10</v>
      </c>
      <c r="Q903" s="21"/>
    </row>
    <row r="904" spans="6:17" x14ac:dyDescent="0.25">
      <c r="F904" s="17"/>
      <c r="G904" s="47" t="str">
        <f>IF(Tabla2[genero_1]=Tabla2[genero_2],"iguales","heteros")</f>
        <v>heteros</v>
      </c>
      <c r="H904" s="15">
        <f>COUNTIF(Tabla3[Columna1],"iguales")</f>
        <v>481</v>
      </c>
      <c r="I904" s="15">
        <f>COUNTIF(Tabla3[Se divorcian mas en la mañana o en la tarde?],"&gt;12:00 am")</f>
        <v>2491</v>
      </c>
      <c r="J904" s="15">
        <f>COUNTIF(Tabla3[Se divorcian mas en la mañana o en la tarde?],"&gt;12:00 am")</f>
        <v>2491</v>
      </c>
      <c r="K904" s="15">
        <f>COUNTIF(Tabla3[Se divorcian mas en la mañana o en la tarde?],"&lt;12:00 pm")</f>
        <v>2272</v>
      </c>
      <c r="L904" s="17">
        <f>IF(Auxiliar1!B902&lt;Tabla2[Hora],Tabla2[Hora],Auxiliar1!B902)</f>
        <v>0.29746527777777776</v>
      </c>
      <c r="M904" s="21"/>
      <c r="N904" t="str">
        <f>TEXT(Tabla2[fecha_creacion_divorcio],"dd/mm/yy")</f>
        <v>21/01/19</v>
      </c>
      <c r="O904" s="21" t="str">
        <f>TEXT(Tabla3[Fecha formato fecha],"MMMM")</f>
        <v>enero</v>
      </c>
      <c r="P904" s="22">
        <f>INT(YEARFRAC(Tabla2[[#This Row],[fecha_matrimonio]],Tabla2[[#This Row],[fecha_creacion_divorcio]],1))</f>
        <v>8</v>
      </c>
      <c r="Q904" s="21"/>
    </row>
    <row r="905" spans="6:17" x14ac:dyDescent="0.25">
      <c r="F905" s="17"/>
      <c r="G905" s="47" t="str">
        <f>IF(Tabla2[genero_1]=Tabla2[genero_2],"iguales","heteros")</f>
        <v>heteros</v>
      </c>
      <c r="H905" s="15">
        <f>COUNTIF(Tabla3[Columna1],"iguales")</f>
        <v>481</v>
      </c>
      <c r="I905" s="15">
        <f>COUNTIF(Tabla3[Se divorcian mas en la mañana o en la tarde?],"&gt;12:00 am")</f>
        <v>2491</v>
      </c>
      <c r="J905" s="15">
        <f>COUNTIF(Tabla3[Se divorcian mas en la mañana o en la tarde?],"&gt;12:00 am")</f>
        <v>2491</v>
      </c>
      <c r="K905" s="15">
        <f>COUNTIF(Tabla3[Se divorcian mas en la mañana o en la tarde?],"&lt;12:00 pm")</f>
        <v>2272</v>
      </c>
      <c r="L905" s="17">
        <f>IF(Auxiliar1!B903&lt;Tabla2[Hora],Tabla2[Hora],Auxiliar1!B903)</f>
        <v>0.30719907407407404</v>
      </c>
      <c r="M905" s="21"/>
      <c r="N905" t="str">
        <f>TEXT(Tabla2[fecha_creacion_divorcio],"dd/mm/yy")</f>
        <v>21/01/19</v>
      </c>
      <c r="O905" s="21" t="str">
        <f>TEXT(Tabla3[Fecha formato fecha],"MMMM")</f>
        <v>enero</v>
      </c>
      <c r="P905" s="22">
        <f>INT(YEARFRAC(Tabla2[[#This Row],[fecha_matrimonio]],Tabla2[[#This Row],[fecha_creacion_divorcio]],1))</f>
        <v>13</v>
      </c>
      <c r="Q905" s="21"/>
    </row>
    <row r="906" spans="6:17" x14ac:dyDescent="0.25">
      <c r="F906" s="17"/>
      <c r="G906" s="47" t="str">
        <f>IF(Tabla2[genero_1]=Tabla2[genero_2],"iguales","heteros")</f>
        <v>heteros</v>
      </c>
      <c r="H906" s="15">
        <f>COUNTIF(Tabla3[Columna1],"iguales")</f>
        <v>481</v>
      </c>
      <c r="I906" s="15">
        <f>COUNTIF(Tabla3[Se divorcian mas en la mañana o en la tarde?],"&gt;12:00 am")</f>
        <v>2491</v>
      </c>
      <c r="J906" s="15">
        <f>COUNTIF(Tabla3[Se divorcian mas en la mañana o en la tarde?],"&gt;12:00 am")</f>
        <v>2491</v>
      </c>
      <c r="K906" s="15">
        <f>COUNTIF(Tabla3[Se divorcian mas en la mañana o en la tarde?],"&lt;12:00 pm")</f>
        <v>2272</v>
      </c>
      <c r="L906" s="17">
        <f>IF(Auxiliar1!B904&lt;Tabla2[Hora],Tabla2[Hora],Auxiliar1!B904)</f>
        <v>0.30725694444444446</v>
      </c>
      <c r="M906" s="21"/>
      <c r="N906" t="str">
        <f>TEXT(Tabla2[fecha_creacion_divorcio],"dd/mm/yy")</f>
        <v>21/01/19</v>
      </c>
      <c r="O906" s="21" t="str">
        <f>TEXT(Tabla3[Fecha formato fecha],"MMMM")</f>
        <v>enero</v>
      </c>
      <c r="P906" s="22">
        <f>INT(YEARFRAC(Tabla2[[#This Row],[fecha_matrimonio]],Tabla2[[#This Row],[fecha_creacion_divorcio]],1))</f>
        <v>32</v>
      </c>
      <c r="Q906" s="21"/>
    </row>
    <row r="907" spans="6:17" x14ac:dyDescent="0.25">
      <c r="F907" s="17"/>
      <c r="G907" s="47" t="str">
        <f>IF(Tabla2[genero_1]=Tabla2[genero_2],"iguales","heteros")</f>
        <v>heteros</v>
      </c>
      <c r="H907" s="15">
        <f>COUNTIF(Tabla3[Columna1],"iguales")</f>
        <v>481</v>
      </c>
      <c r="I907" s="15">
        <f>COUNTIF(Tabla3[Se divorcian mas en la mañana o en la tarde?],"&gt;12:00 am")</f>
        <v>2491</v>
      </c>
      <c r="J907" s="15">
        <f>COUNTIF(Tabla3[Se divorcian mas en la mañana o en la tarde?],"&gt;12:00 am")</f>
        <v>2491</v>
      </c>
      <c r="K907" s="15">
        <f>COUNTIF(Tabla3[Se divorcian mas en la mañana o en la tarde?],"&lt;12:00 pm")</f>
        <v>2272</v>
      </c>
      <c r="L907" s="17">
        <f>IF(Auxiliar1!B905&lt;Tabla2[Hora],Tabla2[Hora],Auxiliar1!B905)</f>
        <v>0.31057870370370372</v>
      </c>
      <c r="M907" s="21"/>
      <c r="N907" t="str">
        <f>TEXT(Tabla2[fecha_creacion_divorcio],"dd/mm/yy")</f>
        <v>21/01/19</v>
      </c>
      <c r="O907" s="21" t="str">
        <f>TEXT(Tabla3[Fecha formato fecha],"MMMM")</f>
        <v>enero</v>
      </c>
      <c r="P907" s="22">
        <f>INT(YEARFRAC(Tabla2[[#This Row],[fecha_matrimonio]],Tabla2[[#This Row],[fecha_creacion_divorcio]],1))</f>
        <v>5</v>
      </c>
      <c r="Q907" s="21"/>
    </row>
    <row r="908" spans="6:17" x14ac:dyDescent="0.25">
      <c r="F908" s="17"/>
      <c r="G908" s="47" t="str">
        <f>IF(Tabla2[genero_1]=Tabla2[genero_2],"iguales","heteros")</f>
        <v>heteros</v>
      </c>
      <c r="H908" s="15">
        <f>COUNTIF(Tabla3[Columna1],"iguales")</f>
        <v>481</v>
      </c>
      <c r="I908" s="15">
        <f>COUNTIF(Tabla3[Se divorcian mas en la mañana o en la tarde?],"&gt;12:00 am")</f>
        <v>2491</v>
      </c>
      <c r="J908" s="15">
        <f>COUNTIF(Tabla3[Se divorcian mas en la mañana o en la tarde?],"&gt;12:00 am")</f>
        <v>2491</v>
      </c>
      <c r="K908" s="15">
        <f>COUNTIF(Tabla3[Se divorcian mas en la mañana o en la tarde?],"&lt;12:00 pm")</f>
        <v>2272</v>
      </c>
      <c r="L908" s="17">
        <f>IF(Auxiliar1!B906&lt;Tabla2[Hora],Tabla2[Hora],Auxiliar1!B906)</f>
        <v>0.3120486111111111</v>
      </c>
      <c r="M908" s="21"/>
      <c r="N908" t="str">
        <f>TEXT(Tabla2[fecha_creacion_divorcio],"dd/mm/yy")</f>
        <v>21/01/19</v>
      </c>
      <c r="O908" s="21" t="str">
        <f>TEXT(Tabla3[Fecha formato fecha],"MMMM")</f>
        <v>enero</v>
      </c>
      <c r="P908" s="22">
        <f>INT(YEARFRAC(Tabla2[[#This Row],[fecha_matrimonio]],Tabla2[[#This Row],[fecha_creacion_divorcio]],1))</f>
        <v>17</v>
      </c>
      <c r="Q908" s="21"/>
    </row>
    <row r="909" spans="6:17" x14ac:dyDescent="0.25">
      <c r="F909" s="17"/>
      <c r="G909" s="47" t="str">
        <f>IF(Tabla2[genero_1]=Tabla2[genero_2],"iguales","heteros")</f>
        <v>heteros</v>
      </c>
      <c r="H909" s="15">
        <f>COUNTIF(Tabla3[Columna1],"iguales")</f>
        <v>481</v>
      </c>
      <c r="I909" s="15">
        <f>COUNTIF(Tabla3[Se divorcian mas en la mañana o en la tarde?],"&gt;12:00 am")</f>
        <v>2491</v>
      </c>
      <c r="J909" s="15">
        <f>COUNTIF(Tabla3[Se divorcian mas en la mañana o en la tarde?],"&gt;12:00 am")</f>
        <v>2491</v>
      </c>
      <c r="K909" s="15">
        <f>COUNTIF(Tabla3[Se divorcian mas en la mañana o en la tarde?],"&lt;12:00 pm")</f>
        <v>2272</v>
      </c>
      <c r="L909" s="17">
        <f>IF(Auxiliar1!B907&lt;Tabla2[Hora],Tabla2[Hora],Auxiliar1!B907)</f>
        <v>0.31425925925925924</v>
      </c>
      <c r="M909" s="21"/>
      <c r="N909" t="str">
        <f>TEXT(Tabla2[fecha_creacion_divorcio],"dd/mm/yy")</f>
        <v>21/01/19</v>
      </c>
      <c r="O909" s="21" t="str">
        <f>TEXT(Tabla3[Fecha formato fecha],"MMMM")</f>
        <v>enero</v>
      </c>
      <c r="P909" s="22">
        <f>INT(YEARFRAC(Tabla2[[#This Row],[fecha_matrimonio]],Tabla2[[#This Row],[fecha_creacion_divorcio]],1))</f>
        <v>43</v>
      </c>
      <c r="Q909" s="21"/>
    </row>
    <row r="910" spans="6:17" x14ac:dyDescent="0.25">
      <c r="F910" s="17"/>
      <c r="G910" s="47" t="str">
        <f>IF(Tabla2[genero_1]=Tabla2[genero_2],"iguales","heteros")</f>
        <v>heteros</v>
      </c>
      <c r="H910" s="15">
        <f>COUNTIF(Tabla3[Columna1],"iguales")</f>
        <v>481</v>
      </c>
      <c r="I910" s="15">
        <f>COUNTIF(Tabla3[Se divorcian mas en la mañana o en la tarde?],"&gt;12:00 am")</f>
        <v>2491</v>
      </c>
      <c r="J910" s="15">
        <f>COUNTIF(Tabla3[Se divorcian mas en la mañana o en la tarde?],"&gt;12:00 am")</f>
        <v>2491</v>
      </c>
      <c r="K910" s="15">
        <f>COUNTIF(Tabla3[Se divorcian mas en la mañana o en la tarde?],"&lt;12:00 pm")</f>
        <v>2272</v>
      </c>
      <c r="L910" s="17">
        <f>IF(Auxiliar1!B908&lt;Tabla2[Hora],Tabla2[Hora],Auxiliar1!B908)</f>
        <v>0.31597222222222221</v>
      </c>
      <c r="M910" s="21"/>
      <c r="N910" t="str">
        <f>TEXT(Tabla2[fecha_creacion_divorcio],"dd/mm/yy")</f>
        <v>21/01/19</v>
      </c>
      <c r="O910" s="21" t="str">
        <f>TEXT(Tabla3[Fecha formato fecha],"MMMM")</f>
        <v>enero</v>
      </c>
      <c r="P910" s="22">
        <f>INT(YEARFRAC(Tabla2[[#This Row],[fecha_matrimonio]],Tabla2[[#This Row],[fecha_creacion_divorcio]],1))</f>
        <v>10</v>
      </c>
      <c r="Q910" s="21"/>
    </row>
    <row r="911" spans="6:17" x14ac:dyDescent="0.25">
      <c r="F911" s="17"/>
      <c r="G911" s="47" t="str">
        <f>IF(Tabla2[genero_1]=Tabla2[genero_2],"iguales","heteros")</f>
        <v>heteros</v>
      </c>
      <c r="H911" s="15">
        <f>COUNTIF(Tabla3[Columna1],"iguales")</f>
        <v>481</v>
      </c>
      <c r="I911" s="15">
        <f>COUNTIF(Tabla3[Se divorcian mas en la mañana o en la tarde?],"&gt;12:00 am")</f>
        <v>2491</v>
      </c>
      <c r="J911" s="15">
        <f>COUNTIF(Tabla3[Se divorcian mas en la mañana o en la tarde?],"&gt;12:00 am")</f>
        <v>2491</v>
      </c>
      <c r="K911" s="15">
        <f>COUNTIF(Tabla3[Se divorcian mas en la mañana o en la tarde?],"&lt;12:00 pm")</f>
        <v>2272</v>
      </c>
      <c r="L911" s="17">
        <f>IF(Auxiliar1!B909&lt;Tabla2[Hora],Tabla2[Hora],Auxiliar1!B909)</f>
        <v>0.5223726851851852</v>
      </c>
      <c r="M911" s="21"/>
      <c r="N911" t="str">
        <f>TEXT(Tabla2[fecha_creacion_divorcio],"dd/mm/yy")</f>
        <v>24/01/19</v>
      </c>
      <c r="O911" s="21" t="str">
        <f>TEXT(Tabla3[Fecha formato fecha],"MMMM")</f>
        <v>enero</v>
      </c>
      <c r="P911" s="22">
        <f>INT(YEARFRAC(Tabla2[[#This Row],[fecha_matrimonio]],Tabla2[[#This Row],[fecha_creacion_divorcio]],1))</f>
        <v>38</v>
      </c>
      <c r="Q911" s="21"/>
    </row>
    <row r="912" spans="6:17" x14ac:dyDescent="0.25">
      <c r="F912" s="17"/>
      <c r="G912" s="47" t="str">
        <f>IF(Tabla2[genero_1]=Tabla2[genero_2],"iguales","heteros")</f>
        <v>heteros</v>
      </c>
      <c r="H912" s="15">
        <f>COUNTIF(Tabla3[Columna1],"iguales")</f>
        <v>481</v>
      </c>
      <c r="I912" s="15">
        <f>COUNTIF(Tabla3[Se divorcian mas en la mañana o en la tarde?],"&gt;12:00 am")</f>
        <v>2491</v>
      </c>
      <c r="J912" s="15">
        <f>COUNTIF(Tabla3[Se divorcian mas en la mañana o en la tarde?],"&gt;12:00 am")</f>
        <v>2491</v>
      </c>
      <c r="K912" s="15">
        <f>COUNTIF(Tabla3[Se divorcian mas en la mañana o en la tarde?],"&lt;12:00 pm")</f>
        <v>2272</v>
      </c>
      <c r="L912" s="17">
        <f>IF(Auxiliar1!B910&lt;Tabla2[Hora],Tabla2[Hora],Auxiliar1!B910)</f>
        <v>0.52958333333333341</v>
      </c>
      <c r="M912" s="21"/>
      <c r="N912" t="str">
        <f>TEXT(Tabla2[fecha_creacion_divorcio],"dd/mm/yy")</f>
        <v>24/01/19</v>
      </c>
      <c r="O912" s="21" t="str">
        <f>TEXT(Tabla3[Fecha formato fecha],"MMMM")</f>
        <v>enero</v>
      </c>
      <c r="P912" s="22">
        <f>INT(YEARFRAC(Tabla2[[#This Row],[fecha_matrimonio]],Tabla2[[#This Row],[fecha_creacion_divorcio]],1))</f>
        <v>39</v>
      </c>
      <c r="Q912" s="21"/>
    </row>
    <row r="913" spans="6:17" x14ac:dyDescent="0.25">
      <c r="F913" s="17"/>
      <c r="G913" s="47" t="str">
        <f>IF(Tabla2[genero_1]=Tabla2[genero_2],"iguales","heteros")</f>
        <v>heteros</v>
      </c>
      <c r="H913" s="15">
        <f>COUNTIF(Tabla3[Columna1],"iguales")</f>
        <v>481</v>
      </c>
      <c r="I913" s="15">
        <f>COUNTIF(Tabla3[Se divorcian mas en la mañana o en la tarde?],"&gt;12:00 am")</f>
        <v>2491</v>
      </c>
      <c r="J913" s="15">
        <f>COUNTIF(Tabla3[Se divorcian mas en la mañana o en la tarde?],"&gt;12:00 am")</f>
        <v>2491</v>
      </c>
      <c r="K913" s="15">
        <f>COUNTIF(Tabla3[Se divorcian mas en la mañana o en la tarde?],"&lt;12:00 pm")</f>
        <v>2272</v>
      </c>
      <c r="L913" s="17">
        <f>IF(Auxiliar1!B911&lt;Tabla2[Hora],Tabla2[Hora],Auxiliar1!B911)</f>
        <v>0.53989583333333335</v>
      </c>
      <c r="M913" s="21"/>
      <c r="N913" t="str">
        <f>TEXT(Tabla2[fecha_creacion_divorcio],"dd/mm/yy")</f>
        <v>24/01/19</v>
      </c>
      <c r="O913" s="21" t="str">
        <f>TEXT(Tabla3[Fecha formato fecha],"MMMM")</f>
        <v>enero</v>
      </c>
      <c r="P913" s="22">
        <f>INT(YEARFRAC(Tabla2[[#This Row],[fecha_matrimonio]],Tabla2[[#This Row],[fecha_creacion_divorcio]],1))</f>
        <v>10</v>
      </c>
      <c r="Q913" s="21"/>
    </row>
    <row r="914" spans="6:17" x14ac:dyDescent="0.25">
      <c r="F914" s="17"/>
      <c r="G914" s="47" t="str">
        <f>IF(Tabla2[genero_1]=Tabla2[genero_2],"iguales","heteros")</f>
        <v>heteros</v>
      </c>
      <c r="H914" s="15">
        <f>COUNTIF(Tabla3[Columna1],"iguales")</f>
        <v>481</v>
      </c>
      <c r="I914" s="15">
        <f>COUNTIF(Tabla3[Se divorcian mas en la mañana o en la tarde?],"&gt;12:00 am")</f>
        <v>2491</v>
      </c>
      <c r="J914" s="15">
        <f>COUNTIF(Tabla3[Se divorcian mas en la mañana o en la tarde?],"&gt;12:00 am")</f>
        <v>2491</v>
      </c>
      <c r="K914" s="15">
        <f>COUNTIF(Tabla3[Se divorcian mas en la mañana o en la tarde?],"&lt;12:00 pm")</f>
        <v>2272</v>
      </c>
      <c r="L914" s="17">
        <f>IF(Auxiliar1!B912&lt;Tabla2[Hora],Tabla2[Hora],Auxiliar1!B912)</f>
        <v>0.55547453703703698</v>
      </c>
      <c r="M914" s="21"/>
      <c r="N914" t="str">
        <f>TEXT(Tabla2[fecha_creacion_divorcio],"dd/mm/yy")</f>
        <v>24/01/19</v>
      </c>
      <c r="O914" s="21" t="str">
        <f>TEXT(Tabla3[Fecha formato fecha],"MMMM")</f>
        <v>enero</v>
      </c>
      <c r="P914" s="22">
        <f>INT(YEARFRAC(Tabla2[[#This Row],[fecha_matrimonio]],Tabla2[[#This Row],[fecha_creacion_divorcio]],1))</f>
        <v>19</v>
      </c>
      <c r="Q914" s="21"/>
    </row>
    <row r="915" spans="6:17" x14ac:dyDescent="0.25">
      <c r="F915" s="17"/>
      <c r="G915" s="47" t="str">
        <f>IF(Tabla2[genero_1]=Tabla2[genero_2],"iguales","heteros")</f>
        <v>heteros</v>
      </c>
      <c r="H915" s="15">
        <f>COUNTIF(Tabla3[Columna1],"iguales")</f>
        <v>481</v>
      </c>
      <c r="I915" s="15">
        <f>COUNTIF(Tabla3[Se divorcian mas en la mañana o en la tarde?],"&gt;12:00 am")</f>
        <v>2491</v>
      </c>
      <c r="J915" s="15">
        <f>COUNTIF(Tabla3[Se divorcian mas en la mañana o en la tarde?],"&gt;12:00 am")</f>
        <v>2491</v>
      </c>
      <c r="K915" s="15">
        <f>COUNTIF(Tabla3[Se divorcian mas en la mañana o en la tarde?],"&lt;12:00 pm")</f>
        <v>2272</v>
      </c>
      <c r="L915" s="17">
        <f>IF(Auxiliar1!B913&lt;Tabla2[Hora],Tabla2[Hora],Auxiliar1!B913)</f>
        <v>0.30883101851851852</v>
      </c>
      <c r="M915" s="21"/>
      <c r="N915" t="str">
        <f>TEXT(Tabla2[fecha_creacion_divorcio],"dd/mm/yy")</f>
        <v>29/01/19</v>
      </c>
      <c r="O915" s="21" t="str">
        <f>TEXT(Tabla3[Fecha formato fecha],"MMMM")</f>
        <v>enero</v>
      </c>
      <c r="P915" s="22">
        <f>INT(YEARFRAC(Tabla2[[#This Row],[fecha_matrimonio]],Tabla2[[#This Row],[fecha_creacion_divorcio]],1))</f>
        <v>4</v>
      </c>
      <c r="Q915" s="21"/>
    </row>
    <row r="916" spans="6:17" x14ac:dyDescent="0.25">
      <c r="F916" s="17"/>
      <c r="G916" s="47" t="str">
        <f>IF(Tabla2[genero_1]=Tabla2[genero_2],"iguales","heteros")</f>
        <v>heteros</v>
      </c>
      <c r="H916" s="15">
        <f>COUNTIF(Tabla3[Columna1],"iguales")</f>
        <v>481</v>
      </c>
      <c r="I916" s="15">
        <f>COUNTIF(Tabla3[Se divorcian mas en la mañana o en la tarde?],"&gt;12:00 am")</f>
        <v>2491</v>
      </c>
      <c r="J916" s="15">
        <f>COUNTIF(Tabla3[Se divorcian mas en la mañana o en la tarde?],"&gt;12:00 am")</f>
        <v>2491</v>
      </c>
      <c r="K916" s="15">
        <f>COUNTIF(Tabla3[Se divorcian mas en la mañana o en la tarde?],"&lt;12:00 pm")</f>
        <v>2272</v>
      </c>
      <c r="L916" s="17">
        <f>IF(Auxiliar1!B914&lt;Tabla2[Hora],Tabla2[Hora],Auxiliar1!B914)</f>
        <v>0.31434027777777779</v>
      </c>
      <c r="M916" s="21"/>
      <c r="N916" t="str">
        <f>TEXT(Tabla2[fecha_creacion_divorcio],"dd/mm/yy")</f>
        <v>29/01/19</v>
      </c>
      <c r="O916" s="21" t="str">
        <f>TEXT(Tabla3[Fecha formato fecha],"MMMM")</f>
        <v>enero</v>
      </c>
      <c r="P916" s="22">
        <f>INT(YEARFRAC(Tabla2[[#This Row],[fecha_matrimonio]],Tabla2[[#This Row],[fecha_creacion_divorcio]],1))</f>
        <v>12</v>
      </c>
      <c r="Q916" s="21"/>
    </row>
    <row r="917" spans="6:17" x14ac:dyDescent="0.25">
      <c r="F917" s="17"/>
      <c r="G917" s="47" t="str">
        <f>IF(Tabla2[genero_1]=Tabla2[genero_2],"iguales","heteros")</f>
        <v>heteros</v>
      </c>
      <c r="H917" s="15">
        <f>COUNTIF(Tabla3[Columna1],"iguales")</f>
        <v>481</v>
      </c>
      <c r="I917" s="15">
        <f>COUNTIF(Tabla3[Se divorcian mas en la mañana o en la tarde?],"&gt;12:00 am")</f>
        <v>2491</v>
      </c>
      <c r="J917" s="15">
        <f>COUNTIF(Tabla3[Se divorcian mas en la mañana o en la tarde?],"&gt;12:00 am")</f>
        <v>2491</v>
      </c>
      <c r="K917" s="15">
        <f>COUNTIF(Tabla3[Se divorcian mas en la mañana o en la tarde?],"&lt;12:00 pm")</f>
        <v>2272</v>
      </c>
      <c r="L917" s="17">
        <f>IF(Auxiliar1!B915&lt;Tabla2[Hora],Tabla2[Hora],Auxiliar1!B915)</f>
        <v>0.32916666666666666</v>
      </c>
      <c r="M917" s="21"/>
      <c r="N917" t="str">
        <f>TEXT(Tabla2[fecha_creacion_divorcio],"dd/mm/yy")</f>
        <v>29/01/19</v>
      </c>
      <c r="O917" s="21" t="str">
        <f>TEXT(Tabla3[Fecha formato fecha],"MMMM")</f>
        <v>enero</v>
      </c>
      <c r="P917" s="22">
        <f>INT(YEARFRAC(Tabla2[[#This Row],[fecha_matrimonio]],Tabla2[[#This Row],[fecha_creacion_divorcio]],1))</f>
        <v>14</v>
      </c>
      <c r="Q917" s="21"/>
    </row>
    <row r="918" spans="6:17" x14ac:dyDescent="0.25">
      <c r="F918" s="17"/>
      <c r="G918" s="47" t="str">
        <f>IF(Tabla2[genero_1]=Tabla2[genero_2],"iguales","heteros")</f>
        <v>heteros</v>
      </c>
      <c r="H918" s="15">
        <f>COUNTIF(Tabla3[Columna1],"iguales")</f>
        <v>481</v>
      </c>
      <c r="I918" s="15">
        <f>COUNTIF(Tabla3[Se divorcian mas en la mañana o en la tarde?],"&gt;12:00 am")</f>
        <v>2491</v>
      </c>
      <c r="J918" s="15">
        <f>COUNTIF(Tabla3[Se divorcian mas en la mañana o en la tarde?],"&gt;12:00 am")</f>
        <v>2491</v>
      </c>
      <c r="K918" s="15">
        <f>COUNTIF(Tabla3[Se divorcian mas en la mañana o en la tarde?],"&lt;12:00 pm")</f>
        <v>2272</v>
      </c>
      <c r="L918" s="17">
        <f>IF(Auxiliar1!B916&lt;Tabla2[Hora],Tabla2[Hora],Auxiliar1!B916)</f>
        <v>0.33841435185185187</v>
      </c>
      <c r="M918" s="21"/>
      <c r="N918" t="str">
        <f>TEXT(Tabla2[fecha_creacion_divorcio],"dd/mm/yy")</f>
        <v>29/01/19</v>
      </c>
      <c r="O918" s="21" t="str">
        <f>TEXT(Tabla3[Fecha formato fecha],"MMMM")</f>
        <v>enero</v>
      </c>
      <c r="P918" s="22">
        <f>INT(YEARFRAC(Tabla2[[#This Row],[fecha_matrimonio]],Tabla2[[#This Row],[fecha_creacion_divorcio]],1))</f>
        <v>4</v>
      </c>
      <c r="Q918" s="21"/>
    </row>
    <row r="919" spans="6:17" x14ac:dyDescent="0.25">
      <c r="F919" s="17"/>
      <c r="G919" s="47" t="str">
        <f>IF(Tabla2[genero_1]=Tabla2[genero_2],"iguales","heteros")</f>
        <v>heteros</v>
      </c>
      <c r="H919" s="15">
        <f>COUNTIF(Tabla3[Columna1],"iguales")</f>
        <v>481</v>
      </c>
      <c r="I919" s="15">
        <f>COUNTIF(Tabla3[Se divorcian mas en la mañana o en la tarde?],"&gt;12:00 am")</f>
        <v>2491</v>
      </c>
      <c r="J919" s="15">
        <f>COUNTIF(Tabla3[Se divorcian mas en la mañana o en la tarde?],"&gt;12:00 am")</f>
        <v>2491</v>
      </c>
      <c r="K919" s="15">
        <f>COUNTIF(Tabla3[Se divorcian mas en la mañana o en la tarde?],"&lt;12:00 pm")</f>
        <v>2272</v>
      </c>
      <c r="L919" s="17">
        <f>IF(Auxiliar1!B917&lt;Tabla2[Hora],Tabla2[Hora],Auxiliar1!B917)</f>
        <v>0.34057870370370374</v>
      </c>
      <c r="M919" s="21"/>
      <c r="N919" t="str">
        <f>TEXT(Tabla2[fecha_creacion_divorcio],"dd/mm/yy")</f>
        <v>29/01/19</v>
      </c>
      <c r="O919" s="21" t="str">
        <f>TEXT(Tabla3[Fecha formato fecha],"MMMM")</f>
        <v>enero</v>
      </c>
      <c r="P919" s="22">
        <f>INT(YEARFRAC(Tabla2[[#This Row],[fecha_matrimonio]],Tabla2[[#This Row],[fecha_creacion_divorcio]],1))</f>
        <v>16</v>
      </c>
      <c r="Q919" s="21"/>
    </row>
    <row r="920" spans="6:17" x14ac:dyDescent="0.25">
      <c r="F920" s="17"/>
      <c r="G920" s="47" t="str">
        <f>IF(Tabla2[genero_1]=Tabla2[genero_2],"iguales","heteros")</f>
        <v>heteros</v>
      </c>
      <c r="H920" s="15">
        <f>COUNTIF(Tabla3[Columna1],"iguales")</f>
        <v>481</v>
      </c>
      <c r="I920" s="15">
        <f>COUNTIF(Tabla3[Se divorcian mas en la mañana o en la tarde?],"&gt;12:00 am")</f>
        <v>2491</v>
      </c>
      <c r="J920" s="15">
        <f>COUNTIF(Tabla3[Se divorcian mas en la mañana o en la tarde?],"&gt;12:00 am")</f>
        <v>2491</v>
      </c>
      <c r="K920" s="15">
        <f>COUNTIF(Tabla3[Se divorcian mas en la mañana o en la tarde?],"&lt;12:00 pm")</f>
        <v>2272</v>
      </c>
      <c r="L920" s="17">
        <f>IF(Auxiliar1!B918&lt;Tabla2[Hora],Tabla2[Hora],Auxiliar1!B918)</f>
        <v>0.42204861111111108</v>
      </c>
      <c r="M920" s="21"/>
      <c r="N920" t="str">
        <f>TEXT(Tabla2[fecha_creacion_divorcio],"dd/mm/yy")</f>
        <v>29/01/19</v>
      </c>
      <c r="O920" s="21" t="str">
        <f>TEXT(Tabla3[Fecha formato fecha],"MMMM")</f>
        <v>enero</v>
      </c>
      <c r="P920" s="22">
        <f>INT(YEARFRAC(Tabla2[[#This Row],[fecha_matrimonio]],Tabla2[[#This Row],[fecha_creacion_divorcio]],1))</f>
        <v>4</v>
      </c>
      <c r="Q920" s="21"/>
    </row>
    <row r="921" spans="6:17" x14ac:dyDescent="0.25">
      <c r="F921" s="17"/>
      <c r="G921" s="47" t="str">
        <f>IF(Tabla2[genero_1]=Tabla2[genero_2],"iguales","heteros")</f>
        <v>heteros</v>
      </c>
      <c r="H921" s="15">
        <f>COUNTIF(Tabla3[Columna1],"iguales")</f>
        <v>481</v>
      </c>
      <c r="I921" s="15">
        <f>COUNTIF(Tabla3[Se divorcian mas en la mañana o en la tarde?],"&gt;12:00 am")</f>
        <v>2491</v>
      </c>
      <c r="J921" s="15">
        <f>COUNTIF(Tabla3[Se divorcian mas en la mañana o en la tarde?],"&gt;12:00 am")</f>
        <v>2491</v>
      </c>
      <c r="K921" s="15">
        <f>COUNTIF(Tabla3[Se divorcian mas en la mañana o en la tarde?],"&lt;12:00 pm")</f>
        <v>2272</v>
      </c>
      <c r="L921" s="17">
        <f>IF(Auxiliar1!B919&lt;Tabla2[Hora],Tabla2[Hora],Auxiliar1!B919)</f>
        <v>0.41346064814814815</v>
      </c>
      <c r="M921" s="21"/>
      <c r="N921" t="str">
        <f>TEXT(Tabla2[fecha_creacion_divorcio],"dd/mm/yy")</f>
        <v>30/01/19</v>
      </c>
      <c r="O921" s="21" t="str">
        <f>TEXT(Tabla3[Fecha formato fecha],"MMMM")</f>
        <v>enero</v>
      </c>
      <c r="P921" s="22">
        <f>INT(YEARFRAC(Tabla2[[#This Row],[fecha_matrimonio]],Tabla2[[#This Row],[fecha_creacion_divorcio]],1))</f>
        <v>4</v>
      </c>
      <c r="Q921" s="21"/>
    </row>
    <row r="922" spans="6:17" x14ac:dyDescent="0.25">
      <c r="F922" s="17"/>
      <c r="G922" s="47" t="str">
        <f>IF(Tabla2[genero_1]=Tabla2[genero_2],"iguales","heteros")</f>
        <v>heteros</v>
      </c>
      <c r="H922" s="15">
        <f>COUNTIF(Tabla3[Columna1],"iguales")</f>
        <v>481</v>
      </c>
      <c r="I922" s="15">
        <f>COUNTIF(Tabla3[Se divorcian mas en la mañana o en la tarde?],"&gt;12:00 am")</f>
        <v>2491</v>
      </c>
      <c r="J922" s="15">
        <f>COUNTIF(Tabla3[Se divorcian mas en la mañana o en la tarde?],"&gt;12:00 am")</f>
        <v>2491</v>
      </c>
      <c r="K922" s="15">
        <f>COUNTIF(Tabla3[Se divorcian mas en la mañana o en la tarde?],"&lt;12:00 pm")</f>
        <v>2272</v>
      </c>
      <c r="L922" s="17">
        <f>IF(Auxiliar1!B920&lt;Tabla2[Hora],Tabla2[Hora],Auxiliar1!B920)</f>
        <v>0.4190740740740741</v>
      </c>
      <c r="M922" s="21"/>
      <c r="N922" t="str">
        <f>TEXT(Tabla2[fecha_creacion_divorcio],"dd/mm/yy")</f>
        <v>30/01/19</v>
      </c>
      <c r="O922" s="21" t="str">
        <f>TEXT(Tabla3[Fecha formato fecha],"MMMM")</f>
        <v>enero</v>
      </c>
      <c r="P922" s="22">
        <f>INT(YEARFRAC(Tabla2[[#This Row],[fecha_matrimonio]],Tabla2[[#This Row],[fecha_creacion_divorcio]],1))</f>
        <v>17</v>
      </c>
      <c r="Q922" s="21"/>
    </row>
    <row r="923" spans="6:17" x14ac:dyDescent="0.25">
      <c r="F923" s="17"/>
      <c r="G923" s="47" t="str">
        <f>IF(Tabla2[genero_1]=Tabla2[genero_2],"iguales","heteros")</f>
        <v>heteros</v>
      </c>
      <c r="H923" s="15">
        <f>COUNTIF(Tabla3[Columna1],"iguales")</f>
        <v>481</v>
      </c>
      <c r="I923" s="15">
        <f>COUNTIF(Tabla3[Se divorcian mas en la mañana o en la tarde?],"&gt;12:00 am")</f>
        <v>2491</v>
      </c>
      <c r="J923" s="15">
        <f>COUNTIF(Tabla3[Se divorcian mas en la mañana o en la tarde?],"&gt;12:00 am")</f>
        <v>2491</v>
      </c>
      <c r="K923" s="15">
        <f>COUNTIF(Tabla3[Se divorcian mas en la mañana o en la tarde?],"&lt;12:00 pm")</f>
        <v>2272</v>
      </c>
      <c r="L923" s="17">
        <f>IF(Auxiliar1!B921&lt;Tabla2[Hora],Tabla2[Hora],Auxiliar1!B921)</f>
        <v>0.4236111111111111</v>
      </c>
      <c r="M923" s="21"/>
      <c r="N923" t="str">
        <f>TEXT(Tabla2[fecha_creacion_divorcio],"dd/mm/yy")</f>
        <v>30/01/19</v>
      </c>
      <c r="O923" s="21" t="str">
        <f>TEXT(Tabla3[Fecha formato fecha],"MMMM")</f>
        <v>enero</v>
      </c>
      <c r="P923" s="22">
        <f>INT(YEARFRAC(Tabla2[[#This Row],[fecha_matrimonio]],Tabla2[[#This Row],[fecha_creacion_divorcio]],1))</f>
        <v>2</v>
      </c>
      <c r="Q923" s="21"/>
    </row>
    <row r="924" spans="6:17" x14ac:dyDescent="0.25">
      <c r="F924" s="17"/>
      <c r="G924" s="47" t="str">
        <f>IF(Tabla2[genero_1]=Tabla2[genero_2],"iguales","heteros")</f>
        <v>iguales</v>
      </c>
      <c r="H924" s="15">
        <f>COUNTIF(Tabla3[Columna1],"iguales")</f>
        <v>481</v>
      </c>
      <c r="I924" s="15">
        <f>COUNTIF(Tabla3[Se divorcian mas en la mañana o en la tarde?],"&gt;12:00 am")</f>
        <v>2491</v>
      </c>
      <c r="J924" s="15">
        <f>COUNTIF(Tabla3[Se divorcian mas en la mañana o en la tarde?],"&gt;12:00 am")</f>
        <v>2491</v>
      </c>
      <c r="K924" s="15">
        <f>COUNTIF(Tabla3[Se divorcian mas en la mañana o en la tarde?],"&lt;12:00 pm")</f>
        <v>2272</v>
      </c>
      <c r="L924" s="17">
        <f>IF(Auxiliar1!B922&lt;Tabla2[Hora],Tabla2[Hora],Auxiliar1!B922)</f>
        <v>0.42880787037037038</v>
      </c>
      <c r="M924" s="21"/>
      <c r="N924" t="str">
        <f>TEXT(Tabla2[fecha_creacion_divorcio],"dd/mm/yy")</f>
        <v>31/01/19</v>
      </c>
      <c r="O924" s="21" t="str">
        <f>TEXT(Tabla3[Fecha formato fecha],"MMMM")</f>
        <v>enero</v>
      </c>
      <c r="P924" s="22">
        <f>INT(YEARFRAC(Tabla2[[#This Row],[fecha_matrimonio]],Tabla2[[#This Row],[fecha_creacion_divorcio]],1))</f>
        <v>35</v>
      </c>
      <c r="Q924" s="21"/>
    </row>
    <row r="925" spans="6:17" x14ac:dyDescent="0.25">
      <c r="F925" s="17"/>
      <c r="G925" s="47" t="str">
        <f>IF(Tabla2[genero_1]=Tabla2[genero_2],"iguales","heteros")</f>
        <v>heteros</v>
      </c>
      <c r="H925" s="15">
        <f>COUNTIF(Tabla3[Columna1],"iguales")</f>
        <v>481</v>
      </c>
      <c r="I925" s="15">
        <f>COUNTIF(Tabla3[Se divorcian mas en la mañana o en la tarde?],"&gt;12:00 am")</f>
        <v>2491</v>
      </c>
      <c r="J925" s="15">
        <f>COUNTIF(Tabla3[Se divorcian mas en la mañana o en la tarde?],"&gt;12:00 am")</f>
        <v>2491</v>
      </c>
      <c r="K925" s="15">
        <f>COUNTIF(Tabla3[Se divorcian mas en la mañana o en la tarde?],"&lt;12:00 pm")</f>
        <v>2272</v>
      </c>
      <c r="L925" s="17">
        <f>IF(Auxiliar1!B923&lt;Tabla2[Hora],Tabla2[Hora],Auxiliar1!B923)</f>
        <v>0.43888888888888888</v>
      </c>
      <c r="M925" s="21"/>
      <c r="N925" t="str">
        <f>TEXT(Tabla2[fecha_creacion_divorcio],"dd/mm/yy")</f>
        <v>31/01/19</v>
      </c>
      <c r="O925" s="21" t="str">
        <f>TEXT(Tabla3[Fecha formato fecha],"MMMM")</f>
        <v>enero</v>
      </c>
      <c r="P925" s="22">
        <f>INT(YEARFRAC(Tabla2[[#This Row],[fecha_matrimonio]],Tabla2[[#This Row],[fecha_creacion_divorcio]],1))</f>
        <v>6</v>
      </c>
      <c r="Q925" s="21"/>
    </row>
    <row r="926" spans="6:17" x14ac:dyDescent="0.25">
      <c r="F926" s="17"/>
      <c r="G926" s="47" t="str">
        <f>IF(Tabla2[genero_1]=Tabla2[genero_2],"iguales","heteros")</f>
        <v>iguales</v>
      </c>
      <c r="H926" s="15">
        <f>COUNTIF(Tabla3[Columna1],"iguales")</f>
        <v>481</v>
      </c>
      <c r="I926" s="15">
        <f>COUNTIF(Tabla3[Se divorcian mas en la mañana o en la tarde?],"&gt;12:00 am")</f>
        <v>2491</v>
      </c>
      <c r="J926" s="15">
        <f>COUNTIF(Tabla3[Se divorcian mas en la mañana o en la tarde?],"&gt;12:00 am")</f>
        <v>2491</v>
      </c>
      <c r="K926" s="15">
        <f>COUNTIF(Tabla3[Se divorcian mas en la mañana o en la tarde?],"&lt;12:00 pm")</f>
        <v>2272</v>
      </c>
      <c r="L926" s="17">
        <f>IF(Auxiliar1!B924&lt;Tabla2[Hora],Tabla2[Hora],Auxiliar1!B924)</f>
        <v>0.52747685185185189</v>
      </c>
      <c r="M926" s="21"/>
      <c r="N926" t="str">
        <f>TEXT(Tabla2[fecha_creacion_divorcio],"dd/mm/yy")</f>
        <v>01/02/19</v>
      </c>
      <c r="O926" s="21" t="str">
        <f>TEXT(Tabla3[Fecha formato fecha],"MMMM")</f>
        <v>febrero</v>
      </c>
      <c r="P926" s="22">
        <f>INT(YEARFRAC(Tabla2[[#This Row],[fecha_matrimonio]],Tabla2[[#This Row],[fecha_creacion_divorcio]],1))</f>
        <v>35</v>
      </c>
      <c r="Q926" s="21"/>
    </row>
    <row r="927" spans="6:17" x14ac:dyDescent="0.25">
      <c r="F927" s="17"/>
      <c r="G927" s="47" t="str">
        <f>IF(Tabla2[genero_1]=Tabla2[genero_2],"iguales","heteros")</f>
        <v>heteros</v>
      </c>
      <c r="H927" s="15">
        <f>COUNTIF(Tabla3[Columna1],"iguales")</f>
        <v>481</v>
      </c>
      <c r="I927" s="15">
        <f>COUNTIF(Tabla3[Se divorcian mas en la mañana o en la tarde?],"&gt;12:00 am")</f>
        <v>2491</v>
      </c>
      <c r="J927" s="15">
        <f>COUNTIF(Tabla3[Se divorcian mas en la mañana o en la tarde?],"&gt;12:00 am")</f>
        <v>2491</v>
      </c>
      <c r="K927" s="15">
        <f>COUNTIF(Tabla3[Se divorcian mas en la mañana o en la tarde?],"&lt;12:00 pm")</f>
        <v>2272</v>
      </c>
      <c r="L927" s="17">
        <f>IF(Auxiliar1!B925&lt;Tabla2[Hora],Tabla2[Hora],Auxiliar1!B925)</f>
        <v>0.54347222222222225</v>
      </c>
      <c r="M927" s="21"/>
      <c r="N927" t="str">
        <f>TEXT(Tabla2[fecha_creacion_divorcio],"dd/mm/yy")</f>
        <v>01/02/19</v>
      </c>
      <c r="O927" s="21" t="str">
        <f>TEXT(Tabla3[Fecha formato fecha],"MMMM")</f>
        <v>febrero</v>
      </c>
      <c r="P927" s="22">
        <f>INT(YEARFRAC(Tabla2[[#This Row],[fecha_matrimonio]],Tabla2[[#This Row],[fecha_creacion_divorcio]],1))</f>
        <v>40</v>
      </c>
      <c r="Q927" s="21"/>
    </row>
    <row r="928" spans="6:17" x14ac:dyDescent="0.25">
      <c r="F928" s="17"/>
      <c r="G928" s="47" t="str">
        <f>IF(Tabla2[genero_1]=Tabla2[genero_2],"iguales","heteros")</f>
        <v>iguales</v>
      </c>
      <c r="H928" s="15">
        <f>COUNTIF(Tabla3[Columna1],"iguales")</f>
        <v>481</v>
      </c>
      <c r="I928" s="15">
        <f>COUNTIF(Tabla3[Se divorcian mas en la mañana o en la tarde?],"&gt;12:00 am")</f>
        <v>2491</v>
      </c>
      <c r="J928" s="15">
        <f>COUNTIF(Tabla3[Se divorcian mas en la mañana o en la tarde?],"&gt;12:00 am")</f>
        <v>2491</v>
      </c>
      <c r="K928" s="15">
        <f>COUNTIF(Tabla3[Se divorcian mas en la mañana o en la tarde?],"&lt;12:00 pm")</f>
        <v>2272</v>
      </c>
      <c r="L928" s="17">
        <f>IF(Auxiliar1!B926&lt;Tabla2[Hora],Tabla2[Hora],Auxiliar1!B926)</f>
        <v>0.54871527777777784</v>
      </c>
      <c r="M928" s="21"/>
      <c r="N928" t="str">
        <f>TEXT(Tabla2[fecha_creacion_divorcio],"dd/mm/yy")</f>
        <v>01/02/19</v>
      </c>
      <c r="O928" s="21" t="str">
        <f>TEXT(Tabla3[Fecha formato fecha],"MMMM")</f>
        <v>febrero</v>
      </c>
      <c r="P928" s="22">
        <f>INT(YEARFRAC(Tabla2[[#This Row],[fecha_matrimonio]],Tabla2[[#This Row],[fecha_creacion_divorcio]],1))</f>
        <v>33</v>
      </c>
      <c r="Q928" s="21"/>
    </row>
    <row r="929" spans="6:17" x14ac:dyDescent="0.25">
      <c r="F929" s="17"/>
      <c r="G929" s="47" t="str">
        <f>IF(Tabla2[genero_1]=Tabla2[genero_2],"iguales","heteros")</f>
        <v>heteros</v>
      </c>
      <c r="H929" s="15">
        <f>COUNTIF(Tabla3[Columna1],"iguales")</f>
        <v>481</v>
      </c>
      <c r="I929" s="15">
        <f>COUNTIF(Tabla3[Se divorcian mas en la mañana o en la tarde?],"&gt;12:00 am")</f>
        <v>2491</v>
      </c>
      <c r="J929" s="15">
        <f>COUNTIF(Tabla3[Se divorcian mas en la mañana o en la tarde?],"&gt;12:00 am")</f>
        <v>2491</v>
      </c>
      <c r="K929" s="15">
        <f>COUNTIF(Tabla3[Se divorcian mas en la mañana o en la tarde?],"&lt;12:00 pm")</f>
        <v>2272</v>
      </c>
      <c r="L929" s="17">
        <f>IF(Auxiliar1!B927&lt;Tabla2[Hora],Tabla2[Hora],Auxiliar1!B927)</f>
        <v>0.55687500000000001</v>
      </c>
      <c r="M929" s="21"/>
      <c r="N929" t="str">
        <f>TEXT(Tabla2[fecha_creacion_divorcio],"dd/mm/yy")</f>
        <v>01/02/19</v>
      </c>
      <c r="O929" s="21" t="str">
        <f>TEXT(Tabla3[Fecha formato fecha],"MMMM")</f>
        <v>febrero</v>
      </c>
      <c r="P929" s="22">
        <f>INT(YEARFRAC(Tabla2[[#This Row],[fecha_matrimonio]],Tabla2[[#This Row],[fecha_creacion_divorcio]],1))</f>
        <v>19</v>
      </c>
      <c r="Q929" s="21"/>
    </row>
    <row r="930" spans="6:17" x14ac:dyDescent="0.25">
      <c r="F930" s="17"/>
      <c r="G930" s="47" t="str">
        <f>IF(Tabla2[genero_1]=Tabla2[genero_2],"iguales","heteros")</f>
        <v>iguales</v>
      </c>
      <c r="H930" s="15">
        <f>COUNTIF(Tabla3[Columna1],"iguales")</f>
        <v>481</v>
      </c>
      <c r="I930" s="15">
        <f>COUNTIF(Tabla3[Se divorcian mas en la mañana o en la tarde?],"&gt;12:00 am")</f>
        <v>2491</v>
      </c>
      <c r="J930" s="15">
        <f>COUNTIF(Tabla3[Se divorcian mas en la mañana o en la tarde?],"&gt;12:00 am")</f>
        <v>2491</v>
      </c>
      <c r="K930" s="15">
        <f>COUNTIF(Tabla3[Se divorcian mas en la mañana o en la tarde?],"&lt;12:00 pm")</f>
        <v>2272</v>
      </c>
      <c r="L930" s="17">
        <f>IF(Auxiliar1!B928&lt;Tabla2[Hora],Tabla2[Hora],Auxiliar1!B928)</f>
        <v>0.57130787037037034</v>
      </c>
      <c r="M930" s="21"/>
      <c r="N930" t="str">
        <f>TEXT(Tabla2[fecha_creacion_divorcio],"dd/mm/yy")</f>
        <v>01/02/19</v>
      </c>
      <c r="O930" s="21" t="str">
        <f>TEXT(Tabla3[Fecha formato fecha],"MMMM")</f>
        <v>febrero</v>
      </c>
      <c r="P930" s="22">
        <f>INT(YEARFRAC(Tabla2[[#This Row],[fecha_matrimonio]],Tabla2[[#This Row],[fecha_creacion_divorcio]],1))</f>
        <v>25</v>
      </c>
      <c r="Q930" s="21"/>
    </row>
    <row r="931" spans="6:17" x14ac:dyDescent="0.25">
      <c r="F931" s="17"/>
      <c r="G931" s="47" t="str">
        <f>IF(Tabla2[genero_1]=Tabla2[genero_2],"iguales","heteros")</f>
        <v>heteros</v>
      </c>
      <c r="H931" s="15">
        <f>COUNTIF(Tabla3[Columna1],"iguales")</f>
        <v>481</v>
      </c>
      <c r="I931" s="15">
        <f>COUNTIF(Tabla3[Se divorcian mas en la mañana o en la tarde?],"&gt;12:00 am")</f>
        <v>2491</v>
      </c>
      <c r="J931" s="15">
        <f>COUNTIF(Tabla3[Se divorcian mas en la mañana o en la tarde?],"&gt;12:00 am")</f>
        <v>2491</v>
      </c>
      <c r="K931" s="15">
        <f>COUNTIF(Tabla3[Se divorcian mas en la mañana o en la tarde?],"&lt;12:00 pm")</f>
        <v>2272</v>
      </c>
      <c r="L931" s="17">
        <f>IF(Auxiliar1!B929&lt;Tabla2[Hora],Tabla2[Hora],Auxiliar1!B929)</f>
        <v>0.57650462962962956</v>
      </c>
      <c r="M931" s="21"/>
      <c r="N931" t="str">
        <f>TEXT(Tabla2[fecha_creacion_divorcio],"dd/mm/yy")</f>
        <v>01/02/19</v>
      </c>
      <c r="O931" s="21" t="str">
        <f>TEXT(Tabla3[Fecha formato fecha],"MMMM")</f>
        <v>febrero</v>
      </c>
      <c r="P931" s="22">
        <f>INT(YEARFRAC(Tabla2[[#This Row],[fecha_matrimonio]],Tabla2[[#This Row],[fecha_creacion_divorcio]],1))</f>
        <v>7</v>
      </c>
      <c r="Q931" s="21"/>
    </row>
    <row r="932" spans="6:17" x14ac:dyDescent="0.25">
      <c r="F932" s="17"/>
      <c r="G932" s="47" t="str">
        <f>IF(Tabla2[genero_1]=Tabla2[genero_2],"iguales","heteros")</f>
        <v>heteros</v>
      </c>
      <c r="H932" s="15">
        <f>COUNTIF(Tabla3[Columna1],"iguales")</f>
        <v>481</v>
      </c>
      <c r="I932" s="15">
        <f>COUNTIF(Tabla3[Se divorcian mas en la mañana o en la tarde?],"&gt;12:00 am")</f>
        <v>2491</v>
      </c>
      <c r="J932" s="15">
        <f>COUNTIF(Tabla3[Se divorcian mas en la mañana o en la tarde?],"&gt;12:00 am")</f>
        <v>2491</v>
      </c>
      <c r="K932" s="15">
        <f>COUNTIF(Tabla3[Se divorcian mas en la mañana o en la tarde?],"&lt;12:00 pm")</f>
        <v>2272</v>
      </c>
      <c r="L932" s="17">
        <f>IF(Auxiliar1!B930&lt;Tabla2[Hora],Tabla2[Hora],Auxiliar1!B930)</f>
        <v>0.38621527777777781</v>
      </c>
      <c r="M932" s="21"/>
      <c r="N932" t="str">
        <f>TEXT(Tabla2[fecha_creacion_divorcio],"dd/mm/yy")</f>
        <v>05/02/19</v>
      </c>
      <c r="O932" s="21" t="str">
        <f>TEXT(Tabla3[Fecha formato fecha],"MMMM")</f>
        <v>febrero</v>
      </c>
      <c r="P932" s="22">
        <f>INT(YEARFRAC(Tabla2[[#This Row],[fecha_matrimonio]],Tabla2[[#This Row],[fecha_creacion_divorcio]],1))</f>
        <v>21</v>
      </c>
      <c r="Q932" s="21"/>
    </row>
    <row r="933" spans="6:17" x14ac:dyDescent="0.25">
      <c r="F933" s="17"/>
      <c r="G933" s="47" t="str">
        <f>IF(Tabla2[genero_1]=Tabla2[genero_2],"iguales","heteros")</f>
        <v>heteros</v>
      </c>
      <c r="H933" s="15">
        <f>COUNTIF(Tabla3[Columna1],"iguales")</f>
        <v>481</v>
      </c>
      <c r="I933" s="15">
        <f>COUNTIF(Tabla3[Se divorcian mas en la mañana o en la tarde?],"&gt;12:00 am")</f>
        <v>2491</v>
      </c>
      <c r="J933" s="15">
        <f>COUNTIF(Tabla3[Se divorcian mas en la mañana o en la tarde?],"&gt;12:00 am")</f>
        <v>2491</v>
      </c>
      <c r="K933" s="15">
        <f>COUNTIF(Tabla3[Se divorcian mas en la mañana o en la tarde?],"&lt;12:00 pm")</f>
        <v>2272</v>
      </c>
      <c r="L933" s="17">
        <f>IF(Auxiliar1!B931&lt;Tabla2[Hora],Tabla2[Hora],Auxiliar1!B931)</f>
        <v>0.39603009259259259</v>
      </c>
      <c r="M933" s="21"/>
      <c r="N933" t="str">
        <f>TEXT(Tabla2[fecha_creacion_divorcio],"dd/mm/yy")</f>
        <v>05/02/19</v>
      </c>
      <c r="O933" s="21" t="str">
        <f>TEXT(Tabla3[Fecha formato fecha],"MMMM")</f>
        <v>febrero</v>
      </c>
      <c r="P933" s="22">
        <f>INT(YEARFRAC(Tabla2[[#This Row],[fecha_matrimonio]],Tabla2[[#This Row],[fecha_creacion_divorcio]],1))</f>
        <v>18</v>
      </c>
      <c r="Q933" s="21"/>
    </row>
    <row r="934" spans="6:17" x14ac:dyDescent="0.25">
      <c r="F934" s="17"/>
      <c r="G934" s="47" t="str">
        <f>IF(Tabla2[genero_1]=Tabla2[genero_2],"iguales","heteros")</f>
        <v>heteros</v>
      </c>
      <c r="H934" s="15">
        <f>COUNTIF(Tabla3[Columna1],"iguales")</f>
        <v>481</v>
      </c>
      <c r="I934" s="15">
        <f>COUNTIF(Tabla3[Se divorcian mas en la mañana o en la tarde?],"&gt;12:00 am")</f>
        <v>2491</v>
      </c>
      <c r="J934" s="15">
        <f>COUNTIF(Tabla3[Se divorcian mas en la mañana o en la tarde?],"&gt;12:00 am")</f>
        <v>2491</v>
      </c>
      <c r="K934" s="15">
        <f>COUNTIF(Tabla3[Se divorcian mas en la mañana o en la tarde?],"&lt;12:00 pm")</f>
        <v>2272</v>
      </c>
      <c r="L934" s="17">
        <f>IF(Auxiliar1!B932&lt;Tabla2[Hora],Tabla2[Hora],Auxiliar1!B932)</f>
        <v>0.4013194444444444</v>
      </c>
      <c r="M934" s="21"/>
      <c r="N934" t="str">
        <f>TEXT(Tabla2[fecha_creacion_divorcio],"dd/mm/yy")</f>
        <v>05/02/19</v>
      </c>
      <c r="O934" s="21" t="str">
        <f>TEXT(Tabla3[Fecha formato fecha],"MMMM")</f>
        <v>febrero</v>
      </c>
      <c r="P934" s="22">
        <f>INT(YEARFRAC(Tabla2[[#This Row],[fecha_matrimonio]],Tabla2[[#This Row],[fecha_creacion_divorcio]],1))</f>
        <v>6</v>
      </c>
      <c r="Q934" s="21"/>
    </row>
    <row r="935" spans="6:17" x14ac:dyDescent="0.25">
      <c r="F935" s="17"/>
      <c r="G935" s="47" t="str">
        <f>IF(Tabla2[genero_1]=Tabla2[genero_2],"iguales","heteros")</f>
        <v>heteros</v>
      </c>
      <c r="H935" s="15">
        <f>COUNTIF(Tabla3[Columna1],"iguales")</f>
        <v>481</v>
      </c>
      <c r="I935" s="15">
        <f>COUNTIF(Tabla3[Se divorcian mas en la mañana o en la tarde?],"&gt;12:00 am")</f>
        <v>2491</v>
      </c>
      <c r="J935" s="15">
        <f>COUNTIF(Tabla3[Se divorcian mas en la mañana o en la tarde?],"&gt;12:00 am")</f>
        <v>2491</v>
      </c>
      <c r="K935" s="15">
        <f>COUNTIF(Tabla3[Se divorcian mas en la mañana o en la tarde?],"&lt;12:00 pm")</f>
        <v>2272</v>
      </c>
      <c r="L935" s="17">
        <f>IF(Auxiliar1!B933&lt;Tabla2[Hora],Tabla2[Hora],Auxiliar1!B933)</f>
        <v>0.40550925925925929</v>
      </c>
      <c r="M935" s="21"/>
      <c r="N935" t="str">
        <f>TEXT(Tabla2[fecha_creacion_divorcio],"dd/mm/yy")</f>
        <v>05/02/19</v>
      </c>
      <c r="O935" s="21" t="str">
        <f>TEXT(Tabla3[Fecha formato fecha],"MMMM")</f>
        <v>febrero</v>
      </c>
      <c r="P935" s="22">
        <f>INT(YEARFRAC(Tabla2[[#This Row],[fecha_matrimonio]],Tabla2[[#This Row],[fecha_creacion_divorcio]],1))</f>
        <v>4</v>
      </c>
      <c r="Q935" s="21"/>
    </row>
    <row r="936" spans="6:17" x14ac:dyDescent="0.25">
      <c r="F936" s="17"/>
      <c r="G936" s="47" t="str">
        <f>IF(Tabla2[genero_1]=Tabla2[genero_2],"iguales","heteros")</f>
        <v>iguales</v>
      </c>
      <c r="H936" s="15">
        <f>COUNTIF(Tabla3[Columna1],"iguales")</f>
        <v>481</v>
      </c>
      <c r="I936" s="15">
        <f>COUNTIF(Tabla3[Se divorcian mas en la mañana o en la tarde?],"&gt;12:00 am")</f>
        <v>2491</v>
      </c>
      <c r="J936" s="15">
        <f>COUNTIF(Tabla3[Se divorcian mas en la mañana o en la tarde?],"&gt;12:00 am")</f>
        <v>2491</v>
      </c>
      <c r="K936" s="15">
        <f>COUNTIF(Tabla3[Se divorcian mas en la mañana o en la tarde?],"&lt;12:00 pm")</f>
        <v>2272</v>
      </c>
      <c r="L936" s="17">
        <f>IF(Auxiliar1!B934&lt;Tabla2[Hora],Tabla2[Hora],Auxiliar1!B934)</f>
        <v>0.40618055555555554</v>
      </c>
      <c r="M936" s="21"/>
      <c r="N936" t="str">
        <f>TEXT(Tabla2[fecha_creacion_divorcio],"dd/mm/yy")</f>
        <v>05/02/19</v>
      </c>
      <c r="O936" s="21" t="str">
        <f>TEXT(Tabla3[Fecha formato fecha],"MMMM")</f>
        <v>febrero</v>
      </c>
      <c r="P936" s="22">
        <f>INT(YEARFRAC(Tabla2[[#This Row],[fecha_matrimonio]],Tabla2[[#This Row],[fecha_creacion_divorcio]],1))</f>
        <v>29</v>
      </c>
      <c r="Q936" s="21"/>
    </row>
    <row r="937" spans="6:17" x14ac:dyDescent="0.25">
      <c r="F937" s="17"/>
      <c r="G937" s="47" t="str">
        <f>IF(Tabla2[genero_1]=Tabla2[genero_2],"iguales","heteros")</f>
        <v>heteros</v>
      </c>
      <c r="H937" s="15">
        <f>COUNTIF(Tabla3[Columna1],"iguales")</f>
        <v>481</v>
      </c>
      <c r="I937" s="15">
        <f>COUNTIF(Tabla3[Se divorcian mas en la mañana o en la tarde?],"&gt;12:00 am")</f>
        <v>2491</v>
      </c>
      <c r="J937" s="15">
        <f>COUNTIF(Tabla3[Se divorcian mas en la mañana o en la tarde?],"&gt;12:00 am")</f>
        <v>2491</v>
      </c>
      <c r="K937" s="15">
        <f>COUNTIF(Tabla3[Se divorcian mas en la mañana o en la tarde?],"&lt;12:00 pm")</f>
        <v>2272</v>
      </c>
      <c r="L937" s="17">
        <f>IF(Auxiliar1!B935&lt;Tabla2[Hora],Tabla2[Hora],Auxiliar1!B935)</f>
        <v>0.40962962962962962</v>
      </c>
      <c r="M937" s="21"/>
      <c r="N937" t="str">
        <f>TEXT(Tabla2[fecha_creacion_divorcio],"dd/mm/yy")</f>
        <v>05/02/19</v>
      </c>
      <c r="O937" s="21" t="str">
        <f>TEXT(Tabla3[Fecha formato fecha],"MMMM")</f>
        <v>febrero</v>
      </c>
      <c r="P937" s="22">
        <f>INT(YEARFRAC(Tabla2[[#This Row],[fecha_matrimonio]],Tabla2[[#This Row],[fecha_creacion_divorcio]],1))</f>
        <v>20</v>
      </c>
      <c r="Q937" s="21"/>
    </row>
    <row r="938" spans="6:17" x14ac:dyDescent="0.25">
      <c r="F938" s="17"/>
      <c r="G938" s="47" t="str">
        <f>IF(Tabla2[genero_1]=Tabla2[genero_2],"iguales","heteros")</f>
        <v>heteros</v>
      </c>
      <c r="H938" s="15">
        <f>COUNTIF(Tabla3[Columna1],"iguales")</f>
        <v>481</v>
      </c>
      <c r="I938" s="15">
        <f>COUNTIF(Tabla3[Se divorcian mas en la mañana o en la tarde?],"&gt;12:00 am")</f>
        <v>2491</v>
      </c>
      <c r="J938" s="15">
        <f>COUNTIF(Tabla3[Se divorcian mas en la mañana o en la tarde?],"&gt;12:00 am")</f>
        <v>2491</v>
      </c>
      <c r="K938" s="15">
        <f>COUNTIF(Tabla3[Se divorcian mas en la mañana o en la tarde?],"&lt;12:00 pm")</f>
        <v>2272</v>
      </c>
      <c r="L938" s="17">
        <f>IF(Auxiliar1!B936&lt;Tabla2[Hora],Tabla2[Hora],Auxiliar1!B936)</f>
        <v>0.41160879629629626</v>
      </c>
      <c r="M938" s="21"/>
      <c r="N938" t="str">
        <f>TEXT(Tabla2[fecha_creacion_divorcio],"dd/mm/yy")</f>
        <v>05/02/19</v>
      </c>
      <c r="O938" s="21" t="str">
        <f>TEXT(Tabla3[Fecha formato fecha],"MMMM")</f>
        <v>febrero</v>
      </c>
      <c r="P938" s="22">
        <f>INT(YEARFRAC(Tabla2[[#This Row],[fecha_matrimonio]],Tabla2[[#This Row],[fecha_creacion_divorcio]],1))</f>
        <v>19</v>
      </c>
      <c r="Q938" s="21"/>
    </row>
    <row r="939" spans="6:17" x14ac:dyDescent="0.25">
      <c r="F939" s="17"/>
      <c r="G939" s="47" t="str">
        <f>IF(Tabla2[genero_1]=Tabla2[genero_2],"iguales","heteros")</f>
        <v>heteros</v>
      </c>
      <c r="H939" s="15">
        <f>COUNTIF(Tabla3[Columna1],"iguales")</f>
        <v>481</v>
      </c>
      <c r="I939" s="15">
        <f>COUNTIF(Tabla3[Se divorcian mas en la mañana o en la tarde?],"&gt;12:00 am")</f>
        <v>2491</v>
      </c>
      <c r="J939" s="15">
        <f>COUNTIF(Tabla3[Se divorcian mas en la mañana o en la tarde?],"&gt;12:00 am")</f>
        <v>2491</v>
      </c>
      <c r="K939" s="15">
        <f>COUNTIF(Tabla3[Se divorcian mas en la mañana o en la tarde?],"&lt;12:00 pm")</f>
        <v>2272</v>
      </c>
      <c r="L939" s="17">
        <f>IF(Auxiliar1!B937&lt;Tabla2[Hora],Tabla2[Hora],Auxiliar1!B937)</f>
        <v>0.41344907407407411</v>
      </c>
      <c r="M939" s="21"/>
      <c r="N939" t="str">
        <f>TEXT(Tabla2[fecha_creacion_divorcio],"dd/mm/yy")</f>
        <v>05/02/19</v>
      </c>
      <c r="O939" s="21" t="str">
        <f>TEXT(Tabla3[Fecha formato fecha],"MMMM")</f>
        <v>febrero</v>
      </c>
      <c r="P939" s="22">
        <f>INT(YEARFRAC(Tabla2[[#This Row],[fecha_matrimonio]],Tabla2[[#This Row],[fecha_creacion_divorcio]],1))</f>
        <v>9</v>
      </c>
      <c r="Q939" s="21"/>
    </row>
    <row r="940" spans="6:17" x14ac:dyDescent="0.25">
      <c r="F940" s="17"/>
      <c r="G940" s="47" t="str">
        <f>IF(Tabla2[genero_1]=Tabla2[genero_2],"iguales","heteros")</f>
        <v>heteros</v>
      </c>
      <c r="H940" s="15">
        <f>COUNTIF(Tabla3[Columna1],"iguales")</f>
        <v>481</v>
      </c>
      <c r="I940" s="15">
        <f>COUNTIF(Tabla3[Se divorcian mas en la mañana o en la tarde?],"&gt;12:00 am")</f>
        <v>2491</v>
      </c>
      <c r="J940" s="15">
        <f>COUNTIF(Tabla3[Se divorcian mas en la mañana o en la tarde?],"&gt;12:00 am")</f>
        <v>2491</v>
      </c>
      <c r="K940" s="15">
        <f>COUNTIF(Tabla3[Se divorcian mas en la mañana o en la tarde?],"&lt;12:00 pm")</f>
        <v>2272</v>
      </c>
      <c r="L940" s="17">
        <f>IF(Auxiliar1!B938&lt;Tabla2[Hora],Tabla2[Hora],Auxiliar1!B938)</f>
        <v>0.41550925925925924</v>
      </c>
      <c r="M940" s="21"/>
      <c r="N940" t="str">
        <f>TEXT(Tabla2[fecha_creacion_divorcio],"dd/mm/yy")</f>
        <v>05/02/19</v>
      </c>
      <c r="O940" s="21" t="str">
        <f>TEXT(Tabla3[Fecha formato fecha],"MMMM")</f>
        <v>febrero</v>
      </c>
      <c r="P940" s="22">
        <f>INT(YEARFRAC(Tabla2[[#This Row],[fecha_matrimonio]],Tabla2[[#This Row],[fecha_creacion_divorcio]],1))</f>
        <v>22</v>
      </c>
      <c r="Q940" s="21"/>
    </row>
    <row r="941" spans="6:17" x14ac:dyDescent="0.25">
      <c r="F941" s="17"/>
      <c r="G941" s="47" t="str">
        <f>IF(Tabla2[genero_1]=Tabla2[genero_2],"iguales","heteros")</f>
        <v>heteros</v>
      </c>
      <c r="H941" s="15">
        <f>COUNTIF(Tabla3[Columna1],"iguales")</f>
        <v>481</v>
      </c>
      <c r="I941" s="15">
        <f>COUNTIF(Tabla3[Se divorcian mas en la mañana o en la tarde?],"&gt;12:00 am")</f>
        <v>2491</v>
      </c>
      <c r="J941" s="15">
        <f>COUNTIF(Tabla3[Se divorcian mas en la mañana o en la tarde?],"&gt;12:00 am")</f>
        <v>2491</v>
      </c>
      <c r="K941" s="15">
        <f>COUNTIF(Tabla3[Se divorcian mas en la mañana o en la tarde?],"&lt;12:00 pm")</f>
        <v>2272</v>
      </c>
      <c r="L941" s="17">
        <f>IF(Auxiliar1!B939&lt;Tabla2[Hora],Tabla2[Hora],Auxiliar1!B939)</f>
        <v>0.49989583333333337</v>
      </c>
      <c r="M941" s="21"/>
      <c r="N941" t="str">
        <f>TEXT(Tabla2[fecha_creacion_divorcio],"dd/mm/yy")</f>
        <v>05/02/19</v>
      </c>
      <c r="O941" s="21" t="str">
        <f>TEXT(Tabla3[Fecha formato fecha],"MMMM")</f>
        <v>febrero</v>
      </c>
      <c r="P941" s="22">
        <f>INT(YEARFRAC(Tabla2[[#This Row],[fecha_matrimonio]],Tabla2[[#This Row],[fecha_creacion_divorcio]],1))</f>
        <v>23</v>
      </c>
      <c r="Q941" s="21"/>
    </row>
    <row r="942" spans="6:17" x14ac:dyDescent="0.25">
      <c r="F942" s="17"/>
      <c r="G942" s="47" t="str">
        <f>IF(Tabla2[genero_1]=Tabla2[genero_2],"iguales","heteros")</f>
        <v>heteros</v>
      </c>
      <c r="H942" s="15">
        <f>COUNTIF(Tabla3[Columna1],"iguales")</f>
        <v>481</v>
      </c>
      <c r="I942" s="15">
        <f>COUNTIF(Tabla3[Se divorcian mas en la mañana o en la tarde?],"&gt;12:00 am")</f>
        <v>2491</v>
      </c>
      <c r="J942" s="15">
        <f>COUNTIF(Tabla3[Se divorcian mas en la mañana o en la tarde?],"&gt;12:00 am")</f>
        <v>2491</v>
      </c>
      <c r="K942" s="15">
        <f>COUNTIF(Tabla3[Se divorcian mas en la mañana o en la tarde?],"&lt;12:00 pm")</f>
        <v>2272</v>
      </c>
      <c r="L942" s="17">
        <f>IF(Auxiliar1!B940&lt;Tabla2[Hora],Tabla2[Hora],Auxiliar1!B940)</f>
        <v>0.50145833333333334</v>
      </c>
      <c r="M942" s="21"/>
      <c r="N942" t="str">
        <f>TEXT(Tabla2[fecha_creacion_divorcio],"dd/mm/yy")</f>
        <v>05/02/19</v>
      </c>
      <c r="O942" s="21" t="str">
        <f>TEXT(Tabla3[Fecha formato fecha],"MMMM")</f>
        <v>febrero</v>
      </c>
      <c r="P942" s="22">
        <f>INT(YEARFRAC(Tabla2[[#This Row],[fecha_matrimonio]],Tabla2[[#This Row],[fecha_creacion_divorcio]],1))</f>
        <v>5</v>
      </c>
      <c r="Q942" s="21"/>
    </row>
    <row r="943" spans="6:17" x14ac:dyDescent="0.25">
      <c r="F943" s="17"/>
      <c r="G943" s="47" t="str">
        <f>IF(Tabla2[genero_1]=Tabla2[genero_2],"iguales","heteros")</f>
        <v>heteros</v>
      </c>
      <c r="H943" s="15">
        <f>COUNTIF(Tabla3[Columna1],"iguales")</f>
        <v>481</v>
      </c>
      <c r="I943" s="15">
        <f>COUNTIF(Tabla3[Se divorcian mas en la mañana o en la tarde?],"&gt;12:00 am")</f>
        <v>2491</v>
      </c>
      <c r="J943" s="15">
        <f>COUNTIF(Tabla3[Se divorcian mas en la mañana o en la tarde?],"&gt;12:00 am")</f>
        <v>2491</v>
      </c>
      <c r="K943" s="15">
        <f>COUNTIF(Tabla3[Se divorcian mas en la mañana o en la tarde?],"&lt;12:00 pm")</f>
        <v>2272</v>
      </c>
      <c r="L943" s="17">
        <f>IF(Auxiliar1!B941&lt;Tabla2[Hora],Tabla2[Hora],Auxiliar1!B941)</f>
        <v>0.50177083333333339</v>
      </c>
      <c r="M943" s="21"/>
      <c r="N943" t="str">
        <f>TEXT(Tabla2[fecha_creacion_divorcio],"dd/mm/yy")</f>
        <v>05/02/19</v>
      </c>
      <c r="O943" s="21" t="str">
        <f>TEXT(Tabla3[Fecha formato fecha],"MMMM")</f>
        <v>febrero</v>
      </c>
      <c r="P943" s="22">
        <f>INT(YEARFRAC(Tabla2[[#This Row],[fecha_matrimonio]],Tabla2[[#This Row],[fecha_creacion_divorcio]],1))</f>
        <v>9</v>
      </c>
      <c r="Q943" s="21"/>
    </row>
    <row r="944" spans="6:17" x14ac:dyDescent="0.25">
      <c r="F944" s="17"/>
      <c r="G944" s="47" t="str">
        <f>IF(Tabla2[genero_1]=Tabla2[genero_2],"iguales","heteros")</f>
        <v>heteros</v>
      </c>
      <c r="H944" s="15">
        <f>COUNTIF(Tabla3[Columna1],"iguales")</f>
        <v>481</v>
      </c>
      <c r="I944" s="15">
        <f>COUNTIF(Tabla3[Se divorcian mas en la mañana o en la tarde?],"&gt;12:00 am")</f>
        <v>2491</v>
      </c>
      <c r="J944" s="15">
        <f>COUNTIF(Tabla3[Se divorcian mas en la mañana o en la tarde?],"&gt;12:00 am")</f>
        <v>2491</v>
      </c>
      <c r="K944" s="15">
        <f>COUNTIF(Tabla3[Se divorcian mas en la mañana o en la tarde?],"&lt;12:00 pm")</f>
        <v>2272</v>
      </c>
      <c r="L944" s="17">
        <f>IF(Auxiliar1!B942&lt;Tabla2[Hora],Tabla2[Hora],Auxiliar1!B942)</f>
        <v>0.50091435185185185</v>
      </c>
      <c r="M944" s="21"/>
      <c r="N944" t="str">
        <f>TEXT(Tabla2[fecha_creacion_divorcio],"dd/mm/yy")</f>
        <v>05/02/19</v>
      </c>
      <c r="O944" s="21" t="str">
        <f>TEXT(Tabla3[Fecha formato fecha],"MMMM")</f>
        <v>febrero</v>
      </c>
      <c r="P944" s="22">
        <f>INT(YEARFRAC(Tabla2[[#This Row],[fecha_matrimonio]],Tabla2[[#This Row],[fecha_creacion_divorcio]],1))</f>
        <v>20</v>
      </c>
      <c r="Q944" s="21"/>
    </row>
    <row r="945" spans="6:17" x14ac:dyDescent="0.25">
      <c r="F945" s="17"/>
      <c r="G945" s="47" t="str">
        <f>IF(Tabla2[genero_1]=Tabla2[genero_2],"iguales","heteros")</f>
        <v>heteros</v>
      </c>
      <c r="H945" s="15">
        <f>COUNTIF(Tabla3[Columna1],"iguales")</f>
        <v>481</v>
      </c>
      <c r="I945" s="15">
        <f>COUNTIF(Tabla3[Se divorcian mas en la mañana o en la tarde?],"&gt;12:00 am")</f>
        <v>2491</v>
      </c>
      <c r="J945" s="15">
        <f>COUNTIF(Tabla3[Se divorcian mas en la mañana o en la tarde?],"&gt;12:00 am")</f>
        <v>2491</v>
      </c>
      <c r="K945" s="15">
        <f>COUNTIF(Tabla3[Se divorcian mas en la mañana o en la tarde?],"&lt;12:00 pm")</f>
        <v>2272</v>
      </c>
      <c r="L945" s="17">
        <f>IF(Auxiliar1!B943&lt;Tabla2[Hora],Tabla2[Hora],Auxiliar1!B943)</f>
        <v>0.3087037037037037</v>
      </c>
      <c r="M945" s="21"/>
      <c r="N945" t="str">
        <f>TEXT(Tabla2[fecha_creacion_divorcio],"dd/mm/yy")</f>
        <v>06/02/19</v>
      </c>
      <c r="O945" s="21" t="str">
        <f>TEXT(Tabla3[Fecha formato fecha],"MMMM")</f>
        <v>febrero</v>
      </c>
      <c r="P945" s="22">
        <f>INT(YEARFRAC(Tabla2[[#This Row],[fecha_matrimonio]],Tabla2[[#This Row],[fecha_creacion_divorcio]],1))</f>
        <v>11</v>
      </c>
      <c r="Q945" s="21"/>
    </row>
    <row r="946" spans="6:17" x14ac:dyDescent="0.25">
      <c r="F946" s="17"/>
      <c r="G946" s="47" t="str">
        <f>IF(Tabla2[genero_1]=Tabla2[genero_2],"iguales","heteros")</f>
        <v>heteros</v>
      </c>
      <c r="H946" s="15">
        <f>COUNTIF(Tabla3[Columna1],"iguales")</f>
        <v>481</v>
      </c>
      <c r="I946" s="15">
        <f>COUNTIF(Tabla3[Se divorcian mas en la mañana o en la tarde?],"&gt;12:00 am")</f>
        <v>2491</v>
      </c>
      <c r="J946" s="15">
        <f>COUNTIF(Tabla3[Se divorcian mas en la mañana o en la tarde?],"&gt;12:00 am")</f>
        <v>2491</v>
      </c>
      <c r="K946" s="15">
        <f>COUNTIF(Tabla3[Se divorcian mas en la mañana o en la tarde?],"&lt;12:00 pm")</f>
        <v>2272</v>
      </c>
      <c r="L946" s="17">
        <f>IF(Auxiliar1!B944&lt;Tabla2[Hora],Tabla2[Hora],Auxiliar1!B944)</f>
        <v>0.31489583333333332</v>
      </c>
      <c r="M946" s="21"/>
      <c r="N946" t="str">
        <f>TEXT(Tabla2[fecha_creacion_divorcio],"dd/mm/yy")</f>
        <v>06/02/19</v>
      </c>
      <c r="O946" s="21" t="str">
        <f>TEXT(Tabla3[Fecha formato fecha],"MMMM")</f>
        <v>febrero</v>
      </c>
      <c r="P946" s="22">
        <f>INT(YEARFRAC(Tabla2[[#This Row],[fecha_matrimonio]],Tabla2[[#This Row],[fecha_creacion_divorcio]],1))</f>
        <v>8</v>
      </c>
      <c r="Q946" s="21"/>
    </row>
    <row r="947" spans="6:17" x14ac:dyDescent="0.25">
      <c r="F947" s="17"/>
      <c r="G947" s="47" t="str">
        <f>IF(Tabla2[genero_1]=Tabla2[genero_2],"iguales","heteros")</f>
        <v>heteros</v>
      </c>
      <c r="H947" s="15">
        <f>COUNTIF(Tabla3[Columna1],"iguales")</f>
        <v>481</v>
      </c>
      <c r="I947" s="15">
        <f>COUNTIF(Tabla3[Se divorcian mas en la mañana o en la tarde?],"&gt;12:00 am")</f>
        <v>2491</v>
      </c>
      <c r="J947" s="15">
        <f>COUNTIF(Tabla3[Se divorcian mas en la mañana o en la tarde?],"&gt;12:00 am")</f>
        <v>2491</v>
      </c>
      <c r="K947" s="15">
        <f>COUNTIF(Tabla3[Se divorcian mas en la mañana o en la tarde?],"&lt;12:00 pm")</f>
        <v>2272</v>
      </c>
      <c r="L947" s="17">
        <f>IF(Auxiliar1!B945&lt;Tabla2[Hora],Tabla2[Hora],Auxiliar1!B945)</f>
        <v>0.31871527777777781</v>
      </c>
      <c r="M947" s="21"/>
      <c r="N947" t="str">
        <f>TEXT(Tabla2[fecha_creacion_divorcio],"dd/mm/yy")</f>
        <v>06/02/19</v>
      </c>
      <c r="O947" s="21" t="str">
        <f>TEXT(Tabla3[Fecha formato fecha],"MMMM")</f>
        <v>febrero</v>
      </c>
      <c r="P947" s="22">
        <f>INT(YEARFRAC(Tabla2[[#This Row],[fecha_matrimonio]],Tabla2[[#This Row],[fecha_creacion_divorcio]],1))</f>
        <v>3</v>
      </c>
      <c r="Q947" s="21"/>
    </row>
    <row r="948" spans="6:17" x14ac:dyDescent="0.25">
      <c r="F948" s="17"/>
      <c r="G948" s="47" t="str">
        <f>IF(Tabla2[genero_1]=Tabla2[genero_2],"iguales","heteros")</f>
        <v>iguales</v>
      </c>
      <c r="H948" s="15">
        <f>COUNTIF(Tabla3[Columna1],"iguales")</f>
        <v>481</v>
      </c>
      <c r="I948" s="15">
        <f>COUNTIF(Tabla3[Se divorcian mas en la mañana o en la tarde?],"&gt;12:00 am")</f>
        <v>2491</v>
      </c>
      <c r="J948" s="15">
        <f>COUNTIF(Tabla3[Se divorcian mas en la mañana o en la tarde?],"&gt;12:00 am")</f>
        <v>2491</v>
      </c>
      <c r="K948" s="15">
        <f>COUNTIF(Tabla3[Se divorcian mas en la mañana o en la tarde?],"&lt;12:00 pm")</f>
        <v>2272</v>
      </c>
      <c r="L948" s="17">
        <f>IF(Auxiliar1!B946&lt;Tabla2[Hora],Tabla2[Hora],Auxiliar1!B946)</f>
        <v>0.32002314814814814</v>
      </c>
      <c r="M948" s="21"/>
      <c r="N948" t="str">
        <f>TEXT(Tabla2[fecha_creacion_divorcio],"dd/mm/yy")</f>
        <v>06/02/19</v>
      </c>
      <c r="O948" s="21" t="str">
        <f>TEXT(Tabla3[Fecha formato fecha],"MMMM")</f>
        <v>febrero</v>
      </c>
      <c r="P948" s="22">
        <f>INT(YEARFRAC(Tabla2[[#This Row],[fecha_matrimonio]],Tabla2[[#This Row],[fecha_creacion_divorcio]],1))</f>
        <v>28</v>
      </c>
      <c r="Q948" s="21"/>
    </row>
    <row r="949" spans="6:17" x14ac:dyDescent="0.25">
      <c r="F949" s="17"/>
      <c r="G949" s="47" t="str">
        <f>IF(Tabla2[genero_1]=Tabla2[genero_2],"iguales","heteros")</f>
        <v>heteros</v>
      </c>
      <c r="H949" s="15">
        <f>COUNTIF(Tabla3[Columna1],"iguales")</f>
        <v>481</v>
      </c>
      <c r="I949" s="15">
        <f>COUNTIF(Tabla3[Se divorcian mas en la mañana o en la tarde?],"&gt;12:00 am")</f>
        <v>2491</v>
      </c>
      <c r="J949" s="15">
        <f>COUNTIF(Tabla3[Se divorcian mas en la mañana o en la tarde?],"&gt;12:00 am")</f>
        <v>2491</v>
      </c>
      <c r="K949" s="15">
        <f>COUNTIF(Tabla3[Se divorcian mas en la mañana o en la tarde?],"&lt;12:00 pm")</f>
        <v>2272</v>
      </c>
      <c r="L949" s="17">
        <f>IF(Auxiliar1!B947&lt;Tabla2[Hora],Tabla2[Hora],Auxiliar1!B947)</f>
        <v>0.32287037037037036</v>
      </c>
      <c r="M949" s="21"/>
      <c r="N949" t="str">
        <f>TEXT(Tabla2[fecha_creacion_divorcio],"dd/mm/yy")</f>
        <v>06/02/19</v>
      </c>
      <c r="O949" s="21" t="str">
        <f>TEXT(Tabla3[Fecha formato fecha],"MMMM")</f>
        <v>febrero</v>
      </c>
      <c r="P949" s="22">
        <f>INT(YEARFRAC(Tabla2[[#This Row],[fecha_matrimonio]],Tabla2[[#This Row],[fecha_creacion_divorcio]],1))</f>
        <v>9</v>
      </c>
      <c r="Q949" s="21"/>
    </row>
    <row r="950" spans="6:17" x14ac:dyDescent="0.25">
      <c r="F950" s="17"/>
      <c r="G950" s="47" t="str">
        <f>IF(Tabla2[genero_1]=Tabla2[genero_2],"iguales","heteros")</f>
        <v>heteros</v>
      </c>
      <c r="H950" s="15">
        <f>COUNTIF(Tabla3[Columna1],"iguales")</f>
        <v>481</v>
      </c>
      <c r="I950" s="15">
        <f>COUNTIF(Tabla3[Se divorcian mas en la mañana o en la tarde?],"&gt;12:00 am")</f>
        <v>2491</v>
      </c>
      <c r="J950" s="15">
        <f>COUNTIF(Tabla3[Se divorcian mas en la mañana o en la tarde?],"&gt;12:00 am")</f>
        <v>2491</v>
      </c>
      <c r="K950" s="15">
        <f>COUNTIF(Tabla3[Se divorcian mas en la mañana o en la tarde?],"&lt;12:00 pm")</f>
        <v>2272</v>
      </c>
      <c r="L950" s="17">
        <f>IF(Auxiliar1!B948&lt;Tabla2[Hora],Tabla2[Hora],Auxiliar1!B948)</f>
        <v>0.32422453703703707</v>
      </c>
      <c r="M950" s="21"/>
      <c r="N950" t="str">
        <f>TEXT(Tabla2[fecha_creacion_divorcio],"dd/mm/yy")</f>
        <v>06/02/19</v>
      </c>
      <c r="O950" s="21" t="str">
        <f>TEXT(Tabla3[Fecha formato fecha],"MMMM")</f>
        <v>febrero</v>
      </c>
      <c r="P950" s="22">
        <f>INT(YEARFRAC(Tabla2[[#This Row],[fecha_matrimonio]],Tabla2[[#This Row],[fecha_creacion_divorcio]],1))</f>
        <v>11</v>
      </c>
      <c r="Q950" s="21"/>
    </row>
    <row r="951" spans="6:17" x14ac:dyDescent="0.25">
      <c r="F951" s="17"/>
      <c r="G951" s="47" t="str">
        <f>IF(Tabla2[genero_1]=Tabla2[genero_2],"iguales","heteros")</f>
        <v>iguales</v>
      </c>
      <c r="H951" s="15">
        <f>COUNTIF(Tabla3[Columna1],"iguales")</f>
        <v>481</v>
      </c>
      <c r="I951" s="15">
        <f>COUNTIF(Tabla3[Se divorcian mas en la mañana o en la tarde?],"&gt;12:00 am")</f>
        <v>2491</v>
      </c>
      <c r="J951" s="15">
        <f>COUNTIF(Tabla3[Se divorcian mas en la mañana o en la tarde?],"&gt;12:00 am")</f>
        <v>2491</v>
      </c>
      <c r="K951" s="15">
        <f>COUNTIF(Tabla3[Se divorcian mas en la mañana o en la tarde?],"&lt;12:00 pm")</f>
        <v>2272</v>
      </c>
      <c r="L951" s="17">
        <f>IF(Auxiliar1!B949&lt;Tabla2[Hora],Tabla2[Hora],Auxiliar1!B949)</f>
        <v>0.32687499999999997</v>
      </c>
      <c r="M951" s="21"/>
      <c r="N951" t="str">
        <f>TEXT(Tabla2[fecha_creacion_divorcio],"dd/mm/yy")</f>
        <v>06/02/19</v>
      </c>
      <c r="O951" s="21" t="str">
        <f>TEXT(Tabla3[Fecha formato fecha],"MMMM")</f>
        <v>febrero</v>
      </c>
      <c r="P951" s="22">
        <f>INT(YEARFRAC(Tabla2[[#This Row],[fecha_matrimonio]],Tabla2[[#This Row],[fecha_creacion_divorcio]],1))</f>
        <v>27</v>
      </c>
      <c r="Q951" s="21"/>
    </row>
    <row r="952" spans="6:17" x14ac:dyDescent="0.25">
      <c r="F952" s="17"/>
      <c r="G952" s="47" t="str">
        <f>IF(Tabla2[genero_1]=Tabla2[genero_2],"iguales","heteros")</f>
        <v>heteros</v>
      </c>
      <c r="H952" s="15">
        <f>COUNTIF(Tabla3[Columna1],"iguales")</f>
        <v>481</v>
      </c>
      <c r="I952" s="15">
        <f>COUNTIF(Tabla3[Se divorcian mas en la mañana o en la tarde?],"&gt;12:00 am")</f>
        <v>2491</v>
      </c>
      <c r="J952" s="15">
        <f>COUNTIF(Tabla3[Se divorcian mas en la mañana o en la tarde?],"&gt;12:00 am")</f>
        <v>2491</v>
      </c>
      <c r="K952" s="15">
        <f>COUNTIF(Tabla3[Se divorcian mas en la mañana o en la tarde?],"&lt;12:00 pm")</f>
        <v>2272</v>
      </c>
      <c r="L952" s="17">
        <f>IF(Auxiliar1!B950&lt;Tabla2[Hora],Tabla2[Hora],Auxiliar1!B950)</f>
        <v>0.328125</v>
      </c>
      <c r="M952" s="21"/>
      <c r="N952" t="str">
        <f>TEXT(Tabla2[fecha_creacion_divorcio],"dd/mm/yy")</f>
        <v>06/02/19</v>
      </c>
      <c r="O952" s="21" t="str">
        <f>TEXT(Tabla3[Fecha formato fecha],"MMMM")</f>
        <v>febrero</v>
      </c>
      <c r="P952" s="22">
        <f>INT(YEARFRAC(Tabla2[[#This Row],[fecha_matrimonio]],Tabla2[[#This Row],[fecha_creacion_divorcio]],1))</f>
        <v>26</v>
      </c>
      <c r="Q952" s="21"/>
    </row>
    <row r="953" spans="6:17" x14ac:dyDescent="0.25">
      <c r="F953" s="17"/>
      <c r="G953" s="47" t="str">
        <f>IF(Tabla2[genero_1]=Tabla2[genero_2],"iguales","heteros")</f>
        <v>heteros</v>
      </c>
      <c r="H953" s="15">
        <f>COUNTIF(Tabla3[Columna1],"iguales")</f>
        <v>481</v>
      </c>
      <c r="I953" s="15">
        <f>COUNTIF(Tabla3[Se divorcian mas en la mañana o en la tarde?],"&gt;12:00 am")</f>
        <v>2491</v>
      </c>
      <c r="J953" s="15">
        <f>COUNTIF(Tabla3[Se divorcian mas en la mañana o en la tarde?],"&gt;12:00 am")</f>
        <v>2491</v>
      </c>
      <c r="K953" s="15">
        <f>COUNTIF(Tabla3[Se divorcian mas en la mañana o en la tarde?],"&lt;12:00 pm")</f>
        <v>2272</v>
      </c>
      <c r="L953" s="17">
        <f>IF(Auxiliar1!B951&lt;Tabla2[Hora],Tabla2[Hora],Auxiliar1!B951)</f>
        <v>0.33180555555555552</v>
      </c>
      <c r="M953" s="21"/>
      <c r="N953" t="str">
        <f>TEXT(Tabla2[fecha_creacion_divorcio],"dd/mm/yy")</f>
        <v>06/02/19</v>
      </c>
      <c r="O953" s="21" t="str">
        <f>TEXT(Tabla3[Fecha formato fecha],"MMMM")</f>
        <v>febrero</v>
      </c>
      <c r="P953" s="22">
        <f>INT(YEARFRAC(Tabla2[[#This Row],[fecha_matrimonio]],Tabla2[[#This Row],[fecha_creacion_divorcio]],1))</f>
        <v>22</v>
      </c>
      <c r="Q953" s="21"/>
    </row>
    <row r="954" spans="6:17" x14ac:dyDescent="0.25">
      <c r="F954" s="17"/>
      <c r="G954" s="47" t="str">
        <f>IF(Tabla2[genero_1]=Tabla2[genero_2],"iguales","heteros")</f>
        <v>heteros</v>
      </c>
      <c r="H954" s="15">
        <f>COUNTIF(Tabla3[Columna1],"iguales")</f>
        <v>481</v>
      </c>
      <c r="I954" s="15">
        <f>COUNTIF(Tabla3[Se divorcian mas en la mañana o en la tarde?],"&gt;12:00 am")</f>
        <v>2491</v>
      </c>
      <c r="J954" s="15">
        <f>COUNTIF(Tabla3[Se divorcian mas en la mañana o en la tarde?],"&gt;12:00 am")</f>
        <v>2491</v>
      </c>
      <c r="K954" s="15">
        <f>COUNTIF(Tabla3[Se divorcian mas en la mañana o en la tarde?],"&lt;12:00 pm")</f>
        <v>2272</v>
      </c>
      <c r="L954" s="17">
        <f>IF(Auxiliar1!B952&lt;Tabla2[Hora],Tabla2[Hora],Auxiliar1!B952)</f>
        <v>0.33184027777777775</v>
      </c>
      <c r="M954" s="21"/>
      <c r="N954" t="str">
        <f>TEXT(Tabla2[fecha_creacion_divorcio],"dd/mm/yy")</f>
        <v>06/02/19</v>
      </c>
      <c r="O954" s="21" t="str">
        <f>TEXT(Tabla3[Fecha formato fecha],"MMMM")</f>
        <v>febrero</v>
      </c>
      <c r="P954" s="22">
        <f>INT(YEARFRAC(Tabla2[[#This Row],[fecha_matrimonio]],Tabla2[[#This Row],[fecha_creacion_divorcio]],1))</f>
        <v>17</v>
      </c>
      <c r="Q954" s="21"/>
    </row>
    <row r="955" spans="6:17" x14ac:dyDescent="0.25">
      <c r="F955" s="17"/>
      <c r="G955" s="47" t="str">
        <f>IF(Tabla2[genero_1]=Tabla2[genero_2],"iguales","heteros")</f>
        <v>heteros</v>
      </c>
      <c r="H955" s="15">
        <f>COUNTIF(Tabla3[Columna1],"iguales")</f>
        <v>481</v>
      </c>
      <c r="I955" s="15">
        <f>COUNTIF(Tabla3[Se divorcian mas en la mañana o en la tarde?],"&gt;12:00 am")</f>
        <v>2491</v>
      </c>
      <c r="J955" s="15">
        <f>COUNTIF(Tabla3[Se divorcian mas en la mañana o en la tarde?],"&gt;12:00 am")</f>
        <v>2491</v>
      </c>
      <c r="K955" s="15">
        <f>COUNTIF(Tabla3[Se divorcian mas en la mañana o en la tarde?],"&lt;12:00 pm")</f>
        <v>2272</v>
      </c>
      <c r="L955" s="17">
        <f>IF(Auxiliar1!B953&lt;Tabla2[Hora],Tabla2[Hora],Auxiliar1!B953)</f>
        <v>0.33657407407407408</v>
      </c>
      <c r="M955" s="21"/>
      <c r="N955" t="str">
        <f>TEXT(Tabla2[fecha_creacion_divorcio],"dd/mm/yy")</f>
        <v>06/02/19</v>
      </c>
      <c r="O955" s="21" t="str">
        <f>TEXT(Tabla3[Fecha formato fecha],"MMMM")</f>
        <v>febrero</v>
      </c>
      <c r="P955" s="22">
        <f>INT(YEARFRAC(Tabla2[[#This Row],[fecha_matrimonio]],Tabla2[[#This Row],[fecha_creacion_divorcio]],1))</f>
        <v>9</v>
      </c>
      <c r="Q955" s="21"/>
    </row>
    <row r="956" spans="6:17" x14ac:dyDescent="0.25">
      <c r="F956" s="17"/>
      <c r="G956" s="47" t="str">
        <f>IF(Tabla2[genero_1]=Tabla2[genero_2],"iguales","heteros")</f>
        <v>heteros</v>
      </c>
      <c r="H956" s="15">
        <f>COUNTIF(Tabla3[Columna1],"iguales")</f>
        <v>481</v>
      </c>
      <c r="I956" s="15">
        <f>COUNTIF(Tabla3[Se divorcian mas en la mañana o en la tarde?],"&gt;12:00 am")</f>
        <v>2491</v>
      </c>
      <c r="J956" s="15">
        <f>COUNTIF(Tabla3[Se divorcian mas en la mañana o en la tarde?],"&gt;12:00 am")</f>
        <v>2491</v>
      </c>
      <c r="K956" s="15">
        <f>COUNTIF(Tabla3[Se divorcian mas en la mañana o en la tarde?],"&lt;12:00 pm")</f>
        <v>2272</v>
      </c>
      <c r="L956" s="17">
        <f>IF(Auxiliar1!B954&lt;Tabla2[Hora],Tabla2[Hora],Auxiliar1!B954)</f>
        <v>0.33818287037037037</v>
      </c>
      <c r="M956" s="21"/>
      <c r="N956" t="str">
        <f>TEXT(Tabla2[fecha_creacion_divorcio],"dd/mm/yy")</f>
        <v>06/02/19</v>
      </c>
      <c r="O956" s="21" t="str">
        <f>TEXT(Tabla3[Fecha formato fecha],"MMMM")</f>
        <v>febrero</v>
      </c>
      <c r="P956" s="22">
        <f>INT(YEARFRAC(Tabla2[[#This Row],[fecha_matrimonio]],Tabla2[[#This Row],[fecha_creacion_divorcio]],1))</f>
        <v>4</v>
      </c>
      <c r="Q956" s="21"/>
    </row>
    <row r="957" spans="6:17" x14ac:dyDescent="0.25">
      <c r="F957" s="17"/>
      <c r="G957" s="47" t="str">
        <f>IF(Tabla2[genero_1]=Tabla2[genero_2],"iguales","heteros")</f>
        <v>heteros</v>
      </c>
      <c r="H957" s="15">
        <f>COUNTIF(Tabla3[Columna1],"iguales")</f>
        <v>481</v>
      </c>
      <c r="I957" s="15">
        <f>COUNTIF(Tabla3[Se divorcian mas en la mañana o en la tarde?],"&gt;12:00 am")</f>
        <v>2491</v>
      </c>
      <c r="J957" s="15">
        <f>COUNTIF(Tabla3[Se divorcian mas en la mañana o en la tarde?],"&gt;12:00 am")</f>
        <v>2491</v>
      </c>
      <c r="K957" s="15">
        <f>COUNTIF(Tabla3[Se divorcian mas en la mañana o en la tarde?],"&lt;12:00 pm")</f>
        <v>2272</v>
      </c>
      <c r="L957" s="17">
        <f>IF(Auxiliar1!B955&lt;Tabla2[Hora],Tabla2[Hora],Auxiliar1!B955)</f>
        <v>0.3404861111111111</v>
      </c>
      <c r="M957" s="21"/>
      <c r="N957" t="str">
        <f>TEXT(Tabla2[fecha_creacion_divorcio],"dd/mm/yy")</f>
        <v>06/02/19</v>
      </c>
      <c r="O957" s="21" t="str">
        <f>TEXT(Tabla3[Fecha formato fecha],"MMMM")</f>
        <v>febrero</v>
      </c>
      <c r="P957" s="22">
        <f>INT(YEARFRAC(Tabla2[[#This Row],[fecha_matrimonio]],Tabla2[[#This Row],[fecha_creacion_divorcio]],1))</f>
        <v>13</v>
      </c>
      <c r="Q957" s="21"/>
    </row>
    <row r="958" spans="6:17" x14ac:dyDescent="0.25">
      <c r="F958" s="17"/>
      <c r="G958" s="47" t="str">
        <f>IF(Tabla2[genero_1]=Tabla2[genero_2],"iguales","heteros")</f>
        <v>iguales</v>
      </c>
      <c r="H958" s="15">
        <f>COUNTIF(Tabla3[Columna1],"iguales")</f>
        <v>481</v>
      </c>
      <c r="I958" s="15">
        <f>COUNTIF(Tabla3[Se divorcian mas en la mañana o en la tarde?],"&gt;12:00 am")</f>
        <v>2491</v>
      </c>
      <c r="J958" s="15">
        <f>COUNTIF(Tabla3[Se divorcian mas en la mañana o en la tarde?],"&gt;12:00 am")</f>
        <v>2491</v>
      </c>
      <c r="K958" s="15">
        <f>COUNTIF(Tabla3[Se divorcian mas en la mañana o en la tarde?],"&lt;12:00 pm")</f>
        <v>2272</v>
      </c>
      <c r="L958" s="17">
        <f>IF(Auxiliar1!B956&lt;Tabla2[Hora],Tabla2[Hora],Auxiliar1!B956)</f>
        <v>0.34108796296296301</v>
      </c>
      <c r="M958" s="21"/>
      <c r="N958" t="str">
        <f>TEXT(Tabla2[fecha_creacion_divorcio],"dd/mm/yy")</f>
        <v>06/02/19</v>
      </c>
      <c r="O958" s="21" t="str">
        <f>TEXT(Tabla3[Fecha formato fecha],"MMMM")</f>
        <v>febrero</v>
      </c>
      <c r="P958" s="22">
        <f>INT(YEARFRAC(Tabla2[[#This Row],[fecha_matrimonio]],Tabla2[[#This Row],[fecha_creacion_divorcio]],1))</f>
        <v>32</v>
      </c>
      <c r="Q958" s="21"/>
    </row>
    <row r="959" spans="6:17" x14ac:dyDescent="0.25">
      <c r="F959" s="17"/>
      <c r="G959" s="47" t="str">
        <f>IF(Tabla2[genero_1]=Tabla2[genero_2],"iguales","heteros")</f>
        <v>iguales</v>
      </c>
      <c r="H959" s="15">
        <f>COUNTIF(Tabla3[Columna1],"iguales")</f>
        <v>481</v>
      </c>
      <c r="I959" s="15">
        <f>COUNTIF(Tabla3[Se divorcian mas en la mañana o en la tarde?],"&gt;12:00 am")</f>
        <v>2491</v>
      </c>
      <c r="J959" s="15">
        <f>COUNTIF(Tabla3[Se divorcian mas en la mañana o en la tarde?],"&gt;12:00 am")</f>
        <v>2491</v>
      </c>
      <c r="K959" s="15">
        <f>COUNTIF(Tabla3[Se divorcian mas en la mañana o en la tarde?],"&lt;12:00 pm")</f>
        <v>2272</v>
      </c>
      <c r="L959" s="17">
        <f>IF(Auxiliar1!B957&lt;Tabla2[Hora],Tabla2[Hora],Auxiliar1!B957)</f>
        <v>0.34592592592592591</v>
      </c>
      <c r="M959" s="21"/>
      <c r="N959" t="str">
        <f>TEXT(Tabla2[fecha_creacion_divorcio],"dd/mm/yy")</f>
        <v>06/02/19</v>
      </c>
      <c r="O959" s="21" t="str">
        <f>TEXT(Tabla3[Fecha formato fecha],"MMMM")</f>
        <v>febrero</v>
      </c>
      <c r="P959" s="22">
        <f>INT(YEARFRAC(Tabla2[[#This Row],[fecha_matrimonio]],Tabla2[[#This Row],[fecha_creacion_divorcio]],1))</f>
        <v>48</v>
      </c>
      <c r="Q959" s="21"/>
    </row>
    <row r="960" spans="6:17" x14ac:dyDescent="0.25">
      <c r="F960" s="17"/>
      <c r="G960" s="47" t="str">
        <f>IF(Tabla2[genero_1]=Tabla2[genero_2],"iguales","heteros")</f>
        <v>heteros</v>
      </c>
      <c r="H960" s="15">
        <f>COUNTIF(Tabla3[Columna1],"iguales")</f>
        <v>481</v>
      </c>
      <c r="I960" s="15">
        <f>COUNTIF(Tabla3[Se divorcian mas en la mañana o en la tarde?],"&gt;12:00 am")</f>
        <v>2491</v>
      </c>
      <c r="J960" s="15">
        <f>COUNTIF(Tabla3[Se divorcian mas en la mañana o en la tarde?],"&gt;12:00 am")</f>
        <v>2491</v>
      </c>
      <c r="K960" s="15">
        <f>COUNTIF(Tabla3[Se divorcian mas en la mañana o en la tarde?],"&lt;12:00 pm")</f>
        <v>2272</v>
      </c>
      <c r="L960" s="17">
        <f>IF(Auxiliar1!B958&lt;Tabla2[Hora],Tabla2[Hora],Auxiliar1!B958)</f>
        <v>0.35163194444444446</v>
      </c>
      <c r="M960" s="21"/>
      <c r="N960" t="str">
        <f>TEXT(Tabla2[fecha_creacion_divorcio],"dd/mm/yy")</f>
        <v>06/02/19</v>
      </c>
      <c r="O960" s="21" t="str">
        <f>TEXT(Tabla3[Fecha formato fecha],"MMMM")</f>
        <v>febrero</v>
      </c>
      <c r="P960" s="22">
        <f>INT(YEARFRAC(Tabla2[[#This Row],[fecha_matrimonio]],Tabla2[[#This Row],[fecha_creacion_divorcio]],1))</f>
        <v>13</v>
      </c>
      <c r="Q960" s="21"/>
    </row>
    <row r="961" spans="6:17" x14ac:dyDescent="0.25">
      <c r="F961" s="17"/>
      <c r="G961" s="47" t="str">
        <f>IF(Tabla2[genero_1]=Tabla2[genero_2],"iguales","heteros")</f>
        <v>iguales</v>
      </c>
      <c r="H961" s="15">
        <f>COUNTIF(Tabla3[Columna1],"iguales")</f>
        <v>481</v>
      </c>
      <c r="I961" s="15">
        <f>COUNTIF(Tabla3[Se divorcian mas en la mañana o en la tarde?],"&gt;12:00 am")</f>
        <v>2491</v>
      </c>
      <c r="J961" s="15">
        <f>COUNTIF(Tabla3[Se divorcian mas en la mañana o en la tarde?],"&gt;12:00 am")</f>
        <v>2491</v>
      </c>
      <c r="K961" s="15">
        <f>COUNTIF(Tabla3[Se divorcian mas en la mañana o en la tarde?],"&lt;12:00 pm")</f>
        <v>2272</v>
      </c>
      <c r="L961" s="17">
        <f>IF(Auxiliar1!B959&lt;Tabla2[Hora],Tabla2[Hora],Auxiliar1!B959)</f>
        <v>0.39346064814814818</v>
      </c>
      <c r="M961" s="21"/>
      <c r="N961" t="str">
        <f>TEXT(Tabla2[fecha_creacion_divorcio],"dd/mm/yy")</f>
        <v>06/02/19</v>
      </c>
      <c r="O961" s="21" t="str">
        <f>TEXT(Tabla3[Fecha formato fecha],"MMMM")</f>
        <v>febrero</v>
      </c>
      <c r="P961" s="22">
        <f>INT(YEARFRAC(Tabla2[[#This Row],[fecha_matrimonio]],Tabla2[[#This Row],[fecha_creacion_divorcio]],1))</f>
        <v>28</v>
      </c>
      <c r="Q961" s="21"/>
    </row>
    <row r="962" spans="6:17" x14ac:dyDescent="0.25">
      <c r="F962" s="17"/>
      <c r="G962" s="47" t="str">
        <f>IF(Tabla2[genero_1]=Tabla2[genero_2],"iguales","heteros")</f>
        <v>heteros</v>
      </c>
      <c r="H962" s="15">
        <f>COUNTIF(Tabla3[Columna1],"iguales")</f>
        <v>481</v>
      </c>
      <c r="I962" s="15">
        <f>COUNTIF(Tabla3[Se divorcian mas en la mañana o en la tarde?],"&gt;12:00 am")</f>
        <v>2491</v>
      </c>
      <c r="J962" s="15">
        <f>COUNTIF(Tabla3[Se divorcian mas en la mañana o en la tarde?],"&gt;12:00 am")</f>
        <v>2491</v>
      </c>
      <c r="K962" s="15">
        <f>COUNTIF(Tabla3[Se divorcian mas en la mañana o en la tarde?],"&lt;12:00 pm")</f>
        <v>2272</v>
      </c>
      <c r="L962" s="17">
        <f>IF(Auxiliar1!B960&lt;Tabla2[Hora],Tabla2[Hora],Auxiliar1!B960)</f>
        <v>0.39971064814814811</v>
      </c>
      <c r="M962" s="21"/>
      <c r="N962" t="str">
        <f>TEXT(Tabla2[fecha_creacion_divorcio],"dd/mm/yy")</f>
        <v>06/02/19</v>
      </c>
      <c r="O962" s="21" t="str">
        <f>TEXT(Tabla3[Fecha formato fecha],"MMMM")</f>
        <v>febrero</v>
      </c>
      <c r="P962" s="22">
        <f>INT(YEARFRAC(Tabla2[[#This Row],[fecha_matrimonio]],Tabla2[[#This Row],[fecha_creacion_divorcio]],1))</f>
        <v>20</v>
      </c>
      <c r="Q962" s="21"/>
    </row>
    <row r="963" spans="6:17" x14ac:dyDescent="0.25">
      <c r="F963" s="17"/>
      <c r="G963" s="47" t="str">
        <f>IF(Tabla2[genero_1]=Tabla2[genero_2],"iguales","heteros")</f>
        <v>heteros</v>
      </c>
      <c r="H963" s="15">
        <f>COUNTIF(Tabla3[Columna1],"iguales")</f>
        <v>481</v>
      </c>
      <c r="I963" s="15">
        <f>COUNTIF(Tabla3[Se divorcian mas en la mañana o en la tarde?],"&gt;12:00 am")</f>
        <v>2491</v>
      </c>
      <c r="J963" s="15">
        <f>COUNTIF(Tabla3[Se divorcian mas en la mañana o en la tarde?],"&gt;12:00 am")</f>
        <v>2491</v>
      </c>
      <c r="K963" s="15">
        <f>COUNTIF(Tabla3[Se divorcian mas en la mañana o en la tarde?],"&lt;12:00 pm")</f>
        <v>2272</v>
      </c>
      <c r="L963" s="17">
        <f>IF(Auxiliar1!B961&lt;Tabla2[Hora],Tabla2[Hora],Auxiliar1!B961)</f>
        <v>0.4067824074074074</v>
      </c>
      <c r="M963" s="21"/>
      <c r="N963" t="str">
        <f>TEXT(Tabla2[fecha_creacion_divorcio],"dd/mm/yy")</f>
        <v>06/02/19</v>
      </c>
      <c r="O963" s="21" t="str">
        <f>TEXT(Tabla3[Fecha formato fecha],"MMMM")</f>
        <v>febrero</v>
      </c>
      <c r="P963" s="22">
        <f>INT(YEARFRAC(Tabla2[[#This Row],[fecha_matrimonio]],Tabla2[[#This Row],[fecha_creacion_divorcio]],1))</f>
        <v>26</v>
      </c>
      <c r="Q963" s="21"/>
    </row>
    <row r="964" spans="6:17" x14ac:dyDescent="0.25">
      <c r="F964" s="17"/>
      <c r="G964" s="47" t="str">
        <f>IF(Tabla2[genero_1]=Tabla2[genero_2],"iguales","heteros")</f>
        <v>heteros</v>
      </c>
      <c r="H964" s="15">
        <f>COUNTIF(Tabla3[Columna1],"iguales")</f>
        <v>481</v>
      </c>
      <c r="I964" s="15">
        <f>COUNTIF(Tabla3[Se divorcian mas en la mañana o en la tarde?],"&gt;12:00 am")</f>
        <v>2491</v>
      </c>
      <c r="J964" s="15">
        <f>COUNTIF(Tabla3[Se divorcian mas en la mañana o en la tarde?],"&gt;12:00 am")</f>
        <v>2491</v>
      </c>
      <c r="K964" s="15">
        <f>COUNTIF(Tabla3[Se divorcian mas en la mañana o en la tarde?],"&lt;12:00 pm")</f>
        <v>2272</v>
      </c>
      <c r="L964" s="17">
        <f>IF(Auxiliar1!B962&lt;Tabla2[Hora],Tabla2[Hora],Auxiliar1!B962)</f>
        <v>0.41078703703703701</v>
      </c>
      <c r="M964" s="21"/>
      <c r="N964" t="str">
        <f>TEXT(Tabla2[fecha_creacion_divorcio],"dd/mm/yy")</f>
        <v>06/02/19</v>
      </c>
      <c r="O964" s="21" t="str">
        <f>TEXT(Tabla3[Fecha formato fecha],"MMMM")</f>
        <v>febrero</v>
      </c>
      <c r="P964" s="22">
        <f>INT(YEARFRAC(Tabla2[[#This Row],[fecha_matrimonio]],Tabla2[[#This Row],[fecha_creacion_divorcio]],1))</f>
        <v>15</v>
      </c>
      <c r="Q964" s="21"/>
    </row>
    <row r="965" spans="6:17" x14ac:dyDescent="0.25">
      <c r="F965" s="17"/>
      <c r="G965" s="47" t="str">
        <f>IF(Tabla2[genero_1]=Tabla2[genero_2],"iguales","heteros")</f>
        <v>heteros</v>
      </c>
      <c r="H965" s="15">
        <f>COUNTIF(Tabla3[Columna1],"iguales")</f>
        <v>481</v>
      </c>
      <c r="I965" s="15">
        <f>COUNTIF(Tabla3[Se divorcian mas en la mañana o en la tarde?],"&gt;12:00 am")</f>
        <v>2491</v>
      </c>
      <c r="J965" s="15">
        <f>COUNTIF(Tabla3[Se divorcian mas en la mañana o en la tarde?],"&gt;12:00 am")</f>
        <v>2491</v>
      </c>
      <c r="K965" s="15">
        <f>COUNTIF(Tabla3[Se divorcian mas en la mañana o en la tarde?],"&lt;12:00 pm")</f>
        <v>2272</v>
      </c>
      <c r="L965" s="17">
        <f>IF(Auxiliar1!B963&lt;Tabla2[Hora],Tabla2[Hora],Auxiliar1!B963)</f>
        <v>0.41307870370370375</v>
      </c>
      <c r="M965" s="21"/>
      <c r="N965" t="str">
        <f>TEXT(Tabla2[fecha_creacion_divorcio],"dd/mm/yy")</f>
        <v>06/02/19</v>
      </c>
      <c r="O965" s="21" t="str">
        <f>TEXT(Tabla3[Fecha formato fecha],"MMMM")</f>
        <v>febrero</v>
      </c>
      <c r="P965" s="22">
        <f>INT(YEARFRAC(Tabla2[[#This Row],[fecha_matrimonio]],Tabla2[[#This Row],[fecha_creacion_divorcio]],1))</f>
        <v>9</v>
      </c>
      <c r="Q965" s="21"/>
    </row>
    <row r="966" spans="6:17" x14ac:dyDescent="0.25">
      <c r="F966" s="17"/>
      <c r="G966" s="47" t="str">
        <f>IF(Tabla2[genero_1]=Tabla2[genero_2],"iguales","heteros")</f>
        <v>heteros</v>
      </c>
      <c r="H966" s="15">
        <f>COUNTIF(Tabla3[Columna1],"iguales")</f>
        <v>481</v>
      </c>
      <c r="I966" s="15">
        <f>COUNTIF(Tabla3[Se divorcian mas en la mañana o en la tarde?],"&gt;12:00 am")</f>
        <v>2491</v>
      </c>
      <c r="J966" s="15">
        <f>COUNTIF(Tabla3[Se divorcian mas en la mañana o en la tarde?],"&gt;12:00 am")</f>
        <v>2491</v>
      </c>
      <c r="K966" s="15">
        <f>COUNTIF(Tabla3[Se divorcian mas en la mañana o en la tarde?],"&lt;12:00 pm")</f>
        <v>2272</v>
      </c>
      <c r="L966" s="17">
        <f>IF(Auxiliar1!B964&lt;Tabla2[Hora],Tabla2[Hora],Auxiliar1!B964)</f>
        <v>0.4216550925925926</v>
      </c>
      <c r="M966" s="21"/>
      <c r="N966" t="str">
        <f>TEXT(Tabla2[fecha_creacion_divorcio],"dd/mm/yy")</f>
        <v>06/02/19</v>
      </c>
      <c r="O966" s="21" t="str">
        <f>TEXT(Tabla3[Fecha formato fecha],"MMMM")</f>
        <v>febrero</v>
      </c>
      <c r="P966" s="22">
        <f>INT(YEARFRAC(Tabla2[[#This Row],[fecha_matrimonio]],Tabla2[[#This Row],[fecha_creacion_divorcio]],1))</f>
        <v>48</v>
      </c>
      <c r="Q966" s="21"/>
    </row>
    <row r="967" spans="6:17" x14ac:dyDescent="0.25">
      <c r="F967" s="17"/>
      <c r="G967" s="47" t="str">
        <f>IF(Tabla2[genero_1]=Tabla2[genero_2],"iguales","heteros")</f>
        <v>heteros</v>
      </c>
      <c r="H967" s="15">
        <f>COUNTIF(Tabla3[Columna1],"iguales")</f>
        <v>481</v>
      </c>
      <c r="I967" s="15">
        <f>COUNTIF(Tabla3[Se divorcian mas en la mañana o en la tarde?],"&gt;12:00 am")</f>
        <v>2491</v>
      </c>
      <c r="J967" s="15">
        <f>COUNTIF(Tabla3[Se divorcian mas en la mañana o en la tarde?],"&gt;12:00 am")</f>
        <v>2491</v>
      </c>
      <c r="K967" s="15">
        <f>COUNTIF(Tabla3[Se divorcian mas en la mañana o en la tarde?],"&lt;12:00 pm")</f>
        <v>2272</v>
      </c>
      <c r="L967" s="17">
        <f>IF(Auxiliar1!B965&lt;Tabla2[Hora],Tabla2[Hora],Auxiliar1!B965)</f>
        <v>0.42265046296296299</v>
      </c>
      <c r="M967" s="21"/>
      <c r="N967" t="str">
        <f>TEXT(Tabla2[fecha_creacion_divorcio],"dd/mm/yy")</f>
        <v>06/02/19</v>
      </c>
      <c r="O967" s="21" t="str">
        <f>TEXT(Tabla3[Fecha formato fecha],"MMMM")</f>
        <v>febrero</v>
      </c>
      <c r="P967" s="22">
        <f>INT(YEARFRAC(Tabla2[[#This Row],[fecha_matrimonio]],Tabla2[[#This Row],[fecha_creacion_divorcio]],1))</f>
        <v>12</v>
      </c>
      <c r="Q967" s="21"/>
    </row>
    <row r="968" spans="6:17" x14ac:dyDescent="0.25">
      <c r="F968" s="17"/>
      <c r="G968" s="47" t="str">
        <f>IF(Tabla2[genero_1]=Tabla2[genero_2],"iguales","heteros")</f>
        <v>iguales</v>
      </c>
      <c r="H968" s="15">
        <f>COUNTIF(Tabla3[Columna1],"iguales")</f>
        <v>481</v>
      </c>
      <c r="I968" s="15">
        <f>COUNTIF(Tabla3[Se divorcian mas en la mañana o en la tarde?],"&gt;12:00 am")</f>
        <v>2491</v>
      </c>
      <c r="J968" s="15">
        <f>COUNTIF(Tabla3[Se divorcian mas en la mañana o en la tarde?],"&gt;12:00 am")</f>
        <v>2491</v>
      </c>
      <c r="K968" s="15">
        <f>COUNTIF(Tabla3[Se divorcian mas en la mañana o en la tarde?],"&lt;12:00 pm")</f>
        <v>2272</v>
      </c>
      <c r="L968" s="17">
        <f>IF(Auxiliar1!B966&lt;Tabla2[Hora],Tabla2[Hora],Auxiliar1!B966)</f>
        <v>0.42555555555555552</v>
      </c>
      <c r="M968" s="21"/>
      <c r="N968" t="str">
        <f>TEXT(Tabla2[fecha_creacion_divorcio],"dd/mm/yy")</f>
        <v>06/02/19</v>
      </c>
      <c r="O968" s="21" t="str">
        <f>TEXT(Tabla3[Fecha formato fecha],"MMMM")</f>
        <v>febrero</v>
      </c>
      <c r="P968" s="22">
        <f>INT(YEARFRAC(Tabla2[[#This Row],[fecha_matrimonio]],Tabla2[[#This Row],[fecha_creacion_divorcio]],1))</f>
        <v>30</v>
      </c>
      <c r="Q968" s="21"/>
    </row>
    <row r="969" spans="6:17" x14ac:dyDescent="0.25">
      <c r="F969" s="17"/>
      <c r="G969" s="47" t="str">
        <f>IF(Tabla2[genero_1]=Tabla2[genero_2],"iguales","heteros")</f>
        <v>heteros</v>
      </c>
      <c r="H969" s="15">
        <f>COUNTIF(Tabla3[Columna1],"iguales")</f>
        <v>481</v>
      </c>
      <c r="I969" s="15">
        <f>COUNTIF(Tabla3[Se divorcian mas en la mañana o en la tarde?],"&gt;12:00 am")</f>
        <v>2491</v>
      </c>
      <c r="J969" s="15">
        <f>COUNTIF(Tabla3[Se divorcian mas en la mañana o en la tarde?],"&gt;12:00 am")</f>
        <v>2491</v>
      </c>
      <c r="K969" s="15">
        <f>COUNTIF(Tabla3[Se divorcian mas en la mañana o en la tarde?],"&lt;12:00 pm")</f>
        <v>2272</v>
      </c>
      <c r="L969" s="17">
        <f>IF(Auxiliar1!B967&lt;Tabla2[Hora],Tabla2[Hora],Auxiliar1!B967)</f>
        <v>0.43026620370370372</v>
      </c>
      <c r="M969" s="21"/>
      <c r="N969" t="str">
        <f>TEXT(Tabla2[fecha_creacion_divorcio],"dd/mm/yy")</f>
        <v>06/02/19</v>
      </c>
      <c r="O969" s="21" t="str">
        <f>TEXT(Tabla3[Fecha formato fecha],"MMMM")</f>
        <v>febrero</v>
      </c>
      <c r="P969" s="22">
        <f>INT(YEARFRAC(Tabla2[[#This Row],[fecha_matrimonio]],Tabla2[[#This Row],[fecha_creacion_divorcio]],1))</f>
        <v>16</v>
      </c>
      <c r="Q969" s="21"/>
    </row>
    <row r="970" spans="6:17" x14ac:dyDescent="0.25">
      <c r="F970" s="17"/>
      <c r="G970" s="47" t="str">
        <f>IF(Tabla2[genero_1]=Tabla2[genero_2],"iguales","heteros")</f>
        <v>heteros</v>
      </c>
      <c r="H970" s="15">
        <f>COUNTIF(Tabla3[Columna1],"iguales")</f>
        <v>481</v>
      </c>
      <c r="I970" s="15">
        <f>COUNTIF(Tabla3[Se divorcian mas en la mañana o en la tarde?],"&gt;12:00 am")</f>
        <v>2491</v>
      </c>
      <c r="J970" s="15">
        <f>COUNTIF(Tabla3[Se divorcian mas en la mañana o en la tarde?],"&gt;12:00 am")</f>
        <v>2491</v>
      </c>
      <c r="K970" s="15">
        <f>COUNTIF(Tabla3[Se divorcian mas en la mañana o en la tarde?],"&lt;12:00 pm")</f>
        <v>2272</v>
      </c>
      <c r="L970" s="17">
        <f>IF(Auxiliar1!B968&lt;Tabla2[Hora],Tabla2[Hora],Auxiliar1!B968)</f>
        <v>0.43124999999999997</v>
      </c>
      <c r="M970" s="21"/>
      <c r="N970" t="str">
        <f>TEXT(Tabla2[fecha_creacion_divorcio],"dd/mm/yy")</f>
        <v>06/02/19</v>
      </c>
      <c r="O970" s="21" t="str">
        <f>TEXT(Tabla3[Fecha formato fecha],"MMMM")</f>
        <v>febrero</v>
      </c>
      <c r="P970" s="22">
        <f>INT(YEARFRAC(Tabla2[[#This Row],[fecha_matrimonio]],Tabla2[[#This Row],[fecha_creacion_divorcio]],1))</f>
        <v>43</v>
      </c>
      <c r="Q970" s="21"/>
    </row>
    <row r="971" spans="6:17" x14ac:dyDescent="0.25">
      <c r="F971" s="17"/>
      <c r="G971" s="47" t="str">
        <f>IF(Tabla2[genero_1]=Tabla2[genero_2],"iguales","heteros")</f>
        <v>heteros</v>
      </c>
      <c r="H971" s="15">
        <f>COUNTIF(Tabla3[Columna1],"iguales")</f>
        <v>481</v>
      </c>
      <c r="I971" s="15">
        <f>COUNTIF(Tabla3[Se divorcian mas en la mañana o en la tarde?],"&gt;12:00 am")</f>
        <v>2491</v>
      </c>
      <c r="J971" s="15">
        <f>COUNTIF(Tabla3[Se divorcian mas en la mañana o en la tarde?],"&gt;12:00 am")</f>
        <v>2491</v>
      </c>
      <c r="K971" s="15">
        <f>COUNTIF(Tabla3[Se divorcian mas en la mañana o en la tarde?],"&lt;12:00 pm")</f>
        <v>2272</v>
      </c>
      <c r="L971" s="17">
        <f>IF(Auxiliar1!B969&lt;Tabla2[Hora],Tabla2[Hora],Auxiliar1!B969)</f>
        <v>0.43449074074074073</v>
      </c>
      <c r="M971" s="21"/>
      <c r="N971" t="str">
        <f>TEXT(Tabla2[fecha_creacion_divorcio],"dd/mm/yy")</f>
        <v>06/02/19</v>
      </c>
      <c r="O971" s="21" t="str">
        <f>TEXT(Tabla3[Fecha formato fecha],"MMMM")</f>
        <v>febrero</v>
      </c>
      <c r="P971" s="22">
        <f>INT(YEARFRAC(Tabla2[[#This Row],[fecha_matrimonio]],Tabla2[[#This Row],[fecha_creacion_divorcio]],1))</f>
        <v>7</v>
      </c>
      <c r="Q971" s="21"/>
    </row>
    <row r="972" spans="6:17" x14ac:dyDescent="0.25">
      <c r="F972" s="17"/>
      <c r="G972" s="47" t="str">
        <f>IF(Tabla2[genero_1]=Tabla2[genero_2],"iguales","heteros")</f>
        <v>heteros</v>
      </c>
      <c r="H972" s="15">
        <f>COUNTIF(Tabla3[Columna1],"iguales")</f>
        <v>481</v>
      </c>
      <c r="I972" s="15">
        <f>COUNTIF(Tabla3[Se divorcian mas en la mañana o en la tarde?],"&gt;12:00 am")</f>
        <v>2491</v>
      </c>
      <c r="J972" s="15">
        <f>COUNTIF(Tabla3[Se divorcian mas en la mañana o en la tarde?],"&gt;12:00 am")</f>
        <v>2491</v>
      </c>
      <c r="K972" s="15">
        <f>COUNTIF(Tabla3[Se divorcian mas en la mañana o en la tarde?],"&lt;12:00 pm")</f>
        <v>2272</v>
      </c>
      <c r="L972" s="17">
        <f>IF(Auxiliar1!B970&lt;Tabla2[Hora],Tabla2[Hora],Auxiliar1!B970)</f>
        <v>0.44202546296296297</v>
      </c>
      <c r="M972" s="21"/>
      <c r="N972" t="str">
        <f>TEXT(Tabla2[fecha_creacion_divorcio],"dd/mm/yy")</f>
        <v>06/02/19</v>
      </c>
      <c r="O972" s="21" t="str">
        <f>TEXT(Tabla3[Fecha formato fecha],"MMMM")</f>
        <v>febrero</v>
      </c>
      <c r="P972" s="22">
        <f>INT(YEARFRAC(Tabla2[[#This Row],[fecha_matrimonio]],Tabla2[[#This Row],[fecha_creacion_divorcio]],1))</f>
        <v>5</v>
      </c>
      <c r="Q972" s="21"/>
    </row>
    <row r="973" spans="6:17" x14ac:dyDescent="0.25">
      <c r="F973" s="17"/>
      <c r="G973" s="47" t="str">
        <f>IF(Tabla2[genero_1]=Tabla2[genero_2],"iguales","heteros")</f>
        <v>iguales</v>
      </c>
      <c r="H973" s="15">
        <f>COUNTIF(Tabla3[Columna1],"iguales")</f>
        <v>481</v>
      </c>
      <c r="I973" s="15">
        <f>COUNTIF(Tabla3[Se divorcian mas en la mañana o en la tarde?],"&gt;12:00 am")</f>
        <v>2491</v>
      </c>
      <c r="J973" s="15">
        <f>COUNTIF(Tabla3[Se divorcian mas en la mañana o en la tarde?],"&gt;12:00 am")</f>
        <v>2491</v>
      </c>
      <c r="K973" s="15">
        <f>COUNTIF(Tabla3[Se divorcian mas en la mañana o en la tarde?],"&lt;12:00 pm")</f>
        <v>2272</v>
      </c>
      <c r="L973" s="17">
        <f>IF(Auxiliar1!B971&lt;Tabla2[Hora],Tabla2[Hora],Auxiliar1!B971)</f>
        <v>0.44432870370370375</v>
      </c>
      <c r="M973" s="21"/>
      <c r="N973" t="str">
        <f>TEXT(Tabla2[fecha_creacion_divorcio],"dd/mm/yy")</f>
        <v>06/02/19</v>
      </c>
      <c r="O973" s="21" t="str">
        <f>TEXT(Tabla3[Fecha formato fecha],"MMMM")</f>
        <v>febrero</v>
      </c>
      <c r="P973" s="22">
        <f>INT(YEARFRAC(Tabla2[[#This Row],[fecha_matrimonio]],Tabla2[[#This Row],[fecha_creacion_divorcio]],1))</f>
        <v>34</v>
      </c>
      <c r="Q973" s="21"/>
    </row>
    <row r="974" spans="6:17" x14ac:dyDescent="0.25">
      <c r="F974" s="17"/>
      <c r="G974" s="47" t="str">
        <f>IF(Tabla2[genero_1]=Tabla2[genero_2],"iguales","heteros")</f>
        <v>heteros</v>
      </c>
      <c r="H974" s="15">
        <f>COUNTIF(Tabla3[Columna1],"iguales")</f>
        <v>481</v>
      </c>
      <c r="I974" s="15">
        <f>COUNTIF(Tabla3[Se divorcian mas en la mañana o en la tarde?],"&gt;12:00 am")</f>
        <v>2491</v>
      </c>
      <c r="J974" s="15">
        <f>COUNTIF(Tabla3[Se divorcian mas en la mañana o en la tarde?],"&gt;12:00 am")</f>
        <v>2491</v>
      </c>
      <c r="K974" s="15">
        <f>COUNTIF(Tabla3[Se divorcian mas en la mañana o en la tarde?],"&lt;12:00 pm")</f>
        <v>2272</v>
      </c>
      <c r="L974" s="17">
        <f>IF(Auxiliar1!B972&lt;Tabla2[Hora],Tabla2[Hora],Auxiliar1!B972)</f>
        <v>0.44604166666666667</v>
      </c>
      <c r="M974" s="21"/>
      <c r="N974" t="str">
        <f>TEXT(Tabla2[fecha_creacion_divorcio],"dd/mm/yy")</f>
        <v>06/02/19</v>
      </c>
      <c r="O974" s="21" t="str">
        <f>TEXT(Tabla3[Fecha formato fecha],"MMMM")</f>
        <v>febrero</v>
      </c>
      <c r="P974" s="22">
        <f>INT(YEARFRAC(Tabla2[[#This Row],[fecha_matrimonio]],Tabla2[[#This Row],[fecha_creacion_divorcio]],1))</f>
        <v>14</v>
      </c>
      <c r="Q974" s="21"/>
    </row>
    <row r="975" spans="6:17" x14ac:dyDescent="0.25">
      <c r="F975" s="17"/>
      <c r="G975" s="47" t="str">
        <f>IF(Tabla2[genero_1]=Tabla2[genero_2],"iguales","heteros")</f>
        <v>heteros</v>
      </c>
      <c r="H975" s="15">
        <f>COUNTIF(Tabla3[Columna1],"iguales")</f>
        <v>481</v>
      </c>
      <c r="I975" s="15">
        <f>COUNTIF(Tabla3[Se divorcian mas en la mañana o en la tarde?],"&gt;12:00 am")</f>
        <v>2491</v>
      </c>
      <c r="J975" s="15">
        <f>COUNTIF(Tabla3[Se divorcian mas en la mañana o en la tarde?],"&gt;12:00 am")</f>
        <v>2491</v>
      </c>
      <c r="K975" s="15">
        <f>COUNTIF(Tabla3[Se divorcian mas en la mañana o en la tarde?],"&lt;12:00 pm")</f>
        <v>2272</v>
      </c>
      <c r="L975" s="17">
        <f>IF(Auxiliar1!B973&lt;Tabla2[Hora],Tabla2[Hora],Auxiliar1!B973)</f>
        <v>0.44949074074074075</v>
      </c>
      <c r="M975" s="21"/>
      <c r="N975" t="str">
        <f>TEXT(Tabla2[fecha_creacion_divorcio],"dd/mm/yy")</f>
        <v>06/02/19</v>
      </c>
      <c r="O975" s="21" t="str">
        <f>TEXT(Tabla3[Fecha formato fecha],"MMMM")</f>
        <v>febrero</v>
      </c>
      <c r="P975" s="22">
        <f>INT(YEARFRAC(Tabla2[[#This Row],[fecha_matrimonio]],Tabla2[[#This Row],[fecha_creacion_divorcio]],1))</f>
        <v>6</v>
      </c>
      <c r="Q975" s="21"/>
    </row>
    <row r="976" spans="6:17" x14ac:dyDescent="0.25">
      <c r="F976" s="17"/>
      <c r="G976" s="47" t="str">
        <f>IF(Tabla2[genero_1]=Tabla2[genero_2],"iguales","heteros")</f>
        <v>heteros</v>
      </c>
      <c r="H976" s="15">
        <f>COUNTIF(Tabla3[Columna1],"iguales")</f>
        <v>481</v>
      </c>
      <c r="I976" s="15">
        <f>COUNTIF(Tabla3[Se divorcian mas en la mañana o en la tarde?],"&gt;12:00 am")</f>
        <v>2491</v>
      </c>
      <c r="J976" s="15">
        <f>COUNTIF(Tabla3[Se divorcian mas en la mañana o en la tarde?],"&gt;12:00 am")</f>
        <v>2491</v>
      </c>
      <c r="K976" s="15">
        <f>COUNTIF(Tabla3[Se divorcian mas en la mañana o en la tarde?],"&lt;12:00 pm")</f>
        <v>2272</v>
      </c>
      <c r="L976" s="17">
        <f>IF(Auxiliar1!B974&lt;Tabla2[Hora],Tabla2[Hora],Auxiliar1!B974)</f>
        <v>0.45179398148148148</v>
      </c>
      <c r="M976" s="21"/>
      <c r="N976" t="str">
        <f>TEXT(Tabla2[fecha_creacion_divorcio],"dd/mm/yy")</f>
        <v>06/02/19</v>
      </c>
      <c r="O976" s="21" t="str">
        <f>TEXT(Tabla3[Fecha formato fecha],"MMMM")</f>
        <v>febrero</v>
      </c>
      <c r="P976" s="22">
        <f>INT(YEARFRAC(Tabla2[[#This Row],[fecha_matrimonio]],Tabla2[[#This Row],[fecha_creacion_divorcio]],1))</f>
        <v>17</v>
      </c>
      <c r="Q976" s="21"/>
    </row>
    <row r="977" spans="6:17" x14ac:dyDescent="0.25">
      <c r="F977" s="17"/>
      <c r="G977" s="47" t="str">
        <f>IF(Tabla2[genero_1]=Tabla2[genero_2],"iguales","heteros")</f>
        <v>heteros</v>
      </c>
      <c r="H977" s="15">
        <f>COUNTIF(Tabla3[Columna1],"iguales")</f>
        <v>481</v>
      </c>
      <c r="I977" s="15">
        <f>COUNTIF(Tabla3[Se divorcian mas en la mañana o en la tarde?],"&gt;12:00 am")</f>
        <v>2491</v>
      </c>
      <c r="J977" s="15">
        <f>COUNTIF(Tabla3[Se divorcian mas en la mañana o en la tarde?],"&gt;12:00 am")</f>
        <v>2491</v>
      </c>
      <c r="K977" s="15">
        <f>COUNTIF(Tabla3[Se divorcian mas en la mañana o en la tarde?],"&lt;12:00 pm")</f>
        <v>2272</v>
      </c>
      <c r="L977" s="17">
        <f>IF(Auxiliar1!B975&lt;Tabla2[Hora],Tabla2[Hora],Auxiliar1!B975)</f>
        <v>0.46164351851851854</v>
      </c>
      <c r="M977" s="21"/>
      <c r="N977" t="str">
        <f>TEXT(Tabla2[fecha_creacion_divorcio],"dd/mm/yy")</f>
        <v>06/02/19</v>
      </c>
      <c r="O977" s="21" t="str">
        <f>TEXT(Tabla3[Fecha formato fecha],"MMMM")</f>
        <v>febrero</v>
      </c>
      <c r="P977" s="22">
        <f>INT(YEARFRAC(Tabla2[[#This Row],[fecha_matrimonio]],Tabla2[[#This Row],[fecha_creacion_divorcio]],1))</f>
        <v>15</v>
      </c>
      <c r="Q977" s="21"/>
    </row>
    <row r="978" spans="6:17" x14ac:dyDescent="0.25">
      <c r="F978" s="17"/>
      <c r="G978" s="47" t="str">
        <f>IF(Tabla2[genero_1]=Tabla2[genero_2],"iguales","heteros")</f>
        <v>heteros</v>
      </c>
      <c r="H978" s="15">
        <f>COUNTIF(Tabla3[Columna1],"iguales")</f>
        <v>481</v>
      </c>
      <c r="I978" s="15">
        <f>COUNTIF(Tabla3[Se divorcian mas en la mañana o en la tarde?],"&gt;12:00 am")</f>
        <v>2491</v>
      </c>
      <c r="J978" s="15">
        <f>COUNTIF(Tabla3[Se divorcian mas en la mañana o en la tarde?],"&gt;12:00 am")</f>
        <v>2491</v>
      </c>
      <c r="K978" s="15">
        <f>COUNTIF(Tabla3[Se divorcian mas en la mañana o en la tarde?],"&lt;12:00 pm")</f>
        <v>2272</v>
      </c>
      <c r="L978" s="17">
        <f>IF(Auxiliar1!B976&lt;Tabla2[Hora],Tabla2[Hora],Auxiliar1!B976)</f>
        <v>0.31265046296296295</v>
      </c>
      <c r="M978" s="21"/>
      <c r="N978" t="str">
        <f>TEXT(Tabla2[fecha_creacion_divorcio],"dd/mm/yy")</f>
        <v>07/02/19</v>
      </c>
      <c r="O978" s="21" t="str">
        <f>TEXT(Tabla3[Fecha formato fecha],"MMMM")</f>
        <v>febrero</v>
      </c>
      <c r="P978" s="22">
        <f>INT(YEARFRAC(Tabla2[[#This Row],[fecha_matrimonio]],Tabla2[[#This Row],[fecha_creacion_divorcio]],1))</f>
        <v>16</v>
      </c>
      <c r="Q978" s="21"/>
    </row>
    <row r="979" spans="6:17" x14ac:dyDescent="0.25">
      <c r="F979" s="17"/>
      <c r="G979" s="47" t="str">
        <f>IF(Tabla2[genero_1]=Tabla2[genero_2],"iguales","heteros")</f>
        <v>heteros</v>
      </c>
      <c r="H979" s="15">
        <f>COUNTIF(Tabla3[Columna1],"iguales")</f>
        <v>481</v>
      </c>
      <c r="I979" s="15">
        <f>COUNTIF(Tabla3[Se divorcian mas en la mañana o en la tarde?],"&gt;12:00 am")</f>
        <v>2491</v>
      </c>
      <c r="J979" s="15">
        <f>COUNTIF(Tabla3[Se divorcian mas en la mañana o en la tarde?],"&gt;12:00 am")</f>
        <v>2491</v>
      </c>
      <c r="K979" s="15">
        <f>COUNTIF(Tabla3[Se divorcian mas en la mañana o en la tarde?],"&lt;12:00 pm")</f>
        <v>2272</v>
      </c>
      <c r="L979" s="17">
        <f>IF(Auxiliar1!B977&lt;Tabla2[Hora],Tabla2[Hora],Auxiliar1!B977)</f>
        <v>0.31599537037037034</v>
      </c>
      <c r="M979" s="21"/>
      <c r="N979" t="str">
        <f>TEXT(Tabla2[fecha_creacion_divorcio],"dd/mm/yy")</f>
        <v>07/02/19</v>
      </c>
      <c r="O979" s="21" t="str">
        <f>TEXT(Tabla3[Fecha formato fecha],"MMMM")</f>
        <v>febrero</v>
      </c>
      <c r="P979" s="22">
        <f>INT(YEARFRAC(Tabla2[[#This Row],[fecha_matrimonio]],Tabla2[[#This Row],[fecha_creacion_divorcio]],1))</f>
        <v>8</v>
      </c>
      <c r="Q979" s="21"/>
    </row>
    <row r="980" spans="6:17" x14ac:dyDescent="0.25">
      <c r="F980" s="17"/>
      <c r="G980" s="47" t="str">
        <f>IF(Tabla2[genero_1]=Tabla2[genero_2],"iguales","heteros")</f>
        <v>iguales</v>
      </c>
      <c r="H980" s="15">
        <f>COUNTIF(Tabla3[Columna1],"iguales")</f>
        <v>481</v>
      </c>
      <c r="I980" s="15">
        <f>COUNTIF(Tabla3[Se divorcian mas en la mañana o en la tarde?],"&gt;12:00 am")</f>
        <v>2491</v>
      </c>
      <c r="J980" s="15">
        <f>COUNTIF(Tabla3[Se divorcian mas en la mañana o en la tarde?],"&gt;12:00 am")</f>
        <v>2491</v>
      </c>
      <c r="K980" s="15">
        <f>COUNTIF(Tabla3[Se divorcian mas en la mañana o en la tarde?],"&lt;12:00 pm")</f>
        <v>2272</v>
      </c>
      <c r="L980" s="17">
        <f>IF(Auxiliar1!B978&lt;Tabla2[Hora],Tabla2[Hora],Auxiliar1!B978)</f>
        <v>0.3175115740740741</v>
      </c>
      <c r="M980" s="21"/>
      <c r="N980" t="str">
        <f>TEXT(Tabla2[fecha_creacion_divorcio],"dd/mm/yy")</f>
        <v>07/02/19</v>
      </c>
      <c r="O980" s="21" t="str">
        <f>TEXT(Tabla3[Fecha formato fecha],"MMMM")</f>
        <v>febrero</v>
      </c>
      <c r="P980" s="22">
        <f>INT(YEARFRAC(Tabla2[[#This Row],[fecha_matrimonio]],Tabla2[[#This Row],[fecha_creacion_divorcio]],1))</f>
        <v>26</v>
      </c>
      <c r="Q980" s="21"/>
    </row>
    <row r="981" spans="6:17" x14ac:dyDescent="0.25">
      <c r="F981" s="17"/>
      <c r="G981" s="47" t="str">
        <f>IF(Tabla2[genero_1]=Tabla2[genero_2],"iguales","heteros")</f>
        <v>heteros</v>
      </c>
      <c r="H981" s="15">
        <f>COUNTIF(Tabla3[Columna1],"iguales")</f>
        <v>481</v>
      </c>
      <c r="I981" s="15">
        <f>COUNTIF(Tabla3[Se divorcian mas en la mañana o en la tarde?],"&gt;12:00 am")</f>
        <v>2491</v>
      </c>
      <c r="J981" s="15">
        <f>COUNTIF(Tabla3[Se divorcian mas en la mañana o en la tarde?],"&gt;12:00 am")</f>
        <v>2491</v>
      </c>
      <c r="K981" s="15">
        <f>COUNTIF(Tabla3[Se divorcian mas en la mañana o en la tarde?],"&lt;12:00 pm")</f>
        <v>2272</v>
      </c>
      <c r="L981" s="17">
        <f>IF(Auxiliar1!B979&lt;Tabla2[Hora],Tabla2[Hora],Auxiliar1!B979)</f>
        <v>0.32083333333333336</v>
      </c>
      <c r="M981" s="21"/>
      <c r="N981" t="str">
        <f>TEXT(Tabla2[fecha_creacion_divorcio],"dd/mm/yy")</f>
        <v>07/02/19</v>
      </c>
      <c r="O981" s="21" t="str">
        <f>TEXT(Tabla3[Fecha formato fecha],"MMMM")</f>
        <v>febrero</v>
      </c>
      <c r="P981" s="22">
        <f>INT(YEARFRAC(Tabla2[[#This Row],[fecha_matrimonio]],Tabla2[[#This Row],[fecha_creacion_divorcio]],1))</f>
        <v>18</v>
      </c>
      <c r="Q981" s="21"/>
    </row>
    <row r="982" spans="6:17" x14ac:dyDescent="0.25">
      <c r="F982" s="17"/>
      <c r="G982" s="47" t="str">
        <f>IF(Tabla2[genero_1]=Tabla2[genero_2],"iguales","heteros")</f>
        <v>heteros</v>
      </c>
      <c r="H982" s="15">
        <f>COUNTIF(Tabla3[Columna1],"iguales")</f>
        <v>481</v>
      </c>
      <c r="I982" s="15">
        <f>COUNTIF(Tabla3[Se divorcian mas en la mañana o en la tarde?],"&gt;12:00 am")</f>
        <v>2491</v>
      </c>
      <c r="J982" s="15">
        <f>COUNTIF(Tabla3[Se divorcian mas en la mañana o en la tarde?],"&gt;12:00 am")</f>
        <v>2491</v>
      </c>
      <c r="K982" s="15">
        <f>COUNTIF(Tabla3[Se divorcian mas en la mañana o en la tarde?],"&lt;12:00 pm")</f>
        <v>2272</v>
      </c>
      <c r="L982" s="17">
        <f>IF(Auxiliar1!B980&lt;Tabla2[Hora],Tabla2[Hora],Auxiliar1!B980)</f>
        <v>0.32097222222222221</v>
      </c>
      <c r="M982" s="21"/>
      <c r="N982" t="str">
        <f>TEXT(Tabla2[fecha_creacion_divorcio],"dd/mm/yy")</f>
        <v>07/02/19</v>
      </c>
      <c r="O982" s="21" t="str">
        <f>TEXT(Tabla3[Fecha formato fecha],"MMMM")</f>
        <v>febrero</v>
      </c>
      <c r="P982" s="22">
        <f>INT(YEARFRAC(Tabla2[[#This Row],[fecha_matrimonio]],Tabla2[[#This Row],[fecha_creacion_divorcio]],1))</f>
        <v>14</v>
      </c>
      <c r="Q982" s="21"/>
    </row>
    <row r="983" spans="6:17" x14ac:dyDescent="0.25">
      <c r="F983" s="17"/>
      <c r="G983" s="47" t="str">
        <f>IF(Tabla2[genero_1]=Tabla2[genero_2],"iguales","heteros")</f>
        <v>heteros</v>
      </c>
      <c r="H983" s="15">
        <f>COUNTIF(Tabla3[Columna1],"iguales")</f>
        <v>481</v>
      </c>
      <c r="I983" s="15">
        <f>COUNTIF(Tabla3[Se divorcian mas en la mañana o en la tarde?],"&gt;12:00 am")</f>
        <v>2491</v>
      </c>
      <c r="J983" s="15">
        <f>COUNTIF(Tabla3[Se divorcian mas en la mañana o en la tarde?],"&gt;12:00 am")</f>
        <v>2491</v>
      </c>
      <c r="K983" s="15">
        <f>COUNTIF(Tabla3[Se divorcian mas en la mañana o en la tarde?],"&lt;12:00 pm")</f>
        <v>2272</v>
      </c>
      <c r="L983" s="17">
        <f>IF(Auxiliar1!B981&lt;Tabla2[Hora],Tabla2[Hora],Auxiliar1!B981)</f>
        <v>0.33511574074074074</v>
      </c>
      <c r="M983" s="21"/>
      <c r="N983" t="str">
        <f>TEXT(Tabla2[fecha_creacion_divorcio],"dd/mm/yy")</f>
        <v>07/02/19</v>
      </c>
      <c r="O983" s="21" t="str">
        <f>TEXT(Tabla3[Fecha formato fecha],"MMMM")</f>
        <v>febrero</v>
      </c>
      <c r="P983" s="22">
        <f>INT(YEARFRAC(Tabla2[[#This Row],[fecha_matrimonio]],Tabla2[[#This Row],[fecha_creacion_divorcio]],1))</f>
        <v>28</v>
      </c>
      <c r="Q983" s="21"/>
    </row>
    <row r="984" spans="6:17" x14ac:dyDescent="0.25">
      <c r="F984" s="17"/>
      <c r="G984" s="47" t="str">
        <f>IF(Tabla2[genero_1]=Tabla2[genero_2],"iguales","heteros")</f>
        <v>heteros</v>
      </c>
      <c r="H984" s="15">
        <f>COUNTIF(Tabla3[Columna1],"iguales")</f>
        <v>481</v>
      </c>
      <c r="I984" s="15">
        <f>COUNTIF(Tabla3[Se divorcian mas en la mañana o en la tarde?],"&gt;12:00 am")</f>
        <v>2491</v>
      </c>
      <c r="J984" s="15">
        <f>COUNTIF(Tabla3[Se divorcian mas en la mañana o en la tarde?],"&gt;12:00 am")</f>
        <v>2491</v>
      </c>
      <c r="K984" s="15">
        <f>COUNTIF(Tabla3[Se divorcian mas en la mañana o en la tarde?],"&lt;12:00 pm")</f>
        <v>2272</v>
      </c>
      <c r="L984" s="17">
        <f>IF(Auxiliar1!B982&lt;Tabla2[Hora],Tabla2[Hora],Auxiliar1!B982)</f>
        <v>0.33837962962962959</v>
      </c>
      <c r="M984" s="21"/>
      <c r="N984" t="str">
        <f>TEXT(Tabla2[fecha_creacion_divorcio],"dd/mm/yy")</f>
        <v>07/02/19</v>
      </c>
      <c r="O984" s="21" t="str">
        <f>TEXT(Tabla3[Fecha formato fecha],"MMMM")</f>
        <v>febrero</v>
      </c>
      <c r="P984" s="22">
        <f>INT(YEARFRAC(Tabla2[[#This Row],[fecha_matrimonio]],Tabla2[[#This Row],[fecha_creacion_divorcio]],1))</f>
        <v>22</v>
      </c>
      <c r="Q984" s="21"/>
    </row>
    <row r="985" spans="6:17" x14ac:dyDescent="0.25">
      <c r="F985" s="17"/>
      <c r="G985" s="47" t="str">
        <f>IF(Tabla2[genero_1]=Tabla2[genero_2],"iguales","heteros")</f>
        <v>heteros</v>
      </c>
      <c r="H985" s="15">
        <f>COUNTIF(Tabla3[Columna1],"iguales")</f>
        <v>481</v>
      </c>
      <c r="I985" s="15">
        <f>COUNTIF(Tabla3[Se divorcian mas en la mañana o en la tarde?],"&gt;12:00 am")</f>
        <v>2491</v>
      </c>
      <c r="J985" s="15">
        <f>COUNTIF(Tabla3[Se divorcian mas en la mañana o en la tarde?],"&gt;12:00 am")</f>
        <v>2491</v>
      </c>
      <c r="K985" s="15">
        <f>COUNTIF(Tabla3[Se divorcian mas en la mañana o en la tarde?],"&lt;12:00 pm")</f>
        <v>2272</v>
      </c>
      <c r="L985" s="17">
        <f>IF(Auxiliar1!B983&lt;Tabla2[Hora],Tabla2[Hora],Auxiliar1!B983)</f>
        <v>0.33934027777777781</v>
      </c>
      <c r="M985" s="21"/>
      <c r="N985" t="str">
        <f>TEXT(Tabla2[fecha_creacion_divorcio],"dd/mm/yy")</f>
        <v>07/02/19</v>
      </c>
      <c r="O985" s="21" t="str">
        <f>TEXT(Tabla3[Fecha formato fecha],"MMMM")</f>
        <v>febrero</v>
      </c>
      <c r="P985" s="22">
        <f>INT(YEARFRAC(Tabla2[[#This Row],[fecha_matrimonio]],Tabla2[[#This Row],[fecha_creacion_divorcio]],1))</f>
        <v>9</v>
      </c>
      <c r="Q985" s="21"/>
    </row>
    <row r="986" spans="6:17" x14ac:dyDescent="0.25">
      <c r="F986" s="17"/>
      <c r="G986" s="47" t="str">
        <f>IF(Tabla2[genero_1]=Tabla2[genero_2],"iguales","heteros")</f>
        <v>heteros</v>
      </c>
      <c r="H986" s="15">
        <f>COUNTIF(Tabla3[Columna1],"iguales")</f>
        <v>481</v>
      </c>
      <c r="I986" s="15">
        <f>COUNTIF(Tabla3[Se divorcian mas en la mañana o en la tarde?],"&gt;12:00 am")</f>
        <v>2491</v>
      </c>
      <c r="J986" s="15">
        <f>COUNTIF(Tabla3[Se divorcian mas en la mañana o en la tarde?],"&gt;12:00 am")</f>
        <v>2491</v>
      </c>
      <c r="K986" s="15">
        <f>COUNTIF(Tabla3[Se divorcian mas en la mañana o en la tarde?],"&lt;12:00 pm")</f>
        <v>2272</v>
      </c>
      <c r="L986" s="17">
        <f>IF(Auxiliar1!B984&lt;Tabla2[Hora],Tabla2[Hora],Auxiliar1!B984)</f>
        <v>0.34193287037037035</v>
      </c>
      <c r="M986" s="21"/>
      <c r="N986" t="str">
        <f>TEXT(Tabla2[fecha_creacion_divorcio],"dd/mm/yy")</f>
        <v>07/02/19</v>
      </c>
      <c r="O986" s="21" t="str">
        <f>TEXT(Tabla3[Fecha formato fecha],"MMMM")</f>
        <v>febrero</v>
      </c>
      <c r="P986" s="22">
        <f>INT(YEARFRAC(Tabla2[[#This Row],[fecha_matrimonio]],Tabla2[[#This Row],[fecha_creacion_divorcio]],1))</f>
        <v>10</v>
      </c>
      <c r="Q986" s="21"/>
    </row>
    <row r="987" spans="6:17" x14ac:dyDescent="0.25">
      <c r="F987" s="17"/>
      <c r="G987" s="47" t="str">
        <f>IF(Tabla2[genero_1]=Tabla2[genero_2],"iguales","heteros")</f>
        <v>heteros</v>
      </c>
      <c r="H987" s="15">
        <f>COUNTIF(Tabla3[Columna1],"iguales")</f>
        <v>481</v>
      </c>
      <c r="I987" s="15">
        <f>COUNTIF(Tabla3[Se divorcian mas en la mañana o en la tarde?],"&gt;12:00 am")</f>
        <v>2491</v>
      </c>
      <c r="J987" s="15">
        <f>COUNTIF(Tabla3[Se divorcian mas en la mañana o en la tarde?],"&gt;12:00 am")</f>
        <v>2491</v>
      </c>
      <c r="K987" s="15">
        <f>COUNTIF(Tabla3[Se divorcian mas en la mañana o en la tarde?],"&lt;12:00 pm")</f>
        <v>2272</v>
      </c>
      <c r="L987" s="17">
        <f>IF(Auxiliar1!B985&lt;Tabla2[Hora],Tabla2[Hora],Auxiliar1!B985)</f>
        <v>0.34531249999999997</v>
      </c>
      <c r="M987" s="21"/>
      <c r="N987" t="str">
        <f>TEXT(Tabla2[fecha_creacion_divorcio],"dd/mm/yy")</f>
        <v>07/02/19</v>
      </c>
      <c r="O987" s="21" t="str">
        <f>TEXT(Tabla3[Fecha formato fecha],"MMMM")</f>
        <v>febrero</v>
      </c>
      <c r="P987" s="22">
        <f>INT(YEARFRAC(Tabla2[[#This Row],[fecha_matrimonio]],Tabla2[[#This Row],[fecha_creacion_divorcio]],1))</f>
        <v>4</v>
      </c>
      <c r="Q987" s="21"/>
    </row>
    <row r="988" spans="6:17" x14ac:dyDescent="0.25">
      <c r="F988" s="17"/>
      <c r="G988" s="47" t="str">
        <f>IF(Tabla2[genero_1]=Tabla2[genero_2],"iguales","heteros")</f>
        <v>heteros</v>
      </c>
      <c r="H988" s="15">
        <f>COUNTIF(Tabla3[Columna1],"iguales")</f>
        <v>481</v>
      </c>
      <c r="I988" s="15">
        <f>COUNTIF(Tabla3[Se divorcian mas en la mañana o en la tarde?],"&gt;12:00 am")</f>
        <v>2491</v>
      </c>
      <c r="J988" s="15">
        <f>COUNTIF(Tabla3[Se divorcian mas en la mañana o en la tarde?],"&gt;12:00 am")</f>
        <v>2491</v>
      </c>
      <c r="K988" s="15">
        <f>COUNTIF(Tabla3[Se divorcian mas en la mañana o en la tarde?],"&lt;12:00 pm")</f>
        <v>2272</v>
      </c>
      <c r="L988" s="17">
        <f>IF(Auxiliar1!B986&lt;Tabla2[Hora],Tabla2[Hora],Auxiliar1!B986)</f>
        <v>0.39693287037037034</v>
      </c>
      <c r="M988" s="21"/>
      <c r="N988" t="str">
        <f>TEXT(Tabla2[fecha_creacion_divorcio],"dd/mm/yy")</f>
        <v>07/02/19</v>
      </c>
      <c r="O988" s="21" t="str">
        <f>TEXT(Tabla3[Fecha formato fecha],"MMMM")</f>
        <v>febrero</v>
      </c>
      <c r="P988" s="22">
        <f>INT(YEARFRAC(Tabla2[[#This Row],[fecha_matrimonio]],Tabla2[[#This Row],[fecha_creacion_divorcio]],1))</f>
        <v>11</v>
      </c>
      <c r="Q988" s="21"/>
    </row>
    <row r="989" spans="6:17" x14ac:dyDescent="0.25">
      <c r="F989" s="17"/>
      <c r="G989" s="47" t="str">
        <f>IF(Tabla2[genero_1]=Tabla2[genero_2],"iguales","heteros")</f>
        <v>heteros</v>
      </c>
      <c r="H989" s="15">
        <f>COUNTIF(Tabla3[Columna1],"iguales")</f>
        <v>481</v>
      </c>
      <c r="I989" s="15">
        <f>COUNTIF(Tabla3[Se divorcian mas en la mañana o en la tarde?],"&gt;12:00 am")</f>
        <v>2491</v>
      </c>
      <c r="J989" s="15">
        <f>COUNTIF(Tabla3[Se divorcian mas en la mañana o en la tarde?],"&gt;12:00 am")</f>
        <v>2491</v>
      </c>
      <c r="K989" s="15">
        <f>COUNTIF(Tabla3[Se divorcian mas en la mañana o en la tarde?],"&lt;12:00 pm")</f>
        <v>2272</v>
      </c>
      <c r="L989" s="17">
        <f>IF(Auxiliar1!B987&lt;Tabla2[Hora],Tabla2[Hora],Auxiliar1!B987)</f>
        <v>0.39988425925925924</v>
      </c>
      <c r="M989" s="21"/>
      <c r="N989" t="str">
        <f>TEXT(Tabla2[fecha_creacion_divorcio],"dd/mm/yy")</f>
        <v>07/02/19</v>
      </c>
      <c r="O989" s="21" t="str">
        <f>TEXT(Tabla3[Fecha formato fecha],"MMMM")</f>
        <v>febrero</v>
      </c>
      <c r="P989" s="22">
        <f>INT(YEARFRAC(Tabla2[[#This Row],[fecha_matrimonio]],Tabla2[[#This Row],[fecha_creacion_divorcio]],1))</f>
        <v>51</v>
      </c>
      <c r="Q989" s="21"/>
    </row>
    <row r="990" spans="6:17" x14ac:dyDescent="0.25">
      <c r="F990" s="17"/>
      <c r="G990" s="47" t="str">
        <f>IF(Tabla2[genero_1]=Tabla2[genero_2],"iguales","heteros")</f>
        <v>heteros</v>
      </c>
      <c r="H990" s="15">
        <f>COUNTIF(Tabla3[Columna1],"iguales")</f>
        <v>481</v>
      </c>
      <c r="I990" s="15">
        <f>COUNTIF(Tabla3[Se divorcian mas en la mañana o en la tarde?],"&gt;12:00 am")</f>
        <v>2491</v>
      </c>
      <c r="J990" s="15">
        <f>COUNTIF(Tabla3[Se divorcian mas en la mañana o en la tarde?],"&gt;12:00 am")</f>
        <v>2491</v>
      </c>
      <c r="K990" s="15">
        <f>COUNTIF(Tabla3[Se divorcian mas en la mañana o en la tarde?],"&lt;12:00 pm")</f>
        <v>2272</v>
      </c>
      <c r="L990" s="17">
        <f>IF(Auxiliar1!B988&lt;Tabla2[Hora],Tabla2[Hora],Auxiliar1!B988)</f>
        <v>0.40518518518518515</v>
      </c>
      <c r="M990" s="21"/>
      <c r="N990" t="str">
        <f>TEXT(Tabla2[fecha_creacion_divorcio],"dd/mm/yy")</f>
        <v>07/02/19</v>
      </c>
      <c r="O990" s="21" t="str">
        <f>TEXT(Tabla3[Fecha formato fecha],"MMMM")</f>
        <v>febrero</v>
      </c>
      <c r="P990" s="22">
        <f>INT(YEARFRAC(Tabla2[[#This Row],[fecha_matrimonio]],Tabla2[[#This Row],[fecha_creacion_divorcio]],1))</f>
        <v>10</v>
      </c>
      <c r="Q990" s="21"/>
    </row>
    <row r="991" spans="6:17" x14ac:dyDescent="0.25">
      <c r="F991" s="17"/>
      <c r="G991" s="47" t="str">
        <f>IF(Tabla2[genero_1]=Tabla2[genero_2],"iguales","heteros")</f>
        <v>heteros</v>
      </c>
      <c r="H991" s="15">
        <f>COUNTIF(Tabla3[Columna1],"iguales")</f>
        <v>481</v>
      </c>
      <c r="I991" s="15">
        <f>COUNTIF(Tabla3[Se divorcian mas en la mañana o en la tarde?],"&gt;12:00 am")</f>
        <v>2491</v>
      </c>
      <c r="J991" s="15">
        <f>COUNTIF(Tabla3[Se divorcian mas en la mañana o en la tarde?],"&gt;12:00 am")</f>
        <v>2491</v>
      </c>
      <c r="K991" s="15">
        <f>COUNTIF(Tabla3[Se divorcian mas en la mañana o en la tarde?],"&lt;12:00 pm")</f>
        <v>2272</v>
      </c>
      <c r="L991" s="17">
        <f>IF(Auxiliar1!B989&lt;Tabla2[Hora],Tabla2[Hora],Auxiliar1!B989)</f>
        <v>0.41075231481481483</v>
      </c>
      <c r="M991" s="21"/>
      <c r="N991" t="str">
        <f>TEXT(Tabla2[fecha_creacion_divorcio],"dd/mm/yy")</f>
        <v>07/02/19</v>
      </c>
      <c r="O991" s="21" t="str">
        <f>TEXT(Tabla3[Fecha formato fecha],"MMMM")</f>
        <v>febrero</v>
      </c>
      <c r="P991" s="22">
        <f>INT(YEARFRAC(Tabla2[[#This Row],[fecha_matrimonio]],Tabla2[[#This Row],[fecha_creacion_divorcio]],1))</f>
        <v>15</v>
      </c>
      <c r="Q991" s="21"/>
    </row>
    <row r="992" spans="6:17" x14ac:dyDescent="0.25">
      <c r="F992" s="17"/>
      <c r="G992" s="47" t="str">
        <f>IF(Tabla2[genero_1]=Tabla2[genero_2],"iguales","heteros")</f>
        <v>heteros</v>
      </c>
      <c r="H992" s="15">
        <f>COUNTIF(Tabla3[Columna1],"iguales")</f>
        <v>481</v>
      </c>
      <c r="I992" s="15">
        <f>COUNTIF(Tabla3[Se divorcian mas en la mañana o en la tarde?],"&gt;12:00 am")</f>
        <v>2491</v>
      </c>
      <c r="J992" s="15">
        <f>COUNTIF(Tabla3[Se divorcian mas en la mañana o en la tarde?],"&gt;12:00 am")</f>
        <v>2491</v>
      </c>
      <c r="K992" s="15">
        <f>COUNTIF(Tabla3[Se divorcian mas en la mañana o en la tarde?],"&lt;12:00 pm")</f>
        <v>2272</v>
      </c>
      <c r="L992" s="17">
        <f>IF(Auxiliar1!B990&lt;Tabla2[Hora],Tabla2[Hora],Auxiliar1!B990)</f>
        <v>0.41200231481481481</v>
      </c>
      <c r="M992" s="21"/>
      <c r="N992" t="str">
        <f>TEXT(Tabla2[fecha_creacion_divorcio],"dd/mm/yy")</f>
        <v>07/02/19</v>
      </c>
      <c r="O992" s="21" t="str">
        <f>TEXT(Tabla3[Fecha formato fecha],"MMMM")</f>
        <v>febrero</v>
      </c>
      <c r="P992" s="22">
        <f>INT(YEARFRAC(Tabla2[[#This Row],[fecha_matrimonio]],Tabla2[[#This Row],[fecha_creacion_divorcio]],1))</f>
        <v>21</v>
      </c>
      <c r="Q992" s="21"/>
    </row>
    <row r="993" spans="6:17" x14ac:dyDescent="0.25">
      <c r="F993" s="17"/>
      <c r="G993" s="47" t="str">
        <f>IF(Tabla2[genero_1]=Tabla2[genero_2],"iguales","heteros")</f>
        <v>iguales</v>
      </c>
      <c r="H993" s="15">
        <f>COUNTIF(Tabla3[Columna1],"iguales")</f>
        <v>481</v>
      </c>
      <c r="I993" s="15">
        <f>COUNTIF(Tabla3[Se divorcian mas en la mañana o en la tarde?],"&gt;12:00 am")</f>
        <v>2491</v>
      </c>
      <c r="J993" s="15">
        <f>COUNTIF(Tabla3[Se divorcian mas en la mañana o en la tarde?],"&gt;12:00 am")</f>
        <v>2491</v>
      </c>
      <c r="K993" s="15">
        <f>COUNTIF(Tabla3[Se divorcian mas en la mañana o en la tarde?],"&lt;12:00 pm")</f>
        <v>2272</v>
      </c>
      <c r="L993" s="17">
        <f>IF(Auxiliar1!B991&lt;Tabla2[Hora],Tabla2[Hora],Auxiliar1!B991)</f>
        <v>0.41696759259259258</v>
      </c>
      <c r="M993" s="21"/>
      <c r="N993" t="str">
        <f>TEXT(Tabla2[fecha_creacion_divorcio],"dd/mm/yy")</f>
        <v>07/02/19</v>
      </c>
      <c r="O993" s="21" t="str">
        <f>TEXT(Tabla3[Fecha formato fecha],"MMMM")</f>
        <v>febrero</v>
      </c>
      <c r="P993" s="22">
        <f>INT(YEARFRAC(Tabla2[[#This Row],[fecha_matrimonio]],Tabla2[[#This Row],[fecha_creacion_divorcio]],1))</f>
        <v>30</v>
      </c>
      <c r="Q993" s="21"/>
    </row>
    <row r="994" spans="6:17" x14ac:dyDescent="0.25">
      <c r="F994" s="17"/>
      <c r="G994" s="47" t="str">
        <f>IF(Tabla2[genero_1]=Tabla2[genero_2],"iguales","heteros")</f>
        <v>heteros</v>
      </c>
      <c r="H994" s="15">
        <f>COUNTIF(Tabla3[Columna1],"iguales")</f>
        <v>481</v>
      </c>
      <c r="I994" s="15">
        <f>COUNTIF(Tabla3[Se divorcian mas en la mañana o en la tarde?],"&gt;12:00 am")</f>
        <v>2491</v>
      </c>
      <c r="J994" s="15">
        <f>COUNTIF(Tabla3[Se divorcian mas en la mañana o en la tarde?],"&gt;12:00 am")</f>
        <v>2491</v>
      </c>
      <c r="K994" s="15">
        <f>COUNTIF(Tabla3[Se divorcian mas en la mañana o en la tarde?],"&lt;12:00 pm")</f>
        <v>2272</v>
      </c>
      <c r="L994" s="17">
        <f>IF(Auxiliar1!B992&lt;Tabla2[Hora],Tabla2[Hora],Auxiliar1!B992)</f>
        <v>0.42208333333333337</v>
      </c>
      <c r="M994" s="21"/>
      <c r="N994" t="str">
        <f>TEXT(Tabla2[fecha_creacion_divorcio],"dd/mm/yy")</f>
        <v>07/02/19</v>
      </c>
      <c r="O994" s="21" t="str">
        <f>TEXT(Tabla3[Fecha formato fecha],"MMMM")</f>
        <v>febrero</v>
      </c>
      <c r="P994" s="22">
        <f>INT(YEARFRAC(Tabla2[[#This Row],[fecha_matrimonio]],Tabla2[[#This Row],[fecha_creacion_divorcio]],1))</f>
        <v>6</v>
      </c>
      <c r="Q994" s="21"/>
    </row>
    <row r="995" spans="6:17" x14ac:dyDescent="0.25">
      <c r="F995" s="17"/>
      <c r="G995" s="47" t="str">
        <f>IF(Tabla2[genero_1]=Tabla2[genero_2],"iguales","heteros")</f>
        <v>heteros</v>
      </c>
      <c r="H995" s="15">
        <f>COUNTIF(Tabla3[Columna1],"iguales")</f>
        <v>481</v>
      </c>
      <c r="I995" s="15">
        <f>COUNTIF(Tabla3[Se divorcian mas en la mañana o en la tarde?],"&gt;12:00 am")</f>
        <v>2491</v>
      </c>
      <c r="J995" s="15">
        <f>COUNTIF(Tabla3[Se divorcian mas en la mañana o en la tarde?],"&gt;12:00 am")</f>
        <v>2491</v>
      </c>
      <c r="K995" s="15">
        <f>COUNTIF(Tabla3[Se divorcian mas en la mañana o en la tarde?],"&lt;12:00 pm")</f>
        <v>2272</v>
      </c>
      <c r="L995" s="17">
        <f>IF(Auxiliar1!B993&lt;Tabla2[Hora],Tabla2[Hora],Auxiliar1!B993)</f>
        <v>0.42328703703703702</v>
      </c>
      <c r="M995" s="21"/>
      <c r="N995" t="str">
        <f>TEXT(Tabla2[fecha_creacion_divorcio],"dd/mm/yy")</f>
        <v>07/02/19</v>
      </c>
      <c r="O995" s="21" t="str">
        <f>TEXT(Tabla3[Fecha formato fecha],"MMMM")</f>
        <v>febrero</v>
      </c>
      <c r="P995" s="22">
        <f>INT(YEARFRAC(Tabla2[[#This Row],[fecha_matrimonio]],Tabla2[[#This Row],[fecha_creacion_divorcio]],1))</f>
        <v>21</v>
      </c>
      <c r="Q995" s="21"/>
    </row>
    <row r="996" spans="6:17" x14ac:dyDescent="0.25">
      <c r="F996" s="17"/>
      <c r="G996" s="47" t="str">
        <f>IF(Tabla2[genero_1]=Tabla2[genero_2],"iguales","heteros")</f>
        <v>heteros</v>
      </c>
      <c r="H996" s="15">
        <f>COUNTIF(Tabla3[Columna1],"iguales")</f>
        <v>481</v>
      </c>
      <c r="I996" s="15">
        <f>COUNTIF(Tabla3[Se divorcian mas en la mañana o en la tarde?],"&gt;12:00 am")</f>
        <v>2491</v>
      </c>
      <c r="J996" s="15">
        <f>COUNTIF(Tabla3[Se divorcian mas en la mañana o en la tarde?],"&gt;12:00 am")</f>
        <v>2491</v>
      </c>
      <c r="K996" s="15">
        <f>COUNTIF(Tabla3[Se divorcian mas en la mañana o en la tarde?],"&lt;12:00 pm")</f>
        <v>2272</v>
      </c>
      <c r="L996" s="17">
        <f>IF(Auxiliar1!B994&lt;Tabla2[Hora],Tabla2[Hora],Auxiliar1!B994)</f>
        <v>0.43408564814814815</v>
      </c>
      <c r="M996" s="21"/>
      <c r="N996" t="str">
        <f>TEXT(Tabla2[fecha_creacion_divorcio],"dd/mm/yy")</f>
        <v>07/02/19</v>
      </c>
      <c r="O996" s="21" t="str">
        <f>TEXT(Tabla3[Fecha formato fecha],"MMMM")</f>
        <v>febrero</v>
      </c>
      <c r="P996" s="22">
        <f>INT(YEARFRAC(Tabla2[[#This Row],[fecha_matrimonio]],Tabla2[[#This Row],[fecha_creacion_divorcio]],1))</f>
        <v>5</v>
      </c>
      <c r="Q996" s="21"/>
    </row>
    <row r="997" spans="6:17" x14ac:dyDescent="0.25">
      <c r="F997" s="17"/>
      <c r="G997" s="47" t="str">
        <f>IF(Tabla2[genero_1]=Tabla2[genero_2],"iguales","heteros")</f>
        <v>heteros</v>
      </c>
      <c r="H997" s="15">
        <f>COUNTIF(Tabla3[Columna1],"iguales")</f>
        <v>481</v>
      </c>
      <c r="I997" s="15">
        <f>COUNTIF(Tabla3[Se divorcian mas en la mañana o en la tarde?],"&gt;12:00 am")</f>
        <v>2491</v>
      </c>
      <c r="J997" s="15">
        <f>COUNTIF(Tabla3[Se divorcian mas en la mañana o en la tarde?],"&gt;12:00 am")</f>
        <v>2491</v>
      </c>
      <c r="K997" s="15">
        <f>COUNTIF(Tabla3[Se divorcian mas en la mañana o en la tarde?],"&lt;12:00 pm")</f>
        <v>2272</v>
      </c>
      <c r="L997" s="17">
        <f>IF(Auxiliar1!B995&lt;Tabla2[Hora],Tabla2[Hora],Auxiliar1!B995)</f>
        <v>0.43903935185185183</v>
      </c>
      <c r="M997" s="21"/>
      <c r="N997" t="str">
        <f>TEXT(Tabla2[fecha_creacion_divorcio],"dd/mm/yy")</f>
        <v>07/02/19</v>
      </c>
      <c r="O997" s="21" t="str">
        <f>TEXT(Tabla3[Fecha formato fecha],"MMMM")</f>
        <v>febrero</v>
      </c>
      <c r="P997" s="22">
        <f>INT(YEARFRAC(Tabla2[[#This Row],[fecha_matrimonio]],Tabla2[[#This Row],[fecha_creacion_divorcio]],1))</f>
        <v>17</v>
      </c>
      <c r="Q997" s="21"/>
    </row>
    <row r="998" spans="6:17" x14ac:dyDescent="0.25">
      <c r="F998" s="17"/>
      <c r="G998" s="47" t="str">
        <f>IF(Tabla2[genero_1]=Tabla2[genero_2],"iguales","heteros")</f>
        <v>heteros</v>
      </c>
      <c r="H998" s="15">
        <f>COUNTIF(Tabla3[Columna1],"iguales")</f>
        <v>481</v>
      </c>
      <c r="I998" s="15">
        <f>COUNTIF(Tabla3[Se divorcian mas en la mañana o en la tarde?],"&gt;12:00 am")</f>
        <v>2491</v>
      </c>
      <c r="J998" s="15">
        <f>COUNTIF(Tabla3[Se divorcian mas en la mañana o en la tarde?],"&gt;12:00 am")</f>
        <v>2491</v>
      </c>
      <c r="K998" s="15">
        <f>COUNTIF(Tabla3[Se divorcian mas en la mañana o en la tarde?],"&lt;12:00 pm")</f>
        <v>2272</v>
      </c>
      <c r="L998" s="17">
        <f>IF(Auxiliar1!B996&lt;Tabla2[Hora],Tabla2[Hora],Auxiliar1!B996)</f>
        <v>0.44037037037037036</v>
      </c>
      <c r="M998" s="21"/>
      <c r="N998" t="str">
        <f>TEXT(Tabla2[fecha_creacion_divorcio],"dd/mm/yy")</f>
        <v>07/02/19</v>
      </c>
      <c r="O998" s="21" t="str">
        <f>TEXT(Tabla3[Fecha formato fecha],"MMMM")</f>
        <v>febrero</v>
      </c>
      <c r="P998" s="22">
        <f>INT(YEARFRAC(Tabla2[[#This Row],[fecha_matrimonio]],Tabla2[[#This Row],[fecha_creacion_divorcio]],1))</f>
        <v>7</v>
      </c>
      <c r="Q998" s="21"/>
    </row>
    <row r="999" spans="6:17" x14ac:dyDescent="0.25">
      <c r="F999" s="17"/>
      <c r="G999" s="47" t="str">
        <f>IF(Tabla2[genero_1]=Tabla2[genero_2],"iguales","heteros")</f>
        <v>heteros</v>
      </c>
      <c r="H999" s="15">
        <f>COUNTIF(Tabla3[Columna1],"iguales")</f>
        <v>481</v>
      </c>
      <c r="I999" s="15">
        <f>COUNTIF(Tabla3[Se divorcian mas en la mañana o en la tarde?],"&gt;12:00 am")</f>
        <v>2491</v>
      </c>
      <c r="J999" s="15">
        <f>COUNTIF(Tabla3[Se divorcian mas en la mañana o en la tarde?],"&gt;12:00 am")</f>
        <v>2491</v>
      </c>
      <c r="K999" s="15">
        <f>COUNTIF(Tabla3[Se divorcian mas en la mañana o en la tarde?],"&lt;12:00 pm")</f>
        <v>2272</v>
      </c>
      <c r="L999" s="17">
        <f>IF(Auxiliar1!B997&lt;Tabla2[Hora],Tabla2[Hora],Auxiliar1!B997)</f>
        <v>0.44459490740740742</v>
      </c>
      <c r="M999" s="21"/>
      <c r="N999" t="str">
        <f>TEXT(Tabla2[fecha_creacion_divorcio],"dd/mm/yy")</f>
        <v>07/02/19</v>
      </c>
      <c r="O999" s="21" t="str">
        <f>TEXT(Tabla3[Fecha formato fecha],"MMMM")</f>
        <v>febrero</v>
      </c>
      <c r="P999" s="22">
        <f>INT(YEARFRAC(Tabla2[[#This Row],[fecha_matrimonio]],Tabla2[[#This Row],[fecha_creacion_divorcio]],1))</f>
        <v>5</v>
      </c>
      <c r="Q999" s="21"/>
    </row>
    <row r="1000" spans="6:17" x14ac:dyDescent="0.25">
      <c r="F1000" s="17"/>
      <c r="G1000" s="47" t="str">
        <f>IF(Tabla2[genero_1]=Tabla2[genero_2],"iguales","heteros")</f>
        <v>iguales</v>
      </c>
      <c r="H1000" s="15">
        <f>COUNTIF(Tabla3[Columna1],"iguales")</f>
        <v>481</v>
      </c>
      <c r="I1000" s="15">
        <f>COUNTIF(Tabla3[Se divorcian mas en la mañana o en la tarde?],"&gt;12:00 am")</f>
        <v>2491</v>
      </c>
      <c r="J1000" s="15">
        <f>COUNTIF(Tabla3[Se divorcian mas en la mañana o en la tarde?],"&gt;12:00 am")</f>
        <v>2491</v>
      </c>
      <c r="K1000" s="15">
        <f>COUNTIF(Tabla3[Se divorcian mas en la mañana o en la tarde?],"&lt;12:00 pm")</f>
        <v>2272</v>
      </c>
      <c r="L1000" s="17">
        <f>IF(Auxiliar1!B998&lt;Tabla2[Hora],Tabla2[Hora],Auxiliar1!B998)</f>
        <v>0.45012731481481483</v>
      </c>
      <c r="M1000" s="21"/>
      <c r="N1000" t="str">
        <f>TEXT(Tabla2[fecha_creacion_divorcio],"dd/mm/yy")</f>
        <v>07/02/19</v>
      </c>
      <c r="O1000" s="21" t="str">
        <f>TEXT(Tabla3[Fecha formato fecha],"MMMM")</f>
        <v>febrero</v>
      </c>
      <c r="P1000" s="22">
        <f>INT(YEARFRAC(Tabla2[[#This Row],[fecha_matrimonio]],Tabla2[[#This Row],[fecha_creacion_divorcio]],1))</f>
        <v>34</v>
      </c>
      <c r="Q1000" s="21"/>
    </row>
    <row r="1001" spans="6:17" x14ac:dyDescent="0.25">
      <c r="F1001" s="17"/>
      <c r="G1001" s="47" t="str">
        <f>IF(Tabla2[genero_1]=Tabla2[genero_2],"iguales","heteros")</f>
        <v>iguales</v>
      </c>
      <c r="H1001" s="15">
        <f>COUNTIF(Tabla3[Columna1],"iguales")</f>
        <v>481</v>
      </c>
      <c r="I1001" s="15">
        <f>COUNTIF(Tabla3[Se divorcian mas en la mañana o en la tarde?],"&gt;12:00 am")</f>
        <v>2491</v>
      </c>
      <c r="J1001" s="15">
        <f>COUNTIF(Tabla3[Se divorcian mas en la mañana o en la tarde?],"&gt;12:00 am")</f>
        <v>2491</v>
      </c>
      <c r="K1001" s="15">
        <f>COUNTIF(Tabla3[Se divorcian mas en la mañana o en la tarde?],"&lt;12:00 pm")</f>
        <v>2272</v>
      </c>
      <c r="L1001" s="17">
        <f>IF(Auxiliar1!B999&lt;Tabla2[Hora],Tabla2[Hora],Auxiliar1!B999)</f>
        <v>0.45048611111111114</v>
      </c>
      <c r="M1001" s="21"/>
      <c r="N1001" t="str">
        <f>TEXT(Tabla2[fecha_creacion_divorcio],"dd/mm/yy")</f>
        <v>07/02/19</v>
      </c>
      <c r="O1001" s="21" t="str">
        <f>TEXT(Tabla3[Fecha formato fecha],"MMMM")</f>
        <v>febrero</v>
      </c>
      <c r="P1001" s="22">
        <f>INT(YEARFRAC(Tabla2[[#This Row],[fecha_matrimonio]],Tabla2[[#This Row],[fecha_creacion_divorcio]],1))</f>
        <v>25</v>
      </c>
      <c r="Q1001" s="21"/>
    </row>
    <row r="1002" spans="6:17" x14ac:dyDescent="0.25">
      <c r="F1002" s="17"/>
      <c r="G1002" s="47" t="str">
        <f>IF(Tabla2[genero_1]=Tabla2[genero_2],"iguales","heteros")</f>
        <v>heteros</v>
      </c>
      <c r="H1002" s="15">
        <f>COUNTIF(Tabla3[Columna1],"iguales")</f>
        <v>481</v>
      </c>
      <c r="I1002" s="15">
        <f>COUNTIF(Tabla3[Se divorcian mas en la mañana o en la tarde?],"&gt;12:00 am")</f>
        <v>2491</v>
      </c>
      <c r="J1002" s="15">
        <f>COUNTIF(Tabla3[Se divorcian mas en la mañana o en la tarde?],"&gt;12:00 am")</f>
        <v>2491</v>
      </c>
      <c r="K1002" s="15">
        <f>COUNTIF(Tabla3[Se divorcian mas en la mañana o en la tarde?],"&lt;12:00 pm")</f>
        <v>2272</v>
      </c>
      <c r="L1002" s="17">
        <f>IF(Auxiliar1!B1000&lt;Tabla2[Hora],Tabla2[Hora],Auxiliar1!B1000)</f>
        <v>0.45371527777777776</v>
      </c>
      <c r="M1002" s="21"/>
      <c r="N1002" t="str">
        <f>TEXT(Tabla2[fecha_creacion_divorcio],"dd/mm/yy")</f>
        <v>07/02/19</v>
      </c>
      <c r="O1002" s="21" t="str">
        <f>TEXT(Tabla3[Fecha formato fecha],"MMMM")</f>
        <v>febrero</v>
      </c>
      <c r="P1002" s="22">
        <f>INT(YEARFRAC(Tabla2[[#This Row],[fecha_matrimonio]],Tabla2[[#This Row],[fecha_creacion_divorcio]],1))</f>
        <v>2</v>
      </c>
      <c r="Q1002" s="21"/>
    </row>
    <row r="1003" spans="6:17" x14ac:dyDescent="0.25">
      <c r="F1003" s="17"/>
      <c r="G1003" s="47" t="str">
        <f>IF(Tabla2[genero_1]=Tabla2[genero_2],"iguales","heteros")</f>
        <v>heteros</v>
      </c>
      <c r="H1003" s="15">
        <f>COUNTIF(Tabla3[Columna1],"iguales")</f>
        <v>481</v>
      </c>
      <c r="I1003" s="15">
        <f>COUNTIF(Tabla3[Se divorcian mas en la mañana o en la tarde?],"&gt;12:00 am")</f>
        <v>2491</v>
      </c>
      <c r="J1003" s="15">
        <f>COUNTIF(Tabla3[Se divorcian mas en la mañana o en la tarde?],"&gt;12:00 am")</f>
        <v>2491</v>
      </c>
      <c r="K1003" s="15">
        <f>COUNTIF(Tabla3[Se divorcian mas en la mañana o en la tarde?],"&lt;12:00 pm")</f>
        <v>2272</v>
      </c>
      <c r="L1003" s="17">
        <f>IF(Auxiliar1!B1001&lt;Tabla2[Hora],Tabla2[Hora],Auxiliar1!B1001)</f>
        <v>0.45890046296296294</v>
      </c>
      <c r="M1003" s="21"/>
      <c r="N1003" t="str">
        <f>TEXT(Tabla2[fecha_creacion_divorcio],"dd/mm/yy")</f>
        <v>07/02/19</v>
      </c>
      <c r="O1003" s="21" t="str">
        <f>TEXT(Tabla3[Fecha formato fecha],"MMMM")</f>
        <v>febrero</v>
      </c>
      <c r="P1003" s="22">
        <f>INT(YEARFRAC(Tabla2[[#This Row],[fecha_matrimonio]],Tabla2[[#This Row],[fecha_creacion_divorcio]],1))</f>
        <v>21</v>
      </c>
      <c r="Q1003" s="21"/>
    </row>
    <row r="1004" spans="6:17" x14ac:dyDescent="0.25">
      <c r="F1004" s="17"/>
      <c r="G1004" s="47" t="str">
        <f>IF(Tabla2[genero_1]=Tabla2[genero_2],"iguales","heteros")</f>
        <v>heteros</v>
      </c>
      <c r="H1004" s="15">
        <f>COUNTIF(Tabla3[Columna1],"iguales")</f>
        <v>481</v>
      </c>
      <c r="I1004" s="15">
        <f>COUNTIF(Tabla3[Se divorcian mas en la mañana o en la tarde?],"&gt;12:00 am")</f>
        <v>2491</v>
      </c>
      <c r="J1004" s="15">
        <f>COUNTIF(Tabla3[Se divorcian mas en la mañana o en la tarde?],"&gt;12:00 am")</f>
        <v>2491</v>
      </c>
      <c r="K1004" s="15">
        <f>COUNTIF(Tabla3[Se divorcian mas en la mañana o en la tarde?],"&lt;12:00 pm")</f>
        <v>2272</v>
      </c>
      <c r="L1004" s="17">
        <f>IF(Auxiliar1!B1002&lt;Tabla2[Hora],Tabla2[Hora],Auxiliar1!B1002)</f>
        <v>0.47344907407407405</v>
      </c>
      <c r="M1004" s="21"/>
      <c r="N1004" t="str">
        <f>TEXT(Tabla2[fecha_creacion_divorcio],"dd/mm/yy")</f>
        <v>07/02/19</v>
      </c>
      <c r="O1004" s="21" t="str">
        <f>TEXT(Tabla3[Fecha formato fecha],"MMMM")</f>
        <v>febrero</v>
      </c>
      <c r="P1004" s="22">
        <f>INT(YEARFRAC(Tabla2[[#This Row],[fecha_matrimonio]],Tabla2[[#This Row],[fecha_creacion_divorcio]],1))</f>
        <v>17</v>
      </c>
      <c r="Q1004" s="21"/>
    </row>
    <row r="1005" spans="6:17" x14ac:dyDescent="0.25">
      <c r="F1005" s="17"/>
      <c r="G1005" s="47" t="str">
        <f>IF(Tabla2[genero_1]=Tabla2[genero_2],"iguales","heteros")</f>
        <v>heteros</v>
      </c>
      <c r="H1005" s="15">
        <f>COUNTIF(Tabla3[Columna1],"iguales")</f>
        <v>481</v>
      </c>
      <c r="I1005" s="15">
        <f>COUNTIF(Tabla3[Se divorcian mas en la mañana o en la tarde?],"&gt;12:00 am")</f>
        <v>2491</v>
      </c>
      <c r="J1005" s="15">
        <f>COUNTIF(Tabla3[Se divorcian mas en la mañana o en la tarde?],"&gt;12:00 am")</f>
        <v>2491</v>
      </c>
      <c r="K1005" s="15">
        <f>COUNTIF(Tabla3[Se divorcian mas en la mañana o en la tarde?],"&lt;12:00 pm")</f>
        <v>2272</v>
      </c>
      <c r="L1005" s="17">
        <f>IF(Auxiliar1!B1003&lt;Tabla2[Hora],Tabla2[Hora],Auxiliar1!B1003)</f>
        <v>0.48539351851851853</v>
      </c>
      <c r="M1005" s="21"/>
      <c r="N1005" t="str">
        <f>TEXT(Tabla2[fecha_creacion_divorcio],"dd/mm/yy")</f>
        <v>07/02/19</v>
      </c>
      <c r="O1005" s="21" t="str">
        <f>TEXT(Tabla3[Fecha formato fecha],"MMMM")</f>
        <v>febrero</v>
      </c>
      <c r="P1005" s="22">
        <f>INT(YEARFRAC(Tabla2[[#This Row],[fecha_matrimonio]],Tabla2[[#This Row],[fecha_creacion_divorcio]],1))</f>
        <v>38</v>
      </c>
      <c r="Q1005" s="21"/>
    </row>
    <row r="1006" spans="6:17" x14ac:dyDescent="0.25">
      <c r="F1006" s="17"/>
      <c r="G1006" s="47" t="str">
        <f>IF(Tabla2[genero_1]=Tabla2[genero_2],"iguales","heteros")</f>
        <v>iguales</v>
      </c>
      <c r="H1006" s="15">
        <f>COUNTIF(Tabla3[Columna1],"iguales")</f>
        <v>481</v>
      </c>
      <c r="I1006" s="15">
        <f>COUNTIF(Tabla3[Se divorcian mas en la mañana o en la tarde?],"&gt;12:00 am")</f>
        <v>2491</v>
      </c>
      <c r="J1006" s="15">
        <f>COUNTIF(Tabla3[Se divorcian mas en la mañana o en la tarde?],"&gt;12:00 am")</f>
        <v>2491</v>
      </c>
      <c r="K1006" s="15">
        <f>COUNTIF(Tabla3[Se divorcian mas en la mañana o en la tarde?],"&lt;12:00 pm")</f>
        <v>2272</v>
      </c>
      <c r="L1006" s="17">
        <f>IF(Auxiliar1!B1004&lt;Tabla2[Hora],Tabla2[Hora],Auxiliar1!B1004)</f>
        <v>0.49633101851851852</v>
      </c>
      <c r="M1006" s="21"/>
      <c r="N1006" t="str">
        <f>TEXT(Tabla2[fecha_creacion_divorcio],"dd/mm/yy")</f>
        <v>07/02/19</v>
      </c>
      <c r="O1006" s="21" t="str">
        <f>TEXT(Tabla3[Fecha formato fecha],"MMMM")</f>
        <v>febrero</v>
      </c>
      <c r="P1006" s="22">
        <f>INT(YEARFRAC(Tabla2[[#This Row],[fecha_matrimonio]],Tabla2[[#This Row],[fecha_creacion_divorcio]],1))</f>
        <v>21</v>
      </c>
      <c r="Q1006" s="21"/>
    </row>
    <row r="1007" spans="6:17" x14ac:dyDescent="0.25">
      <c r="F1007" s="17"/>
      <c r="G1007" s="47" t="str">
        <f>IF(Tabla2[genero_1]=Tabla2[genero_2],"iguales","heteros")</f>
        <v>iguales</v>
      </c>
      <c r="H1007" s="15">
        <f>COUNTIF(Tabla3[Columna1],"iguales")</f>
        <v>481</v>
      </c>
      <c r="I1007" s="15">
        <f>COUNTIF(Tabla3[Se divorcian mas en la mañana o en la tarde?],"&gt;12:00 am")</f>
        <v>2491</v>
      </c>
      <c r="J1007" s="15">
        <f>COUNTIF(Tabla3[Se divorcian mas en la mañana o en la tarde?],"&gt;12:00 am")</f>
        <v>2491</v>
      </c>
      <c r="K1007" s="15">
        <f>COUNTIF(Tabla3[Se divorcian mas en la mañana o en la tarde?],"&lt;12:00 pm")</f>
        <v>2272</v>
      </c>
      <c r="L1007" s="17">
        <f>IF(Auxiliar1!B1005&lt;Tabla2[Hora],Tabla2[Hora],Auxiliar1!B1005)</f>
        <v>0.51290509259259254</v>
      </c>
      <c r="M1007" s="21"/>
      <c r="N1007" t="str">
        <f>TEXT(Tabla2[fecha_creacion_divorcio],"dd/mm/yy")</f>
        <v>07/02/19</v>
      </c>
      <c r="O1007" s="21" t="str">
        <f>TEXT(Tabla3[Fecha formato fecha],"MMMM")</f>
        <v>febrero</v>
      </c>
      <c r="P1007" s="22">
        <f>INT(YEARFRAC(Tabla2[[#This Row],[fecha_matrimonio]],Tabla2[[#This Row],[fecha_creacion_divorcio]],1))</f>
        <v>29</v>
      </c>
      <c r="Q1007" s="21"/>
    </row>
    <row r="1008" spans="6:17" x14ac:dyDescent="0.25">
      <c r="F1008" s="17"/>
      <c r="G1008" s="47" t="str">
        <f>IF(Tabla2[genero_1]=Tabla2[genero_2],"iguales","heteros")</f>
        <v>heteros</v>
      </c>
      <c r="H1008" s="15">
        <f>COUNTIF(Tabla3[Columna1],"iguales")</f>
        <v>481</v>
      </c>
      <c r="I1008" s="15">
        <f>COUNTIF(Tabla3[Se divorcian mas en la mañana o en la tarde?],"&gt;12:00 am")</f>
        <v>2491</v>
      </c>
      <c r="J1008" s="15">
        <f>COUNTIF(Tabla3[Se divorcian mas en la mañana o en la tarde?],"&gt;12:00 am")</f>
        <v>2491</v>
      </c>
      <c r="K1008" s="15">
        <f>COUNTIF(Tabla3[Se divorcian mas en la mañana o en la tarde?],"&lt;12:00 pm")</f>
        <v>2272</v>
      </c>
      <c r="L1008" s="17">
        <f>IF(Auxiliar1!B1006&lt;Tabla2[Hora],Tabla2[Hora],Auxiliar1!B1006)</f>
        <v>0.52688657407407413</v>
      </c>
      <c r="M1008" s="21"/>
      <c r="N1008" t="str">
        <f>TEXT(Tabla2[fecha_creacion_divorcio],"dd/mm/yy")</f>
        <v>07/02/19</v>
      </c>
      <c r="O1008" s="21" t="str">
        <f>TEXT(Tabla3[Fecha formato fecha],"MMMM")</f>
        <v>febrero</v>
      </c>
      <c r="P1008" s="22">
        <f>INT(YEARFRAC(Tabla2[[#This Row],[fecha_matrimonio]],Tabla2[[#This Row],[fecha_creacion_divorcio]],1))</f>
        <v>49</v>
      </c>
      <c r="Q1008" s="21"/>
    </row>
    <row r="1009" spans="6:17" x14ac:dyDescent="0.25">
      <c r="F1009" s="17"/>
      <c r="G1009" s="47" t="str">
        <f>IF(Tabla2[genero_1]=Tabla2[genero_2],"iguales","heteros")</f>
        <v>heteros</v>
      </c>
      <c r="H1009" s="15">
        <f>COUNTIF(Tabla3[Columna1],"iguales")</f>
        <v>481</v>
      </c>
      <c r="I1009" s="15">
        <f>COUNTIF(Tabla3[Se divorcian mas en la mañana o en la tarde?],"&gt;12:00 am")</f>
        <v>2491</v>
      </c>
      <c r="J1009" s="15">
        <f>COUNTIF(Tabla3[Se divorcian mas en la mañana o en la tarde?],"&gt;12:00 am")</f>
        <v>2491</v>
      </c>
      <c r="K1009" s="15">
        <f>COUNTIF(Tabla3[Se divorcian mas en la mañana o en la tarde?],"&lt;12:00 pm")</f>
        <v>2272</v>
      </c>
      <c r="L1009" s="17">
        <f>IF(Auxiliar1!B1007&lt;Tabla2[Hora],Tabla2[Hora],Auxiliar1!B1007)</f>
        <v>0.38891203703703708</v>
      </c>
      <c r="M1009" s="21"/>
      <c r="N1009" t="str">
        <f>TEXT(Tabla2[fecha_creacion_divorcio],"dd/mm/yy")</f>
        <v>08/02/19</v>
      </c>
      <c r="O1009" s="21" t="str">
        <f>TEXT(Tabla3[Fecha formato fecha],"MMMM")</f>
        <v>febrero</v>
      </c>
      <c r="P1009" s="22">
        <f>INT(YEARFRAC(Tabla2[[#This Row],[fecha_matrimonio]],Tabla2[[#This Row],[fecha_creacion_divorcio]],1))</f>
        <v>1</v>
      </c>
      <c r="Q1009" s="21"/>
    </row>
    <row r="1010" spans="6:17" x14ac:dyDescent="0.25">
      <c r="F1010" s="17"/>
      <c r="G1010" s="47" t="str">
        <f>IF(Tabla2[genero_1]=Tabla2[genero_2],"iguales","heteros")</f>
        <v>heteros</v>
      </c>
      <c r="H1010" s="15">
        <f>COUNTIF(Tabla3[Columna1],"iguales")</f>
        <v>481</v>
      </c>
      <c r="I1010" s="15">
        <f>COUNTIF(Tabla3[Se divorcian mas en la mañana o en la tarde?],"&gt;12:00 am")</f>
        <v>2491</v>
      </c>
      <c r="J1010" s="15">
        <f>COUNTIF(Tabla3[Se divorcian mas en la mañana o en la tarde?],"&gt;12:00 am")</f>
        <v>2491</v>
      </c>
      <c r="K1010" s="15">
        <f>COUNTIF(Tabla3[Se divorcian mas en la mañana o en la tarde?],"&lt;12:00 pm")</f>
        <v>2272</v>
      </c>
      <c r="L1010" s="17">
        <f>IF(Auxiliar1!B1008&lt;Tabla2[Hora],Tabla2[Hora],Auxiliar1!B1008)</f>
        <v>0.39430555555555552</v>
      </c>
      <c r="M1010" s="21"/>
      <c r="N1010" t="str">
        <f>TEXT(Tabla2[fecha_creacion_divorcio],"dd/mm/yy")</f>
        <v>08/02/19</v>
      </c>
      <c r="O1010" s="21" t="str">
        <f>TEXT(Tabla3[Fecha formato fecha],"MMMM")</f>
        <v>febrero</v>
      </c>
      <c r="P1010" s="22">
        <f>INT(YEARFRAC(Tabla2[[#This Row],[fecha_matrimonio]],Tabla2[[#This Row],[fecha_creacion_divorcio]],1))</f>
        <v>29</v>
      </c>
      <c r="Q1010" s="21"/>
    </row>
    <row r="1011" spans="6:17" x14ac:dyDescent="0.25">
      <c r="F1011" s="17"/>
      <c r="G1011" s="47" t="str">
        <f>IF(Tabla2[genero_1]=Tabla2[genero_2],"iguales","heteros")</f>
        <v>heteros</v>
      </c>
      <c r="H1011" s="15">
        <f>COUNTIF(Tabla3[Columna1],"iguales")</f>
        <v>481</v>
      </c>
      <c r="I1011" s="15">
        <f>COUNTIF(Tabla3[Se divorcian mas en la mañana o en la tarde?],"&gt;12:00 am")</f>
        <v>2491</v>
      </c>
      <c r="J1011" s="15">
        <f>COUNTIF(Tabla3[Se divorcian mas en la mañana o en la tarde?],"&gt;12:00 am")</f>
        <v>2491</v>
      </c>
      <c r="K1011" s="15">
        <f>COUNTIF(Tabla3[Se divorcian mas en la mañana o en la tarde?],"&lt;12:00 pm")</f>
        <v>2272</v>
      </c>
      <c r="L1011" s="17">
        <f>IF(Auxiliar1!B1009&lt;Tabla2[Hora],Tabla2[Hora],Auxiliar1!B1009)</f>
        <v>0.39583333333333331</v>
      </c>
      <c r="M1011" s="21"/>
      <c r="N1011" t="str">
        <f>TEXT(Tabla2[fecha_creacion_divorcio],"dd/mm/yy")</f>
        <v>08/02/19</v>
      </c>
      <c r="O1011" s="21" t="str">
        <f>TEXT(Tabla3[Fecha formato fecha],"MMMM")</f>
        <v>febrero</v>
      </c>
      <c r="P1011" s="22">
        <f>INT(YEARFRAC(Tabla2[[#This Row],[fecha_matrimonio]],Tabla2[[#This Row],[fecha_creacion_divorcio]],1))</f>
        <v>13</v>
      </c>
      <c r="Q1011" s="21"/>
    </row>
    <row r="1012" spans="6:17" x14ac:dyDescent="0.25">
      <c r="F1012" s="17"/>
      <c r="G1012" s="47" t="str">
        <f>IF(Tabla2[genero_1]=Tabla2[genero_2],"iguales","heteros")</f>
        <v>heteros</v>
      </c>
      <c r="H1012" s="15">
        <f>COUNTIF(Tabla3[Columna1],"iguales")</f>
        <v>481</v>
      </c>
      <c r="I1012" s="15">
        <f>COUNTIF(Tabla3[Se divorcian mas en la mañana o en la tarde?],"&gt;12:00 am")</f>
        <v>2491</v>
      </c>
      <c r="J1012" s="15">
        <f>COUNTIF(Tabla3[Se divorcian mas en la mañana o en la tarde?],"&gt;12:00 am")</f>
        <v>2491</v>
      </c>
      <c r="K1012" s="15">
        <f>COUNTIF(Tabla3[Se divorcian mas en la mañana o en la tarde?],"&lt;12:00 pm")</f>
        <v>2272</v>
      </c>
      <c r="L1012" s="17">
        <f>IF(Auxiliar1!B1010&lt;Tabla2[Hora],Tabla2[Hora],Auxiliar1!B1010)</f>
        <v>0.40109953703703699</v>
      </c>
      <c r="M1012" s="21"/>
      <c r="N1012" t="str">
        <f>TEXT(Tabla2[fecha_creacion_divorcio],"dd/mm/yy")</f>
        <v>08/02/19</v>
      </c>
      <c r="O1012" s="21" t="str">
        <f>TEXT(Tabla3[Fecha formato fecha],"MMMM")</f>
        <v>febrero</v>
      </c>
      <c r="P1012" s="22">
        <f>INT(YEARFRAC(Tabla2[[#This Row],[fecha_matrimonio]],Tabla2[[#This Row],[fecha_creacion_divorcio]],1))</f>
        <v>43</v>
      </c>
      <c r="Q1012" s="21"/>
    </row>
    <row r="1013" spans="6:17" x14ac:dyDescent="0.25">
      <c r="F1013" s="17"/>
      <c r="G1013" s="47" t="str">
        <f>IF(Tabla2[genero_1]=Tabla2[genero_2],"iguales","heteros")</f>
        <v>heteros</v>
      </c>
      <c r="H1013" s="15">
        <f>COUNTIF(Tabla3[Columna1],"iguales")</f>
        <v>481</v>
      </c>
      <c r="I1013" s="15">
        <f>COUNTIF(Tabla3[Se divorcian mas en la mañana o en la tarde?],"&gt;12:00 am")</f>
        <v>2491</v>
      </c>
      <c r="J1013" s="15">
        <f>COUNTIF(Tabla3[Se divorcian mas en la mañana o en la tarde?],"&gt;12:00 am")</f>
        <v>2491</v>
      </c>
      <c r="K1013" s="15">
        <f>COUNTIF(Tabla3[Se divorcian mas en la mañana o en la tarde?],"&lt;12:00 pm")</f>
        <v>2272</v>
      </c>
      <c r="L1013" s="17">
        <f>IF(Auxiliar1!B1011&lt;Tabla2[Hora],Tabla2[Hora],Auxiliar1!B1011)</f>
        <v>0.40212962962962967</v>
      </c>
      <c r="M1013" s="21"/>
      <c r="N1013" t="str">
        <f>TEXT(Tabla2[fecha_creacion_divorcio],"dd/mm/yy")</f>
        <v>08/02/19</v>
      </c>
      <c r="O1013" s="21" t="str">
        <f>TEXT(Tabla3[Fecha formato fecha],"MMMM")</f>
        <v>febrero</v>
      </c>
      <c r="P1013" s="22">
        <f>INT(YEARFRAC(Tabla2[[#This Row],[fecha_matrimonio]],Tabla2[[#This Row],[fecha_creacion_divorcio]],1))</f>
        <v>25</v>
      </c>
      <c r="Q1013" s="21"/>
    </row>
    <row r="1014" spans="6:17" x14ac:dyDescent="0.25">
      <c r="F1014" s="17"/>
      <c r="G1014" s="47" t="str">
        <f>IF(Tabla2[genero_1]=Tabla2[genero_2],"iguales","heteros")</f>
        <v>heteros</v>
      </c>
      <c r="H1014" s="15">
        <f>COUNTIF(Tabla3[Columna1],"iguales")</f>
        <v>481</v>
      </c>
      <c r="I1014" s="15">
        <f>COUNTIF(Tabla3[Se divorcian mas en la mañana o en la tarde?],"&gt;12:00 am")</f>
        <v>2491</v>
      </c>
      <c r="J1014" s="15">
        <f>COUNTIF(Tabla3[Se divorcian mas en la mañana o en la tarde?],"&gt;12:00 am")</f>
        <v>2491</v>
      </c>
      <c r="K1014" s="15">
        <f>COUNTIF(Tabla3[Se divorcian mas en la mañana o en la tarde?],"&lt;12:00 pm")</f>
        <v>2272</v>
      </c>
      <c r="L1014" s="17">
        <f>IF(Auxiliar1!B1012&lt;Tabla2[Hora],Tabla2[Hora],Auxiliar1!B1012)</f>
        <v>0.40518518518518515</v>
      </c>
      <c r="M1014" s="21"/>
      <c r="N1014" t="str">
        <f>TEXT(Tabla2[fecha_creacion_divorcio],"dd/mm/yy")</f>
        <v>08/02/19</v>
      </c>
      <c r="O1014" s="21" t="str">
        <f>TEXT(Tabla3[Fecha formato fecha],"MMMM")</f>
        <v>febrero</v>
      </c>
      <c r="P1014" s="22">
        <f>INT(YEARFRAC(Tabla2[[#This Row],[fecha_matrimonio]],Tabla2[[#This Row],[fecha_creacion_divorcio]],1))</f>
        <v>27</v>
      </c>
      <c r="Q1014" s="21"/>
    </row>
    <row r="1015" spans="6:17" x14ac:dyDescent="0.25">
      <c r="F1015" s="17"/>
      <c r="G1015" s="47" t="str">
        <f>IF(Tabla2[genero_1]=Tabla2[genero_2],"iguales","heteros")</f>
        <v>iguales</v>
      </c>
      <c r="H1015" s="15">
        <f>COUNTIF(Tabla3[Columna1],"iguales")</f>
        <v>481</v>
      </c>
      <c r="I1015" s="15">
        <f>COUNTIF(Tabla3[Se divorcian mas en la mañana o en la tarde?],"&gt;12:00 am")</f>
        <v>2491</v>
      </c>
      <c r="J1015" s="15">
        <f>COUNTIF(Tabla3[Se divorcian mas en la mañana o en la tarde?],"&gt;12:00 am")</f>
        <v>2491</v>
      </c>
      <c r="K1015" s="15">
        <f>COUNTIF(Tabla3[Se divorcian mas en la mañana o en la tarde?],"&lt;12:00 pm")</f>
        <v>2272</v>
      </c>
      <c r="L1015" s="17">
        <f>IF(Auxiliar1!B1013&lt;Tabla2[Hora],Tabla2[Hora],Auxiliar1!B1013)</f>
        <v>0.40613425925925922</v>
      </c>
      <c r="M1015" s="21"/>
      <c r="N1015" t="str">
        <f>TEXT(Tabla2[fecha_creacion_divorcio],"dd/mm/yy")</f>
        <v>08/02/19</v>
      </c>
      <c r="O1015" s="21" t="str">
        <f>TEXT(Tabla3[Fecha formato fecha],"MMMM")</f>
        <v>febrero</v>
      </c>
      <c r="P1015" s="22">
        <f>INT(YEARFRAC(Tabla2[[#This Row],[fecha_matrimonio]],Tabla2[[#This Row],[fecha_creacion_divorcio]],1))</f>
        <v>30</v>
      </c>
      <c r="Q1015" s="21"/>
    </row>
    <row r="1016" spans="6:17" x14ac:dyDescent="0.25">
      <c r="F1016" s="17"/>
      <c r="G1016" s="47" t="str">
        <f>IF(Tabla2[genero_1]=Tabla2[genero_2],"iguales","heteros")</f>
        <v>heteros</v>
      </c>
      <c r="H1016" s="15">
        <f>COUNTIF(Tabla3[Columna1],"iguales")</f>
        <v>481</v>
      </c>
      <c r="I1016" s="15">
        <f>COUNTIF(Tabla3[Se divorcian mas en la mañana o en la tarde?],"&gt;12:00 am")</f>
        <v>2491</v>
      </c>
      <c r="J1016" s="15">
        <f>COUNTIF(Tabla3[Se divorcian mas en la mañana o en la tarde?],"&gt;12:00 am")</f>
        <v>2491</v>
      </c>
      <c r="K1016" s="15">
        <f>COUNTIF(Tabla3[Se divorcian mas en la mañana o en la tarde?],"&lt;12:00 pm")</f>
        <v>2272</v>
      </c>
      <c r="L1016" s="17">
        <f>IF(Auxiliar1!B1014&lt;Tabla2[Hora],Tabla2[Hora],Auxiliar1!B1014)</f>
        <v>0.40819444444444447</v>
      </c>
      <c r="M1016" s="21"/>
      <c r="N1016" t="str">
        <f>TEXT(Tabla2[fecha_creacion_divorcio],"dd/mm/yy")</f>
        <v>08/02/19</v>
      </c>
      <c r="O1016" s="21" t="str">
        <f>TEXT(Tabla3[Fecha formato fecha],"MMMM")</f>
        <v>febrero</v>
      </c>
      <c r="P1016" s="22">
        <f>INT(YEARFRAC(Tabla2[[#This Row],[fecha_matrimonio]],Tabla2[[#This Row],[fecha_creacion_divorcio]],1))</f>
        <v>27</v>
      </c>
      <c r="Q1016" s="21"/>
    </row>
    <row r="1017" spans="6:17" x14ac:dyDescent="0.25">
      <c r="F1017" s="17"/>
      <c r="G1017" s="47" t="str">
        <f>IF(Tabla2[genero_1]=Tabla2[genero_2],"iguales","heteros")</f>
        <v>heteros</v>
      </c>
      <c r="H1017" s="15">
        <f>COUNTIF(Tabla3[Columna1],"iguales")</f>
        <v>481</v>
      </c>
      <c r="I1017" s="15">
        <f>COUNTIF(Tabla3[Se divorcian mas en la mañana o en la tarde?],"&gt;12:00 am")</f>
        <v>2491</v>
      </c>
      <c r="J1017" s="15">
        <f>COUNTIF(Tabla3[Se divorcian mas en la mañana o en la tarde?],"&gt;12:00 am")</f>
        <v>2491</v>
      </c>
      <c r="K1017" s="15">
        <f>COUNTIF(Tabla3[Se divorcian mas en la mañana o en la tarde?],"&lt;12:00 pm")</f>
        <v>2272</v>
      </c>
      <c r="L1017" s="17">
        <f>IF(Auxiliar1!B1015&lt;Tabla2[Hora],Tabla2[Hora],Auxiliar1!B1015)</f>
        <v>0.41186342592592595</v>
      </c>
      <c r="M1017" s="21"/>
      <c r="N1017" t="str">
        <f>TEXT(Tabla2[fecha_creacion_divorcio],"dd/mm/yy")</f>
        <v>08/02/19</v>
      </c>
      <c r="O1017" s="21" t="str">
        <f>TEXT(Tabla3[Fecha formato fecha],"MMMM")</f>
        <v>febrero</v>
      </c>
      <c r="P1017" s="22">
        <f>INT(YEARFRAC(Tabla2[[#This Row],[fecha_matrimonio]],Tabla2[[#This Row],[fecha_creacion_divorcio]],1))</f>
        <v>13</v>
      </c>
      <c r="Q1017" s="21"/>
    </row>
    <row r="1018" spans="6:17" x14ac:dyDescent="0.25">
      <c r="F1018" s="17"/>
      <c r="G1018" s="47" t="str">
        <f>IF(Tabla2[genero_1]=Tabla2[genero_2],"iguales","heteros")</f>
        <v>heteros</v>
      </c>
      <c r="H1018" s="15">
        <f>COUNTIF(Tabla3[Columna1],"iguales")</f>
        <v>481</v>
      </c>
      <c r="I1018" s="15">
        <f>COUNTIF(Tabla3[Se divorcian mas en la mañana o en la tarde?],"&gt;12:00 am")</f>
        <v>2491</v>
      </c>
      <c r="J1018" s="15">
        <f>COUNTIF(Tabla3[Se divorcian mas en la mañana o en la tarde?],"&gt;12:00 am")</f>
        <v>2491</v>
      </c>
      <c r="K1018" s="15">
        <f>COUNTIF(Tabla3[Se divorcian mas en la mañana o en la tarde?],"&lt;12:00 pm")</f>
        <v>2272</v>
      </c>
      <c r="L1018" s="17">
        <f>IF(Auxiliar1!B1016&lt;Tabla2[Hora],Tabla2[Hora],Auxiliar1!B1016)</f>
        <v>0.41614583333333338</v>
      </c>
      <c r="M1018" s="21"/>
      <c r="N1018" t="str">
        <f>TEXT(Tabla2[fecha_creacion_divorcio],"dd/mm/yy")</f>
        <v>08/02/19</v>
      </c>
      <c r="O1018" s="21" t="str">
        <f>TEXT(Tabla3[Fecha formato fecha],"MMMM")</f>
        <v>febrero</v>
      </c>
      <c r="P1018" s="22">
        <f>INT(YEARFRAC(Tabla2[[#This Row],[fecha_matrimonio]],Tabla2[[#This Row],[fecha_creacion_divorcio]],1))</f>
        <v>16</v>
      </c>
      <c r="Q1018" s="21"/>
    </row>
    <row r="1019" spans="6:17" x14ac:dyDescent="0.25">
      <c r="F1019" s="17"/>
      <c r="G1019" s="47" t="str">
        <f>IF(Tabla2[genero_1]=Tabla2[genero_2],"iguales","heteros")</f>
        <v>heteros</v>
      </c>
      <c r="H1019" s="15">
        <f>COUNTIF(Tabla3[Columna1],"iguales")</f>
        <v>481</v>
      </c>
      <c r="I1019" s="15">
        <f>COUNTIF(Tabla3[Se divorcian mas en la mañana o en la tarde?],"&gt;12:00 am")</f>
        <v>2491</v>
      </c>
      <c r="J1019" s="15">
        <f>COUNTIF(Tabla3[Se divorcian mas en la mañana o en la tarde?],"&gt;12:00 am")</f>
        <v>2491</v>
      </c>
      <c r="K1019" s="15">
        <f>COUNTIF(Tabla3[Se divorcian mas en la mañana o en la tarde?],"&lt;12:00 pm")</f>
        <v>2272</v>
      </c>
      <c r="L1019" s="17">
        <f>IF(Auxiliar1!B1017&lt;Tabla2[Hora],Tabla2[Hora],Auxiliar1!B1017)</f>
        <v>0.56803240740740735</v>
      </c>
      <c r="M1019" s="21"/>
      <c r="N1019" t="str">
        <f>TEXT(Tabla2[fecha_creacion_divorcio],"dd/mm/yy")</f>
        <v>08/02/19</v>
      </c>
      <c r="O1019" s="21" t="str">
        <f>TEXT(Tabla3[Fecha formato fecha],"MMMM")</f>
        <v>febrero</v>
      </c>
      <c r="P1019" s="22">
        <f>INT(YEARFRAC(Tabla2[[#This Row],[fecha_matrimonio]],Tabla2[[#This Row],[fecha_creacion_divorcio]],1))</f>
        <v>8</v>
      </c>
      <c r="Q1019" s="21"/>
    </row>
    <row r="1020" spans="6:17" x14ac:dyDescent="0.25">
      <c r="F1020" s="17"/>
      <c r="G1020" s="47" t="str">
        <f>IF(Tabla2[genero_1]=Tabla2[genero_2],"iguales","heteros")</f>
        <v>iguales</v>
      </c>
      <c r="H1020" s="15">
        <f>COUNTIF(Tabla3[Columna1],"iguales")</f>
        <v>481</v>
      </c>
      <c r="I1020" s="15">
        <f>COUNTIF(Tabla3[Se divorcian mas en la mañana o en la tarde?],"&gt;12:00 am")</f>
        <v>2491</v>
      </c>
      <c r="J1020" s="15">
        <f>COUNTIF(Tabla3[Se divorcian mas en la mañana o en la tarde?],"&gt;12:00 am")</f>
        <v>2491</v>
      </c>
      <c r="K1020" s="15">
        <f>COUNTIF(Tabla3[Se divorcian mas en la mañana o en la tarde?],"&lt;12:00 pm")</f>
        <v>2272</v>
      </c>
      <c r="L1020" s="17">
        <f>IF(Auxiliar1!B1018&lt;Tabla2[Hora],Tabla2[Hora],Auxiliar1!B1018)</f>
        <v>0.57354166666666673</v>
      </c>
      <c r="M1020" s="21"/>
      <c r="N1020" t="str">
        <f>TEXT(Tabla2[fecha_creacion_divorcio],"dd/mm/yy")</f>
        <v>08/02/19</v>
      </c>
      <c r="O1020" s="21" t="str">
        <f>TEXT(Tabla3[Fecha formato fecha],"MMMM")</f>
        <v>febrero</v>
      </c>
      <c r="P1020" s="22">
        <f>INT(YEARFRAC(Tabla2[[#This Row],[fecha_matrimonio]],Tabla2[[#This Row],[fecha_creacion_divorcio]],1))</f>
        <v>37</v>
      </c>
      <c r="Q1020" s="21"/>
    </row>
    <row r="1021" spans="6:17" x14ac:dyDescent="0.25">
      <c r="F1021" s="17"/>
      <c r="G1021" s="47" t="str">
        <f>IF(Tabla2[genero_1]=Tabla2[genero_2],"iguales","heteros")</f>
        <v>iguales</v>
      </c>
      <c r="H1021" s="15">
        <f>COUNTIF(Tabla3[Columna1],"iguales")</f>
        <v>481</v>
      </c>
      <c r="I1021" s="15">
        <f>COUNTIF(Tabla3[Se divorcian mas en la mañana o en la tarde?],"&gt;12:00 am")</f>
        <v>2491</v>
      </c>
      <c r="J1021" s="15">
        <f>COUNTIF(Tabla3[Se divorcian mas en la mañana o en la tarde?],"&gt;12:00 am")</f>
        <v>2491</v>
      </c>
      <c r="K1021" s="15">
        <f>COUNTIF(Tabla3[Se divorcian mas en la mañana o en la tarde?],"&lt;12:00 pm")</f>
        <v>2272</v>
      </c>
      <c r="L1021" s="17">
        <f>IF(Auxiliar1!B1019&lt;Tabla2[Hora],Tabla2[Hora],Auxiliar1!B1019)</f>
        <v>0.57906250000000004</v>
      </c>
      <c r="M1021" s="21"/>
      <c r="N1021" t="str">
        <f>TEXT(Tabla2[fecha_creacion_divorcio],"dd/mm/yy")</f>
        <v>08/02/19</v>
      </c>
      <c r="O1021" s="21" t="str">
        <f>TEXT(Tabla3[Fecha formato fecha],"MMMM")</f>
        <v>febrero</v>
      </c>
      <c r="P1021" s="22">
        <f>INT(YEARFRAC(Tabla2[[#This Row],[fecha_matrimonio]],Tabla2[[#This Row],[fecha_creacion_divorcio]],1))</f>
        <v>31</v>
      </c>
      <c r="Q1021" s="21"/>
    </row>
    <row r="1022" spans="6:17" x14ac:dyDescent="0.25">
      <c r="F1022" s="17"/>
      <c r="G1022" s="47" t="str">
        <f>IF(Tabla2[genero_1]=Tabla2[genero_2],"iguales","heteros")</f>
        <v>heteros</v>
      </c>
      <c r="H1022" s="15">
        <f>COUNTIF(Tabla3[Columna1],"iguales")</f>
        <v>481</v>
      </c>
      <c r="I1022" s="15">
        <f>COUNTIF(Tabla3[Se divorcian mas en la mañana o en la tarde?],"&gt;12:00 am")</f>
        <v>2491</v>
      </c>
      <c r="J1022" s="15">
        <f>COUNTIF(Tabla3[Se divorcian mas en la mañana o en la tarde?],"&gt;12:00 am")</f>
        <v>2491</v>
      </c>
      <c r="K1022" s="15">
        <f>COUNTIF(Tabla3[Se divorcian mas en la mañana o en la tarde?],"&lt;12:00 pm")</f>
        <v>2272</v>
      </c>
      <c r="L1022" s="17">
        <f>IF(Auxiliar1!B1020&lt;Tabla2[Hora],Tabla2[Hora],Auxiliar1!B1020)</f>
        <v>0.58687500000000004</v>
      </c>
      <c r="M1022" s="21"/>
      <c r="N1022" t="str">
        <f>TEXT(Tabla2[fecha_creacion_divorcio],"dd/mm/yy")</f>
        <v>08/02/19</v>
      </c>
      <c r="O1022" s="21" t="str">
        <f>TEXT(Tabla3[Fecha formato fecha],"MMMM")</f>
        <v>febrero</v>
      </c>
      <c r="P1022" s="22">
        <f>INT(YEARFRAC(Tabla2[[#This Row],[fecha_matrimonio]],Tabla2[[#This Row],[fecha_creacion_divorcio]],1))</f>
        <v>35</v>
      </c>
      <c r="Q1022" s="21"/>
    </row>
    <row r="1023" spans="6:17" x14ac:dyDescent="0.25">
      <c r="F1023" s="17"/>
      <c r="G1023" s="47" t="str">
        <f>IF(Tabla2[genero_1]=Tabla2[genero_2],"iguales","heteros")</f>
        <v>heteros</v>
      </c>
      <c r="H1023" s="15">
        <f>COUNTIF(Tabla3[Columna1],"iguales")</f>
        <v>481</v>
      </c>
      <c r="I1023" s="15">
        <f>COUNTIF(Tabla3[Se divorcian mas en la mañana o en la tarde?],"&gt;12:00 am")</f>
        <v>2491</v>
      </c>
      <c r="J1023" s="15">
        <f>COUNTIF(Tabla3[Se divorcian mas en la mañana o en la tarde?],"&gt;12:00 am")</f>
        <v>2491</v>
      </c>
      <c r="K1023" s="15">
        <f>COUNTIF(Tabla3[Se divorcian mas en la mañana o en la tarde?],"&lt;12:00 pm")</f>
        <v>2272</v>
      </c>
      <c r="L1023" s="17">
        <f>IF(Auxiliar1!B1021&lt;Tabla2[Hora],Tabla2[Hora],Auxiliar1!B1021)</f>
        <v>0.62262731481481481</v>
      </c>
      <c r="M1023" s="21"/>
      <c r="N1023" t="str">
        <f>TEXT(Tabla2[fecha_creacion_divorcio],"dd/mm/yy")</f>
        <v>08/02/19</v>
      </c>
      <c r="O1023" s="21" t="str">
        <f>TEXT(Tabla3[Fecha formato fecha],"MMMM")</f>
        <v>febrero</v>
      </c>
      <c r="P1023" s="22">
        <f>INT(YEARFRAC(Tabla2[[#This Row],[fecha_matrimonio]],Tabla2[[#This Row],[fecha_creacion_divorcio]],1))</f>
        <v>6</v>
      </c>
      <c r="Q1023" s="21"/>
    </row>
    <row r="1024" spans="6:17" x14ac:dyDescent="0.25">
      <c r="F1024" s="17"/>
      <c r="G1024" s="47" t="str">
        <f>IF(Tabla2[genero_1]=Tabla2[genero_2],"iguales","heteros")</f>
        <v>heteros</v>
      </c>
      <c r="H1024" s="15">
        <f>COUNTIF(Tabla3[Columna1],"iguales")</f>
        <v>481</v>
      </c>
      <c r="I1024" s="15">
        <f>COUNTIF(Tabla3[Se divorcian mas en la mañana o en la tarde?],"&gt;12:00 am")</f>
        <v>2491</v>
      </c>
      <c r="J1024" s="15">
        <f>COUNTIF(Tabla3[Se divorcian mas en la mañana o en la tarde?],"&gt;12:00 am")</f>
        <v>2491</v>
      </c>
      <c r="K1024" s="15">
        <f>COUNTIF(Tabla3[Se divorcian mas en la mañana o en la tarde?],"&lt;12:00 pm")</f>
        <v>2272</v>
      </c>
      <c r="L1024" s="17">
        <f>IF(Auxiliar1!B1022&lt;Tabla2[Hora],Tabla2[Hora],Auxiliar1!B1022)</f>
        <v>0.62315972222222216</v>
      </c>
      <c r="M1024" s="21"/>
      <c r="N1024" t="str">
        <f>TEXT(Tabla2[fecha_creacion_divorcio],"dd/mm/yy")</f>
        <v>08/02/19</v>
      </c>
      <c r="O1024" s="21" t="str">
        <f>TEXT(Tabla3[Fecha formato fecha],"MMMM")</f>
        <v>febrero</v>
      </c>
      <c r="P1024" s="22">
        <f>INT(YEARFRAC(Tabla2[[#This Row],[fecha_matrimonio]],Tabla2[[#This Row],[fecha_creacion_divorcio]],1))</f>
        <v>9</v>
      </c>
      <c r="Q1024" s="21"/>
    </row>
    <row r="1025" spans="6:17" x14ac:dyDescent="0.25">
      <c r="F1025" s="17"/>
      <c r="G1025" s="47" t="str">
        <f>IF(Tabla2[genero_1]=Tabla2[genero_2],"iguales","heteros")</f>
        <v>heteros</v>
      </c>
      <c r="H1025" s="15">
        <f>COUNTIF(Tabla3[Columna1],"iguales")</f>
        <v>481</v>
      </c>
      <c r="I1025" s="15">
        <f>COUNTIF(Tabla3[Se divorcian mas en la mañana o en la tarde?],"&gt;12:00 am")</f>
        <v>2491</v>
      </c>
      <c r="J1025" s="15">
        <f>COUNTIF(Tabla3[Se divorcian mas en la mañana o en la tarde?],"&gt;12:00 am")</f>
        <v>2491</v>
      </c>
      <c r="K1025" s="15">
        <f>COUNTIF(Tabla3[Se divorcian mas en la mañana o en la tarde?],"&lt;12:00 pm")</f>
        <v>2272</v>
      </c>
      <c r="L1025" s="17">
        <f>IF(Auxiliar1!B1023&lt;Tabla2[Hora],Tabla2[Hora],Auxiliar1!B1023)</f>
        <v>0.62597222222222226</v>
      </c>
      <c r="M1025" s="21"/>
      <c r="N1025" t="str">
        <f>TEXT(Tabla2[fecha_creacion_divorcio],"dd/mm/yy")</f>
        <v>08/02/19</v>
      </c>
      <c r="O1025" s="21" t="str">
        <f>TEXT(Tabla3[Fecha formato fecha],"MMMM")</f>
        <v>febrero</v>
      </c>
      <c r="P1025" s="22">
        <f>INT(YEARFRAC(Tabla2[[#This Row],[fecha_matrimonio]],Tabla2[[#This Row],[fecha_creacion_divorcio]],1))</f>
        <v>19</v>
      </c>
      <c r="Q1025" s="21"/>
    </row>
    <row r="1026" spans="6:17" x14ac:dyDescent="0.25">
      <c r="F1026" s="17"/>
      <c r="G1026" s="47" t="str">
        <f>IF(Tabla2[genero_1]=Tabla2[genero_2],"iguales","heteros")</f>
        <v>heteros</v>
      </c>
      <c r="H1026" s="15">
        <f>COUNTIF(Tabla3[Columna1],"iguales")</f>
        <v>481</v>
      </c>
      <c r="I1026" s="15">
        <f>COUNTIF(Tabla3[Se divorcian mas en la mañana o en la tarde?],"&gt;12:00 am")</f>
        <v>2491</v>
      </c>
      <c r="J1026" s="15">
        <f>COUNTIF(Tabla3[Se divorcian mas en la mañana o en la tarde?],"&gt;12:00 am")</f>
        <v>2491</v>
      </c>
      <c r="K1026" s="15">
        <f>COUNTIF(Tabla3[Se divorcian mas en la mañana o en la tarde?],"&lt;12:00 pm")</f>
        <v>2272</v>
      </c>
      <c r="L1026" s="17">
        <f>IF(Auxiliar1!B1024&lt;Tabla2[Hora],Tabla2[Hora],Auxiliar1!B1024)</f>
        <v>0.62655092592592598</v>
      </c>
      <c r="M1026" s="21"/>
      <c r="N1026" t="str">
        <f>TEXT(Tabla2[fecha_creacion_divorcio],"dd/mm/yy")</f>
        <v>08/02/19</v>
      </c>
      <c r="O1026" s="21" t="str">
        <f>TEXT(Tabla3[Fecha formato fecha],"MMMM")</f>
        <v>febrero</v>
      </c>
      <c r="P1026" s="22">
        <f>INT(YEARFRAC(Tabla2[[#This Row],[fecha_matrimonio]],Tabla2[[#This Row],[fecha_creacion_divorcio]],1))</f>
        <v>25</v>
      </c>
      <c r="Q1026" s="21"/>
    </row>
    <row r="1027" spans="6:17" x14ac:dyDescent="0.25">
      <c r="F1027" s="17"/>
      <c r="G1027" s="47" t="str">
        <f>IF(Tabla2[genero_1]=Tabla2[genero_2],"iguales","heteros")</f>
        <v>iguales</v>
      </c>
      <c r="H1027" s="15">
        <f>COUNTIF(Tabla3[Columna1],"iguales")</f>
        <v>481</v>
      </c>
      <c r="I1027" s="15">
        <f>COUNTIF(Tabla3[Se divorcian mas en la mañana o en la tarde?],"&gt;12:00 am")</f>
        <v>2491</v>
      </c>
      <c r="J1027" s="15">
        <f>COUNTIF(Tabla3[Se divorcian mas en la mañana o en la tarde?],"&gt;12:00 am")</f>
        <v>2491</v>
      </c>
      <c r="K1027" s="15">
        <f>COUNTIF(Tabla3[Se divorcian mas en la mañana o en la tarde?],"&lt;12:00 pm")</f>
        <v>2272</v>
      </c>
      <c r="L1027" s="17">
        <f>IF(Auxiliar1!B1025&lt;Tabla2[Hora],Tabla2[Hora],Auxiliar1!B1025)</f>
        <v>0.6251620370370371</v>
      </c>
      <c r="M1027" s="21"/>
      <c r="N1027" t="str">
        <f>TEXT(Tabla2[fecha_creacion_divorcio],"dd/mm/yy")</f>
        <v>08/02/19</v>
      </c>
      <c r="O1027" s="21" t="str">
        <f>TEXT(Tabla3[Fecha formato fecha],"MMMM")</f>
        <v>febrero</v>
      </c>
      <c r="P1027" s="22">
        <f>INT(YEARFRAC(Tabla2[[#This Row],[fecha_matrimonio]],Tabla2[[#This Row],[fecha_creacion_divorcio]],1))</f>
        <v>29</v>
      </c>
      <c r="Q1027" s="21"/>
    </row>
    <row r="1028" spans="6:17" x14ac:dyDescent="0.25">
      <c r="F1028" s="17"/>
      <c r="G1028" s="47" t="str">
        <f>IF(Tabla2[genero_1]=Tabla2[genero_2],"iguales","heteros")</f>
        <v>heteros</v>
      </c>
      <c r="H1028" s="15">
        <f>COUNTIF(Tabla3[Columna1],"iguales")</f>
        <v>481</v>
      </c>
      <c r="I1028" s="15">
        <f>COUNTIF(Tabla3[Se divorcian mas en la mañana o en la tarde?],"&gt;12:00 am")</f>
        <v>2491</v>
      </c>
      <c r="J1028" s="15">
        <f>COUNTIF(Tabla3[Se divorcian mas en la mañana o en la tarde?],"&gt;12:00 am")</f>
        <v>2491</v>
      </c>
      <c r="K1028" s="15">
        <f>COUNTIF(Tabla3[Se divorcian mas en la mañana o en la tarde?],"&lt;12:00 pm")</f>
        <v>2272</v>
      </c>
      <c r="L1028" s="17">
        <f>IF(Auxiliar1!B1026&lt;Tabla2[Hora],Tabla2[Hora],Auxiliar1!B1026)</f>
        <v>0.62734953703703711</v>
      </c>
      <c r="M1028" s="21"/>
      <c r="N1028" t="str">
        <f>TEXT(Tabla2[fecha_creacion_divorcio],"dd/mm/yy")</f>
        <v>08/02/19</v>
      </c>
      <c r="O1028" s="21" t="str">
        <f>TEXT(Tabla3[Fecha formato fecha],"MMMM")</f>
        <v>febrero</v>
      </c>
      <c r="P1028" s="22">
        <f>INT(YEARFRAC(Tabla2[[#This Row],[fecha_matrimonio]],Tabla2[[#This Row],[fecha_creacion_divorcio]],1))</f>
        <v>23</v>
      </c>
      <c r="Q1028" s="21"/>
    </row>
    <row r="1029" spans="6:17" x14ac:dyDescent="0.25">
      <c r="F1029" s="17"/>
      <c r="G1029" s="47" t="str">
        <f>IF(Tabla2[genero_1]=Tabla2[genero_2],"iguales","heteros")</f>
        <v>iguales</v>
      </c>
      <c r="H1029" s="15">
        <f>COUNTIF(Tabla3[Columna1],"iguales")</f>
        <v>481</v>
      </c>
      <c r="I1029" s="15">
        <f>COUNTIF(Tabla3[Se divorcian mas en la mañana o en la tarde?],"&gt;12:00 am")</f>
        <v>2491</v>
      </c>
      <c r="J1029" s="15">
        <f>COUNTIF(Tabla3[Se divorcian mas en la mañana o en la tarde?],"&gt;12:00 am")</f>
        <v>2491</v>
      </c>
      <c r="K1029" s="15">
        <f>COUNTIF(Tabla3[Se divorcian mas en la mañana o en la tarde?],"&lt;12:00 pm")</f>
        <v>2272</v>
      </c>
      <c r="L1029" s="17">
        <f>IF(Auxiliar1!B1027&lt;Tabla2[Hora],Tabla2[Hora],Auxiliar1!B1027)</f>
        <v>0.47303240740740743</v>
      </c>
      <c r="M1029" s="21"/>
      <c r="N1029" t="str">
        <f>TEXT(Tabla2[fecha_creacion_divorcio],"dd/mm/yy")</f>
        <v>11/02/19</v>
      </c>
      <c r="O1029" s="21" t="str">
        <f>TEXT(Tabla3[Fecha formato fecha],"MMMM")</f>
        <v>febrero</v>
      </c>
      <c r="P1029" s="22">
        <f>INT(YEARFRAC(Tabla2[[#This Row],[fecha_matrimonio]],Tabla2[[#This Row],[fecha_creacion_divorcio]],1))</f>
        <v>2</v>
      </c>
      <c r="Q1029" s="21"/>
    </row>
    <row r="1030" spans="6:17" x14ac:dyDescent="0.25">
      <c r="F1030" s="17"/>
      <c r="G1030" s="47" t="str">
        <f>IF(Tabla2[genero_1]=Tabla2[genero_2],"iguales","heteros")</f>
        <v>heteros</v>
      </c>
      <c r="H1030" s="15">
        <f>COUNTIF(Tabla3[Columna1],"iguales")</f>
        <v>481</v>
      </c>
      <c r="I1030" s="15">
        <f>COUNTIF(Tabla3[Se divorcian mas en la mañana o en la tarde?],"&gt;12:00 am")</f>
        <v>2491</v>
      </c>
      <c r="J1030" s="15">
        <f>COUNTIF(Tabla3[Se divorcian mas en la mañana o en la tarde?],"&gt;12:00 am")</f>
        <v>2491</v>
      </c>
      <c r="K1030" s="15">
        <f>COUNTIF(Tabla3[Se divorcian mas en la mañana o en la tarde?],"&lt;12:00 pm")</f>
        <v>2272</v>
      </c>
      <c r="L1030" s="17">
        <f>IF(Auxiliar1!B1028&lt;Tabla2[Hora],Tabla2[Hora],Auxiliar1!B1028)</f>
        <v>0.32543981481481482</v>
      </c>
      <c r="M1030" s="21"/>
      <c r="N1030" t="str">
        <f>TEXT(Tabla2[fecha_creacion_divorcio],"dd/mm/yy")</f>
        <v>12/02/19</v>
      </c>
      <c r="O1030" s="21" t="str">
        <f>TEXT(Tabla3[Fecha formato fecha],"MMMM")</f>
        <v>febrero</v>
      </c>
      <c r="P1030" s="22">
        <f>INT(YEARFRAC(Tabla2[[#This Row],[fecha_matrimonio]],Tabla2[[#This Row],[fecha_creacion_divorcio]],1))</f>
        <v>24</v>
      </c>
      <c r="Q1030" s="21"/>
    </row>
    <row r="1031" spans="6:17" x14ac:dyDescent="0.25">
      <c r="F1031" s="17"/>
      <c r="G1031" s="47" t="str">
        <f>IF(Tabla2[genero_1]=Tabla2[genero_2],"iguales","heteros")</f>
        <v>heteros</v>
      </c>
      <c r="H1031" s="15">
        <f>COUNTIF(Tabla3[Columna1],"iguales")</f>
        <v>481</v>
      </c>
      <c r="I1031" s="15">
        <f>COUNTIF(Tabla3[Se divorcian mas en la mañana o en la tarde?],"&gt;12:00 am")</f>
        <v>2491</v>
      </c>
      <c r="J1031" s="15">
        <f>COUNTIF(Tabla3[Se divorcian mas en la mañana o en la tarde?],"&gt;12:00 am")</f>
        <v>2491</v>
      </c>
      <c r="K1031" s="15">
        <f>COUNTIF(Tabla3[Se divorcian mas en la mañana o en la tarde?],"&lt;12:00 pm")</f>
        <v>2272</v>
      </c>
      <c r="L1031" s="17">
        <f>IF(Auxiliar1!B1029&lt;Tabla2[Hora],Tabla2[Hora],Auxiliar1!B1029)</f>
        <v>0.33423611111111112</v>
      </c>
      <c r="M1031" s="21"/>
      <c r="N1031" t="str">
        <f>TEXT(Tabla2[fecha_creacion_divorcio],"dd/mm/yy")</f>
        <v>12/02/19</v>
      </c>
      <c r="O1031" s="21" t="str">
        <f>TEXT(Tabla3[Fecha formato fecha],"MMMM")</f>
        <v>febrero</v>
      </c>
      <c r="P1031" s="22">
        <f>INT(YEARFRAC(Tabla2[[#This Row],[fecha_matrimonio]],Tabla2[[#This Row],[fecha_creacion_divorcio]],1))</f>
        <v>17</v>
      </c>
      <c r="Q1031" s="21"/>
    </row>
    <row r="1032" spans="6:17" x14ac:dyDescent="0.25">
      <c r="F1032" s="17"/>
      <c r="G1032" s="47" t="str">
        <f>IF(Tabla2[genero_1]=Tabla2[genero_2],"iguales","heteros")</f>
        <v>heteros</v>
      </c>
      <c r="H1032" s="15">
        <f>COUNTIF(Tabla3[Columna1],"iguales")</f>
        <v>481</v>
      </c>
      <c r="I1032" s="15">
        <f>COUNTIF(Tabla3[Se divorcian mas en la mañana o en la tarde?],"&gt;12:00 am")</f>
        <v>2491</v>
      </c>
      <c r="J1032" s="15">
        <f>COUNTIF(Tabla3[Se divorcian mas en la mañana o en la tarde?],"&gt;12:00 am")</f>
        <v>2491</v>
      </c>
      <c r="K1032" s="15">
        <f>COUNTIF(Tabla3[Se divorcian mas en la mañana o en la tarde?],"&lt;12:00 pm")</f>
        <v>2272</v>
      </c>
      <c r="L1032" s="17">
        <f>IF(Auxiliar1!B1030&lt;Tabla2[Hora],Tabla2[Hora],Auxiliar1!B1030)</f>
        <v>0.3368518518518519</v>
      </c>
      <c r="M1032" s="21"/>
      <c r="N1032" t="str">
        <f>TEXT(Tabla2[fecha_creacion_divorcio],"dd/mm/yy")</f>
        <v>12/02/19</v>
      </c>
      <c r="O1032" s="21" t="str">
        <f>TEXT(Tabla3[Fecha formato fecha],"MMMM")</f>
        <v>febrero</v>
      </c>
      <c r="P1032" s="22">
        <f>INT(YEARFRAC(Tabla2[[#This Row],[fecha_matrimonio]],Tabla2[[#This Row],[fecha_creacion_divorcio]],1))</f>
        <v>14</v>
      </c>
      <c r="Q1032" s="21"/>
    </row>
    <row r="1033" spans="6:17" x14ac:dyDescent="0.25">
      <c r="F1033" s="17"/>
      <c r="G1033" s="47" t="str">
        <f>IF(Tabla2[genero_1]=Tabla2[genero_2],"iguales","heteros")</f>
        <v>heteros</v>
      </c>
      <c r="H1033" s="15">
        <f>COUNTIF(Tabla3[Columna1],"iguales")</f>
        <v>481</v>
      </c>
      <c r="I1033" s="15">
        <f>COUNTIF(Tabla3[Se divorcian mas en la mañana o en la tarde?],"&gt;12:00 am")</f>
        <v>2491</v>
      </c>
      <c r="J1033" s="15">
        <f>COUNTIF(Tabla3[Se divorcian mas en la mañana o en la tarde?],"&gt;12:00 am")</f>
        <v>2491</v>
      </c>
      <c r="K1033" s="15">
        <f>COUNTIF(Tabla3[Se divorcian mas en la mañana o en la tarde?],"&lt;12:00 pm")</f>
        <v>2272</v>
      </c>
      <c r="L1033" s="17">
        <f>IF(Auxiliar1!B1031&lt;Tabla2[Hora],Tabla2[Hora],Auxiliar1!B1031)</f>
        <v>0.35618055555555556</v>
      </c>
      <c r="M1033" s="21"/>
      <c r="N1033" t="str">
        <f>TEXT(Tabla2[fecha_creacion_divorcio],"dd/mm/yy")</f>
        <v>12/02/19</v>
      </c>
      <c r="O1033" s="21" t="str">
        <f>TEXT(Tabla3[Fecha formato fecha],"MMMM")</f>
        <v>febrero</v>
      </c>
      <c r="P1033" s="22">
        <f>INT(YEARFRAC(Tabla2[[#This Row],[fecha_matrimonio]],Tabla2[[#This Row],[fecha_creacion_divorcio]],1))</f>
        <v>47</v>
      </c>
      <c r="Q1033" s="21"/>
    </row>
    <row r="1034" spans="6:17" x14ac:dyDescent="0.25">
      <c r="F1034" s="17"/>
      <c r="G1034" s="47" t="str">
        <f>IF(Tabla2[genero_1]=Tabla2[genero_2],"iguales","heteros")</f>
        <v>heteros</v>
      </c>
      <c r="H1034" s="15">
        <f>COUNTIF(Tabla3[Columna1],"iguales")</f>
        <v>481</v>
      </c>
      <c r="I1034" s="15">
        <f>COUNTIF(Tabla3[Se divorcian mas en la mañana o en la tarde?],"&gt;12:00 am")</f>
        <v>2491</v>
      </c>
      <c r="J1034" s="15">
        <f>COUNTIF(Tabla3[Se divorcian mas en la mañana o en la tarde?],"&gt;12:00 am")</f>
        <v>2491</v>
      </c>
      <c r="K1034" s="15">
        <f>COUNTIF(Tabla3[Se divorcian mas en la mañana o en la tarde?],"&lt;12:00 pm")</f>
        <v>2272</v>
      </c>
      <c r="L1034" s="17">
        <f>IF(Auxiliar1!B1032&lt;Tabla2[Hora],Tabla2[Hora],Auxiliar1!B1032)</f>
        <v>0.35650462962962964</v>
      </c>
      <c r="M1034" s="21"/>
      <c r="N1034" t="str">
        <f>TEXT(Tabla2[fecha_creacion_divorcio],"dd/mm/yy")</f>
        <v>12/02/19</v>
      </c>
      <c r="O1034" s="21" t="str">
        <f>TEXT(Tabla3[Fecha formato fecha],"MMMM")</f>
        <v>febrero</v>
      </c>
      <c r="P1034" s="22">
        <f>INT(YEARFRAC(Tabla2[[#This Row],[fecha_matrimonio]],Tabla2[[#This Row],[fecha_creacion_divorcio]],1))</f>
        <v>21</v>
      </c>
      <c r="Q1034" s="21"/>
    </row>
    <row r="1035" spans="6:17" x14ac:dyDescent="0.25">
      <c r="F1035" s="17"/>
      <c r="G1035" s="47" t="str">
        <f>IF(Tabla2[genero_1]=Tabla2[genero_2],"iguales","heteros")</f>
        <v>heteros</v>
      </c>
      <c r="H1035" s="15">
        <f>COUNTIF(Tabla3[Columna1],"iguales")</f>
        <v>481</v>
      </c>
      <c r="I1035" s="15">
        <f>COUNTIF(Tabla3[Se divorcian mas en la mañana o en la tarde?],"&gt;12:00 am")</f>
        <v>2491</v>
      </c>
      <c r="J1035" s="15">
        <f>COUNTIF(Tabla3[Se divorcian mas en la mañana o en la tarde?],"&gt;12:00 am")</f>
        <v>2491</v>
      </c>
      <c r="K1035" s="15">
        <f>COUNTIF(Tabla3[Se divorcian mas en la mañana o en la tarde?],"&lt;12:00 pm")</f>
        <v>2272</v>
      </c>
      <c r="L1035" s="17">
        <f>IF(Auxiliar1!B1033&lt;Tabla2[Hora],Tabla2[Hora],Auxiliar1!B1033)</f>
        <v>0.35925925925925922</v>
      </c>
      <c r="M1035" s="21"/>
      <c r="N1035" t="str">
        <f>TEXT(Tabla2[fecha_creacion_divorcio],"dd/mm/yy")</f>
        <v>12/02/19</v>
      </c>
      <c r="O1035" s="21" t="str">
        <f>TEXT(Tabla3[Fecha formato fecha],"MMMM")</f>
        <v>febrero</v>
      </c>
      <c r="P1035" s="22">
        <f>INT(YEARFRAC(Tabla2[[#This Row],[fecha_matrimonio]],Tabla2[[#This Row],[fecha_creacion_divorcio]],1))</f>
        <v>22</v>
      </c>
      <c r="Q1035" s="21"/>
    </row>
    <row r="1036" spans="6:17" x14ac:dyDescent="0.25">
      <c r="F1036" s="17"/>
      <c r="G1036" s="47" t="str">
        <f>IF(Tabla2[genero_1]=Tabla2[genero_2],"iguales","heteros")</f>
        <v>heteros</v>
      </c>
      <c r="H1036" s="15">
        <f>COUNTIF(Tabla3[Columna1],"iguales")</f>
        <v>481</v>
      </c>
      <c r="I1036" s="15">
        <f>COUNTIF(Tabla3[Se divorcian mas en la mañana o en la tarde?],"&gt;12:00 am")</f>
        <v>2491</v>
      </c>
      <c r="J1036" s="15">
        <f>COUNTIF(Tabla3[Se divorcian mas en la mañana o en la tarde?],"&gt;12:00 am")</f>
        <v>2491</v>
      </c>
      <c r="K1036" s="15">
        <f>COUNTIF(Tabla3[Se divorcian mas en la mañana o en la tarde?],"&lt;12:00 pm")</f>
        <v>2272</v>
      </c>
      <c r="L1036" s="17">
        <f>IF(Auxiliar1!B1034&lt;Tabla2[Hora],Tabla2[Hora],Auxiliar1!B1034)</f>
        <v>0.36281249999999998</v>
      </c>
      <c r="M1036" s="21"/>
      <c r="N1036" t="str">
        <f>TEXT(Tabla2[fecha_creacion_divorcio],"dd/mm/yy")</f>
        <v>12/02/19</v>
      </c>
      <c r="O1036" s="21" t="str">
        <f>TEXT(Tabla3[Fecha formato fecha],"MMMM")</f>
        <v>febrero</v>
      </c>
      <c r="P1036" s="22">
        <f>INT(YEARFRAC(Tabla2[[#This Row],[fecha_matrimonio]],Tabla2[[#This Row],[fecha_creacion_divorcio]],1))</f>
        <v>14</v>
      </c>
      <c r="Q1036" s="21"/>
    </row>
    <row r="1037" spans="6:17" x14ac:dyDescent="0.25">
      <c r="F1037" s="17"/>
      <c r="G1037" s="47" t="str">
        <f>IF(Tabla2[genero_1]=Tabla2[genero_2],"iguales","heteros")</f>
        <v>heteros</v>
      </c>
      <c r="H1037" s="15">
        <f>COUNTIF(Tabla3[Columna1],"iguales")</f>
        <v>481</v>
      </c>
      <c r="I1037" s="15">
        <f>COUNTIF(Tabla3[Se divorcian mas en la mañana o en la tarde?],"&gt;12:00 am")</f>
        <v>2491</v>
      </c>
      <c r="J1037" s="15">
        <f>COUNTIF(Tabla3[Se divorcian mas en la mañana o en la tarde?],"&gt;12:00 am")</f>
        <v>2491</v>
      </c>
      <c r="K1037" s="15">
        <f>COUNTIF(Tabla3[Se divorcian mas en la mañana o en la tarde?],"&lt;12:00 pm")</f>
        <v>2272</v>
      </c>
      <c r="L1037" s="17">
        <f>IF(Auxiliar1!B1035&lt;Tabla2[Hora],Tabla2[Hora],Auxiliar1!B1035)</f>
        <v>0.36381944444444447</v>
      </c>
      <c r="M1037" s="21"/>
      <c r="N1037" t="str">
        <f>TEXT(Tabla2[fecha_creacion_divorcio],"dd/mm/yy")</f>
        <v>12/02/19</v>
      </c>
      <c r="O1037" s="21" t="str">
        <f>TEXT(Tabla3[Fecha formato fecha],"MMMM")</f>
        <v>febrero</v>
      </c>
      <c r="P1037" s="22">
        <f>INT(YEARFRAC(Tabla2[[#This Row],[fecha_matrimonio]],Tabla2[[#This Row],[fecha_creacion_divorcio]],1))</f>
        <v>3</v>
      </c>
      <c r="Q1037" s="21"/>
    </row>
    <row r="1038" spans="6:17" x14ac:dyDescent="0.25">
      <c r="F1038" s="17"/>
      <c r="G1038" s="47" t="str">
        <f>IF(Tabla2[genero_1]=Tabla2[genero_2],"iguales","heteros")</f>
        <v>iguales</v>
      </c>
      <c r="H1038" s="15">
        <f>COUNTIF(Tabla3[Columna1],"iguales")</f>
        <v>481</v>
      </c>
      <c r="I1038" s="15">
        <f>COUNTIF(Tabla3[Se divorcian mas en la mañana o en la tarde?],"&gt;12:00 am")</f>
        <v>2491</v>
      </c>
      <c r="J1038" s="15">
        <f>COUNTIF(Tabla3[Se divorcian mas en la mañana o en la tarde?],"&gt;12:00 am")</f>
        <v>2491</v>
      </c>
      <c r="K1038" s="15">
        <f>COUNTIF(Tabla3[Se divorcian mas en la mañana o en la tarde?],"&lt;12:00 pm")</f>
        <v>2272</v>
      </c>
      <c r="L1038" s="17">
        <f>IF(Auxiliar1!B1036&lt;Tabla2[Hora],Tabla2[Hora],Auxiliar1!B1036)</f>
        <v>0.3661342592592593</v>
      </c>
      <c r="M1038" s="21"/>
      <c r="N1038" t="str">
        <f>TEXT(Tabla2[fecha_creacion_divorcio],"dd/mm/yy")</f>
        <v>12/02/19</v>
      </c>
      <c r="O1038" s="21" t="str">
        <f>TEXT(Tabla3[Fecha formato fecha],"MMMM")</f>
        <v>febrero</v>
      </c>
      <c r="P1038" s="22">
        <f>INT(YEARFRAC(Tabla2[[#This Row],[fecha_matrimonio]],Tabla2[[#This Row],[fecha_creacion_divorcio]],1))</f>
        <v>30</v>
      </c>
      <c r="Q1038" s="21"/>
    </row>
    <row r="1039" spans="6:17" x14ac:dyDescent="0.25">
      <c r="F1039" s="17"/>
      <c r="G1039" s="47" t="str">
        <f>IF(Tabla2[genero_1]=Tabla2[genero_2],"iguales","heteros")</f>
        <v>heteros</v>
      </c>
      <c r="H1039" s="15">
        <f>COUNTIF(Tabla3[Columna1],"iguales")</f>
        <v>481</v>
      </c>
      <c r="I1039" s="15">
        <f>COUNTIF(Tabla3[Se divorcian mas en la mañana o en la tarde?],"&gt;12:00 am")</f>
        <v>2491</v>
      </c>
      <c r="J1039" s="15">
        <f>COUNTIF(Tabla3[Se divorcian mas en la mañana o en la tarde?],"&gt;12:00 am")</f>
        <v>2491</v>
      </c>
      <c r="K1039" s="15">
        <f>COUNTIF(Tabla3[Se divorcian mas en la mañana o en la tarde?],"&lt;12:00 pm")</f>
        <v>2272</v>
      </c>
      <c r="L1039" s="17">
        <f>IF(Auxiliar1!B1037&lt;Tabla2[Hora],Tabla2[Hora],Auxiliar1!B1037)</f>
        <v>0.36914351851851851</v>
      </c>
      <c r="M1039" s="21"/>
      <c r="N1039" t="str">
        <f>TEXT(Tabla2[fecha_creacion_divorcio],"dd/mm/yy")</f>
        <v>12/02/19</v>
      </c>
      <c r="O1039" s="21" t="str">
        <f>TEXT(Tabla3[Fecha formato fecha],"MMMM")</f>
        <v>febrero</v>
      </c>
      <c r="P1039" s="22">
        <f>INT(YEARFRAC(Tabla2[[#This Row],[fecha_matrimonio]],Tabla2[[#This Row],[fecha_creacion_divorcio]],1))</f>
        <v>11</v>
      </c>
      <c r="Q1039" s="21"/>
    </row>
    <row r="1040" spans="6:17" x14ac:dyDescent="0.25">
      <c r="F1040" s="17"/>
      <c r="G1040" s="47" t="str">
        <f>IF(Tabla2[genero_1]=Tabla2[genero_2],"iguales","heteros")</f>
        <v>iguales</v>
      </c>
      <c r="H1040" s="15">
        <f>COUNTIF(Tabla3[Columna1],"iguales")</f>
        <v>481</v>
      </c>
      <c r="I1040" s="15">
        <f>COUNTIF(Tabla3[Se divorcian mas en la mañana o en la tarde?],"&gt;12:00 am")</f>
        <v>2491</v>
      </c>
      <c r="J1040" s="15">
        <f>COUNTIF(Tabla3[Se divorcian mas en la mañana o en la tarde?],"&gt;12:00 am")</f>
        <v>2491</v>
      </c>
      <c r="K1040" s="15">
        <f>COUNTIF(Tabla3[Se divorcian mas en la mañana o en la tarde?],"&lt;12:00 pm")</f>
        <v>2272</v>
      </c>
      <c r="L1040" s="17">
        <f>IF(Auxiliar1!B1038&lt;Tabla2[Hora],Tabla2[Hora],Auxiliar1!B1038)</f>
        <v>0.37435185185185182</v>
      </c>
      <c r="M1040" s="21"/>
      <c r="N1040" t="str">
        <f>TEXT(Tabla2[fecha_creacion_divorcio],"dd/mm/yy")</f>
        <v>12/02/19</v>
      </c>
      <c r="O1040" s="21" t="str">
        <f>TEXT(Tabla3[Fecha formato fecha],"MMMM")</f>
        <v>febrero</v>
      </c>
      <c r="P1040" s="22">
        <f>INT(YEARFRAC(Tabla2[[#This Row],[fecha_matrimonio]],Tabla2[[#This Row],[fecha_creacion_divorcio]],1))</f>
        <v>27</v>
      </c>
      <c r="Q1040" s="21"/>
    </row>
    <row r="1041" spans="6:17" x14ac:dyDescent="0.25">
      <c r="F1041" s="17"/>
      <c r="G1041" s="47" t="str">
        <f>IF(Tabla2[genero_1]=Tabla2[genero_2],"iguales","heteros")</f>
        <v>heteros</v>
      </c>
      <c r="H1041" s="15">
        <f>COUNTIF(Tabla3[Columna1],"iguales")</f>
        <v>481</v>
      </c>
      <c r="I1041" s="15">
        <f>COUNTIF(Tabla3[Se divorcian mas en la mañana o en la tarde?],"&gt;12:00 am")</f>
        <v>2491</v>
      </c>
      <c r="J1041" s="15">
        <f>COUNTIF(Tabla3[Se divorcian mas en la mañana o en la tarde?],"&gt;12:00 am")</f>
        <v>2491</v>
      </c>
      <c r="K1041" s="15">
        <f>COUNTIF(Tabla3[Se divorcian mas en la mañana o en la tarde?],"&lt;12:00 pm")</f>
        <v>2272</v>
      </c>
      <c r="L1041" s="17">
        <f>IF(Auxiliar1!B1039&lt;Tabla2[Hora],Tabla2[Hora],Auxiliar1!B1039)</f>
        <v>0.38997685185185182</v>
      </c>
      <c r="M1041" s="21"/>
      <c r="N1041" t="str">
        <f>TEXT(Tabla2[fecha_creacion_divorcio],"dd/mm/yy")</f>
        <v>12/02/19</v>
      </c>
      <c r="O1041" s="21" t="str">
        <f>TEXT(Tabla3[Fecha formato fecha],"MMMM")</f>
        <v>febrero</v>
      </c>
      <c r="P1041" s="22">
        <f>INT(YEARFRAC(Tabla2[[#This Row],[fecha_matrimonio]],Tabla2[[#This Row],[fecha_creacion_divorcio]],1))</f>
        <v>26</v>
      </c>
      <c r="Q1041" s="21"/>
    </row>
    <row r="1042" spans="6:17" x14ac:dyDescent="0.25">
      <c r="F1042" s="17"/>
      <c r="G1042" s="47" t="str">
        <f>IF(Tabla2[genero_1]=Tabla2[genero_2],"iguales","heteros")</f>
        <v>heteros</v>
      </c>
      <c r="H1042" s="15">
        <f>COUNTIF(Tabla3[Columna1],"iguales")</f>
        <v>481</v>
      </c>
      <c r="I1042" s="15">
        <f>COUNTIF(Tabla3[Se divorcian mas en la mañana o en la tarde?],"&gt;12:00 am")</f>
        <v>2491</v>
      </c>
      <c r="J1042" s="15">
        <f>COUNTIF(Tabla3[Se divorcian mas en la mañana o en la tarde?],"&gt;12:00 am")</f>
        <v>2491</v>
      </c>
      <c r="K1042" s="15">
        <f>COUNTIF(Tabla3[Se divorcian mas en la mañana o en la tarde?],"&lt;12:00 pm")</f>
        <v>2272</v>
      </c>
      <c r="L1042" s="17">
        <f>IF(Auxiliar1!B1040&lt;Tabla2[Hora],Tabla2[Hora],Auxiliar1!B1040)</f>
        <v>0.39300925925925928</v>
      </c>
      <c r="M1042" s="21"/>
      <c r="N1042" t="str">
        <f>TEXT(Tabla2[fecha_creacion_divorcio],"dd/mm/yy")</f>
        <v>12/02/19</v>
      </c>
      <c r="O1042" s="21" t="str">
        <f>TEXT(Tabla3[Fecha formato fecha],"MMMM")</f>
        <v>febrero</v>
      </c>
      <c r="P1042" s="22">
        <f>INT(YEARFRAC(Tabla2[[#This Row],[fecha_matrimonio]],Tabla2[[#This Row],[fecha_creacion_divorcio]],1))</f>
        <v>25</v>
      </c>
      <c r="Q1042" s="21"/>
    </row>
    <row r="1043" spans="6:17" x14ac:dyDescent="0.25">
      <c r="F1043" s="17"/>
      <c r="G1043" s="47" t="str">
        <f>IF(Tabla2[genero_1]=Tabla2[genero_2],"iguales","heteros")</f>
        <v>heteros</v>
      </c>
      <c r="H1043" s="15">
        <f>COUNTIF(Tabla3[Columna1],"iguales")</f>
        <v>481</v>
      </c>
      <c r="I1043" s="15">
        <f>COUNTIF(Tabla3[Se divorcian mas en la mañana o en la tarde?],"&gt;12:00 am")</f>
        <v>2491</v>
      </c>
      <c r="J1043" s="15">
        <f>COUNTIF(Tabla3[Se divorcian mas en la mañana o en la tarde?],"&gt;12:00 am")</f>
        <v>2491</v>
      </c>
      <c r="K1043" s="15">
        <f>COUNTIF(Tabla3[Se divorcian mas en la mañana o en la tarde?],"&lt;12:00 pm")</f>
        <v>2272</v>
      </c>
      <c r="L1043" s="17">
        <f>IF(Auxiliar1!B1041&lt;Tabla2[Hora],Tabla2[Hora],Auxiliar1!B1041)</f>
        <v>0.39325231481481482</v>
      </c>
      <c r="M1043" s="21"/>
      <c r="N1043" t="str">
        <f>TEXT(Tabla2[fecha_creacion_divorcio],"dd/mm/yy")</f>
        <v>12/02/19</v>
      </c>
      <c r="O1043" s="21" t="str">
        <f>TEXT(Tabla3[Fecha formato fecha],"MMMM")</f>
        <v>febrero</v>
      </c>
      <c r="P1043" s="22">
        <f>INT(YEARFRAC(Tabla2[[#This Row],[fecha_matrimonio]],Tabla2[[#This Row],[fecha_creacion_divorcio]],1))</f>
        <v>23</v>
      </c>
      <c r="Q1043" s="21"/>
    </row>
    <row r="1044" spans="6:17" x14ac:dyDescent="0.25">
      <c r="F1044" s="17"/>
      <c r="G1044" s="47" t="str">
        <f>IF(Tabla2[genero_1]=Tabla2[genero_2],"iguales","heteros")</f>
        <v>heteros</v>
      </c>
      <c r="H1044" s="15">
        <f>COUNTIF(Tabla3[Columna1],"iguales")</f>
        <v>481</v>
      </c>
      <c r="I1044" s="15">
        <f>COUNTIF(Tabla3[Se divorcian mas en la mañana o en la tarde?],"&gt;12:00 am")</f>
        <v>2491</v>
      </c>
      <c r="J1044" s="15">
        <f>COUNTIF(Tabla3[Se divorcian mas en la mañana o en la tarde?],"&gt;12:00 am")</f>
        <v>2491</v>
      </c>
      <c r="K1044" s="15">
        <f>COUNTIF(Tabla3[Se divorcian mas en la mañana o en la tarde?],"&lt;12:00 pm")</f>
        <v>2272</v>
      </c>
      <c r="L1044" s="17">
        <f>IF(Auxiliar1!B1042&lt;Tabla2[Hora],Tabla2[Hora],Auxiliar1!B1042)</f>
        <v>0.39693287037037034</v>
      </c>
      <c r="M1044" s="21"/>
      <c r="N1044" t="str">
        <f>TEXT(Tabla2[fecha_creacion_divorcio],"dd/mm/yy")</f>
        <v>12/02/19</v>
      </c>
      <c r="O1044" s="21" t="str">
        <f>TEXT(Tabla3[Fecha formato fecha],"MMMM")</f>
        <v>febrero</v>
      </c>
      <c r="P1044" s="22">
        <f>INT(YEARFRAC(Tabla2[[#This Row],[fecha_matrimonio]],Tabla2[[#This Row],[fecha_creacion_divorcio]],1))</f>
        <v>22</v>
      </c>
      <c r="Q1044" s="21"/>
    </row>
    <row r="1045" spans="6:17" x14ac:dyDescent="0.25">
      <c r="F1045" s="17"/>
      <c r="G1045" s="47" t="str">
        <f>IF(Tabla2[genero_1]=Tabla2[genero_2],"iguales","heteros")</f>
        <v>heteros</v>
      </c>
      <c r="H1045" s="15">
        <f>COUNTIF(Tabla3[Columna1],"iguales")</f>
        <v>481</v>
      </c>
      <c r="I1045" s="15">
        <f>COUNTIF(Tabla3[Se divorcian mas en la mañana o en la tarde?],"&gt;12:00 am")</f>
        <v>2491</v>
      </c>
      <c r="J1045" s="15">
        <f>COUNTIF(Tabla3[Se divorcian mas en la mañana o en la tarde?],"&gt;12:00 am")</f>
        <v>2491</v>
      </c>
      <c r="K1045" s="15">
        <f>COUNTIF(Tabla3[Se divorcian mas en la mañana o en la tarde?],"&lt;12:00 pm")</f>
        <v>2272</v>
      </c>
      <c r="L1045" s="17">
        <f>IF(Auxiliar1!B1043&lt;Tabla2[Hora],Tabla2[Hora],Auxiliar1!B1043)</f>
        <v>0.39718750000000003</v>
      </c>
      <c r="M1045" s="21"/>
      <c r="N1045" t="str">
        <f>TEXT(Tabla2[fecha_creacion_divorcio],"dd/mm/yy")</f>
        <v>12/02/19</v>
      </c>
      <c r="O1045" s="21" t="str">
        <f>TEXT(Tabla3[Fecha formato fecha],"MMMM")</f>
        <v>febrero</v>
      </c>
      <c r="P1045" s="22">
        <f>INT(YEARFRAC(Tabla2[[#This Row],[fecha_matrimonio]],Tabla2[[#This Row],[fecha_creacion_divorcio]],1))</f>
        <v>5</v>
      </c>
      <c r="Q1045" s="21"/>
    </row>
    <row r="1046" spans="6:17" x14ac:dyDescent="0.25">
      <c r="F1046" s="17"/>
      <c r="G1046" s="47" t="str">
        <f>IF(Tabla2[genero_1]=Tabla2[genero_2],"iguales","heteros")</f>
        <v>iguales</v>
      </c>
      <c r="H1046" s="15">
        <f>COUNTIF(Tabla3[Columna1],"iguales")</f>
        <v>481</v>
      </c>
      <c r="I1046" s="15">
        <f>COUNTIF(Tabla3[Se divorcian mas en la mañana o en la tarde?],"&gt;12:00 am")</f>
        <v>2491</v>
      </c>
      <c r="J1046" s="15">
        <f>COUNTIF(Tabla3[Se divorcian mas en la mañana o en la tarde?],"&gt;12:00 am")</f>
        <v>2491</v>
      </c>
      <c r="K1046" s="15">
        <f>COUNTIF(Tabla3[Se divorcian mas en la mañana o en la tarde?],"&lt;12:00 pm")</f>
        <v>2272</v>
      </c>
      <c r="L1046" s="17">
        <f>IF(Auxiliar1!B1044&lt;Tabla2[Hora],Tabla2[Hora],Auxiliar1!B1044)</f>
        <v>0.39990740740740738</v>
      </c>
      <c r="M1046" s="21"/>
      <c r="N1046" t="str">
        <f>TEXT(Tabla2[fecha_creacion_divorcio],"dd/mm/yy")</f>
        <v>12/02/19</v>
      </c>
      <c r="O1046" s="21" t="str">
        <f>TEXT(Tabla3[Fecha formato fecha],"MMMM")</f>
        <v>febrero</v>
      </c>
      <c r="P1046" s="22">
        <f>INT(YEARFRAC(Tabla2[[#This Row],[fecha_matrimonio]],Tabla2[[#This Row],[fecha_creacion_divorcio]],1))</f>
        <v>24</v>
      </c>
      <c r="Q1046" s="21"/>
    </row>
    <row r="1047" spans="6:17" x14ac:dyDescent="0.25">
      <c r="F1047" s="17"/>
      <c r="G1047" s="47" t="str">
        <f>IF(Tabla2[genero_1]=Tabla2[genero_2],"iguales","heteros")</f>
        <v>heteros</v>
      </c>
      <c r="H1047" s="15">
        <f>COUNTIF(Tabla3[Columna1],"iguales")</f>
        <v>481</v>
      </c>
      <c r="I1047" s="15">
        <f>COUNTIF(Tabla3[Se divorcian mas en la mañana o en la tarde?],"&gt;12:00 am")</f>
        <v>2491</v>
      </c>
      <c r="J1047" s="15">
        <f>COUNTIF(Tabla3[Se divorcian mas en la mañana o en la tarde?],"&gt;12:00 am")</f>
        <v>2491</v>
      </c>
      <c r="K1047" s="15">
        <f>COUNTIF(Tabla3[Se divorcian mas en la mañana o en la tarde?],"&lt;12:00 pm")</f>
        <v>2272</v>
      </c>
      <c r="L1047" s="17">
        <f>IF(Auxiliar1!B1045&lt;Tabla2[Hora],Tabla2[Hora],Auxiliar1!B1045)</f>
        <v>0.40002314814814816</v>
      </c>
      <c r="M1047" s="21"/>
      <c r="N1047" t="str">
        <f>TEXT(Tabla2[fecha_creacion_divorcio],"dd/mm/yy")</f>
        <v>12/02/19</v>
      </c>
      <c r="O1047" s="21" t="str">
        <f>TEXT(Tabla3[Fecha formato fecha],"MMMM")</f>
        <v>febrero</v>
      </c>
      <c r="P1047" s="22">
        <f>INT(YEARFRAC(Tabla2[[#This Row],[fecha_matrimonio]],Tabla2[[#This Row],[fecha_creacion_divorcio]],1))</f>
        <v>15</v>
      </c>
      <c r="Q1047" s="21"/>
    </row>
    <row r="1048" spans="6:17" x14ac:dyDescent="0.25">
      <c r="F1048" s="17"/>
      <c r="G1048" s="47" t="str">
        <f>IF(Tabla2[genero_1]=Tabla2[genero_2],"iguales","heteros")</f>
        <v>heteros</v>
      </c>
      <c r="H1048" s="15">
        <f>COUNTIF(Tabla3[Columna1],"iguales")</f>
        <v>481</v>
      </c>
      <c r="I1048" s="15">
        <f>COUNTIF(Tabla3[Se divorcian mas en la mañana o en la tarde?],"&gt;12:00 am")</f>
        <v>2491</v>
      </c>
      <c r="J1048" s="15">
        <f>COUNTIF(Tabla3[Se divorcian mas en la mañana o en la tarde?],"&gt;12:00 am")</f>
        <v>2491</v>
      </c>
      <c r="K1048" s="15">
        <f>COUNTIF(Tabla3[Se divorcian mas en la mañana o en la tarde?],"&lt;12:00 pm")</f>
        <v>2272</v>
      </c>
      <c r="L1048" s="17">
        <f>IF(Auxiliar1!B1046&lt;Tabla2[Hora],Tabla2[Hora],Auxiliar1!B1046)</f>
        <v>0.40218749999999998</v>
      </c>
      <c r="M1048" s="21"/>
      <c r="N1048" t="str">
        <f>TEXT(Tabla2[fecha_creacion_divorcio],"dd/mm/yy")</f>
        <v>12/02/19</v>
      </c>
      <c r="O1048" s="21" t="str">
        <f>TEXT(Tabla3[Fecha formato fecha],"MMMM")</f>
        <v>febrero</v>
      </c>
      <c r="P1048" s="22">
        <f>INT(YEARFRAC(Tabla2[[#This Row],[fecha_matrimonio]],Tabla2[[#This Row],[fecha_creacion_divorcio]],1))</f>
        <v>13</v>
      </c>
      <c r="Q1048" s="21"/>
    </row>
    <row r="1049" spans="6:17" x14ac:dyDescent="0.25">
      <c r="F1049" s="17"/>
      <c r="G1049" s="47" t="str">
        <f>IF(Tabla2[genero_1]=Tabla2[genero_2],"iguales","heteros")</f>
        <v>iguales</v>
      </c>
      <c r="H1049" s="15">
        <f>COUNTIF(Tabla3[Columna1],"iguales")</f>
        <v>481</v>
      </c>
      <c r="I1049" s="15">
        <f>COUNTIF(Tabla3[Se divorcian mas en la mañana o en la tarde?],"&gt;12:00 am")</f>
        <v>2491</v>
      </c>
      <c r="J1049" s="15">
        <f>COUNTIF(Tabla3[Se divorcian mas en la mañana o en la tarde?],"&gt;12:00 am")</f>
        <v>2491</v>
      </c>
      <c r="K1049" s="15">
        <f>COUNTIF(Tabla3[Se divorcian mas en la mañana o en la tarde?],"&lt;12:00 pm")</f>
        <v>2272</v>
      </c>
      <c r="L1049" s="17">
        <f>IF(Auxiliar1!B1047&lt;Tabla2[Hora],Tabla2[Hora],Auxiliar1!B1047)</f>
        <v>0.40321759259259254</v>
      </c>
      <c r="M1049" s="21"/>
      <c r="N1049" t="str">
        <f>TEXT(Tabla2[fecha_creacion_divorcio],"dd/mm/yy")</f>
        <v>12/02/19</v>
      </c>
      <c r="O1049" s="21" t="str">
        <f>TEXT(Tabla3[Fecha formato fecha],"MMMM")</f>
        <v>febrero</v>
      </c>
      <c r="P1049" s="22">
        <f>INT(YEARFRAC(Tabla2[[#This Row],[fecha_matrimonio]],Tabla2[[#This Row],[fecha_creacion_divorcio]],1))</f>
        <v>28</v>
      </c>
      <c r="Q1049" s="21"/>
    </row>
    <row r="1050" spans="6:17" x14ac:dyDescent="0.25">
      <c r="F1050" s="17"/>
      <c r="G1050" s="47" t="str">
        <f>IF(Tabla2[genero_1]=Tabla2[genero_2],"iguales","heteros")</f>
        <v>heteros</v>
      </c>
      <c r="H1050" s="15">
        <f>COUNTIF(Tabla3[Columna1],"iguales")</f>
        <v>481</v>
      </c>
      <c r="I1050" s="15">
        <f>COUNTIF(Tabla3[Se divorcian mas en la mañana o en la tarde?],"&gt;12:00 am")</f>
        <v>2491</v>
      </c>
      <c r="J1050" s="15">
        <f>COUNTIF(Tabla3[Se divorcian mas en la mañana o en la tarde?],"&gt;12:00 am")</f>
        <v>2491</v>
      </c>
      <c r="K1050" s="15">
        <f>COUNTIF(Tabla3[Se divorcian mas en la mañana o en la tarde?],"&lt;12:00 pm")</f>
        <v>2272</v>
      </c>
      <c r="L1050" s="17">
        <f>IF(Auxiliar1!B1048&lt;Tabla2[Hora],Tabla2[Hora],Auxiliar1!B1048)</f>
        <v>0.40827546296296297</v>
      </c>
      <c r="M1050" s="21"/>
      <c r="N1050" t="str">
        <f>TEXT(Tabla2[fecha_creacion_divorcio],"dd/mm/yy")</f>
        <v>12/02/19</v>
      </c>
      <c r="O1050" s="21" t="str">
        <f>TEXT(Tabla3[Fecha formato fecha],"MMMM")</f>
        <v>febrero</v>
      </c>
      <c r="P1050" s="22">
        <f>INT(YEARFRAC(Tabla2[[#This Row],[fecha_matrimonio]],Tabla2[[#This Row],[fecha_creacion_divorcio]],1))</f>
        <v>42</v>
      </c>
      <c r="Q1050" s="21"/>
    </row>
    <row r="1051" spans="6:17" x14ac:dyDescent="0.25">
      <c r="F1051" s="17"/>
      <c r="G1051" s="47" t="str">
        <f>IF(Tabla2[genero_1]=Tabla2[genero_2],"iguales","heteros")</f>
        <v>heteros</v>
      </c>
      <c r="H1051" s="15">
        <f>COUNTIF(Tabla3[Columna1],"iguales")</f>
        <v>481</v>
      </c>
      <c r="I1051" s="15">
        <f>COUNTIF(Tabla3[Se divorcian mas en la mañana o en la tarde?],"&gt;12:00 am")</f>
        <v>2491</v>
      </c>
      <c r="J1051" s="15">
        <f>COUNTIF(Tabla3[Se divorcian mas en la mañana o en la tarde?],"&gt;12:00 am")</f>
        <v>2491</v>
      </c>
      <c r="K1051" s="15">
        <f>COUNTIF(Tabla3[Se divorcian mas en la mañana o en la tarde?],"&lt;12:00 pm")</f>
        <v>2272</v>
      </c>
      <c r="L1051" s="17">
        <f>IF(Auxiliar1!B1049&lt;Tabla2[Hora],Tabla2[Hora],Auxiliar1!B1049)</f>
        <v>0.30664351851851851</v>
      </c>
      <c r="M1051" s="21"/>
      <c r="N1051" t="str">
        <f>TEXT(Tabla2[fecha_creacion_divorcio],"dd/mm/yy")</f>
        <v>13/02/19</v>
      </c>
      <c r="O1051" s="21" t="str">
        <f>TEXT(Tabla3[Fecha formato fecha],"MMMM")</f>
        <v>febrero</v>
      </c>
      <c r="P1051" s="22">
        <f>INT(YEARFRAC(Tabla2[[#This Row],[fecha_matrimonio]],Tabla2[[#This Row],[fecha_creacion_divorcio]],1))</f>
        <v>9</v>
      </c>
      <c r="Q1051" s="21"/>
    </row>
    <row r="1052" spans="6:17" x14ac:dyDescent="0.25">
      <c r="F1052" s="17"/>
      <c r="G1052" s="47" t="str">
        <f>IF(Tabla2[genero_1]=Tabla2[genero_2],"iguales","heteros")</f>
        <v>heteros</v>
      </c>
      <c r="H1052" s="15">
        <f>COUNTIF(Tabla3[Columna1],"iguales")</f>
        <v>481</v>
      </c>
      <c r="I1052" s="15">
        <f>COUNTIF(Tabla3[Se divorcian mas en la mañana o en la tarde?],"&gt;12:00 am")</f>
        <v>2491</v>
      </c>
      <c r="J1052" s="15">
        <f>COUNTIF(Tabla3[Se divorcian mas en la mañana o en la tarde?],"&gt;12:00 am")</f>
        <v>2491</v>
      </c>
      <c r="K1052" s="15">
        <f>COUNTIF(Tabla3[Se divorcian mas en la mañana o en la tarde?],"&lt;12:00 pm")</f>
        <v>2272</v>
      </c>
      <c r="L1052" s="17">
        <f>IF(Auxiliar1!B1050&lt;Tabla2[Hora],Tabla2[Hora],Auxiliar1!B1050)</f>
        <v>0.30883101851851852</v>
      </c>
      <c r="M1052" s="21"/>
      <c r="N1052" t="str">
        <f>TEXT(Tabla2[fecha_creacion_divorcio],"dd/mm/yy")</f>
        <v>13/02/19</v>
      </c>
      <c r="O1052" s="21" t="str">
        <f>TEXT(Tabla3[Fecha formato fecha],"MMMM")</f>
        <v>febrero</v>
      </c>
      <c r="P1052" s="22">
        <f>INT(YEARFRAC(Tabla2[[#This Row],[fecha_matrimonio]],Tabla2[[#This Row],[fecha_creacion_divorcio]],1))</f>
        <v>14</v>
      </c>
      <c r="Q1052" s="21"/>
    </row>
    <row r="1053" spans="6:17" x14ac:dyDescent="0.25">
      <c r="F1053" s="17"/>
      <c r="G1053" s="47" t="str">
        <f>IF(Tabla2[genero_1]=Tabla2[genero_2],"iguales","heteros")</f>
        <v>iguales</v>
      </c>
      <c r="H1053" s="15">
        <f>COUNTIF(Tabla3[Columna1],"iguales")</f>
        <v>481</v>
      </c>
      <c r="I1053" s="15">
        <f>COUNTIF(Tabla3[Se divorcian mas en la mañana o en la tarde?],"&gt;12:00 am")</f>
        <v>2491</v>
      </c>
      <c r="J1053" s="15">
        <f>COUNTIF(Tabla3[Se divorcian mas en la mañana o en la tarde?],"&gt;12:00 am")</f>
        <v>2491</v>
      </c>
      <c r="K1053" s="15">
        <f>COUNTIF(Tabla3[Se divorcian mas en la mañana o en la tarde?],"&lt;12:00 pm")</f>
        <v>2272</v>
      </c>
      <c r="L1053" s="17">
        <f>IF(Auxiliar1!B1051&lt;Tabla2[Hora],Tabla2[Hora],Auxiliar1!B1051)</f>
        <v>0.3119675925925926</v>
      </c>
      <c r="M1053" s="21"/>
      <c r="N1053" t="str">
        <f>TEXT(Tabla2[fecha_creacion_divorcio],"dd/mm/yy")</f>
        <v>13/02/19</v>
      </c>
      <c r="O1053" s="21" t="str">
        <f>TEXT(Tabla3[Fecha formato fecha],"MMMM")</f>
        <v>febrero</v>
      </c>
      <c r="P1053" s="22">
        <f>INT(YEARFRAC(Tabla2[[#This Row],[fecha_matrimonio]],Tabla2[[#This Row],[fecha_creacion_divorcio]],1))</f>
        <v>27</v>
      </c>
      <c r="Q1053" s="21"/>
    </row>
    <row r="1054" spans="6:17" x14ac:dyDescent="0.25">
      <c r="F1054" s="17"/>
      <c r="G1054" s="47" t="str">
        <f>IF(Tabla2[genero_1]=Tabla2[genero_2],"iguales","heteros")</f>
        <v>heteros</v>
      </c>
      <c r="H1054" s="15">
        <f>COUNTIF(Tabla3[Columna1],"iguales")</f>
        <v>481</v>
      </c>
      <c r="I1054" s="15">
        <f>COUNTIF(Tabla3[Se divorcian mas en la mañana o en la tarde?],"&gt;12:00 am")</f>
        <v>2491</v>
      </c>
      <c r="J1054" s="15">
        <f>COUNTIF(Tabla3[Se divorcian mas en la mañana o en la tarde?],"&gt;12:00 am")</f>
        <v>2491</v>
      </c>
      <c r="K1054" s="15">
        <f>COUNTIF(Tabla3[Se divorcian mas en la mañana o en la tarde?],"&lt;12:00 pm")</f>
        <v>2272</v>
      </c>
      <c r="L1054" s="17">
        <f>IF(Auxiliar1!B1052&lt;Tabla2[Hora],Tabla2[Hora],Auxiliar1!B1052)</f>
        <v>0.31317129629629631</v>
      </c>
      <c r="M1054" s="21"/>
      <c r="N1054" t="str">
        <f>TEXT(Tabla2[fecha_creacion_divorcio],"dd/mm/yy")</f>
        <v>13/02/19</v>
      </c>
      <c r="O1054" s="21" t="str">
        <f>TEXT(Tabla3[Fecha formato fecha],"MMMM")</f>
        <v>febrero</v>
      </c>
      <c r="P1054" s="22">
        <f>INT(YEARFRAC(Tabla2[[#This Row],[fecha_matrimonio]],Tabla2[[#This Row],[fecha_creacion_divorcio]],1))</f>
        <v>22</v>
      </c>
      <c r="Q1054" s="21"/>
    </row>
    <row r="1055" spans="6:17" x14ac:dyDescent="0.25">
      <c r="F1055" s="17"/>
      <c r="G1055" s="47" t="str">
        <f>IF(Tabla2[genero_1]=Tabla2[genero_2],"iguales","heteros")</f>
        <v>heteros</v>
      </c>
      <c r="H1055" s="15">
        <f>COUNTIF(Tabla3[Columna1],"iguales")</f>
        <v>481</v>
      </c>
      <c r="I1055" s="15">
        <f>COUNTIF(Tabla3[Se divorcian mas en la mañana o en la tarde?],"&gt;12:00 am")</f>
        <v>2491</v>
      </c>
      <c r="J1055" s="15">
        <f>COUNTIF(Tabla3[Se divorcian mas en la mañana o en la tarde?],"&gt;12:00 am")</f>
        <v>2491</v>
      </c>
      <c r="K1055" s="15">
        <f>COUNTIF(Tabla3[Se divorcian mas en la mañana o en la tarde?],"&lt;12:00 pm")</f>
        <v>2272</v>
      </c>
      <c r="L1055" s="17">
        <f>IF(Auxiliar1!B1053&lt;Tabla2[Hora],Tabla2[Hora],Auxiliar1!B1053)</f>
        <v>0.3142476851851852</v>
      </c>
      <c r="M1055" s="21"/>
      <c r="N1055" t="str">
        <f>TEXT(Tabla2[fecha_creacion_divorcio],"dd/mm/yy")</f>
        <v>13/02/19</v>
      </c>
      <c r="O1055" s="21" t="str">
        <f>TEXT(Tabla3[Fecha formato fecha],"MMMM")</f>
        <v>febrero</v>
      </c>
      <c r="P1055" s="22">
        <f>INT(YEARFRAC(Tabla2[[#This Row],[fecha_matrimonio]],Tabla2[[#This Row],[fecha_creacion_divorcio]],1))</f>
        <v>4</v>
      </c>
      <c r="Q1055" s="21"/>
    </row>
    <row r="1056" spans="6:17" x14ac:dyDescent="0.25">
      <c r="F1056" s="17"/>
      <c r="G1056" s="47" t="str">
        <f>IF(Tabla2[genero_1]=Tabla2[genero_2],"iguales","heteros")</f>
        <v>heteros</v>
      </c>
      <c r="H1056" s="15">
        <f>COUNTIF(Tabla3[Columna1],"iguales")</f>
        <v>481</v>
      </c>
      <c r="I1056" s="15">
        <f>COUNTIF(Tabla3[Se divorcian mas en la mañana o en la tarde?],"&gt;12:00 am")</f>
        <v>2491</v>
      </c>
      <c r="J1056" s="15">
        <f>COUNTIF(Tabla3[Se divorcian mas en la mañana o en la tarde?],"&gt;12:00 am")</f>
        <v>2491</v>
      </c>
      <c r="K1056" s="15">
        <f>COUNTIF(Tabla3[Se divorcian mas en la mañana o en la tarde?],"&lt;12:00 pm")</f>
        <v>2272</v>
      </c>
      <c r="L1056" s="17">
        <f>IF(Auxiliar1!B1054&lt;Tabla2[Hora],Tabla2[Hora],Auxiliar1!B1054)</f>
        <v>0.31609953703703703</v>
      </c>
      <c r="M1056" s="21"/>
      <c r="N1056" t="str">
        <f>TEXT(Tabla2[fecha_creacion_divorcio],"dd/mm/yy")</f>
        <v>13/02/19</v>
      </c>
      <c r="O1056" s="21" t="str">
        <f>TEXT(Tabla3[Fecha formato fecha],"MMMM")</f>
        <v>febrero</v>
      </c>
      <c r="P1056" s="22">
        <f>INT(YEARFRAC(Tabla2[[#This Row],[fecha_matrimonio]],Tabla2[[#This Row],[fecha_creacion_divorcio]],1))</f>
        <v>15</v>
      </c>
      <c r="Q1056" s="21"/>
    </row>
    <row r="1057" spans="6:17" x14ac:dyDescent="0.25">
      <c r="F1057" s="17"/>
      <c r="G1057" s="47" t="str">
        <f>IF(Tabla2[genero_1]=Tabla2[genero_2],"iguales","heteros")</f>
        <v>heteros</v>
      </c>
      <c r="H1057" s="15">
        <f>COUNTIF(Tabla3[Columna1],"iguales")</f>
        <v>481</v>
      </c>
      <c r="I1057" s="15">
        <f>COUNTIF(Tabla3[Se divorcian mas en la mañana o en la tarde?],"&gt;12:00 am")</f>
        <v>2491</v>
      </c>
      <c r="J1057" s="15">
        <f>COUNTIF(Tabla3[Se divorcian mas en la mañana o en la tarde?],"&gt;12:00 am")</f>
        <v>2491</v>
      </c>
      <c r="K1057" s="15">
        <f>COUNTIF(Tabla3[Se divorcian mas en la mañana o en la tarde?],"&lt;12:00 pm")</f>
        <v>2272</v>
      </c>
      <c r="L1057" s="17">
        <f>IF(Auxiliar1!B1055&lt;Tabla2[Hora],Tabla2[Hora],Auxiliar1!B1055)</f>
        <v>0.31730324074074073</v>
      </c>
      <c r="M1057" s="21"/>
      <c r="N1057" t="str">
        <f>TEXT(Tabla2[fecha_creacion_divorcio],"dd/mm/yy")</f>
        <v>13/02/19</v>
      </c>
      <c r="O1057" s="21" t="str">
        <f>TEXT(Tabla3[Fecha formato fecha],"MMMM")</f>
        <v>febrero</v>
      </c>
      <c r="P1057" s="22">
        <f>INT(YEARFRAC(Tabla2[[#This Row],[fecha_matrimonio]],Tabla2[[#This Row],[fecha_creacion_divorcio]],1))</f>
        <v>29</v>
      </c>
      <c r="Q1057" s="21"/>
    </row>
    <row r="1058" spans="6:17" x14ac:dyDescent="0.25">
      <c r="F1058" s="17"/>
      <c r="G1058" s="47" t="str">
        <f>IF(Tabla2[genero_1]=Tabla2[genero_2],"iguales","heteros")</f>
        <v>heteros</v>
      </c>
      <c r="H1058" s="15">
        <f>COUNTIF(Tabla3[Columna1],"iguales")</f>
        <v>481</v>
      </c>
      <c r="I1058" s="15">
        <f>COUNTIF(Tabla3[Se divorcian mas en la mañana o en la tarde?],"&gt;12:00 am")</f>
        <v>2491</v>
      </c>
      <c r="J1058" s="15">
        <f>COUNTIF(Tabla3[Se divorcian mas en la mañana o en la tarde?],"&gt;12:00 am")</f>
        <v>2491</v>
      </c>
      <c r="K1058" s="15">
        <f>COUNTIF(Tabla3[Se divorcian mas en la mañana o en la tarde?],"&lt;12:00 pm")</f>
        <v>2272</v>
      </c>
      <c r="L1058" s="17">
        <f>IF(Auxiliar1!B1056&lt;Tabla2[Hora],Tabla2[Hora],Auxiliar1!B1056)</f>
        <v>0.31898148148148148</v>
      </c>
      <c r="M1058" s="21"/>
      <c r="N1058" t="str">
        <f>TEXT(Tabla2[fecha_creacion_divorcio],"dd/mm/yy")</f>
        <v>13/02/19</v>
      </c>
      <c r="O1058" s="21" t="str">
        <f>TEXT(Tabla3[Fecha formato fecha],"MMMM")</f>
        <v>febrero</v>
      </c>
      <c r="P1058" s="22">
        <f>INT(YEARFRAC(Tabla2[[#This Row],[fecha_matrimonio]],Tabla2[[#This Row],[fecha_creacion_divorcio]],1))</f>
        <v>12</v>
      </c>
      <c r="Q1058" s="21"/>
    </row>
    <row r="1059" spans="6:17" x14ac:dyDescent="0.25">
      <c r="F1059" s="17"/>
      <c r="G1059" s="47" t="str">
        <f>IF(Tabla2[genero_1]=Tabla2[genero_2],"iguales","heteros")</f>
        <v>heteros</v>
      </c>
      <c r="H1059" s="15">
        <f>COUNTIF(Tabla3[Columna1],"iguales")</f>
        <v>481</v>
      </c>
      <c r="I1059" s="15">
        <f>COUNTIF(Tabla3[Se divorcian mas en la mañana o en la tarde?],"&gt;12:00 am")</f>
        <v>2491</v>
      </c>
      <c r="J1059" s="15">
        <f>COUNTIF(Tabla3[Se divorcian mas en la mañana o en la tarde?],"&gt;12:00 am")</f>
        <v>2491</v>
      </c>
      <c r="K1059" s="15">
        <f>COUNTIF(Tabla3[Se divorcian mas en la mañana o en la tarde?],"&lt;12:00 pm")</f>
        <v>2272</v>
      </c>
      <c r="L1059" s="17">
        <f>IF(Auxiliar1!B1057&lt;Tabla2[Hora],Tabla2[Hora],Auxiliar1!B1057)</f>
        <v>0.32082175925925926</v>
      </c>
      <c r="M1059" s="21"/>
      <c r="N1059" t="str">
        <f>TEXT(Tabla2[fecha_creacion_divorcio],"dd/mm/yy")</f>
        <v>13/02/19</v>
      </c>
      <c r="O1059" s="21" t="str">
        <f>TEXT(Tabla3[Fecha formato fecha],"MMMM")</f>
        <v>febrero</v>
      </c>
      <c r="P1059" s="22">
        <f>INT(YEARFRAC(Tabla2[[#This Row],[fecha_matrimonio]],Tabla2[[#This Row],[fecha_creacion_divorcio]],1))</f>
        <v>17</v>
      </c>
      <c r="Q1059" s="21"/>
    </row>
    <row r="1060" spans="6:17" x14ac:dyDescent="0.25">
      <c r="F1060" s="17"/>
      <c r="G1060" s="47" t="str">
        <f>IF(Tabla2[genero_1]=Tabla2[genero_2],"iguales","heteros")</f>
        <v>iguales</v>
      </c>
      <c r="H1060" s="15">
        <f>COUNTIF(Tabla3[Columna1],"iguales")</f>
        <v>481</v>
      </c>
      <c r="I1060" s="15">
        <f>COUNTIF(Tabla3[Se divorcian mas en la mañana o en la tarde?],"&gt;12:00 am")</f>
        <v>2491</v>
      </c>
      <c r="J1060" s="15">
        <f>COUNTIF(Tabla3[Se divorcian mas en la mañana o en la tarde?],"&gt;12:00 am")</f>
        <v>2491</v>
      </c>
      <c r="K1060" s="15">
        <f>COUNTIF(Tabla3[Se divorcian mas en la mañana o en la tarde?],"&lt;12:00 pm")</f>
        <v>2272</v>
      </c>
      <c r="L1060" s="17">
        <f>IF(Auxiliar1!B1058&lt;Tabla2[Hora],Tabla2[Hora],Auxiliar1!B1058)</f>
        <v>0.32146990740740738</v>
      </c>
      <c r="M1060" s="21"/>
      <c r="N1060" t="str">
        <f>TEXT(Tabla2[fecha_creacion_divorcio],"dd/mm/yy")</f>
        <v>13/02/19</v>
      </c>
      <c r="O1060" s="21" t="str">
        <f>TEXT(Tabla3[Fecha formato fecha],"MMMM")</f>
        <v>febrero</v>
      </c>
      <c r="P1060" s="22">
        <f>INT(YEARFRAC(Tabla2[[#This Row],[fecha_matrimonio]],Tabla2[[#This Row],[fecha_creacion_divorcio]],1))</f>
        <v>28</v>
      </c>
      <c r="Q1060" s="21"/>
    </row>
    <row r="1061" spans="6:17" x14ac:dyDescent="0.25">
      <c r="F1061" s="17"/>
      <c r="G1061" s="47" t="str">
        <f>IF(Tabla2[genero_1]=Tabla2[genero_2],"iguales","heteros")</f>
        <v>heteros</v>
      </c>
      <c r="H1061" s="15">
        <f>COUNTIF(Tabla3[Columna1],"iguales")</f>
        <v>481</v>
      </c>
      <c r="I1061" s="15">
        <f>COUNTIF(Tabla3[Se divorcian mas en la mañana o en la tarde?],"&gt;12:00 am")</f>
        <v>2491</v>
      </c>
      <c r="J1061" s="15">
        <f>COUNTIF(Tabla3[Se divorcian mas en la mañana o en la tarde?],"&gt;12:00 am")</f>
        <v>2491</v>
      </c>
      <c r="K1061" s="15">
        <f>COUNTIF(Tabla3[Se divorcian mas en la mañana o en la tarde?],"&lt;12:00 pm")</f>
        <v>2272</v>
      </c>
      <c r="L1061" s="17">
        <f>IF(Auxiliar1!B1059&lt;Tabla2[Hora],Tabla2[Hora],Auxiliar1!B1059)</f>
        <v>0.33480324074074069</v>
      </c>
      <c r="M1061" s="21"/>
      <c r="N1061" t="str">
        <f>TEXT(Tabla2[fecha_creacion_divorcio],"dd/mm/yy")</f>
        <v>13/02/19</v>
      </c>
      <c r="O1061" s="21" t="str">
        <f>TEXT(Tabla3[Fecha formato fecha],"MMMM")</f>
        <v>febrero</v>
      </c>
      <c r="P1061" s="22">
        <f>INT(YEARFRAC(Tabla2[[#This Row],[fecha_matrimonio]],Tabla2[[#This Row],[fecha_creacion_divorcio]],1))</f>
        <v>20</v>
      </c>
      <c r="Q1061" s="21"/>
    </row>
    <row r="1062" spans="6:17" x14ac:dyDescent="0.25">
      <c r="F1062" s="17"/>
      <c r="G1062" s="47" t="str">
        <f>IF(Tabla2[genero_1]=Tabla2[genero_2],"iguales","heteros")</f>
        <v>heteros</v>
      </c>
      <c r="H1062" s="15">
        <f>COUNTIF(Tabla3[Columna1],"iguales")</f>
        <v>481</v>
      </c>
      <c r="I1062" s="15">
        <f>COUNTIF(Tabla3[Se divorcian mas en la mañana o en la tarde?],"&gt;12:00 am")</f>
        <v>2491</v>
      </c>
      <c r="J1062" s="15">
        <f>COUNTIF(Tabla3[Se divorcian mas en la mañana o en la tarde?],"&gt;12:00 am")</f>
        <v>2491</v>
      </c>
      <c r="K1062" s="15">
        <f>COUNTIF(Tabla3[Se divorcian mas en la mañana o en la tarde?],"&lt;12:00 pm")</f>
        <v>2272</v>
      </c>
      <c r="L1062" s="17">
        <f>IF(Auxiliar1!B1060&lt;Tabla2[Hora],Tabla2[Hora],Auxiliar1!B1060)</f>
        <v>0.34119212962962964</v>
      </c>
      <c r="M1062" s="21"/>
      <c r="N1062" t="str">
        <f>TEXT(Tabla2[fecha_creacion_divorcio],"dd/mm/yy")</f>
        <v>13/02/19</v>
      </c>
      <c r="O1062" s="21" t="str">
        <f>TEXT(Tabla3[Fecha formato fecha],"MMMM")</f>
        <v>febrero</v>
      </c>
      <c r="P1062" s="22">
        <f>INT(YEARFRAC(Tabla2[[#This Row],[fecha_matrimonio]],Tabla2[[#This Row],[fecha_creacion_divorcio]],1))</f>
        <v>4</v>
      </c>
      <c r="Q1062" s="21"/>
    </row>
    <row r="1063" spans="6:17" x14ac:dyDescent="0.25">
      <c r="F1063" s="17"/>
      <c r="G1063" s="47" t="str">
        <f>IF(Tabla2[genero_1]=Tabla2[genero_2],"iguales","heteros")</f>
        <v>heteros</v>
      </c>
      <c r="H1063" s="15">
        <f>COUNTIF(Tabla3[Columna1],"iguales")</f>
        <v>481</v>
      </c>
      <c r="I1063" s="15">
        <f>COUNTIF(Tabla3[Se divorcian mas en la mañana o en la tarde?],"&gt;12:00 am")</f>
        <v>2491</v>
      </c>
      <c r="J1063" s="15">
        <f>COUNTIF(Tabla3[Se divorcian mas en la mañana o en la tarde?],"&gt;12:00 am")</f>
        <v>2491</v>
      </c>
      <c r="K1063" s="15">
        <f>COUNTIF(Tabla3[Se divorcian mas en la mañana o en la tarde?],"&lt;12:00 pm")</f>
        <v>2272</v>
      </c>
      <c r="L1063" s="17">
        <f>IF(Auxiliar1!B1061&lt;Tabla2[Hora],Tabla2[Hora],Auxiliar1!B1061)</f>
        <v>0.3457986111111111</v>
      </c>
      <c r="M1063" s="21"/>
      <c r="N1063" t="str">
        <f>TEXT(Tabla2[fecha_creacion_divorcio],"dd/mm/yy")</f>
        <v>13/02/19</v>
      </c>
      <c r="O1063" s="21" t="str">
        <f>TEXT(Tabla3[Fecha formato fecha],"MMMM")</f>
        <v>febrero</v>
      </c>
      <c r="P1063" s="22">
        <f>INT(YEARFRAC(Tabla2[[#This Row],[fecha_matrimonio]],Tabla2[[#This Row],[fecha_creacion_divorcio]],1))</f>
        <v>22</v>
      </c>
      <c r="Q1063" s="21"/>
    </row>
    <row r="1064" spans="6:17" x14ac:dyDescent="0.25">
      <c r="F1064" s="17"/>
      <c r="G1064" s="47" t="str">
        <f>IF(Tabla2[genero_1]=Tabla2[genero_2],"iguales","heteros")</f>
        <v>heteros</v>
      </c>
      <c r="H1064" s="15">
        <f>COUNTIF(Tabla3[Columna1],"iguales")</f>
        <v>481</v>
      </c>
      <c r="I1064" s="15">
        <f>COUNTIF(Tabla3[Se divorcian mas en la mañana o en la tarde?],"&gt;12:00 am")</f>
        <v>2491</v>
      </c>
      <c r="J1064" s="15">
        <f>COUNTIF(Tabla3[Se divorcian mas en la mañana o en la tarde?],"&gt;12:00 am")</f>
        <v>2491</v>
      </c>
      <c r="K1064" s="15">
        <f>COUNTIF(Tabla3[Se divorcian mas en la mañana o en la tarde?],"&lt;12:00 pm")</f>
        <v>2272</v>
      </c>
      <c r="L1064" s="17">
        <f>IF(Auxiliar1!B1062&lt;Tabla2[Hora],Tabla2[Hora],Auxiliar1!B1062)</f>
        <v>0.35041666666666665</v>
      </c>
      <c r="M1064" s="21"/>
      <c r="N1064" t="str">
        <f>TEXT(Tabla2[fecha_creacion_divorcio],"dd/mm/yy")</f>
        <v>13/02/19</v>
      </c>
      <c r="O1064" s="21" t="str">
        <f>TEXT(Tabla3[Fecha formato fecha],"MMMM")</f>
        <v>febrero</v>
      </c>
      <c r="P1064" s="22">
        <f>INT(YEARFRAC(Tabla2[[#This Row],[fecha_matrimonio]],Tabla2[[#This Row],[fecha_creacion_divorcio]],1))</f>
        <v>14</v>
      </c>
      <c r="Q1064" s="21"/>
    </row>
    <row r="1065" spans="6:17" x14ac:dyDescent="0.25">
      <c r="F1065" s="17"/>
      <c r="G1065" s="47" t="str">
        <f>IF(Tabla2[genero_1]=Tabla2[genero_2],"iguales","heteros")</f>
        <v>iguales</v>
      </c>
      <c r="H1065" s="15">
        <f>COUNTIF(Tabla3[Columna1],"iguales")</f>
        <v>481</v>
      </c>
      <c r="I1065" s="15">
        <f>COUNTIF(Tabla3[Se divorcian mas en la mañana o en la tarde?],"&gt;12:00 am")</f>
        <v>2491</v>
      </c>
      <c r="J1065" s="15">
        <f>COUNTIF(Tabla3[Se divorcian mas en la mañana o en la tarde?],"&gt;12:00 am")</f>
        <v>2491</v>
      </c>
      <c r="K1065" s="15">
        <f>COUNTIF(Tabla3[Se divorcian mas en la mañana o en la tarde?],"&lt;12:00 pm")</f>
        <v>2272</v>
      </c>
      <c r="L1065" s="17">
        <f>IF(Auxiliar1!B1063&lt;Tabla2[Hora],Tabla2[Hora],Auxiliar1!B1063)</f>
        <v>0.356875</v>
      </c>
      <c r="M1065" s="21"/>
      <c r="N1065" t="str">
        <f>TEXT(Tabla2[fecha_creacion_divorcio],"dd/mm/yy")</f>
        <v>13/02/19</v>
      </c>
      <c r="O1065" s="21" t="str">
        <f>TEXT(Tabla3[Fecha formato fecha],"MMMM")</f>
        <v>febrero</v>
      </c>
      <c r="P1065" s="22">
        <f>INT(YEARFRAC(Tabla2[[#This Row],[fecha_matrimonio]],Tabla2[[#This Row],[fecha_creacion_divorcio]],1))</f>
        <v>28</v>
      </c>
      <c r="Q1065" s="21"/>
    </row>
    <row r="1066" spans="6:17" x14ac:dyDescent="0.25">
      <c r="F1066" s="17"/>
      <c r="G1066" s="47" t="str">
        <f>IF(Tabla2[genero_1]=Tabla2[genero_2],"iguales","heteros")</f>
        <v>heteros</v>
      </c>
      <c r="H1066" s="15">
        <f>COUNTIF(Tabla3[Columna1],"iguales")</f>
        <v>481</v>
      </c>
      <c r="I1066" s="15">
        <f>COUNTIF(Tabla3[Se divorcian mas en la mañana o en la tarde?],"&gt;12:00 am")</f>
        <v>2491</v>
      </c>
      <c r="J1066" s="15">
        <f>COUNTIF(Tabla3[Se divorcian mas en la mañana o en la tarde?],"&gt;12:00 am")</f>
        <v>2491</v>
      </c>
      <c r="K1066" s="15">
        <f>COUNTIF(Tabla3[Se divorcian mas en la mañana o en la tarde?],"&lt;12:00 pm")</f>
        <v>2272</v>
      </c>
      <c r="L1066" s="17">
        <f>IF(Auxiliar1!B1064&lt;Tabla2[Hora],Tabla2[Hora],Auxiliar1!B1064)</f>
        <v>0.38596064814814812</v>
      </c>
      <c r="M1066" s="21"/>
      <c r="N1066" t="str">
        <f>TEXT(Tabla2[fecha_creacion_divorcio],"dd/mm/yy")</f>
        <v>13/02/19</v>
      </c>
      <c r="O1066" s="21" t="str">
        <f>TEXT(Tabla3[Fecha formato fecha],"MMMM")</f>
        <v>febrero</v>
      </c>
      <c r="P1066" s="22">
        <f>INT(YEARFRAC(Tabla2[[#This Row],[fecha_matrimonio]],Tabla2[[#This Row],[fecha_creacion_divorcio]],1))</f>
        <v>25</v>
      </c>
      <c r="Q1066" s="21"/>
    </row>
    <row r="1067" spans="6:17" x14ac:dyDescent="0.25">
      <c r="F1067" s="17"/>
      <c r="G1067" s="47" t="str">
        <f>IF(Tabla2[genero_1]=Tabla2[genero_2],"iguales","heteros")</f>
        <v>heteros</v>
      </c>
      <c r="H1067" s="15">
        <f>COUNTIF(Tabla3[Columna1],"iguales")</f>
        <v>481</v>
      </c>
      <c r="I1067" s="15">
        <f>COUNTIF(Tabla3[Se divorcian mas en la mañana o en la tarde?],"&gt;12:00 am")</f>
        <v>2491</v>
      </c>
      <c r="J1067" s="15">
        <f>COUNTIF(Tabla3[Se divorcian mas en la mañana o en la tarde?],"&gt;12:00 am")</f>
        <v>2491</v>
      </c>
      <c r="K1067" s="15">
        <f>COUNTIF(Tabla3[Se divorcian mas en la mañana o en la tarde?],"&lt;12:00 pm")</f>
        <v>2272</v>
      </c>
      <c r="L1067" s="17">
        <f>IF(Auxiliar1!B1065&lt;Tabla2[Hora],Tabla2[Hora],Auxiliar1!B1065)</f>
        <v>0.39208333333333334</v>
      </c>
      <c r="M1067" s="21"/>
      <c r="N1067" t="str">
        <f>TEXT(Tabla2[fecha_creacion_divorcio],"dd/mm/yy")</f>
        <v>13/02/19</v>
      </c>
      <c r="O1067" s="21" t="str">
        <f>TEXT(Tabla3[Fecha formato fecha],"MMMM")</f>
        <v>febrero</v>
      </c>
      <c r="P1067" s="22">
        <f>INT(YEARFRAC(Tabla2[[#This Row],[fecha_matrimonio]],Tabla2[[#This Row],[fecha_creacion_divorcio]],1))</f>
        <v>37</v>
      </c>
      <c r="Q1067" s="21"/>
    </row>
    <row r="1068" spans="6:17" x14ac:dyDescent="0.25">
      <c r="F1068" s="17"/>
      <c r="G1068" s="47" t="str">
        <f>IF(Tabla2[genero_1]=Tabla2[genero_2],"iguales","heteros")</f>
        <v>heteros</v>
      </c>
      <c r="H1068" s="15">
        <f>COUNTIF(Tabla3[Columna1],"iguales")</f>
        <v>481</v>
      </c>
      <c r="I1068" s="15">
        <f>COUNTIF(Tabla3[Se divorcian mas en la mañana o en la tarde?],"&gt;12:00 am")</f>
        <v>2491</v>
      </c>
      <c r="J1068" s="15">
        <f>COUNTIF(Tabla3[Se divorcian mas en la mañana o en la tarde?],"&gt;12:00 am")</f>
        <v>2491</v>
      </c>
      <c r="K1068" s="15">
        <f>COUNTIF(Tabla3[Se divorcian mas en la mañana o en la tarde?],"&lt;12:00 pm")</f>
        <v>2272</v>
      </c>
      <c r="L1068" s="17">
        <f>IF(Auxiliar1!B1066&lt;Tabla2[Hora],Tabla2[Hora],Auxiliar1!B1066)</f>
        <v>0.39328703703703699</v>
      </c>
      <c r="M1068" s="21"/>
      <c r="N1068" t="str">
        <f>TEXT(Tabla2[fecha_creacion_divorcio],"dd/mm/yy")</f>
        <v>13/02/19</v>
      </c>
      <c r="O1068" s="21" t="str">
        <f>TEXT(Tabla3[Fecha formato fecha],"MMMM")</f>
        <v>febrero</v>
      </c>
      <c r="P1068" s="22">
        <f>INT(YEARFRAC(Tabla2[[#This Row],[fecha_matrimonio]],Tabla2[[#This Row],[fecha_creacion_divorcio]],1))</f>
        <v>21</v>
      </c>
      <c r="Q1068" s="21"/>
    </row>
    <row r="1069" spans="6:17" x14ac:dyDescent="0.25">
      <c r="F1069" s="17"/>
      <c r="G1069" s="47" t="str">
        <f>IF(Tabla2[genero_1]=Tabla2[genero_2],"iguales","heteros")</f>
        <v>heteros</v>
      </c>
      <c r="H1069" s="15">
        <f>COUNTIF(Tabla3[Columna1],"iguales")</f>
        <v>481</v>
      </c>
      <c r="I1069" s="15">
        <f>COUNTIF(Tabla3[Se divorcian mas en la mañana o en la tarde?],"&gt;12:00 am")</f>
        <v>2491</v>
      </c>
      <c r="J1069" s="15">
        <f>COUNTIF(Tabla3[Se divorcian mas en la mañana o en la tarde?],"&gt;12:00 am")</f>
        <v>2491</v>
      </c>
      <c r="K1069" s="15">
        <f>COUNTIF(Tabla3[Se divorcian mas en la mañana o en la tarde?],"&lt;12:00 pm")</f>
        <v>2272</v>
      </c>
      <c r="L1069" s="17">
        <f>IF(Auxiliar1!B1067&lt;Tabla2[Hora],Tabla2[Hora],Auxiliar1!B1067)</f>
        <v>0.3974421296296296</v>
      </c>
      <c r="M1069" s="21"/>
      <c r="N1069" t="str">
        <f>TEXT(Tabla2[fecha_creacion_divorcio],"dd/mm/yy")</f>
        <v>13/02/19</v>
      </c>
      <c r="O1069" s="21" t="str">
        <f>TEXT(Tabla3[Fecha formato fecha],"MMMM")</f>
        <v>febrero</v>
      </c>
      <c r="P1069" s="22">
        <f>INT(YEARFRAC(Tabla2[[#This Row],[fecha_matrimonio]],Tabla2[[#This Row],[fecha_creacion_divorcio]],1))</f>
        <v>3</v>
      </c>
      <c r="Q1069" s="21"/>
    </row>
    <row r="1070" spans="6:17" x14ac:dyDescent="0.25">
      <c r="F1070" s="17"/>
      <c r="G1070" s="47" t="str">
        <f>IF(Tabla2[genero_1]=Tabla2[genero_2],"iguales","heteros")</f>
        <v>iguales</v>
      </c>
      <c r="H1070" s="15">
        <f>COUNTIF(Tabla3[Columna1],"iguales")</f>
        <v>481</v>
      </c>
      <c r="I1070" s="15">
        <f>COUNTIF(Tabla3[Se divorcian mas en la mañana o en la tarde?],"&gt;12:00 am")</f>
        <v>2491</v>
      </c>
      <c r="J1070" s="15">
        <f>COUNTIF(Tabla3[Se divorcian mas en la mañana o en la tarde?],"&gt;12:00 am")</f>
        <v>2491</v>
      </c>
      <c r="K1070" s="15">
        <f>COUNTIF(Tabla3[Se divorcian mas en la mañana o en la tarde?],"&lt;12:00 pm")</f>
        <v>2272</v>
      </c>
      <c r="L1070" s="17">
        <f>IF(Auxiliar1!B1068&lt;Tabla2[Hora],Tabla2[Hora],Auxiliar1!B1068)</f>
        <v>0.39893518518518517</v>
      </c>
      <c r="M1070" s="21"/>
      <c r="N1070" t="str">
        <f>TEXT(Tabla2[fecha_creacion_divorcio],"dd/mm/yy")</f>
        <v>13/02/19</v>
      </c>
      <c r="O1070" s="21" t="str">
        <f>TEXT(Tabla3[Fecha formato fecha],"MMMM")</f>
        <v>febrero</v>
      </c>
      <c r="P1070" s="22">
        <f>INT(YEARFRAC(Tabla2[[#This Row],[fecha_matrimonio]],Tabla2[[#This Row],[fecha_creacion_divorcio]],1))</f>
        <v>34</v>
      </c>
      <c r="Q1070" s="21"/>
    </row>
    <row r="1071" spans="6:17" x14ac:dyDescent="0.25">
      <c r="F1071" s="17"/>
      <c r="G1071" s="47" t="str">
        <f>IF(Tabla2[genero_1]=Tabla2[genero_2],"iguales","heteros")</f>
        <v>iguales</v>
      </c>
      <c r="H1071" s="15">
        <f>COUNTIF(Tabla3[Columna1],"iguales")</f>
        <v>481</v>
      </c>
      <c r="I1071" s="15">
        <f>COUNTIF(Tabla3[Se divorcian mas en la mañana o en la tarde?],"&gt;12:00 am")</f>
        <v>2491</v>
      </c>
      <c r="J1071" s="15">
        <f>COUNTIF(Tabla3[Se divorcian mas en la mañana o en la tarde?],"&gt;12:00 am")</f>
        <v>2491</v>
      </c>
      <c r="K1071" s="15">
        <f>COUNTIF(Tabla3[Se divorcian mas en la mañana o en la tarde?],"&lt;12:00 pm")</f>
        <v>2272</v>
      </c>
      <c r="L1071" s="17">
        <f>IF(Auxiliar1!B1069&lt;Tabla2[Hora],Tabla2[Hora],Auxiliar1!B1069)</f>
        <v>0.4054166666666667</v>
      </c>
      <c r="M1071" s="21"/>
      <c r="N1071" t="str">
        <f>TEXT(Tabla2[fecha_creacion_divorcio],"dd/mm/yy")</f>
        <v>13/02/19</v>
      </c>
      <c r="O1071" s="21" t="str">
        <f>TEXT(Tabla3[Fecha formato fecha],"MMMM")</f>
        <v>febrero</v>
      </c>
      <c r="P1071" s="22">
        <f>INT(YEARFRAC(Tabla2[[#This Row],[fecha_matrimonio]],Tabla2[[#This Row],[fecha_creacion_divorcio]],1))</f>
        <v>33</v>
      </c>
      <c r="Q1071" s="21"/>
    </row>
    <row r="1072" spans="6:17" x14ac:dyDescent="0.25">
      <c r="F1072" s="17"/>
      <c r="G1072" s="47" t="str">
        <f>IF(Tabla2[genero_1]=Tabla2[genero_2],"iguales","heteros")</f>
        <v>heteros</v>
      </c>
      <c r="H1072" s="15">
        <f>COUNTIF(Tabla3[Columna1],"iguales")</f>
        <v>481</v>
      </c>
      <c r="I1072" s="15">
        <f>COUNTIF(Tabla3[Se divorcian mas en la mañana o en la tarde?],"&gt;12:00 am")</f>
        <v>2491</v>
      </c>
      <c r="J1072" s="15">
        <f>COUNTIF(Tabla3[Se divorcian mas en la mañana o en la tarde?],"&gt;12:00 am")</f>
        <v>2491</v>
      </c>
      <c r="K1072" s="15">
        <f>COUNTIF(Tabla3[Se divorcian mas en la mañana o en la tarde?],"&lt;12:00 pm")</f>
        <v>2272</v>
      </c>
      <c r="L1072" s="17">
        <f>IF(Auxiliar1!B1070&lt;Tabla2[Hora],Tabla2[Hora],Auxiliar1!B1070)</f>
        <v>0.40643518518518523</v>
      </c>
      <c r="M1072" s="21"/>
      <c r="N1072" t="str">
        <f>TEXT(Tabla2[fecha_creacion_divorcio],"dd/mm/yy")</f>
        <v>13/02/19</v>
      </c>
      <c r="O1072" s="21" t="str">
        <f>TEXT(Tabla3[Fecha formato fecha],"MMMM")</f>
        <v>febrero</v>
      </c>
      <c r="P1072" s="22">
        <f>INT(YEARFRAC(Tabla2[[#This Row],[fecha_matrimonio]],Tabla2[[#This Row],[fecha_creacion_divorcio]],1))</f>
        <v>20</v>
      </c>
      <c r="Q1072" s="21"/>
    </row>
    <row r="1073" spans="6:17" x14ac:dyDescent="0.25">
      <c r="F1073" s="17"/>
      <c r="G1073" s="47" t="str">
        <f>IF(Tabla2[genero_1]=Tabla2[genero_2],"iguales","heteros")</f>
        <v>heteros</v>
      </c>
      <c r="H1073" s="15">
        <f>COUNTIF(Tabla3[Columna1],"iguales")</f>
        <v>481</v>
      </c>
      <c r="I1073" s="15">
        <f>COUNTIF(Tabla3[Se divorcian mas en la mañana o en la tarde?],"&gt;12:00 am")</f>
        <v>2491</v>
      </c>
      <c r="J1073" s="15">
        <f>COUNTIF(Tabla3[Se divorcian mas en la mañana o en la tarde?],"&gt;12:00 am")</f>
        <v>2491</v>
      </c>
      <c r="K1073" s="15">
        <f>COUNTIF(Tabla3[Se divorcian mas en la mañana o en la tarde?],"&lt;12:00 pm")</f>
        <v>2272</v>
      </c>
      <c r="L1073" s="17">
        <f>IF(Auxiliar1!B1071&lt;Tabla2[Hora],Tabla2[Hora],Auxiliar1!B1071)</f>
        <v>0.41534722222222226</v>
      </c>
      <c r="M1073" s="21"/>
      <c r="N1073" t="str">
        <f>TEXT(Tabla2[fecha_creacion_divorcio],"dd/mm/yy")</f>
        <v>13/02/19</v>
      </c>
      <c r="O1073" s="21" t="str">
        <f>TEXT(Tabla3[Fecha formato fecha],"MMMM")</f>
        <v>febrero</v>
      </c>
      <c r="P1073" s="22">
        <f>INT(YEARFRAC(Tabla2[[#This Row],[fecha_matrimonio]],Tabla2[[#This Row],[fecha_creacion_divorcio]],1))</f>
        <v>29</v>
      </c>
      <c r="Q1073" s="21"/>
    </row>
    <row r="1074" spans="6:17" x14ac:dyDescent="0.25">
      <c r="F1074" s="17"/>
      <c r="G1074" s="47" t="str">
        <f>IF(Tabla2[genero_1]=Tabla2[genero_2],"iguales","heteros")</f>
        <v>heteros</v>
      </c>
      <c r="H1074" s="15">
        <f>COUNTIF(Tabla3[Columna1],"iguales")</f>
        <v>481</v>
      </c>
      <c r="I1074" s="15">
        <f>COUNTIF(Tabla3[Se divorcian mas en la mañana o en la tarde?],"&gt;12:00 am")</f>
        <v>2491</v>
      </c>
      <c r="J1074" s="15">
        <f>COUNTIF(Tabla3[Se divorcian mas en la mañana o en la tarde?],"&gt;12:00 am")</f>
        <v>2491</v>
      </c>
      <c r="K1074" s="15">
        <f>COUNTIF(Tabla3[Se divorcian mas en la mañana o en la tarde?],"&lt;12:00 pm")</f>
        <v>2272</v>
      </c>
      <c r="L1074" s="17">
        <f>IF(Auxiliar1!B1072&lt;Tabla2[Hora],Tabla2[Hora],Auxiliar1!B1072)</f>
        <v>0.42107638888888888</v>
      </c>
      <c r="M1074" s="21"/>
      <c r="N1074" t="str">
        <f>TEXT(Tabla2[fecha_creacion_divorcio],"dd/mm/yy")</f>
        <v>13/02/19</v>
      </c>
      <c r="O1074" s="21" t="str">
        <f>TEXT(Tabla3[Fecha formato fecha],"MMMM")</f>
        <v>febrero</v>
      </c>
      <c r="P1074" s="22">
        <f>INT(YEARFRAC(Tabla2[[#This Row],[fecha_matrimonio]],Tabla2[[#This Row],[fecha_creacion_divorcio]],1))</f>
        <v>17</v>
      </c>
      <c r="Q1074" s="21"/>
    </row>
    <row r="1075" spans="6:17" x14ac:dyDescent="0.25">
      <c r="F1075" s="17"/>
      <c r="G1075" s="47" t="str">
        <f>IF(Tabla2[genero_1]=Tabla2[genero_2],"iguales","heteros")</f>
        <v>heteros</v>
      </c>
      <c r="H1075" s="15">
        <f>COUNTIF(Tabla3[Columna1],"iguales")</f>
        <v>481</v>
      </c>
      <c r="I1075" s="15">
        <f>COUNTIF(Tabla3[Se divorcian mas en la mañana o en la tarde?],"&gt;12:00 am")</f>
        <v>2491</v>
      </c>
      <c r="J1075" s="15">
        <f>COUNTIF(Tabla3[Se divorcian mas en la mañana o en la tarde?],"&gt;12:00 am")</f>
        <v>2491</v>
      </c>
      <c r="K1075" s="15">
        <f>COUNTIF(Tabla3[Se divorcian mas en la mañana o en la tarde?],"&lt;12:00 pm")</f>
        <v>2272</v>
      </c>
      <c r="L1075" s="17">
        <f>IF(Auxiliar1!B1073&lt;Tabla2[Hora],Tabla2[Hora],Auxiliar1!B1073)</f>
        <v>0.42347222222222225</v>
      </c>
      <c r="M1075" s="21"/>
      <c r="N1075" t="str">
        <f>TEXT(Tabla2[fecha_creacion_divorcio],"dd/mm/yy")</f>
        <v>13/02/19</v>
      </c>
      <c r="O1075" s="21" t="str">
        <f>TEXT(Tabla3[Fecha formato fecha],"MMMM")</f>
        <v>febrero</v>
      </c>
      <c r="P1075" s="22">
        <f>INT(YEARFRAC(Tabla2[[#This Row],[fecha_matrimonio]],Tabla2[[#This Row],[fecha_creacion_divorcio]],1))</f>
        <v>46</v>
      </c>
      <c r="Q1075" s="21"/>
    </row>
    <row r="1076" spans="6:17" x14ac:dyDescent="0.25">
      <c r="F1076" s="17"/>
      <c r="G1076" s="47" t="str">
        <f>IF(Tabla2[genero_1]=Tabla2[genero_2],"iguales","heteros")</f>
        <v>heteros</v>
      </c>
      <c r="H1076" s="15">
        <f>COUNTIF(Tabla3[Columna1],"iguales")</f>
        <v>481</v>
      </c>
      <c r="I1076" s="15">
        <f>COUNTIF(Tabla3[Se divorcian mas en la mañana o en la tarde?],"&gt;12:00 am")</f>
        <v>2491</v>
      </c>
      <c r="J1076" s="15">
        <f>COUNTIF(Tabla3[Se divorcian mas en la mañana o en la tarde?],"&gt;12:00 am")</f>
        <v>2491</v>
      </c>
      <c r="K1076" s="15">
        <f>COUNTIF(Tabla3[Se divorcian mas en la mañana o en la tarde?],"&lt;12:00 pm")</f>
        <v>2272</v>
      </c>
      <c r="L1076" s="17">
        <f>IF(Auxiliar1!B1074&lt;Tabla2[Hora],Tabla2[Hora],Auxiliar1!B1074)</f>
        <v>0.44054398148148149</v>
      </c>
      <c r="M1076" s="21"/>
      <c r="N1076" t="str">
        <f>TEXT(Tabla2[fecha_creacion_divorcio],"dd/mm/yy")</f>
        <v>13/02/19</v>
      </c>
      <c r="O1076" s="21" t="str">
        <f>TEXT(Tabla3[Fecha formato fecha],"MMMM")</f>
        <v>febrero</v>
      </c>
      <c r="P1076" s="22">
        <f>INT(YEARFRAC(Tabla2[[#This Row],[fecha_matrimonio]],Tabla2[[#This Row],[fecha_creacion_divorcio]],1))</f>
        <v>43</v>
      </c>
      <c r="Q1076" s="21"/>
    </row>
    <row r="1077" spans="6:17" x14ac:dyDescent="0.25">
      <c r="F1077" s="17"/>
      <c r="G1077" s="47" t="str">
        <f>IF(Tabla2[genero_1]=Tabla2[genero_2],"iguales","heteros")</f>
        <v>iguales</v>
      </c>
      <c r="H1077" s="15">
        <f>COUNTIF(Tabla3[Columna1],"iguales")</f>
        <v>481</v>
      </c>
      <c r="I1077" s="15">
        <f>COUNTIF(Tabla3[Se divorcian mas en la mañana o en la tarde?],"&gt;12:00 am")</f>
        <v>2491</v>
      </c>
      <c r="J1077" s="15">
        <f>COUNTIF(Tabla3[Se divorcian mas en la mañana o en la tarde?],"&gt;12:00 am")</f>
        <v>2491</v>
      </c>
      <c r="K1077" s="15">
        <f>COUNTIF(Tabla3[Se divorcian mas en la mañana o en la tarde?],"&lt;12:00 pm")</f>
        <v>2272</v>
      </c>
      <c r="L1077" s="17">
        <f>IF(Auxiliar1!B1075&lt;Tabla2[Hora],Tabla2[Hora],Auxiliar1!B1075)</f>
        <v>0.3258564814814815</v>
      </c>
      <c r="M1077" s="21"/>
      <c r="N1077" t="str">
        <f>TEXT(Tabla2[fecha_creacion_divorcio],"dd/mm/yy")</f>
        <v>14/02/19</v>
      </c>
      <c r="O1077" s="21" t="str">
        <f>TEXT(Tabla3[Fecha formato fecha],"MMMM")</f>
        <v>febrero</v>
      </c>
      <c r="P1077" s="22">
        <f>INT(YEARFRAC(Tabla2[[#This Row],[fecha_matrimonio]],Tabla2[[#This Row],[fecha_creacion_divorcio]],1))</f>
        <v>21</v>
      </c>
      <c r="Q1077" s="21"/>
    </row>
    <row r="1078" spans="6:17" x14ac:dyDescent="0.25">
      <c r="F1078" s="17"/>
      <c r="G1078" s="47" t="str">
        <f>IF(Tabla2[genero_1]=Tabla2[genero_2],"iguales","heteros")</f>
        <v>heteros</v>
      </c>
      <c r="H1078" s="15">
        <f>COUNTIF(Tabla3[Columna1],"iguales")</f>
        <v>481</v>
      </c>
      <c r="I1078" s="15">
        <f>COUNTIF(Tabla3[Se divorcian mas en la mañana o en la tarde?],"&gt;12:00 am")</f>
        <v>2491</v>
      </c>
      <c r="J1078" s="15">
        <f>COUNTIF(Tabla3[Se divorcian mas en la mañana o en la tarde?],"&gt;12:00 am")</f>
        <v>2491</v>
      </c>
      <c r="K1078" s="15">
        <f>COUNTIF(Tabla3[Se divorcian mas en la mañana o en la tarde?],"&lt;12:00 pm")</f>
        <v>2272</v>
      </c>
      <c r="L1078" s="17">
        <f>IF(Auxiliar1!B1076&lt;Tabla2[Hora],Tabla2[Hora],Auxiliar1!B1076)</f>
        <v>0.32929398148148148</v>
      </c>
      <c r="M1078" s="21"/>
      <c r="N1078" t="str">
        <f>TEXT(Tabla2[fecha_creacion_divorcio],"dd/mm/yy")</f>
        <v>14/02/19</v>
      </c>
      <c r="O1078" s="21" t="str">
        <f>TEXT(Tabla3[Fecha formato fecha],"MMMM")</f>
        <v>febrero</v>
      </c>
      <c r="P1078" s="22">
        <f>INT(YEARFRAC(Tabla2[[#This Row],[fecha_matrimonio]],Tabla2[[#This Row],[fecha_creacion_divorcio]],1))</f>
        <v>11</v>
      </c>
      <c r="Q1078" s="21"/>
    </row>
    <row r="1079" spans="6:17" x14ac:dyDescent="0.25">
      <c r="F1079" s="17"/>
      <c r="G1079" s="47" t="str">
        <f>IF(Tabla2[genero_1]=Tabla2[genero_2],"iguales","heteros")</f>
        <v>heteros</v>
      </c>
      <c r="H1079" s="15">
        <f>COUNTIF(Tabla3[Columna1],"iguales")</f>
        <v>481</v>
      </c>
      <c r="I1079" s="15">
        <f>COUNTIF(Tabla3[Se divorcian mas en la mañana o en la tarde?],"&gt;12:00 am")</f>
        <v>2491</v>
      </c>
      <c r="J1079" s="15">
        <f>COUNTIF(Tabla3[Se divorcian mas en la mañana o en la tarde?],"&gt;12:00 am")</f>
        <v>2491</v>
      </c>
      <c r="K1079" s="15">
        <f>COUNTIF(Tabla3[Se divorcian mas en la mañana o en la tarde?],"&lt;12:00 pm")</f>
        <v>2272</v>
      </c>
      <c r="L1079" s="17">
        <f>IF(Auxiliar1!B1077&lt;Tabla2[Hora],Tabla2[Hora],Auxiliar1!B1077)</f>
        <v>0.33378472222222227</v>
      </c>
      <c r="M1079" s="21"/>
      <c r="N1079" t="str">
        <f>TEXT(Tabla2[fecha_creacion_divorcio],"dd/mm/yy")</f>
        <v>14/02/19</v>
      </c>
      <c r="O1079" s="21" t="str">
        <f>TEXT(Tabla3[Fecha formato fecha],"MMMM")</f>
        <v>febrero</v>
      </c>
      <c r="P1079" s="22">
        <f>INT(YEARFRAC(Tabla2[[#This Row],[fecha_matrimonio]],Tabla2[[#This Row],[fecha_creacion_divorcio]],1))</f>
        <v>27</v>
      </c>
      <c r="Q1079" s="21"/>
    </row>
    <row r="1080" spans="6:17" x14ac:dyDescent="0.25">
      <c r="F1080" s="17"/>
      <c r="G1080" s="47" t="str">
        <f>IF(Tabla2[genero_1]=Tabla2[genero_2],"iguales","heteros")</f>
        <v>heteros</v>
      </c>
      <c r="H1080" s="15">
        <f>COUNTIF(Tabla3[Columna1],"iguales")</f>
        <v>481</v>
      </c>
      <c r="I1080" s="15">
        <f>COUNTIF(Tabla3[Se divorcian mas en la mañana o en la tarde?],"&gt;12:00 am")</f>
        <v>2491</v>
      </c>
      <c r="J1080" s="15">
        <f>COUNTIF(Tabla3[Se divorcian mas en la mañana o en la tarde?],"&gt;12:00 am")</f>
        <v>2491</v>
      </c>
      <c r="K1080" s="15">
        <f>COUNTIF(Tabla3[Se divorcian mas en la mañana o en la tarde?],"&lt;12:00 pm")</f>
        <v>2272</v>
      </c>
      <c r="L1080" s="17">
        <f>IF(Auxiliar1!B1078&lt;Tabla2[Hora],Tabla2[Hora],Auxiliar1!B1078)</f>
        <v>0.34637731481481482</v>
      </c>
      <c r="M1080" s="21"/>
      <c r="N1080" t="str">
        <f>TEXT(Tabla2[fecha_creacion_divorcio],"dd/mm/yy")</f>
        <v>14/02/19</v>
      </c>
      <c r="O1080" s="21" t="str">
        <f>TEXT(Tabla3[Fecha formato fecha],"MMMM")</f>
        <v>febrero</v>
      </c>
      <c r="P1080" s="22">
        <f>INT(YEARFRAC(Tabla2[[#This Row],[fecha_matrimonio]],Tabla2[[#This Row],[fecha_creacion_divorcio]],1))</f>
        <v>19</v>
      </c>
      <c r="Q1080" s="21"/>
    </row>
    <row r="1081" spans="6:17" x14ac:dyDescent="0.25">
      <c r="F1081" s="17"/>
      <c r="G1081" s="47" t="str">
        <f>IF(Tabla2[genero_1]=Tabla2[genero_2],"iguales","heteros")</f>
        <v>heteros</v>
      </c>
      <c r="H1081" s="15">
        <f>COUNTIF(Tabla3[Columna1],"iguales")</f>
        <v>481</v>
      </c>
      <c r="I1081" s="15">
        <f>COUNTIF(Tabla3[Se divorcian mas en la mañana o en la tarde?],"&gt;12:00 am")</f>
        <v>2491</v>
      </c>
      <c r="J1081" s="15">
        <f>COUNTIF(Tabla3[Se divorcian mas en la mañana o en la tarde?],"&gt;12:00 am")</f>
        <v>2491</v>
      </c>
      <c r="K1081" s="15">
        <f>COUNTIF(Tabla3[Se divorcian mas en la mañana o en la tarde?],"&lt;12:00 pm")</f>
        <v>2272</v>
      </c>
      <c r="L1081" s="17">
        <f>IF(Auxiliar1!B1079&lt;Tabla2[Hora],Tabla2[Hora],Auxiliar1!B1079)</f>
        <v>0.35122685185185182</v>
      </c>
      <c r="M1081" s="21"/>
      <c r="N1081" t="str">
        <f>TEXT(Tabla2[fecha_creacion_divorcio],"dd/mm/yy")</f>
        <v>14/02/19</v>
      </c>
      <c r="O1081" s="21" t="str">
        <f>TEXT(Tabla3[Fecha formato fecha],"MMMM")</f>
        <v>febrero</v>
      </c>
      <c r="P1081" s="22">
        <f>INT(YEARFRAC(Tabla2[[#This Row],[fecha_matrimonio]],Tabla2[[#This Row],[fecha_creacion_divorcio]],1))</f>
        <v>23</v>
      </c>
      <c r="Q1081" s="21"/>
    </row>
    <row r="1082" spans="6:17" x14ac:dyDescent="0.25">
      <c r="F1082" s="17"/>
      <c r="G1082" s="47" t="str">
        <f>IF(Tabla2[genero_1]=Tabla2[genero_2],"iguales","heteros")</f>
        <v>heteros</v>
      </c>
      <c r="H1082" s="15">
        <f>COUNTIF(Tabla3[Columna1],"iguales")</f>
        <v>481</v>
      </c>
      <c r="I1082" s="15">
        <f>COUNTIF(Tabla3[Se divorcian mas en la mañana o en la tarde?],"&gt;12:00 am")</f>
        <v>2491</v>
      </c>
      <c r="J1082" s="15">
        <f>COUNTIF(Tabla3[Se divorcian mas en la mañana o en la tarde?],"&gt;12:00 am")</f>
        <v>2491</v>
      </c>
      <c r="K1082" s="15">
        <f>COUNTIF(Tabla3[Se divorcian mas en la mañana o en la tarde?],"&lt;12:00 pm")</f>
        <v>2272</v>
      </c>
      <c r="L1082" s="17">
        <f>IF(Auxiliar1!B1080&lt;Tabla2[Hora],Tabla2[Hora],Auxiliar1!B1080)</f>
        <v>0.37776620370370373</v>
      </c>
      <c r="M1082" s="21"/>
      <c r="N1082" t="str">
        <f>TEXT(Tabla2[fecha_creacion_divorcio],"dd/mm/yy")</f>
        <v>14/02/19</v>
      </c>
      <c r="O1082" s="21" t="str">
        <f>TEXT(Tabla3[Fecha formato fecha],"MMMM")</f>
        <v>febrero</v>
      </c>
      <c r="P1082" s="22">
        <f>INT(YEARFRAC(Tabla2[[#This Row],[fecha_matrimonio]],Tabla2[[#This Row],[fecha_creacion_divorcio]],1))</f>
        <v>17</v>
      </c>
      <c r="Q1082" s="21"/>
    </row>
    <row r="1083" spans="6:17" x14ac:dyDescent="0.25">
      <c r="F1083" s="17"/>
      <c r="G1083" s="47" t="str">
        <f>IF(Tabla2[genero_1]=Tabla2[genero_2],"iguales","heteros")</f>
        <v>heteros</v>
      </c>
      <c r="H1083" s="15">
        <f>COUNTIF(Tabla3[Columna1],"iguales")</f>
        <v>481</v>
      </c>
      <c r="I1083" s="15">
        <f>COUNTIF(Tabla3[Se divorcian mas en la mañana o en la tarde?],"&gt;12:00 am")</f>
        <v>2491</v>
      </c>
      <c r="J1083" s="15">
        <f>COUNTIF(Tabla3[Se divorcian mas en la mañana o en la tarde?],"&gt;12:00 am")</f>
        <v>2491</v>
      </c>
      <c r="K1083" s="15">
        <f>COUNTIF(Tabla3[Se divorcian mas en la mañana o en la tarde?],"&lt;12:00 pm")</f>
        <v>2272</v>
      </c>
      <c r="L1083" s="17">
        <f>IF(Auxiliar1!B1081&lt;Tabla2[Hora],Tabla2[Hora],Auxiliar1!B1081)</f>
        <v>0.39608796296296295</v>
      </c>
      <c r="M1083" s="21"/>
      <c r="N1083" t="str">
        <f>TEXT(Tabla2[fecha_creacion_divorcio],"dd/mm/yy")</f>
        <v>14/02/19</v>
      </c>
      <c r="O1083" s="21" t="str">
        <f>TEXT(Tabla3[Fecha formato fecha],"MMMM")</f>
        <v>febrero</v>
      </c>
      <c r="P1083" s="22">
        <f>INT(YEARFRAC(Tabla2[[#This Row],[fecha_matrimonio]],Tabla2[[#This Row],[fecha_creacion_divorcio]],1))</f>
        <v>5</v>
      </c>
      <c r="Q1083" s="21"/>
    </row>
    <row r="1084" spans="6:17" x14ac:dyDescent="0.25">
      <c r="F1084" s="17"/>
      <c r="G1084" s="47" t="str">
        <f>IF(Tabla2[genero_1]=Tabla2[genero_2],"iguales","heteros")</f>
        <v>heteros</v>
      </c>
      <c r="H1084" s="15">
        <f>COUNTIF(Tabla3[Columna1],"iguales")</f>
        <v>481</v>
      </c>
      <c r="I1084" s="15">
        <f>COUNTIF(Tabla3[Se divorcian mas en la mañana o en la tarde?],"&gt;12:00 am")</f>
        <v>2491</v>
      </c>
      <c r="J1084" s="15">
        <f>COUNTIF(Tabla3[Se divorcian mas en la mañana o en la tarde?],"&gt;12:00 am")</f>
        <v>2491</v>
      </c>
      <c r="K1084" s="15">
        <f>COUNTIF(Tabla3[Se divorcian mas en la mañana o en la tarde?],"&lt;12:00 pm")</f>
        <v>2272</v>
      </c>
      <c r="L1084" s="17">
        <f>IF(Auxiliar1!B1082&lt;Tabla2[Hora],Tabla2[Hora],Auxiliar1!B1082)</f>
        <v>0.3964699074074074</v>
      </c>
      <c r="M1084" s="21"/>
      <c r="N1084" t="str">
        <f>TEXT(Tabla2[fecha_creacion_divorcio],"dd/mm/yy")</f>
        <v>14/02/19</v>
      </c>
      <c r="O1084" s="21" t="str">
        <f>TEXT(Tabla3[Fecha formato fecha],"MMMM")</f>
        <v>febrero</v>
      </c>
      <c r="P1084" s="22">
        <f>INT(YEARFRAC(Tabla2[[#This Row],[fecha_matrimonio]],Tabla2[[#This Row],[fecha_creacion_divorcio]],1))</f>
        <v>3</v>
      </c>
      <c r="Q1084" s="21"/>
    </row>
    <row r="1085" spans="6:17" x14ac:dyDescent="0.25">
      <c r="F1085" s="17"/>
      <c r="G1085" s="47" t="str">
        <f>IF(Tabla2[genero_1]=Tabla2[genero_2],"iguales","heteros")</f>
        <v>heteros</v>
      </c>
      <c r="H1085" s="15">
        <f>COUNTIF(Tabla3[Columna1],"iguales")</f>
        <v>481</v>
      </c>
      <c r="I1085" s="15">
        <f>COUNTIF(Tabla3[Se divorcian mas en la mañana o en la tarde?],"&gt;12:00 am")</f>
        <v>2491</v>
      </c>
      <c r="J1085" s="15">
        <f>COUNTIF(Tabla3[Se divorcian mas en la mañana o en la tarde?],"&gt;12:00 am")</f>
        <v>2491</v>
      </c>
      <c r="K1085" s="15">
        <f>COUNTIF(Tabla3[Se divorcian mas en la mañana o en la tarde?],"&lt;12:00 pm")</f>
        <v>2272</v>
      </c>
      <c r="L1085" s="17">
        <f>IF(Auxiliar1!B1083&lt;Tabla2[Hora],Tabla2[Hora],Auxiliar1!B1083)</f>
        <v>0.3981365740740741</v>
      </c>
      <c r="M1085" s="21"/>
      <c r="N1085" t="str">
        <f>TEXT(Tabla2[fecha_creacion_divorcio],"dd/mm/yy")</f>
        <v>14/02/19</v>
      </c>
      <c r="O1085" s="21" t="str">
        <f>TEXT(Tabla3[Fecha formato fecha],"MMMM")</f>
        <v>febrero</v>
      </c>
      <c r="P1085" s="22">
        <f>INT(YEARFRAC(Tabla2[[#This Row],[fecha_matrimonio]],Tabla2[[#This Row],[fecha_creacion_divorcio]],1))</f>
        <v>12</v>
      </c>
      <c r="Q1085" s="21"/>
    </row>
    <row r="1086" spans="6:17" x14ac:dyDescent="0.25">
      <c r="F1086" s="17"/>
      <c r="G1086" s="47" t="str">
        <f>IF(Tabla2[genero_1]=Tabla2[genero_2],"iguales","heteros")</f>
        <v>heteros</v>
      </c>
      <c r="H1086" s="15">
        <f>COUNTIF(Tabla3[Columna1],"iguales")</f>
        <v>481</v>
      </c>
      <c r="I1086" s="15">
        <f>COUNTIF(Tabla3[Se divorcian mas en la mañana o en la tarde?],"&gt;12:00 am")</f>
        <v>2491</v>
      </c>
      <c r="J1086" s="15">
        <f>COUNTIF(Tabla3[Se divorcian mas en la mañana o en la tarde?],"&gt;12:00 am")</f>
        <v>2491</v>
      </c>
      <c r="K1086" s="15">
        <f>COUNTIF(Tabla3[Se divorcian mas en la mañana o en la tarde?],"&lt;12:00 pm")</f>
        <v>2272</v>
      </c>
      <c r="L1086" s="17">
        <f>IF(Auxiliar1!B1084&lt;Tabla2[Hora],Tabla2[Hora],Auxiliar1!B1084)</f>
        <v>0.3987384259259259</v>
      </c>
      <c r="M1086" s="21"/>
      <c r="N1086" t="str">
        <f>TEXT(Tabla2[fecha_creacion_divorcio],"dd/mm/yy")</f>
        <v>14/02/19</v>
      </c>
      <c r="O1086" s="21" t="str">
        <f>TEXT(Tabla3[Fecha formato fecha],"MMMM")</f>
        <v>febrero</v>
      </c>
      <c r="P1086" s="22">
        <f>INT(YEARFRAC(Tabla2[[#This Row],[fecha_matrimonio]],Tabla2[[#This Row],[fecha_creacion_divorcio]],1))</f>
        <v>12</v>
      </c>
      <c r="Q1086" s="21"/>
    </row>
    <row r="1087" spans="6:17" x14ac:dyDescent="0.25">
      <c r="F1087" s="17"/>
      <c r="G1087" s="47" t="str">
        <f>IF(Tabla2[genero_1]=Tabla2[genero_2],"iguales","heteros")</f>
        <v>heteros</v>
      </c>
      <c r="H1087" s="15">
        <f>COUNTIF(Tabla3[Columna1],"iguales")</f>
        <v>481</v>
      </c>
      <c r="I1087" s="15">
        <f>COUNTIF(Tabla3[Se divorcian mas en la mañana o en la tarde?],"&gt;12:00 am")</f>
        <v>2491</v>
      </c>
      <c r="J1087" s="15">
        <f>COUNTIF(Tabla3[Se divorcian mas en la mañana o en la tarde?],"&gt;12:00 am")</f>
        <v>2491</v>
      </c>
      <c r="K1087" s="15">
        <f>COUNTIF(Tabla3[Se divorcian mas en la mañana o en la tarde?],"&lt;12:00 pm")</f>
        <v>2272</v>
      </c>
      <c r="L1087" s="17">
        <f>IF(Auxiliar1!B1085&lt;Tabla2[Hora],Tabla2[Hora],Auxiliar1!B1085)</f>
        <v>0.40217592592592594</v>
      </c>
      <c r="M1087" s="21"/>
      <c r="N1087" t="str">
        <f>TEXT(Tabla2[fecha_creacion_divorcio],"dd/mm/yy")</f>
        <v>14/02/19</v>
      </c>
      <c r="O1087" s="21" t="str">
        <f>TEXT(Tabla3[Fecha formato fecha],"MMMM")</f>
        <v>febrero</v>
      </c>
      <c r="P1087" s="22">
        <f>INT(YEARFRAC(Tabla2[[#This Row],[fecha_matrimonio]],Tabla2[[#This Row],[fecha_creacion_divorcio]],1))</f>
        <v>15</v>
      </c>
      <c r="Q1087" s="21"/>
    </row>
    <row r="1088" spans="6:17" x14ac:dyDescent="0.25">
      <c r="F1088" s="17"/>
      <c r="G1088" s="47" t="str">
        <f>IF(Tabla2[genero_1]=Tabla2[genero_2],"iguales","heteros")</f>
        <v>heteros</v>
      </c>
      <c r="H1088" s="15">
        <f>COUNTIF(Tabla3[Columna1],"iguales")</f>
        <v>481</v>
      </c>
      <c r="I1088" s="15">
        <f>COUNTIF(Tabla3[Se divorcian mas en la mañana o en la tarde?],"&gt;12:00 am")</f>
        <v>2491</v>
      </c>
      <c r="J1088" s="15">
        <f>COUNTIF(Tabla3[Se divorcian mas en la mañana o en la tarde?],"&gt;12:00 am")</f>
        <v>2491</v>
      </c>
      <c r="K1088" s="15">
        <f>COUNTIF(Tabla3[Se divorcian mas en la mañana o en la tarde?],"&lt;12:00 pm")</f>
        <v>2272</v>
      </c>
      <c r="L1088" s="17">
        <f>IF(Auxiliar1!B1086&lt;Tabla2[Hora],Tabla2[Hora],Auxiliar1!B1086)</f>
        <v>0.40596064814814814</v>
      </c>
      <c r="M1088" s="21"/>
      <c r="N1088" t="str">
        <f>TEXT(Tabla2[fecha_creacion_divorcio],"dd/mm/yy")</f>
        <v>14/02/19</v>
      </c>
      <c r="O1088" s="21" t="str">
        <f>TEXT(Tabla3[Fecha formato fecha],"MMMM")</f>
        <v>febrero</v>
      </c>
      <c r="P1088" s="22">
        <f>INT(YEARFRAC(Tabla2[[#This Row],[fecha_matrimonio]],Tabla2[[#This Row],[fecha_creacion_divorcio]],1))</f>
        <v>10</v>
      </c>
      <c r="Q1088" s="21"/>
    </row>
    <row r="1089" spans="6:17" x14ac:dyDescent="0.25">
      <c r="F1089" s="17"/>
      <c r="G1089" s="47" t="str">
        <f>IF(Tabla2[genero_1]=Tabla2[genero_2],"iguales","heteros")</f>
        <v>heteros</v>
      </c>
      <c r="H1089" s="15">
        <f>COUNTIF(Tabla3[Columna1],"iguales")</f>
        <v>481</v>
      </c>
      <c r="I1089" s="15">
        <f>COUNTIF(Tabla3[Se divorcian mas en la mañana o en la tarde?],"&gt;12:00 am")</f>
        <v>2491</v>
      </c>
      <c r="J1089" s="15">
        <f>COUNTIF(Tabla3[Se divorcian mas en la mañana o en la tarde?],"&gt;12:00 am")</f>
        <v>2491</v>
      </c>
      <c r="K1089" s="15">
        <f>COUNTIF(Tabla3[Se divorcian mas en la mañana o en la tarde?],"&lt;12:00 pm")</f>
        <v>2272</v>
      </c>
      <c r="L1089" s="17">
        <f>IF(Auxiliar1!B1087&lt;Tabla2[Hora],Tabla2[Hora],Auxiliar1!B1087)</f>
        <v>0.40959490740740739</v>
      </c>
      <c r="M1089" s="21"/>
      <c r="N1089" t="str">
        <f>TEXT(Tabla2[fecha_creacion_divorcio],"dd/mm/yy")</f>
        <v>14/02/19</v>
      </c>
      <c r="O1089" s="21" t="str">
        <f>TEXT(Tabla3[Fecha formato fecha],"MMMM")</f>
        <v>febrero</v>
      </c>
      <c r="P1089" s="22">
        <f>INT(YEARFRAC(Tabla2[[#This Row],[fecha_matrimonio]],Tabla2[[#This Row],[fecha_creacion_divorcio]],1))</f>
        <v>19</v>
      </c>
      <c r="Q1089" s="21"/>
    </row>
    <row r="1090" spans="6:17" x14ac:dyDescent="0.25">
      <c r="F1090" s="17"/>
      <c r="G1090" s="47" t="str">
        <f>IF(Tabla2[genero_1]=Tabla2[genero_2],"iguales","heteros")</f>
        <v>heteros</v>
      </c>
      <c r="H1090" s="15">
        <f>COUNTIF(Tabla3[Columna1],"iguales")</f>
        <v>481</v>
      </c>
      <c r="I1090" s="15">
        <f>COUNTIF(Tabla3[Se divorcian mas en la mañana o en la tarde?],"&gt;12:00 am")</f>
        <v>2491</v>
      </c>
      <c r="J1090" s="15">
        <f>COUNTIF(Tabla3[Se divorcian mas en la mañana o en la tarde?],"&gt;12:00 am")</f>
        <v>2491</v>
      </c>
      <c r="K1090" s="15">
        <f>COUNTIF(Tabla3[Se divorcian mas en la mañana o en la tarde?],"&lt;12:00 pm")</f>
        <v>2272</v>
      </c>
      <c r="L1090" s="17">
        <f>IF(Auxiliar1!B1088&lt;Tabla2[Hora],Tabla2[Hora],Auxiliar1!B1088)</f>
        <v>0.41103009259259254</v>
      </c>
      <c r="M1090" s="21"/>
      <c r="N1090" t="str">
        <f>TEXT(Tabla2[fecha_creacion_divorcio],"dd/mm/yy")</f>
        <v>14/02/19</v>
      </c>
      <c r="O1090" s="21" t="str">
        <f>TEXT(Tabla3[Fecha formato fecha],"MMMM")</f>
        <v>febrero</v>
      </c>
      <c r="P1090" s="22">
        <f>INT(YEARFRAC(Tabla2[[#This Row],[fecha_matrimonio]],Tabla2[[#This Row],[fecha_creacion_divorcio]],1))</f>
        <v>17</v>
      </c>
      <c r="Q1090" s="21"/>
    </row>
    <row r="1091" spans="6:17" x14ac:dyDescent="0.25">
      <c r="F1091" s="17"/>
      <c r="G1091" s="47" t="str">
        <f>IF(Tabla2[genero_1]=Tabla2[genero_2],"iguales","heteros")</f>
        <v>heteros</v>
      </c>
      <c r="H1091" s="15">
        <f>COUNTIF(Tabla3[Columna1],"iguales")</f>
        <v>481</v>
      </c>
      <c r="I1091" s="15">
        <f>COUNTIF(Tabla3[Se divorcian mas en la mañana o en la tarde?],"&gt;12:00 am")</f>
        <v>2491</v>
      </c>
      <c r="J1091" s="15">
        <f>COUNTIF(Tabla3[Se divorcian mas en la mañana o en la tarde?],"&gt;12:00 am")</f>
        <v>2491</v>
      </c>
      <c r="K1091" s="15">
        <f>COUNTIF(Tabla3[Se divorcian mas en la mañana o en la tarde?],"&lt;12:00 pm")</f>
        <v>2272</v>
      </c>
      <c r="L1091" s="17">
        <f>IF(Auxiliar1!B1089&lt;Tabla2[Hora],Tabla2[Hora],Auxiliar1!B1089)</f>
        <v>0.41193287037037035</v>
      </c>
      <c r="M1091" s="21"/>
      <c r="N1091" t="str">
        <f>TEXT(Tabla2[fecha_creacion_divorcio],"dd/mm/yy")</f>
        <v>14/02/19</v>
      </c>
      <c r="O1091" s="21" t="str">
        <f>TEXT(Tabla3[Fecha formato fecha],"MMMM")</f>
        <v>febrero</v>
      </c>
      <c r="P1091" s="22">
        <f>INT(YEARFRAC(Tabla2[[#This Row],[fecha_matrimonio]],Tabla2[[#This Row],[fecha_creacion_divorcio]],1))</f>
        <v>11</v>
      </c>
      <c r="Q1091" s="21"/>
    </row>
    <row r="1092" spans="6:17" x14ac:dyDescent="0.25">
      <c r="F1092" s="17"/>
      <c r="G1092" s="47" t="str">
        <f>IF(Tabla2[genero_1]=Tabla2[genero_2],"iguales","heteros")</f>
        <v>heteros</v>
      </c>
      <c r="H1092" s="15">
        <f>COUNTIF(Tabla3[Columna1],"iguales")</f>
        <v>481</v>
      </c>
      <c r="I1092" s="15">
        <f>COUNTIF(Tabla3[Se divorcian mas en la mañana o en la tarde?],"&gt;12:00 am")</f>
        <v>2491</v>
      </c>
      <c r="J1092" s="15">
        <f>COUNTIF(Tabla3[Se divorcian mas en la mañana o en la tarde?],"&gt;12:00 am")</f>
        <v>2491</v>
      </c>
      <c r="K1092" s="15">
        <f>COUNTIF(Tabla3[Se divorcian mas en la mañana o en la tarde?],"&lt;12:00 pm")</f>
        <v>2272</v>
      </c>
      <c r="L1092" s="17">
        <f>IF(Auxiliar1!B1090&lt;Tabla2[Hora],Tabla2[Hora],Auxiliar1!B1090)</f>
        <v>0.41350694444444441</v>
      </c>
      <c r="M1092" s="21"/>
      <c r="N1092" t="str">
        <f>TEXT(Tabla2[fecha_creacion_divorcio],"dd/mm/yy")</f>
        <v>14/02/19</v>
      </c>
      <c r="O1092" s="21" t="str">
        <f>TEXT(Tabla3[Fecha formato fecha],"MMMM")</f>
        <v>febrero</v>
      </c>
      <c r="P1092" s="22">
        <f>INT(YEARFRAC(Tabla2[[#This Row],[fecha_matrimonio]],Tabla2[[#This Row],[fecha_creacion_divorcio]],1))</f>
        <v>11</v>
      </c>
      <c r="Q1092" s="21"/>
    </row>
    <row r="1093" spans="6:17" x14ac:dyDescent="0.25">
      <c r="F1093" s="17"/>
      <c r="G1093" s="47" t="str">
        <f>IF(Tabla2[genero_1]=Tabla2[genero_2],"iguales","heteros")</f>
        <v>heteros</v>
      </c>
      <c r="H1093" s="15">
        <f>COUNTIF(Tabla3[Columna1],"iguales")</f>
        <v>481</v>
      </c>
      <c r="I1093" s="15">
        <f>COUNTIF(Tabla3[Se divorcian mas en la mañana o en la tarde?],"&gt;12:00 am")</f>
        <v>2491</v>
      </c>
      <c r="J1093" s="15">
        <f>COUNTIF(Tabla3[Se divorcian mas en la mañana o en la tarde?],"&gt;12:00 am")</f>
        <v>2491</v>
      </c>
      <c r="K1093" s="15">
        <f>COUNTIF(Tabla3[Se divorcian mas en la mañana o en la tarde?],"&lt;12:00 pm")</f>
        <v>2272</v>
      </c>
      <c r="L1093" s="17">
        <f>IF(Auxiliar1!B1091&lt;Tabla2[Hora],Tabla2[Hora],Auxiliar1!B1091)</f>
        <v>0.41651620370370374</v>
      </c>
      <c r="M1093" s="21"/>
      <c r="N1093" t="str">
        <f>TEXT(Tabla2[fecha_creacion_divorcio],"dd/mm/yy")</f>
        <v>14/02/19</v>
      </c>
      <c r="O1093" s="21" t="str">
        <f>TEXT(Tabla3[Fecha formato fecha],"MMMM")</f>
        <v>febrero</v>
      </c>
      <c r="P1093" s="22">
        <f>INT(YEARFRAC(Tabla2[[#This Row],[fecha_matrimonio]],Tabla2[[#This Row],[fecha_creacion_divorcio]],1))</f>
        <v>19</v>
      </c>
      <c r="Q1093" s="21"/>
    </row>
    <row r="1094" spans="6:17" x14ac:dyDescent="0.25">
      <c r="F1094" s="17"/>
      <c r="G1094" s="47" t="str">
        <f>IF(Tabla2[genero_1]=Tabla2[genero_2],"iguales","heteros")</f>
        <v>heteros</v>
      </c>
      <c r="H1094" s="15">
        <f>COUNTIF(Tabla3[Columna1],"iguales")</f>
        <v>481</v>
      </c>
      <c r="I1094" s="15">
        <f>COUNTIF(Tabla3[Se divorcian mas en la mañana o en la tarde?],"&gt;12:00 am")</f>
        <v>2491</v>
      </c>
      <c r="J1094" s="15">
        <f>COUNTIF(Tabla3[Se divorcian mas en la mañana o en la tarde?],"&gt;12:00 am")</f>
        <v>2491</v>
      </c>
      <c r="K1094" s="15">
        <f>COUNTIF(Tabla3[Se divorcian mas en la mañana o en la tarde?],"&lt;12:00 pm")</f>
        <v>2272</v>
      </c>
      <c r="L1094" s="17">
        <f>IF(Auxiliar1!B1092&lt;Tabla2[Hora],Tabla2[Hora],Auxiliar1!B1092)</f>
        <v>0.4211805555555555</v>
      </c>
      <c r="M1094" s="21"/>
      <c r="N1094" t="str">
        <f>TEXT(Tabla2[fecha_creacion_divorcio],"dd/mm/yy")</f>
        <v>14/02/19</v>
      </c>
      <c r="O1094" s="21" t="str">
        <f>TEXT(Tabla3[Fecha formato fecha],"MMMM")</f>
        <v>febrero</v>
      </c>
      <c r="P1094" s="22">
        <f>INT(YEARFRAC(Tabla2[[#This Row],[fecha_matrimonio]],Tabla2[[#This Row],[fecha_creacion_divorcio]],1))</f>
        <v>16</v>
      </c>
      <c r="Q1094" s="21"/>
    </row>
    <row r="1095" spans="6:17" x14ac:dyDescent="0.25">
      <c r="F1095" s="17"/>
      <c r="G1095" s="47" t="str">
        <f>IF(Tabla2[genero_1]=Tabla2[genero_2],"iguales","heteros")</f>
        <v>iguales</v>
      </c>
      <c r="H1095" s="15">
        <f>COUNTIF(Tabla3[Columna1],"iguales")</f>
        <v>481</v>
      </c>
      <c r="I1095" s="15">
        <f>COUNTIF(Tabla3[Se divorcian mas en la mañana o en la tarde?],"&gt;12:00 am")</f>
        <v>2491</v>
      </c>
      <c r="J1095" s="15">
        <f>COUNTIF(Tabla3[Se divorcian mas en la mañana o en la tarde?],"&gt;12:00 am")</f>
        <v>2491</v>
      </c>
      <c r="K1095" s="15">
        <f>COUNTIF(Tabla3[Se divorcian mas en la mañana o en la tarde?],"&lt;12:00 pm")</f>
        <v>2272</v>
      </c>
      <c r="L1095" s="17">
        <f>IF(Auxiliar1!B1093&lt;Tabla2[Hora],Tabla2[Hora],Auxiliar1!B1093)</f>
        <v>0.42443287037037036</v>
      </c>
      <c r="M1095" s="21"/>
      <c r="N1095" t="str">
        <f>TEXT(Tabla2[fecha_creacion_divorcio],"dd/mm/yy")</f>
        <v>14/02/19</v>
      </c>
      <c r="O1095" s="21" t="str">
        <f>TEXT(Tabla3[Fecha formato fecha],"MMMM")</f>
        <v>febrero</v>
      </c>
      <c r="P1095" s="22">
        <f>INT(YEARFRAC(Tabla2[[#This Row],[fecha_matrimonio]],Tabla2[[#This Row],[fecha_creacion_divorcio]],1))</f>
        <v>33</v>
      </c>
      <c r="Q1095" s="21"/>
    </row>
    <row r="1096" spans="6:17" x14ac:dyDescent="0.25">
      <c r="F1096" s="17"/>
      <c r="G1096" s="47" t="str">
        <f>IF(Tabla2[genero_1]=Tabla2[genero_2],"iguales","heteros")</f>
        <v>heteros</v>
      </c>
      <c r="H1096" s="15">
        <f>COUNTIF(Tabla3[Columna1],"iguales")</f>
        <v>481</v>
      </c>
      <c r="I1096" s="15">
        <f>COUNTIF(Tabla3[Se divorcian mas en la mañana o en la tarde?],"&gt;12:00 am")</f>
        <v>2491</v>
      </c>
      <c r="J1096" s="15">
        <f>COUNTIF(Tabla3[Se divorcian mas en la mañana o en la tarde?],"&gt;12:00 am")</f>
        <v>2491</v>
      </c>
      <c r="K1096" s="15">
        <f>COUNTIF(Tabla3[Se divorcian mas en la mañana o en la tarde?],"&lt;12:00 pm")</f>
        <v>2272</v>
      </c>
      <c r="L1096" s="17">
        <f>IF(Auxiliar1!B1094&lt;Tabla2[Hora],Tabla2[Hora],Auxiliar1!B1094)</f>
        <v>0.42836805555555557</v>
      </c>
      <c r="M1096" s="21"/>
      <c r="N1096" t="str">
        <f>TEXT(Tabla2[fecha_creacion_divorcio],"dd/mm/yy")</f>
        <v>14/02/19</v>
      </c>
      <c r="O1096" s="21" t="str">
        <f>TEXT(Tabla3[Fecha formato fecha],"MMMM")</f>
        <v>febrero</v>
      </c>
      <c r="P1096" s="22">
        <f>INT(YEARFRAC(Tabla2[[#This Row],[fecha_matrimonio]],Tabla2[[#This Row],[fecha_creacion_divorcio]],1))</f>
        <v>20</v>
      </c>
      <c r="Q1096" s="21"/>
    </row>
    <row r="1097" spans="6:17" x14ac:dyDescent="0.25">
      <c r="F1097" s="17"/>
      <c r="G1097" s="47" t="str">
        <f>IF(Tabla2[genero_1]=Tabla2[genero_2],"iguales","heteros")</f>
        <v>iguales</v>
      </c>
      <c r="H1097" s="15">
        <f>COUNTIF(Tabla3[Columna1],"iguales")</f>
        <v>481</v>
      </c>
      <c r="I1097" s="15">
        <f>COUNTIF(Tabla3[Se divorcian mas en la mañana o en la tarde?],"&gt;12:00 am")</f>
        <v>2491</v>
      </c>
      <c r="J1097" s="15">
        <f>COUNTIF(Tabla3[Se divorcian mas en la mañana o en la tarde?],"&gt;12:00 am")</f>
        <v>2491</v>
      </c>
      <c r="K1097" s="15">
        <f>COUNTIF(Tabla3[Se divorcian mas en la mañana o en la tarde?],"&lt;12:00 pm")</f>
        <v>2272</v>
      </c>
      <c r="L1097" s="17">
        <f>IF(Auxiliar1!B1095&lt;Tabla2[Hora],Tabla2[Hora],Auxiliar1!B1095)</f>
        <v>0.43156250000000002</v>
      </c>
      <c r="M1097" s="21"/>
      <c r="N1097" t="str">
        <f>TEXT(Tabla2[fecha_creacion_divorcio],"dd/mm/yy")</f>
        <v>14/02/19</v>
      </c>
      <c r="O1097" s="21" t="str">
        <f>TEXT(Tabla3[Fecha formato fecha],"MMMM")</f>
        <v>febrero</v>
      </c>
      <c r="P1097" s="22">
        <f>INT(YEARFRAC(Tabla2[[#This Row],[fecha_matrimonio]],Tabla2[[#This Row],[fecha_creacion_divorcio]],1))</f>
        <v>30</v>
      </c>
      <c r="Q1097" s="21"/>
    </row>
    <row r="1098" spans="6:17" x14ac:dyDescent="0.25">
      <c r="F1098" s="17"/>
      <c r="G1098" s="47" t="str">
        <f>IF(Tabla2[genero_1]=Tabla2[genero_2],"iguales","heteros")</f>
        <v>heteros</v>
      </c>
      <c r="H1098" s="15">
        <f>COUNTIF(Tabla3[Columna1],"iguales")</f>
        <v>481</v>
      </c>
      <c r="I1098" s="15">
        <f>COUNTIF(Tabla3[Se divorcian mas en la mañana o en la tarde?],"&gt;12:00 am")</f>
        <v>2491</v>
      </c>
      <c r="J1098" s="15">
        <f>COUNTIF(Tabla3[Se divorcian mas en la mañana o en la tarde?],"&gt;12:00 am")</f>
        <v>2491</v>
      </c>
      <c r="K1098" s="15">
        <f>COUNTIF(Tabla3[Se divorcian mas en la mañana o en la tarde?],"&lt;12:00 pm")</f>
        <v>2272</v>
      </c>
      <c r="L1098" s="17">
        <f>IF(Auxiliar1!B1096&lt;Tabla2[Hora],Tabla2[Hora],Auxiliar1!B1096)</f>
        <v>0.43546296296296294</v>
      </c>
      <c r="M1098" s="21"/>
      <c r="N1098" t="str">
        <f>TEXT(Tabla2[fecha_creacion_divorcio],"dd/mm/yy")</f>
        <v>14/02/19</v>
      </c>
      <c r="O1098" s="21" t="str">
        <f>TEXT(Tabla3[Fecha formato fecha],"MMMM")</f>
        <v>febrero</v>
      </c>
      <c r="P1098" s="22">
        <f>INT(YEARFRAC(Tabla2[[#This Row],[fecha_matrimonio]],Tabla2[[#This Row],[fecha_creacion_divorcio]],1))</f>
        <v>35</v>
      </c>
      <c r="Q1098" s="21"/>
    </row>
    <row r="1099" spans="6:17" x14ac:dyDescent="0.25">
      <c r="F1099" s="17"/>
      <c r="G1099" s="47" t="str">
        <f>IF(Tabla2[genero_1]=Tabla2[genero_2],"iguales","heteros")</f>
        <v>heteros</v>
      </c>
      <c r="H1099" s="15">
        <f>COUNTIF(Tabla3[Columna1],"iguales")</f>
        <v>481</v>
      </c>
      <c r="I1099" s="15">
        <f>COUNTIF(Tabla3[Se divorcian mas en la mañana o en la tarde?],"&gt;12:00 am")</f>
        <v>2491</v>
      </c>
      <c r="J1099" s="15">
        <f>COUNTIF(Tabla3[Se divorcian mas en la mañana o en la tarde?],"&gt;12:00 am")</f>
        <v>2491</v>
      </c>
      <c r="K1099" s="15">
        <f>COUNTIF(Tabla3[Se divorcian mas en la mañana o en la tarde?],"&lt;12:00 pm")</f>
        <v>2272</v>
      </c>
      <c r="L1099" s="17">
        <f>IF(Auxiliar1!B1097&lt;Tabla2[Hora],Tabla2[Hora],Auxiliar1!B1097)</f>
        <v>0.43689814814814815</v>
      </c>
      <c r="M1099" s="21"/>
      <c r="N1099" t="str">
        <f>TEXT(Tabla2[fecha_creacion_divorcio],"dd/mm/yy")</f>
        <v>14/02/19</v>
      </c>
      <c r="O1099" s="21" t="str">
        <f>TEXT(Tabla3[Fecha formato fecha],"MMMM")</f>
        <v>febrero</v>
      </c>
      <c r="P1099" s="22">
        <f>INT(YEARFRAC(Tabla2[[#This Row],[fecha_matrimonio]],Tabla2[[#This Row],[fecha_creacion_divorcio]],1))</f>
        <v>17</v>
      </c>
      <c r="Q1099" s="21"/>
    </row>
    <row r="1100" spans="6:17" x14ac:dyDescent="0.25">
      <c r="F1100" s="17"/>
      <c r="G1100" s="47" t="str">
        <f>IF(Tabla2[genero_1]=Tabla2[genero_2],"iguales","heteros")</f>
        <v>heteros</v>
      </c>
      <c r="H1100" s="15">
        <f>COUNTIF(Tabla3[Columna1],"iguales")</f>
        <v>481</v>
      </c>
      <c r="I1100" s="15">
        <f>COUNTIF(Tabla3[Se divorcian mas en la mañana o en la tarde?],"&gt;12:00 am")</f>
        <v>2491</v>
      </c>
      <c r="J1100" s="15">
        <f>COUNTIF(Tabla3[Se divorcian mas en la mañana o en la tarde?],"&gt;12:00 am")</f>
        <v>2491</v>
      </c>
      <c r="K1100" s="15">
        <f>COUNTIF(Tabla3[Se divorcian mas en la mañana o en la tarde?],"&lt;12:00 pm")</f>
        <v>2272</v>
      </c>
      <c r="L1100" s="17">
        <f>IF(Auxiliar1!B1098&lt;Tabla2[Hora],Tabla2[Hora],Auxiliar1!B1098)</f>
        <v>0.44644675925925931</v>
      </c>
      <c r="M1100" s="21"/>
      <c r="N1100" t="str">
        <f>TEXT(Tabla2[fecha_creacion_divorcio],"dd/mm/yy")</f>
        <v>14/02/19</v>
      </c>
      <c r="O1100" s="21" t="str">
        <f>TEXT(Tabla3[Fecha formato fecha],"MMMM")</f>
        <v>febrero</v>
      </c>
      <c r="P1100" s="22">
        <f>INT(YEARFRAC(Tabla2[[#This Row],[fecha_matrimonio]],Tabla2[[#This Row],[fecha_creacion_divorcio]],1))</f>
        <v>23</v>
      </c>
      <c r="Q1100" s="21"/>
    </row>
    <row r="1101" spans="6:17" x14ac:dyDescent="0.25">
      <c r="F1101" s="17"/>
      <c r="G1101" s="47" t="str">
        <f>IF(Tabla2[genero_1]=Tabla2[genero_2],"iguales","heteros")</f>
        <v>iguales</v>
      </c>
      <c r="H1101" s="15">
        <f>COUNTIF(Tabla3[Columna1],"iguales")</f>
        <v>481</v>
      </c>
      <c r="I1101" s="15">
        <f>COUNTIF(Tabla3[Se divorcian mas en la mañana o en la tarde?],"&gt;12:00 am")</f>
        <v>2491</v>
      </c>
      <c r="J1101" s="15">
        <f>COUNTIF(Tabla3[Se divorcian mas en la mañana o en la tarde?],"&gt;12:00 am")</f>
        <v>2491</v>
      </c>
      <c r="K1101" s="15">
        <f>COUNTIF(Tabla3[Se divorcian mas en la mañana o en la tarde?],"&lt;12:00 pm")</f>
        <v>2272</v>
      </c>
      <c r="L1101" s="17">
        <f>IF(Auxiliar1!B1099&lt;Tabla2[Hora],Tabla2[Hora],Auxiliar1!B1099)</f>
        <v>0.50718750000000001</v>
      </c>
      <c r="M1101" s="21"/>
      <c r="N1101" t="str">
        <f>TEXT(Tabla2[fecha_creacion_divorcio],"dd/mm/yy")</f>
        <v>14/02/19</v>
      </c>
      <c r="O1101" s="21" t="str">
        <f>TEXT(Tabla3[Fecha formato fecha],"MMMM")</f>
        <v>febrero</v>
      </c>
      <c r="P1101" s="22">
        <f>INT(YEARFRAC(Tabla2[[#This Row],[fecha_matrimonio]],Tabla2[[#This Row],[fecha_creacion_divorcio]],1))</f>
        <v>27</v>
      </c>
      <c r="Q1101" s="21"/>
    </row>
    <row r="1102" spans="6:17" x14ac:dyDescent="0.25">
      <c r="F1102" s="17"/>
      <c r="G1102" s="47" t="str">
        <f>IF(Tabla2[genero_1]=Tabla2[genero_2],"iguales","heteros")</f>
        <v>heteros</v>
      </c>
      <c r="H1102" s="15">
        <f>COUNTIF(Tabla3[Columna1],"iguales")</f>
        <v>481</v>
      </c>
      <c r="I1102" s="15">
        <f>COUNTIF(Tabla3[Se divorcian mas en la mañana o en la tarde?],"&gt;12:00 am")</f>
        <v>2491</v>
      </c>
      <c r="J1102" s="15">
        <f>COUNTIF(Tabla3[Se divorcian mas en la mañana o en la tarde?],"&gt;12:00 am")</f>
        <v>2491</v>
      </c>
      <c r="K1102" s="15">
        <f>COUNTIF(Tabla3[Se divorcian mas en la mañana o en la tarde?],"&lt;12:00 pm")</f>
        <v>2272</v>
      </c>
      <c r="L1102" s="17">
        <f>IF(Auxiliar1!B1100&lt;Tabla2[Hora],Tabla2[Hora],Auxiliar1!B1100)</f>
        <v>0.3271296296296296</v>
      </c>
      <c r="M1102" s="21"/>
      <c r="N1102" t="str">
        <f>TEXT(Tabla2[fecha_creacion_divorcio],"dd/mm/yy")</f>
        <v>15/02/19</v>
      </c>
      <c r="O1102" s="21" t="str">
        <f>TEXT(Tabla3[Fecha formato fecha],"MMMM")</f>
        <v>febrero</v>
      </c>
      <c r="P1102" s="22">
        <f>INT(YEARFRAC(Tabla2[[#This Row],[fecha_matrimonio]],Tabla2[[#This Row],[fecha_creacion_divorcio]],1))</f>
        <v>20</v>
      </c>
      <c r="Q1102" s="21"/>
    </row>
    <row r="1103" spans="6:17" x14ac:dyDescent="0.25">
      <c r="F1103" s="17"/>
      <c r="G1103" s="47" t="str">
        <f>IF(Tabla2[genero_1]=Tabla2[genero_2],"iguales","heteros")</f>
        <v>heteros</v>
      </c>
      <c r="H1103" s="15">
        <f>COUNTIF(Tabla3[Columna1],"iguales")</f>
        <v>481</v>
      </c>
      <c r="I1103" s="15">
        <f>COUNTIF(Tabla3[Se divorcian mas en la mañana o en la tarde?],"&gt;12:00 am")</f>
        <v>2491</v>
      </c>
      <c r="J1103" s="15">
        <f>COUNTIF(Tabla3[Se divorcian mas en la mañana o en la tarde?],"&gt;12:00 am")</f>
        <v>2491</v>
      </c>
      <c r="K1103" s="15">
        <f>COUNTIF(Tabla3[Se divorcian mas en la mañana o en la tarde?],"&lt;12:00 pm")</f>
        <v>2272</v>
      </c>
      <c r="L1103" s="17">
        <f>IF(Auxiliar1!B1101&lt;Tabla2[Hora],Tabla2[Hora],Auxiliar1!B1101)</f>
        <v>0.33181712962962967</v>
      </c>
      <c r="M1103" s="21"/>
      <c r="N1103" t="str">
        <f>TEXT(Tabla2[fecha_creacion_divorcio],"dd/mm/yy")</f>
        <v>15/02/19</v>
      </c>
      <c r="O1103" s="21" t="str">
        <f>TEXT(Tabla3[Fecha formato fecha],"MMMM")</f>
        <v>febrero</v>
      </c>
      <c r="P1103" s="22">
        <f>INT(YEARFRAC(Tabla2[[#This Row],[fecha_matrimonio]],Tabla2[[#This Row],[fecha_creacion_divorcio]],1))</f>
        <v>4</v>
      </c>
      <c r="Q1103" s="21"/>
    </row>
    <row r="1104" spans="6:17" x14ac:dyDescent="0.25">
      <c r="F1104" s="17"/>
      <c r="G1104" s="47" t="str">
        <f>IF(Tabla2[genero_1]=Tabla2[genero_2],"iguales","heteros")</f>
        <v>heteros</v>
      </c>
      <c r="H1104" s="15">
        <f>COUNTIF(Tabla3[Columna1],"iguales")</f>
        <v>481</v>
      </c>
      <c r="I1104" s="15">
        <f>COUNTIF(Tabla3[Se divorcian mas en la mañana o en la tarde?],"&gt;12:00 am")</f>
        <v>2491</v>
      </c>
      <c r="J1104" s="15">
        <f>COUNTIF(Tabla3[Se divorcian mas en la mañana o en la tarde?],"&gt;12:00 am")</f>
        <v>2491</v>
      </c>
      <c r="K1104" s="15">
        <f>COUNTIF(Tabla3[Se divorcian mas en la mañana o en la tarde?],"&lt;12:00 pm")</f>
        <v>2272</v>
      </c>
      <c r="L1104" s="17">
        <f>IF(Auxiliar1!B1102&lt;Tabla2[Hora],Tabla2[Hora],Auxiliar1!B1102)</f>
        <v>0.33879629629629626</v>
      </c>
      <c r="M1104" s="21"/>
      <c r="N1104" t="str">
        <f>TEXT(Tabla2[fecha_creacion_divorcio],"dd/mm/yy")</f>
        <v>15/02/19</v>
      </c>
      <c r="O1104" s="21" t="str">
        <f>TEXT(Tabla3[Fecha formato fecha],"MMMM")</f>
        <v>febrero</v>
      </c>
      <c r="P1104" s="22">
        <f>INT(YEARFRAC(Tabla2[[#This Row],[fecha_matrimonio]],Tabla2[[#This Row],[fecha_creacion_divorcio]],1))</f>
        <v>11</v>
      </c>
      <c r="Q1104" s="21"/>
    </row>
    <row r="1105" spans="6:17" x14ac:dyDescent="0.25">
      <c r="F1105" s="17"/>
      <c r="G1105" s="47" t="str">
        <f>IF(Tabla2[genero_1]=Tabla2[genero_2],"iguales","heteros")</f>
        <v>heteros</v>
      </c>
      <c r="H1105" s="15">
        <f>COUNTIF(Tabla3[Columna1],"iguales")</f>
        <v>481</v>
      </c>
      <c r="I1105" s="15">
        <f>COUNTIF(Tabla3[Se divorcian mas en la mañana o en la tarde?],"&gt;12:00 am")</f>
        <v>2491</v>
      </c>
      <c r="J1105" s="15">
        <f>COUNTIF(Tabla3[Se divorcian mas en la mañana o en la tarde?],"&gt;12:00 am")</f>
        <v>2491</v>
      </c>
      <c r="K1105" s="15">
        <f>COUNTIF(Tabla3[Se divorcian mas en la mañana o en la tarde?],"&lt;12:00 pm")</f>
        <v>2272</v>
      </c>
      <c r="L1105" s="17">
        <f>IF(Auxiliar1!B1103&lt;Tabla2[Hora],Tabla2[Hora],Auxiliar1!B1103)</f>
        <v>0.34605324074074079</v>
      </c>
      <c r="M1105" s="21"/>
      <c r="N1105" t="str">
        <f>TEXT(Tabla2[fecha_creacion_divorcio],"dd/mm/yy")</f>
        <v>15/02/19</v>
      </c>
      <c r="O1105" s="21" t="str">
        <f>TEXT(Tabla3[Fecha formato fecha],"MMMM")</f>
        <v>febrero</v>
      </c>
      <c r="P1105" s="22">
        <f>INT(YEARFRAC(Tabla2[[#This Row],[fecha_matrimonio]],Tabla2[[#This Row],[fecha_creacion_divorcio]],1))</f>
        <v>26</v>
      </c>
      <c r="Q1105" s="21"/>
    </row>
    <row r="1106" spans="6:17" x14ac:dyDescent="0.25">
      <c r="F1106" s="17"/>
      <c r="G1106" s="47" t="str">
        <f>IF(Tabla2[genero_1]=Tabla2[genero_2],"iguales","heteros")</f>
        <v>iguales</v>
      </c>
      <c r="H1106" s="15">
        <f>COUNTIF(Tabla3[Columna1],"iguales")</f>
        <v>481</v>
      </c>
      <c r="I1106" s="15">
        <f>COUNTIF(Tabla3[Se divorcian mas en la mañana o en la tarde?],"&gt;12:00 am")</f>
        <v>2491</v>
      </c>
      <c r="J1106" s="15">
        <f>COUNTIF(Tabla3[Se divorcian mas en la mañana o en la tarde?],"&gt;12:00 am")</f>
        <v>2491</v>
      </c>
      <c r="K1106" s="15">
        <f>COUNTIF(Tabla3[Se divorcian mas en la mañana o en la tarde?],"&lt;12:00 pm")</f>
        <v>2272</v>
      </c>
      <c r="L1106" s="17">
        <f>IF(Auxiliar1!B1104&lt;Tabla2[Hora],Tabla2[Hora],Auxiliar1!B1104)</f>
        <v>0.36087962962962966</v>
      </c>
      <c r="M1106" s="21"/>
      <c r="N1106" t="str">
        <f>TEXT(Tabla2[fecha_creacion_divorcio],"dd/mm/yy")</f>
        <v>15/02/19</v>
      </c>
      <c r="O1106" s="21" t="str">
        <f>TEXT(Tabla3[Fecha formato fecha],"MMMM")</f>
        <v>febrero</v>
      </c>
      <c r="P1106" s="22">
        <f>INT(YEARFRAC(Tabla2[[#This Row],[fecha_matrimonio]],Tabla2[[#This Row],[fecha_creacion_divorcio]],1))</f>
        <v>3</v>
      </c>
      <c r="Q1106" s="21"/>
    </row>
    <row r="1107" spans="6:17" x14ac:dyDescent="0.25">
      <c r="F1107" s="17"/>
      <c r="G1107" s="47" t="str">
        <f>IF(Tabla2[genero_1]=Tabla2[genero_2],"iguales","heteros")</f>
        <v>heteros</v>
      </c>
      <c r="H1107" s="15">
        <f>COUNTIF(Tabla3[Columna1],"iguales")</f>
        <v>481</v>
      </c>
      <c r="I1107" s="15">
        <f>COUNTIF(Tabla3[Se divorcian mas en la mañana o en la tarde?],"&gt;12:00 am")</f>
        <v>2491</v>
      </c>
      <c r="J1107" s="15">
        <f>COUNTIF(Tabla3[Se divorcian mas en la mañana o en la tarde?],"&gt;12:00 am")</f>
        <v>2491</v>
      </c>
      <c r="K1107" s="15">
        <f>COUNTIF(Tabla3[Se divorcian mas en la mañana o en la tarde?],"&lt;12:00 pm")</f>
        <v>2272</v>
      </c>
      <c r="L1107" s="17">
        <f>IF(Auxiliar1!B1105&lt;Tabla2[Hora],Tabla2[Hora],Auxiliar1!B1105)</f>
        <v>0.3677083333333333</v>
      </c>
      <c r="M1107" s="21"/>
      <c r="N1107" t="str">
        <f>TEXT(Tabla2[fecha_creacion_divorcio],"dd/mm/yy")</f>
        <v>15/02/19</v>
      </c>
      <c r="O1107" s="21" t="str">
        <f>TEXT(Tabla3[Fecha formato fecha],"MMMM")</f>
        <v>febrero</v>
      </c>
      <c r="P1107" s="22">
        <f>INT(YEARFRAC(Tabla2[[#This Row],[fecha_matrimonio]],Tabla2[[#This Row],[fecha_creacion_divorcio]],1))</f>
        <v>23</v>
      </c>
      <c r="Q1107" s="21"/>
    </row>
    <row r="1108" spans="6:17" x14ac:dyDescent="0.25">
      <c r="F1108" s="17"/>
      <c r="G1108" s="47" t="str">
        <f>IF(Tabla2[genero_1]=Tabla2[genero_2],"iguales","heteros")</f>
        <v>heteros</v>
      </c>
      <c r="H1108" s="15">
        <f>COUNTIF(Tabla3[Columna1],"iguales")</f>
        <v>481</v>
      </c>
      <c r="I1108" s="15">
        <f>COUNTIF(Tabla3[Se divorcian mas en la mañana o en la tarde?],"&gt;12:00 am")</f>
        <v>2491</v>
      </c>
      <c r="J1108" s="15">
        <f>COUNTIF(Tabla3[Se divorcian mas en la mañana o en la tarde?],"&gt;12:00 am")</f>
        <v>2491</v>
      </c>
      <c r="K1108" s="15">
        <f>COUNTIF(Tabla3[Se divorcian mas en la mañana o en la tarde?],"&lt;12:00 pm")</f>
        <v>2272</v>
      </c>
      <c r="L1108" s="17">
        <f>IF(Auxiliar1!B1106&lt;Tabla2[Hora],Tabla2[Hora],Auxiliar1!B1106)</f>
        <v>0.37524305555555554</v>
      </c>
      <c r="M1108" s="21"/>
      <c r="N1108" t="str">
        <f>TEXT(Tabla2[fecha_creacion_divorcio],"dd/mm/yy")</f>
        <v>15/02/19</v>
      </c>
      <c r="O1108" s="21" t="str">
        <f>TEXT(Tabla3[Fecha formato fecha],"MMMM")</f>
        <v>febrero</v>
      </c>
      <c r="P1108" s="22">
        <f>INT(YEARFRAC(Tabla2[[#This Row],[fecha_matrimonio]],Tabla2[[#This Row],[fecha_creacion_divorcio]],1))</f>
        <v>15</v>
      </c>
      <c r="Q1108" s="21"/>
    </row>
    <row r="1109" spans="6:17" x14ac:dyDescent="0.25">
      <c r="F1109" s="17"/>
      <c r="G1109" s="47" t="str">
        <f>IF(Tabla2[genero_1]=Tabla2[genero_2],"iguales","heteros")</f>
        <v>heteros</v>
      </c>
      <c r="H1109" s="15">
        <f>COUNTIF(Tabla3[Columna1],"iguales")</f>
        <v>481</v>
      </c>
      <c r="I1109" s="15">
        <f>COUNTIF(Tabla3[Se divorcian mas en la mañana o en la tarde?],"&gt;12:00 am")</f>
        <v>2491</v>
      </c>
      <c r="J1109" s="15">
        <f>COUNTIF(Tabla3[Se divorcian mas en la mañana o en la tarde?],"&gt;12:00 am")</f>
        <v>2491</v>
      </c>
      <c r="K1109" s="15">
        <f>COUNTIF(Tabla3[Se divorcian mas en la mañana o en la tarde?],"&lt;12:00 pm")</f>
        <v>2272</v>
      </c>
      <c r="L1109" s="17">
        <f>IF(Auxiliar1!B1107&lt;Tabla2[Hora],Tabla2[Hora],Auxiliar1!B1107)</f>
        <v>0.3808449074074074</v>
      </c>
      <c r="M1109" s="21"/>
      <c r="N1109" t="str">
        <f>TEXT(Tabla2[fecha_creacion_divorcio],"dd/mm/yy")</f>
        <v>15/02/19</v>
      </c>
      <c r="O1109" s="21" t="str">
        <f>TEXT(Tabla3[Fecha formato fecha],"MMMM")</f>
        <v>febrero</v>
      </c>
      <c r="P1109" s="22">
        <f>INT(YEARFRAC(Tabla2[[#This Row],[fecha_matrimonio]],Tabla2[[#This Row],[fecha_creacion_divorcio]],1))</f>
        <v>5</v>
      </c>
      <c r="Q1109" s="21"/>
    </row>
    <row r="1110" spans="6:17" x14ac:dyDescent="0.25">
      <c r="F1110" s="17"/>
      <c r="G1110" s="47" t="str">
        <f>IF(Tabla2[genero_1]=Tabla2[genero_2],"iguales","heteros")</f>
        <v>heteros</v>
      </c>
      <c r="H1110" s="15">
        <f>COUNTIF(Tabla3[Columna1],"iguales")</f>
        <v>481</v>
      </c>
      <c r="I1110" s="15">
        <f>COUNTIF(Tabla3[Se divorcian mas en la mañana o en la tarde?],"&gt;12:00 am")</f>
        <v>2491</v>
      </c>
      <c r="J1110" s="15">
        <f>COUNTIF(Tabla3[Se divorcian mas en la mañana o en la tarde?],"&gt;12:00 am")</f>
        <v>2491</v>
      </c>
      <c r="K1110" s="15">
        <f>COUNTIF(Tabla3[Se divorcian mas en la mañana o en la tarde?],"&lt;12:00 pm")</f>
        <v>2272</v>
      </c>
      <c r="L1110" s="17">
        <f>IF(Auxiliar1!B1108&lt;Tabla2[Hora],Tabla2[Hora],Auxiliar1!B1108)</f>
        <v>0.38265046296296296</v>
      </c>
      <c r="M1110" s="21"/>
      <c r="N1110" t="str">
        <f>TEXT(Tabla2[fecha_creacion_divorcio],"dd/mm/yy")</f>
        <v>15/02/19</v>
      </c>
      <c r="O1110" s="21" t="str">
        <f>TEXT(Tabla3[Fecha formato fecha],"MMMM")</f>
        <v>febrero</v>
      </c>
      <c r="P1110" s="22">
        <f>INT(YEARFRAC(Tabla2[[#This Row],[fecha_matrimonio]],Tabla2[[#This Row],[fecha_creacion_divorcio]],1))</f>
        <v>23</v>
      </c>
      <c r="Q1110" s="21"/>
    </row>
    <row r="1111" spans="6:17" x14ac:dyDescent="0.25">
      <c r="F1111" s="17"/>
      <c r="G1111" s="47" t="str">
        <f>IF(Tabla2[genero_1]=Tabla2[genero_2],"iguales","heteros")</f>
        <v>heteros</v>
      </c>
      <c r="H1111" s="15">
        <f>COUNTIF(Tabla3[Columna1],"iguales")</f>
        <v>481</v>
      </c>
      <c r="I1111" s="15">
        <f>COUNTIF(Tabla3[Se divorcian mas en la mañana o en la tarde?],"&gt;12:00 am")</f>
        <v>2491</v>
      </c>
      <c r="J1111" s="15">
        <f>COUNTIF(Tabla3[Se divorcian mas en la mañana o en la tarde?],"&gt;12:00 am")</f>
        <v>2491</v>
      </c>
      <c r="K1111" s="15">
        <f>COUNTIF(Tabla3[Se divorcian mas en la mañana o en la tarde?],"&lt;12:00 pm")</f>
        <v>2272</v>
      </c>
      <c r="L1111" s="17">
        <f>IF(Auxiliar1!B1109&lt;Tabla2[Hora],Tabla2[Hora],Auxiliar1!B1109)</f>
        <v>0.38291666666666663</v>
      </c>
      <c r="M1111" s="21"/>
      <c r="N1111" t="str">
        <f>TEXT(Tabla2[fecha_creacion_divorcio],"dd/mm/yy")</f>
        <v>15/02/19</v>
      </c>
      <c r="O1111" s="21" t="str">
        <f>TEXT(Tabla3[Fecha formato fecha],"MMMM")</f>
        <v>febrero</v>
      </c>
      <c r="P1111" s="22">
        <f>INT(YEARFRAC(Tabla2[[#This Row],[fecha_matrimonio]],Tabla2[[#This Row],[fecha_creacion_divorcio]],1))</f>
        <v>26</v>
      </c>
      <c r="Q1111" s="21"/>
    </row>
    <row r="1112" spans="6:17" x14ac:dyDescent="0.25">
      <c r="F1112" s="17"/>
      <c r="G1112" s="47" t="str">
        <f>IF(Tabla2[genero_1]=Tabla2[genero_2],"iguales","heteros")</f>
        <v>heteros</v>
      </c>
      <c r="H1112" s="15">
        <f>COUNTIF(Tabla3[Columna1],"iguales")</f>
        <v>481</v>
      </c>
      <c r="I1112" s="15">
        <f>COUNTIF(Tabla3[Se divorcian mas en la mañana o en la tarde?],"&gt;12:00 am")</f>
        <v>2491</v>
      </c>
      <c r="J1112" s="15">
        <f>COUNTIF(Tabla3[Se divorcian mas en la mañana o en la tarde?],"&gt;12:00 am")</f>
        <v>2491</v>
      </c>
      <c r="K1112" s="15">
        <f>COUNTIF(Tabla3[Se divorcian mas en la mañana o en la tarde?],"&lt;12:00 pm")</f>
        <v>2272</v>
      </c>
      <c r="L1112" s="17">
        <f>IF(Auxiliar1!B1110&lt;Tabla2[Hora],Tabla2[Hora],Auxiliar1!B1110)</f>
        <v>0.38415509259259256</v>
      </c>
      <c r="M1112" s="21"/>
      <c r="N1112" t="str">
        <f>TEXT(Tabla2[fecha_creacion_divorcio],"dd/mm/yy")</f>
        <v>15/02/19</v>
      </c>
      <c r="O1112" s="21" t="str">
        <f>TEXT(Tabla3[Fecha formato fecha],"MMMM")</f>
        <v>febrero</v>
      </c>
      <c r="P1112" s="22">
        <f>INT(YEARFRAC(Tabla2[[#This Row],[fecha_matrimonio]],Tabla2[[#This Row],[fecha_creacion_divorcio]],1))</f>
        <v>19</v>
      </c>
      <c r="Q1112" s="21"/>
    </row>
    <row r="1113" spans="6:17" x14ac:dyDescent="0.25">
      <c r="F1113" s="17"/>
      <c r="G1113" s="47" t="str">
        <f>IF(Tabla2[genero_1]=Tabla2[genero_2],"iguales","heteros")</f>
        <v>heteros</v>
      </c>
      <c r="H1113" s="15">
        <f>COUNTIF(Tabla3[Columna1],"iguales")</f>
        <v>481</v>
      </c>
      <c r="I1113" s="15">
        <f>COUNTIF(Tabla3[Se divorcian mas en la mañana o en la tarde?],"&gt;12:00 am")</f>
        <v>2491</v>
      </c>
      <c r="J1113" s="15">
        <f>COUNTIF(Tabla3[Se divorcian mas en la mañana o en la tarde?],"&gt;12:00 am")</f>
        <v>2491</v>
      </c>
      <c r="K1113" s="15">
        <f>COUNTIF(Tabla3[Se divorcian mas en la mañana o en la tarde?],"&lt;12:00 pm")</f>
        <v>2272</v>
      </c>
      <c r="L1113" s="17">
        <f>IF(Auxiliar1!B1111&lt;Tabla2[Hora],Tabla2[Hora],Auxiliar1!B1111)</f>
        <v>0.38663194444444443</v>
      </c>
      <c r="M1113" s="21"/>
      <c r="N1113" t="str">
        <f>TEXT(Tabla2[fecha_creacion_divorcio],"dd/mm/yy")</f>
        <v>15/02/19</v>
      </c>
      <c r="O1113" s="21" t="str">
        <f>TEXT(Tabla3[Fecha formato fecha],"MMMM")</f>
        <v>febrero</v>
      </c>
      <c r="P1113" s="22">
        <f>INT(YEARFRAC(Tabla2[[#This Row],[fecha_matrimonio]],Tabla2[[#This Row],[fecha_creacion_divorcio]],1))</f>
        <v>28</v>
      </c>
      <c r="Q1113" s="21"/>
    </row>
    <row r="1114" spans="6:17" x14ac:dyDescent="0.25">
      <c r="F1114" s="17"/>
      <c r="G1114" s="47" t="str">
        <f>IF(Tabla2[genero_1]=Tabla2[genero_2],"iguales","heteros")</f>
        <v>heteros</v>
      </c>
      <c r="H1114" s="15">
        <f>COUNTIF(Tabla3[Columna1],"iguales")</f>
        <v>481</v>
      </c>
      <c r="I1114" s="15">
        <f>COUNTIF(Tabla3[Se divorcian mas en la mañana o en la tarde?],"&gt;12:00 am")</f>
        <v>2491</v>
      </c>
      <c r="J1114" s="15">
        <f>COUNTIF(Tabla3[Se divorcian mas en la mañana o en la tarde?],"&gt;12:00 am")</f>
        <v>2491</v>
      </c>
      <c r="K1114" s="15">
        <f>COUNTIF(Tabla3[Se divorcian mas en la mañana o en la tarde?],"&lt;12:00 pm")</f>
        <v>2272</v>
      </c>
      <c r="L1114" s="17">
        <f>IF(Auxiliar1!B1112&lt;Tabla2[Hora],Tabla2[Hora],Auxiliar1!B1112)</f>
        <v>0.38704861111111111</v>
      </c>
      <c r="M1114" s="21"/>
      <c r="N1114" t="str">
        <f>TEXT(Tabla2[fecha_creacion_divorcio],"dd/mm/yy")</f>
        <v>15/02/19</v>
      </c>
      <c r="O1114" s="21" t="str">
        <f>TEXT(Tabla3[Fecha formato fecha],"MMMM")</f>
        <v>febrero</v>
      </c>
      <c r="P1114" s="22">
        <f>INT(YEARFRAC(Tabla2[[#This Row],[fecha_matrimonio]],Tabla2[[#This Row],[fecha_creacion_divorcio]],1))</f>
        <v>3</v>
      </c>
      <c r="Q1114" s="21"/>
    </row>
    <row r="1115" spans="6:17" x14ac:dyDescent="0.25">
      <c r="F1115" s="17"/>
      <c r="G1115" s="47" t="str">
        <f>IF(Tabla2[genero_1]=Tabla2[genero_2],"iguales","heteros")</f>
        <v>heteros</v>
      </c>
      <c r="H1115" s="15">
        <f>COUNTIF(Tabla3[Columna1],"iguales")</f>
        <v>481</v>
      </c>
      <c r="I1115" s="15">
        <f>COUNTIF(Tabla3[Se divorcian mas en la mañana o en la tarde?],"&gt;12:00 am")</f>
        <v>2491</v>
      </c>
      <c r="J1115" s="15">
        <f>COUNTIF(Tabla3[Se divorcian mas en la mañana o en la tarde?],"&gt;12:00 am")</f>
        <v>2491</v>
      </c>
      <c r="K1115" s="15">
        <f>COUNTIF(Tabla3[Se divorcian mas en la mañana o en la tarde?],"&lt;12:00 pm")</f>
        <v>2272</v>
      </c>
      <c r="L1115" s="17">
        <f>IF(Auxiliar1!B1113&lt;Tabla2[Hora],Tabla2[Hora],Auxiliar1!B1113)</f>
        <v>0.38805555555555554</v>
      </c>
      <c r="M1115" s="21"/>
      <c r="N1115" t="str">
        <f>TEXT(Tabla2[fecha_creacion_divorcio],"dd/mm/yy")</f>
        <v>15/02/19</v>
      </c>
      <c r="O1115" s="21" t="str">
        <f>TEXT(Tabla3[Fecha formato fecha],"MMMM")</f>
        <v>febrero</v>
      </c>
      <c r="P1115" s="22">
        <f>INT(YEARFRAC(Tabla2[[#This Row],[fecha_matrimonio]],Tabla2[[#This Row],[fecha_creacion_divorcio]],1))</f>
        <v>20</v>
      </c>
      <c r="Q1115" s="21"/>
    </row>
    <row r="1116" spans="6:17" x14ac:dyDescent="0.25">
      <c r="F1116" s="17"/>
      <c r="G1116" s="47" t="str">
        <f>IF(Tabla2[genero_1]=Tabla2[genero_2],"iguales","heteros")</f>
        <v>heteros</v>
      </c>
      <c r="H1116" s="15">
        <f>COUNTIF(Tabla3[Columna1],"iguales")</f>
        <v>481</v>
      </c>
      <c r="I1116" s="15">
        <f>COUNTIF(Tabla3[Se divorcian mas en la mañana o en la tarde?],"&gt;12:00 am")</f>
        <v>2491</v>
      </c>
      <c r="J1116" s="15">
        <f>COUNTIF(Tabla3[Se divorcian mas en la mañana o en la tarde?],"&gt;12:00 am")</f>
        <v>2491</v>
      </c>
      <c r="K1116" s="15">
        <f>COUNTIF(Tabla3[Se divorcian mas en la mañana o en la tarde?],"&lt;12:00 pm")</f>
        <v>2272</v>
      </c>
      <c r="L1116" s="17">
        <f>IF(Auxiliar1!B1114&lt;Tabla2[Hora],Tabla2[Hora],Auxiliar1!B1114)</f>
        <v>0.38827546296296295</v>
      </c>
      <c r="M1116" s="21"/>
      <c r="N1116" t="str">
        <f>TEXT(Tabla2[fecha_creacion_divorcio],"dd/mm/yy")</f>
        <v>15/02/19</v>
      </c>
      <c r="O1116" s="21" t="str">
        <f>TEXT(Tabla3[Fecha formato fecha],"MMMM")</f>
        <v>febrero</v>
      </c>
      <c r="P1116" s="22">
        <f>INT(YEARFRAC(Tabla2[[#This Row],[fecha_matrimonio]],Tabla2[[#This Row],[fecha_creacion_divorcio]],1))</f>
        <v>14</v>
      </c>
      <c r="Q1116" s="21"/>
    </row>
    <row r="1117" spans="6:17" x14ac:dyDescent="0.25">
      <c r="F1117" s="17"/>
      <c r="G1117" s="47" t="str">
        <f>IF(Tabla2[genero_1]=Tabla2[genero_2],"iguales","heteros")</f>
        <v>iguales</v>
      </c>
      <c r="H1117" s="15">
        <f>COUNTIF(Tabla3[Columna1],"iguales")</f>
        <v>481</v>
      </c>
      <c r="I1117" s="15">
        <f>COUNTIF(Tabla3[Se divorcian mas en la mañana o en la tarde?],"&gt;12:00 am")</f>
        <v>2491</v>
      </c>
      <c r="J1117" s="15">
        <f>COUNTIF(Tabla3[Se divorcian mas en la mañana o en la tarde?],"&gt;12:00 am")</f>
        <v>2491</v>
      </c>
      <c r="K1117" s="15">
        <f>COUNTIF(Tabla3[Se divorcian mas en la mañana o en la tarde?],"&lt;12:00 pm")</f>
        <v>2272</v>
      </c>
      <c r="L1117" s="17">
        <f>IF(Auxiliar1!B1115&lt;Tabla2[Hora],Tabla2[Hora],Auxiliar1!B1115)</f>
        <v>0.38896990740740739</v>
      </c>
      <c r="M1117" s="21"/>
      <c r="N1117" t="str">
        <f>TEXT(Tabla2[fecha_creacion_divorcio],"dd/mm/yy")</f>
        <v>15/02/19</v>
      </c>
      <c r="O1117" s="21" t="str">
        <f>TEXT(Tabla3[Fecha formato fecha],"MMMM")</f>
        <v>febrero</v>
      </c>
      <c r="P1117" s="22">
        <f>INT(YEARFRAC(Tabla2[[#This Row],[fecha_matrimonio]],Tabla2[[#This Row],[fecha_creacion_divorcio]],1))</f>
        <v>31</v>
      </c>
      <c r="Q1117" s="21"/>
    </row>
    <row r="1118" spans="6:17" x14ac:dyDescent="0.25">
      <c r="F1118" s="17"/>
      <c r="G1118" s="47" t="str">
        <f>IF(Tabla2[genero_1]=Tabla2[genero_2],"iguales","heteros")</f>
        <v>iguales</v>
      </c>
      <c r="H1118" s="15">
        <f>COUNTIF(Tabla3[Columna1],"iguales")</f>
        <v>481</v>
      </c>
      <c r="I1118" s="15">
        <f>COUNTIF(Tabla3[Se divorcian mas en la mañana o en la tarde?],"&gt;12:00 am")</f>
        <v>2491</v>
      </c>
      <c r="J1118" s="15">
        <f>COUNTIF(Tabla3[Se divorcian mas en la mañana o en la tarde?],"&gt;12:00 am")</f>
        <v>2491</v>
      </c>
      <c r="K1118" s="15">
        <f>COUNTIF(Tabla3[Se divorcian mas en la mañana o en la tarde?],"&lt;12:00 pm")</f>
        <v>2272</v>
      </c>
      <c r="L1118" s="17">
        <f>IF(Auxiliar1!B1116&lt;Tabla2[Hora],Tabla2[Hora],Auxiliar1!B1116)</f>
        <v>0.39055555555555554</v>
      </c>
      <c r="M1118" s="21"/>
      <c r="N1118" t="str">
        <f>TEXT(Tabla2[fecha_creacion_divorcio],"dd/mm/yy")</f>
        <v>15/02/19</v>
      </c>
      <c r="O1118" s="21" t="str">
        <f>TEXT(Tabla3[Fecha formato fecha],"MMMM")</f>
        <v>febrero</v>
      </c>
      <c r="P1118" s="22">
        <f>INT(YEARFRAC(Tabla2[[#This Row],[fecha_matrimonio]],Tabla2[[#This Row],[fecha_creacion_divorcio]],1))</f>
        <v>23</v>
      </c>
      <c r="Q1118" s="21"/>
    </row>
    <row r="1119" spans="6:17" x14ac:dyDescent="0.25">
      <c r="F1119" s="17"/>
      <c r="G1119" s="47" t="str">
        <f>IF(Tabla2[genero_1]=Tabla2[genero_2],"iguales","heteros")</f>
        <v>iguales</v>
      </c>
      <c r="H1119" s="15">
        <f>COUNTIF(Tabla3[Columna1],"iguales")</f>
        <v>481</v>
      </c>
      <c r="I1119" s="15">
        <f>COUNTIF(Tabla3[Se divorcian mas en la mañana o en la tarde?],"&gt;12:00 am")</f>
        <v>2491</v>
      </c>
      <c r="J1119" s="15">
        <f>COUNTIF(Tabla3[Se divorcian mas en la mañana o en la tarde?],"&gt;12:00 am")</f>
        <v>2491</v>
      </c>
      <c r="K1119" s="15">
        <f>COUNTIF(Tabla3[Se divorcian mas en la mañana o en la tarde?],"&lt;12:00 pm")</f>
        <v>2272</v>
      </c>
      <c r="L1119" s="17">
        <f>IF(Auxiliar1!B1117&lt;Tabla2[Hora],Tabla2[Hora],Auxiliar1!B1117)</f>
        <v>0.3923611111111111</v>
      </c>
      <c r="M1119" s="21"/>
      <c r="N1119" t="str">
        <f>TEXT(Tabla2[fecha_creacion_divorcio],"dd/mm/yy")</f>
        <v>15/02/19</v>
      </c>
      <c r="O1119" s="21" t="str">
        <f>TEXT(Tabla3[Fecha formato fecha],"MMMM")</f>
        <v>febrero</v>
      </c>
      <c r="P1119" s="22">
        <f>INT(YEARFRAC(Tabla2[[#This Row],[fecha_matrimonio]],Tabla2[[#This Row],[fecha_creacion_divorcio]],1))</f>
        <v>6</v>
      </c>
      <c r="Q1119" s="21"/>
    </row>
    <row r="1120" spans="6:17" x14ac:dyDescent="0.25">
      <c r="F1120" s="17"/>
      <c r="G1120" s="47" t="str">
        <f>IF(Tabla2[genero_1]=Tabla2[genero_2],"iguales","heteros")</f>
        <v>heteros</v>
      </c>
      <c r="H1120" s="15">
        <f>COUNTIF(Tabla3[Columna1],"iguales")</f>
        <v>481</v>
      </c>
      <c r="I1120" s="15">
        <f>COUNTIF(Tabla3[Se divorcian mas en la mañana o en la tarde?],"&gt;12:00 am")</f>
        <v>2491</v>
      </c>
      <c r="J1120" s="15">
        <f>COUNTIF(Tabla3[Se divorcian mas en la mañana o en la tarde?],"&gt;12:00 am")</f>
        <v>2491</v>
      </c>
      <c r="K1120" s="15">
        <f>COUNTIF(Tabla3[Se divorcian mas en la mañana o en la tarde?],"&lt;12:00 pm")</f>
        <v>2272</v>
      </c>
      <c r="L1120" s="17">
        <f>IF(Auxiliar1!B1118&lt;Tabla2[Hora],Tabla2[Hora],Auxiliar1!B1118)</f>
        <v>0.41583333333333333</v>
      </c>
      <c r="M1120" s="21"/>
      <c r="N1120" t="str">
        <f>TEXT(Tabla2[fecha_creacion_divorcio],"dd/mm/yy")</f>
        <v>15/02/19</v>
      </c>
      <c r="O1120" s="21" t="str">
        <f>TEXT(Tabla3[Fecha formato fecha],"MMMM")</f>
        <v>febrero</v>
      </c>
      <c r="P1120" s="22">
        <f>INT(YEARFRAC(Tabla2[[#This Row],[fecha_matrimonio]],Tabla2[[#This Row],[fecha_creacion_divorcio]],1))</f>
        <v>14</v>
      </c>
      <c r="Q1120" s="21"/>
    </row>
    <row r="1121" spans="6:17" x14ac:dyDescent="0.25">
      <c r="F1121" s="17"/>
      <c r="G1121" s="47" t="str">
        <f>IF(Tabla2[genero_1]=Tabla2[genero_2],"iguales","heteros")</f>
        <v>iguales</v>
      </c>
      <c r="H1121" s="15">
        <f>COUNTIF(Tabla3[Columna1],"iguales")</f>
        <v>481</v>
      </c>
      <c r="I1121" s="15">
        <f>COUNTIF(Tabla3[Se divorcian mas en la mañana o en la tarde?],"&gt;12:00 am")</f>
        <v>2491</v>
      </c>
      <c r="J1121" s="15">
        <f>COUNTIF(Tabla3[Se divorcian mas en la mañana o en la tarde?],"&gt;12:00 am")</f>
        <v>2491</v>
      </c>
      <c r="K1121" s="15">
        <f>COUNTIF(Tabla3[Se divorcian mas en la mañana o en la tarde?],"&lt;12:00 pm")</f>
        <v>2272</v>
      </c>
      <c r="L1121" s="17">
        <f>IF(Auxiliar1!B1119&lt;Tabla2[Hora],Tabla2[Hora],Auxiliar1!B1119)</f>
        <v>0.42802083333333335</v>
      </c>
      <c r="M1121" s="21"/>
      <c r="N1121" t="str">
        <f>TEXT(Tabla2[fecha_creacion_divorcio],"dd/mm/yy")</f>
        <v>15/02/19</v>
      </c>
      <c r="O1121" s="21" t="str">
        <f>TEXT(Tabla3[Fecha formato fecha],"MMMM")</f>
        <v>febrero</v>
      </c>
      <c r="P1121" s="22">
        <f>INT(YEARFRAC(Tabla2[[#This Row],[fecha_matrimonio]],Tabla2[[#This Row],[fecha_creacion_divorcio]],1))</f>
        <v>23</v>
      </c>
      <c r="Q1121" s="21"/>
    </row>
    <row r="1122" spans="6:17" x14ac:dyDescent="0.25">
      <c r="F1122" s="17"/>
      <c r="G1122" s="47" t="str">
        <f>IF(Tabla2[genero_1]=Tabla2[genero_2],"iguales","heteros")</f>
        <v>heteros</v>
      </c>
      <c r="H1122" s="15">
        <f>COUNTIF(Tabla3[Columna1],"iguales")</f>
        <v>481</v>
      </c>
      <c r="I1122" s="15">
        <f>COUNTIF(Tabla3[Se divorcian mas en la mañana o en la tarde?],"&gt;12:00 am")</f>
        <v>2491</v>
      </c>
      <c r="J1122" s="15">
        <f>COUNTIF(Tabla3[Se divorcian mas en la mañana o en la tarde?],"&gt;12:00 am")</f>
        <v>2491</v>
      </c>
      <c r="K1122" s="15">
        <f>COUNTIF(Tabla3[Se divorcian mas en la mañana o en la tarde?],"&lt;12:00 pm")</f>
        <v>2272</v>
      </c>
      <c r="L1122" s="17">
        <f>IF(Auxiliar1!B1120&lt;Tabla2[Hora],Tabla2[Hora],Auxiliar1!B1120)</f>
        <v>0.43781249999999999</v>
      </c>
      <c r="M1122" s="21"/>
      <c r="N1122" t="str">
        <f>TEXT(Tabla2[fecha_creacion_divorcio],"dd/mm/yy")</f>
        <v>15/02/19</v>
      </c>
      <c r="O1122" s="21" t="str">
        <f>TEXT(Tabla3[Fecha formato fecha],"MMMM")</f>
        <v>febrero</v>
      </c>
      <c r="P1122" s="22">
        <f>INT(YEARFRAC(Tabla2[[#This Row],[fecha_matrimonio]],Tabla2[[#This Row],[fecha_creacion_divorcio]],1))</f>
        <v>36</v>
      </c>
      <c r="Q1122" s="21"/>
    </row>
    <row r="1123" spans="6:17" x14ac:dyDescent="0.25">
      <c r="F1123" s="17"/>
      <c r="G1123" s="47" t="str">
        <f>IF(Tabla2[genero_1]=Tabla2[genero_2],"iguales","heteros")</f>
        <v>heteros</v>
      </c>
      <c r="H1123" s="15">
        <f>COUNTIF(Tabla3[Columna1],"iguales")</f>
        <v>481</v>
      </c>
      <c r="I1123" s="15">
        <f>COUNTIF(Tabla3[Se divorcian mas en la mañana o en la tarde?],"&gt;12:00 am")</f>
        <v>2491</v>
      </c>
      <c r="J1123" s="15">
        <f>COUNTIF(Tabla3[Se divorcian mas en la mañana o en la tarde?],"&gt;12:00 am")</f>
        <v>2491</v>
      </c>
      <c r="K1123" s="15">
        <f>COUNTIF(Tabla3[Se divorcian mas en la mañana o en la tarde?],"&lt;12:00 pm")</f>
        <v>2272</v>
      </c>
      <c r="L1123" s="17">
        <f>IF(Auxiliar1!B1121&lt;Tabla2[Hora],Tabla2[Hora],Auxiliar1!B1121)</f>
        <v>0.44135416666666666</v>
      </c>
      <c r="M1123" s="21"/>
      <c r="N1123" t="str">
        <f>TEXT(Tabla2[fecha_creacion_divorcio],"dd/mm/yy")</f>
        <v>15/02/19</v>
      </c>
      <c r="O1123" s="21" t="str">
        <f>TEXT(Tabla3[Fecha formato fecha],"MMMM")</f>
        <v>febrero</v>
      </c>
      <c r="P1123" s="22">
        <f>INT(YEARFRAC(Tabla2[[#This Row],[fecha_matrimonio]],Tabla2[[#This Row],[fecha_creacion_divorcio]],1))</f>
        <v>11</v>
      </c>
      <c r="Q1123" s="21"/>
    </row>
    <row r="1124" spans="6:17" x14ac:dyDescent="0.25">
      <c r="F1124" s="17"/>
      <c r="G1124" s="47" t="str">
        <f>IF(Tabla2[genero_1]=Tabla2[genero_2],"iguales","heteros")</f>
        <v>heteros</v>
      </c>
      <c r="H1124" s="15">
        <f>COUNTIF(Tabla3[Columna1],"iguales")</f>
        <v>481</v>
      </c>
      <c r="I1124" s="15">
        <f>COUNTIF(Tabla3[Se divorcian mas en la mañana o en la tarde?],"&gt;12:00 am")</f>
        <v>2491</v>
      </c>
      <c r="J1124" s="15">
        <f>COUNTIF(Tabla3[Se divorcian mas en la mañana o en la tarde?],"&gt;12:00 am")</f>
        <v>2491</v>
      </c>
      <c r="K1124" s="15">
        <f>COUNTIF(Tabla3[Se divorcian mas en la mañana o en la tarde?],"&lt;12:00 pm")</f>
        <v>2272</v>
      </c>
      <c r="L1124" s="17">
        <f>IF(Auxiliar1!B1122&lt;Tabla2[Hora],Tabla2[Hora],Auxiliar1!B1122)</f>
        <v>0.44503472222222223</v>
      </c>
      <c r="M1124" s="21"/>
      <c r="N1124" t="str">
        <f>TEXT(Tabla2[fecha_creacion_divorcio],"dd/mm/yy")</f>
        <v>15/02/19</v>
      </c>
      <c r="O1124" s="21" t="str">
        <f>TEXT(Tabla3[Fecha formato fecha],"MMMM")</f>
        <v>febrero</v>
      </c>
      <c r="P1124" s="22">
        <f>INT(YEARFRAC(Tabla2[[#This Row],[fecha_matrimonio]],Tabla2[[#This Row],[fecha_creacion_divorcio]],1))</f>
        <v>13</v>
      </c>
      <c r="Q1124" s="21"/>
    </row>
    <row r="1125" spans="6:17" x14ac:dyDescent="0.25">
      <c r="F1125" s="17"/>
      <c r="G1125" s="47" t="str">
        <f>IF(Tabla2[genero_1]=Tabla2[genero_2],"iguales","heteros")</f>
        <v>heteros</v>
      </c>
      <c r="H1125" s="15">
        <f>COUNTIF(Tabla3[Columna1],"iguales")</f>
        <v>481</v>
      </c>
      <c r="I1125" s="15">
        <f>COUNTIF(Tabla3[Se divorcian mas en la mañana o en la tarde?],"&gt;12:00 am")</f>
        <v>2491</v>
      </c>
      <c r="J1125" s="15">
        <f>COUNTIF(Tabla3[Se divorcian mas en la mañana o en la tarde?],"&gt;12:00 am")</f>
        <v>2491</v>
      </c>
      <c r="K1125" s="15">
        <f>COUNTIF(Tabla3[Se divorcian mas en la mañana o en la tarde?],"&lt;12:00 pm")</f>
        <v>2272</v>
      </c>
      <c r="L1125" s="17">
        <f>IF(Auxiliar1!B1123&lt;Tabla2[Hora],Tabla2[Hora],Auxiliar1!B1123)</f>
        <v>0.4990046296296296</v>
      </c>
      <c r="M1125" s="21"/>
      <c r="N1125" t="str">
        <f>TEXT(Tabla2[fecha_creacion_divorcio],"dd/mm/yy")</f>
        <v>15/02/19</v>
      </c>
      <c r="O1125" s="21" t="str">
        <f>TEXT(Tabla3[Fecha formato fecha],"MMMM")</f>
        <v>febrero</v>
      </c>
      <c r="P1125" s="22">
        <f>INT(YEARFRAC(Tabla2[[#This Row],[fecha_matrimonio]],Tabla2[[#This Row],[fecha_creacion_divorcio]],1))</f>
        <v>36</v>
      </c>
      <c r="Q1125" s="21"/>
    </row>
    <row r="1126" spans="6:17" x14ac:dyDescent="0.25">
      <c r="F1126" s="17"/>
      <c r="G1126" s="47" t="str">
        <f>IF(Tabla2[genero_1]=Tabla2[genero_2],"iguales","heteros")</f>
        <v>heteros</v>
      </c>
      <c r="H1126" s="15">
        <f>COUNTIF(Tabla3[Columna1],"iguales")</f>
        <v>481</v>
      </c>
      <c r="I1126" s="15">
        <f>COUNTIF(Tabla3[Se divorcian mas en la mañana o en la tarde?],"&gt;12:00 am")</f>
        <v>2491</v>
      </c>
      <c r="J1126" s="15">
        <f>COUNTIF(Tabla3[Se divorcian mas en la mañana o en la tarde?],"&gt;12:00 am")</f>
        <v>2491</v>
      </c>
      <c r="K1126" s="15">
        <f>COUNTIF(Tabla3[Se divorcian mas en la mañana o en la tarde?],"&lt;12:00 pm")</f>
        <v>2272</v>
      </c>
      <c r="L1126" s="17">
        <f>IF(Auxiliar1!B1124&lt;Tabla2[Hora],Tabla2[Hora],Auxiliar1!B1124)</f>
        <v>0.30842592592592594</v>
      </c>
      <c r="M1126" s="21"/>
      <c r="N1126" t="str">
        <f>TEXT(Tabla2[fecha_creacion_divorcio],"dd/mm/yy")</f>
        <v>18/02/19</v>
      </c>
      <c r="O1126" s="21" t="str">
        <f>TEXT(Tabla3[Fecha formato fecha],"MMMM")</f>
        <v>febrero</v>
      </c>
      <c r="P1126" s="22">
        <f>INT(YEARFRAC(Tabla2[[#This Row],[fecha_matrimonio]],Tabla2[[#This Row],[fecha_creacion_divorcio]],1))</f>
        <v>16</v>
      </c>
      <c r="Q1126" s="21"/>
    </row>
    <row r="1127" spans="6:17" x14ac:dyDescent="0.25">
      <c r="F1127" s="17"/>
      <c r="G1127" s="47" t="str">
        <f>IF(Tabla2[genero_1]=Tabla2[genero_2],"iguales","heteros")</f>
        <v>heteros</v>
      </c>
      <c r="H1127" s="15">
        <f>COUNTIF(Tabla3[Columna1],"iguales")</f>
        <v>481</v>
      </c>
      <c r="I1127" s="15">
        <f>COUNTIF(Tabla3[Se divorcian mas en la mañana o en la tarde?],"&gt;12:00 am")</f>
        <v>2491</v>
      </c>
      <c r="J1127" s="15">
        <f>COUNTIF(Tabla3[Se divorcian mas en la mañana o en la tarde?],"&gt;12:00 am")</f>
        <v>2491</v>
      </c>
      <c r="K1127" s="15">
        <f>COUNTIF(Tabla3[Se divorcian mas en la mañana o en la tarde?],"&lt;12:00 pm")</f>
        <v>2272</v>
      </c>
      <c r="L1127" s="17">
        <f>IF(Auxiliar1!B1125&lt;Tabla2[Hora],Tabla2[Hora],Auxiliar1!B1125)</f>
        <v>0.31200231481481483</v>
      </c>
      <c r="M1127" s="21"/>
      <c r="N1127" t="str">
        <f>TEXT(Tabla2[fecha_creacion_divorcio],"dd/mm/yy")</f>
        <v>18/02/19</v>
      </c>
      <c r="O1127" s="21" t="str">
        <f>TEXT(Tabla3[Fecha formato fecha],"MMMM")</f>
        <v>febrero</v>
      </c>
      <c r="P1127" s="22">
        <f>INT(YEARFRAC(Tabla2[[#This Row],[fecha_matrimonio]],Tabla2[[#This Row],[fecha_creacion_divorcio]],1))</f>
        <v>20</v>
      </c>
      <c r="Q1127" s="21"/>
    </row>
    <row r="1128" spans="6:17" x14ac:dyDescent="0.25">
      <c r="F1128" s="17"/>
      <c r="G1128" s="47" t="str">
        <f>IF(Tabla2[genero_1]=Tabla2[genero_2],"iguales","heteros")</f>
        <v>heteros</v>
      </c>
      <c r="H1128" s="15">
        <f>COUNTIF(Tabla3[Columna1],"iguales")</f>
        <v>481</v>
      </c>
      <c r="I1128" s="15">
        <f>COUNTIF(Tabla3[Se divorcian mas en la mañana o en la tarde?],"&gt;12:00 am")</f>
        <v>2491</v>
      </c>
      <c r="J1128" s="15">
        <f>COUNTIF(Tabla3[Se divorcian mas en la mañana o en la tarde?],"&gt;12:00 am")</f>
        <v>2491</v>
      </c>
      <c r="K1128" s="15">
        <f>COUNTIF(Tabla3[Se divorcian mas en la mañana o en la tarde?],"&lt;12:00 pm")</f>
        <v>2272</v>
      </c>
      <c r="L1128" s="17">
        <f>IF(Auxiliar1!B1126&lt;Tabla2[Hora],Tabla2[Hora],Auxiliar1!B1126)</f>
        <v>0.31396990740740743</v>
      </c>
      <c r="M1128" s="21"/>
      <c r="N1128" t="str">
        <f>TEXT(Tabla2[fecha_creacion_divorcio],"dd/mm/yy")</f>
        <v>18/02/19</v>
      </c>
      <c r="O1128" s="21" t="str">
        <f>TEXT(Tabla3[Fecha formato fecha],"MMMM")</f>
        <v>febrero</v>
      </c>
      <c r="P1128" s="22">
        <f>INT(YEARFRAC(Tabla2[[#This Row],[fecha_matrimonio]],Tabla2[[#This Row],[fecha_creacion_divorcio]],1))</f>
        <v>6</v>
      </c>
      <c r="Q1128" s="21"/>
    </row>
    <row r="1129" spans="6:17" x14ac:dyDescent="0.25">
      <c r="F1129" s="17"/>
      <c r="G1129" s="47" t="str">
        <f>IF(Tabla2[genero_1]=Tabla2[genero_2],"iguales","heteros")</f>
        <v>heteros</v>
      </c>
      <c r="H1129" s="15">
        <f>COUNTIF(Tabla3[Columna1],"iguales")</f>
        <v>481</v>
      </c>
      <c r="I1129" s="15">
        <f>COUNTIF(Tabla3[Se divorcian mas en la mañana o en la tarde?],"&gt;12:00 am")</f>
        <v>2491</v>
      </c>
      <c r="J1129" s="15">
        <f>COUNTIF(Tabla3[Se divorcian mas en la mañana o en la tarde?],"&gt;12:00 am")</f>
        <v>2491</v>
      </c>
      <c r="K1129" s="15">
        <f>COUNTIF(Tabla3[Se divorcian mas en la mañana o en la tarde?],"&lt;12:00 pm")</f>
        <v>2272</v>
      </c>
      <c r="L1129" s="17">
        <f>IF(Auxiliar1!B1127&lt;Tabla2[Hora],Tabla2[Hora],Auxiliar1!B1127)</f>
        <v>0.31565972222222222</v>
      </c>
      <c r="M1129" s="21"/>
      <c r="N1129" t="str">
        <f>TEXT(Tabla2[fecha_creacion_divorcio],"dd/mm/yy")</f>
        <v>18/02/19</v>
      </c>
      <c r="O1129" s="21" t="str">
        <f>TEXT(Tabla3[Fecha formato fecha],"MMMM")</f>
        <v>febrero</v>
      </c>
      <c r="P1129" s="22">
        <f>INT(YEARFRAC(Tabla2[[#This Row],[fecha_matrimonio]],Tabla2[[#This Row],[fecha_creacion_divorcio]],1))</f>
        <v>12</v>
      </c>
      <c r="Q1129" s="21"/>
    </row>
    <row r="1130" spans="6:17" x14ac:dyDescent="0.25">
      <c r="F1130" s="17"/>
      <c r="G1130" s="47" t="str">
        <f>IF(Tabla2[genero_1]=Tabla2[genero_2],"iguales","heteros")</f>
        <v>heteros</v>
      </c>
      <c r="H1130" s="15">
        <f>COUNTIF(Tabla3[Columna1],"iguales")</f>
        <v>481</v>
      </c>
      <c r="I1130" s="15">
        <f>COUNTIF(Tabla3[Se divorcian mas en la mañana o en la tarde?],"&gt;12:00 am")</f>
        <v>2491</v>
      </c>
      <c r="J1130" s="15">
        <f>COUNTIF(Tabla3[Se divorcian mas en la mañana o en la tarde?],"&gt;12:00 am")</f>
        <v>2491</v>
      </c>
      <c r="K1130" s="15">
        <f>COUNTIF(Tabla3[Se divorcian mas en la mañana o en la tarde?],"&lt;12:00 pm")</f>
        <v>2272</v>
      </c>
      <c r="L1130" s="17">
        <f>IF(Auxiliar1!B1128&lt;Tabla2[Hora],Tabla2[Hora],Auxiliar1!B1128)</f>
        <v>0.31723379629629628</v>
      </c>
      <c r="M1130" s="21"/>
      <c r="N1130" t="str">
        <f>TEXT(Tabla2[fecha_creacion_divorcio],"dd/mm/yy")</f>
        <v>18/02/19</v>
      </c>
      <c r="O1130" s="21" t="str">
        <f>TEXT(Tabla3[Fecha formato fecha],"MMMM")</f>
        <v>febrero</v>
      </c>
      <c r="P1130" s="22">
        <f>INT(YEARFRAC(Tabla2[[#This Row],[fecha_matrimonio]],Tabla2[[#This Row],[fecha_creacion_divorcio]],1))</f>
        <v>10</v>
      </c>
      <c r="Q1130" s="21"/>
    </row>
    <row r="1131" spans="6:17" x14ac:dyDescent="0.25">
      <c r="F1131" s="17"/>
      <c r="G1131" s="47" t="str">
        <f>IF(Tabla2[genero_1]=Tabla2[genero_2],"iguales","heteros")</f>
        <v>heteros</v>
      </c>
      <c r="H1131" s="15">
        <f>COUNTIF(Tabla3[Columna1],"iguales")</f>
        <v>481</v>
      </c>
      <c r="I1131" s="15">
        <f>COUNTIF(Tabla3[Se divorcian mas en la mañana o en la tarde?],"&gt;12:00 am")</f>
        <v>2491</v>
      </c>
      <c r="J1131" s="15">
        <f>COUNTIF(Tabla3[Se divorcian mas en la mañana o en la tarde?],"&gt;12:00 am")</f>
        <v>2491</v>
      </c>
      <c r="K1131" s="15">
        <f>COUNTIF(Tabla3[Se divorcian mas en la mañana o en la tarde?],"&lt;12:00 pm")</f>
        <v>2272</v>
      </c>
      <c r="L1131" s="17">
        <f>IF(Auxiliar1!B1129&lt;Tabla2[Hora],Tabla2[Hora],Auxiliar1!B1129)</f>
        <v>0.31927083333333334</v>
      </c>
      <c r="M1131" s="21"/>
      <c r="N1131" t="str">
        <f>TEXT(Tabla2[fecha_creacion_divorcio],"dd/mm/yy")</f>
        <v>18/02/19</v>
      </c>
      <c r="O1131" s="21" t="str">
        <f>TEXT(Tabla3[Fecha formato fecha],"MMMM")</f>
        <v>febrero</v>
      </c>
      <c r="P1131" s="22">
        <f>INT(YEARFRAC(Tabla2[[#This Row],[fecha_matrimonio]],Tabla2[[#This Row],[fecha_creacion_divorcio]],1))</f>
        <v>15</v>
      </c>
      <c r="Q1131" s="21"/>
    </row>
    <row r="1132" spans="6:17" x14ac:dyDescent="0.25">
      <c r="F1132" s="17"/>
      <c r="G1132" s="47" t="str">
        <f>IF(Tabla2[genero_1]=Tabla2[genero_2],"iguales","heteros")</f>
        <v>heteros</v>
      </c>
      <c r="H1132" s="15">
        <f>COUNTIF(Tabla3[Columna1],"iguales")</f>
        <v>481</v>
      </c>
      <c r="I1132" s="15">
        <f>COUNTIF(Tabla3[Se divorcian mas en la mañana o en la tarde?],"&gt;12:00 am")</f>
        <v>2491</v>
      </c>
      <c r="J1132" s="15">
        <f>COUNTIF(Tabla3[Se divorcian mas en la mañana o en la tarde?],"&gt;12:00 am")</f>
        <v>2491</v>
      </c>
      <c r="K1132" s="15">
        <f>COUNTIF(Tabla3[Se divorcian mas en la mañana o en la tarde?],"&lt;12:00 pm")</f>
        <v>2272</v>
      </c>
      <c r="L1132" s="17">
        <f>IF(Auxiliar1!B1130&lt;Tabla2[Hora],Tabla2[Hora],Auxiliar1!B1130)</f>
        <v>0.32025462962962964</v>
      </c>
      <c r="M1132" s="21"/>
      <c r="N1132" t="str">
        <f>TEXT(Tabla2[fecha_creacion_divorcio],"dd/mm/yy")</f>
        <v>18/02/19</v>
      </c>
      <c r="O1132" s="21" t="str">
        <f>TEXT(Tabla3[Fecha formato fecha],"MMMM")</f>
        <v>febrero</v>
      </c>
      <c r="P1132" s="22">
        <f>INT(YEARFRAC(Tabla2[[#This Row],[fecha_matrimonio]],Tabla2[[#This Row],[fecha_creacion_divorcio]],1))</f>
        <v>9</v>
      </c>
      <c r="Q1132" s="21"/>
    </row>
    <row r="1133" spans="6:17" x14ac:dyDescent="0.25">
      <c r="F1133" s="17"/>
      <c r="G1133" s="47" t="str">
        <f>IF(Tabla2[genero_1]=Tabla2[genero_2],"iguales","heteros")</f>
        <v>iguales</v>
      </c>
      <c r="H1133" s="15">
        <f>COUNTIF(Tabla3[Columna1],"iguales")</f>
        <v>481</v>
      </c>
      <c r="I1133" s="15">
        <f>COUNTIF(Tabla3[Se divorcian mas en la mañana o en la tarde?],"&gt;12:00 am")</f>
        <v>2491</v>
      </c>
      <c r="J1133" s="15">
        <f>COUNTIF(Tabla3[Se divorcian mas en la mañana o en la tarde?],"&gt;12:00 am")</f>
        <v>2491</v>
      </c>
      <c r="K1133" s="15">
        <f>COUNTIF(Tabla3[Se divorcian mas en la mañana o en la tarde?],"&lt;12:00 pm")</f>
        <v>2272</v>
      </c>
      <c r="L1133" s="17">
        <f>IF(Auxiliar1!B1131&lt;Tabla2[Hora],Tabla2[Hora],Auxiliar1!B1131)</f>
        <v>0.32337962962962963</v>
      </c>
      <c r="M1133" s="21"/>
      <c r="N1133" t="str">
        <f>TEXT(Tabla2[fecha_creacion_divorcio],"dd/mm/yy")</f>
        <v>18/02/19</v>
      </c>
      <c r="O1133" s="21" t="str">
        <f>TEXT(Tabla3[Fecha formato fecha],"MMMM")</f>
        <v>febrero</v>
      </c>
      <c r="P1133" s="22">
        <f>INT(YEARFRAC(Tabla2[[#This Row],[fecha_matrimonio]],Tabla2[[#This Row],[fecha_creacion_divorcio]],1))</f>
        <v>1</v>
      </c>
      <c r="Q1133" s="21"/>
    </row>
    <row r="1134" spans="6:17" x14ac:dyDescent="0.25">
      <c r="F1134" s="17"/>
      <c r="G1134" s="47" t="str">
        <f>IF(Tabla2[genero_1]=Tabla2[genero_2],"iguales","heteros")</f>
        <v>heteros</v>
      </c>
      <c r="H1134" s="15">
        <f>COUNTIF(Tabla3[Columna1],"iguales")</f>
        <v>481</v>
      </c>
      <c r="I1134" s="15">
        <f>COUNTIF(Tabla3[Se divorcian mas en la mañana o en la tarde?],"&gt;12:00 am")</f>
        <v>2491</v>
      </c>
      <c r="J1134" s="15">
        <f>COUNTIF(Tabla3[Se divorcian mas en la mañana o en la tarde?],"&gt;12:00 am")</f>
        <v>2491</v>
      </c>
      <c r="K1134" s="15">
        <f>COUNTIF(Tabla3[Se divorcian mas en la mañana o en la tarde?],"&lt;12:00 pm")</f>
        <v>2272</v>
      </c>
      <c r="L1134" s="17">
        <f>IF(Auxiliar1!B1132&lt;Tabla2[Hora],Tabla2[Hora],Auxiliar1!B1132)</f>
        <v>0.32756944444444441</v>
      </c>
      <c r="M1134" s="21"/>
      <c r="N1134" t="str">
        <f>TEXT(Tabla2[fecha_creacion_divorcio],"dd/mm/yy")</f>
        <v>18/02/19</v>
      </c>
      <c r="O1134" s="21" t="str">
        <f>TEXT(Tabla3[Fecha formato fecha],"MMMM")</f>
        <v>febrero</v>
      </c>
      <c r="P1134" s="22">
        <f>INT(YEARFRAC(Tabla2[[#This Row],[fecha_matrimonio]],Tabla2[[#This Row],[fecha_creacion_divorcio]],1))</f>
        <v>16</v>
      </c>
      <c r="Q1134" s="21"/>
    </row>
    <row r="1135" spans="6:17" x14ac:dyDescent="0.25">
      <c r="F1135" s="17"/>
      <c r="G1135" s="47" t="str">
        <f>IF(Tabla2[genero_1]=Tabla2[genero_2],"iguales","heteros")</f>
        <v>heteros</v>
      </c>
      <c r="H1135" s="15">
        <f>COUNTIF(Tabla3[Columna1],"iguales")</f>
        <v>481</v>
      </c>
      <c r="I1135" s="15">
        <f>COUNTIF(Tabla3[Se divorcian mas en la mañana o en la tarde?],"&gt;12:00 am")</f>
        <v>2491</v>
      </c>
      <c r="J1135" s="15">
        <f>COUNTIF(Tabla3[Se divorcian mas en la mañana o en la tarde?],"&gt;12:00 am")</f>
        <v>2491</v>
      </c>
      <c r="K1135" s="15">
        <f>COUNTIF(Tabla3[Se divorcian mas en la mañana o en la tarde?],"&lt;12:00 pm")</f>
        <v>2272</v>
      </c>
      <c r="L1135" s="17">
        <f>IF(Auxiliar1!B1133&lt;Tabla2[Hora],Tabla2[Hora],Auxiliar1!B1133)</f>
        <v>0.36792824074074071</v>
      </c>
      <c r="M1135" s="21"/>
      <c r="N1135" t="str">
        <f>TEXT(Tabla2[fecha_creacion_divorcio],"dd/mm/yy")</f>
        <v>18/02/19</v>
      </c>
      <c r="O1135" s="21" t="str">
        <f>TEXT(Tabla3[Fecha formato fecha],"MMMM")</f>
        <v>febrero</v>
      </c>
      <c r="P1135" s="22">
        <f>INT(YEARFRAC(Tabla2[[#This Row],[fecha_matrimonio]],Tabla2[[#This Row],[fecha_creacion_divorcio]],1))</f>
        <v>16</v>
      </c>
      <c r="Q1135" s="21"/>
    </row>
    <row r="1136" spans="6:17" x14ac:dyDescent="0.25">
      <c r="F1136" s="17"/>
      <c r="G1136" s="47" t="str">
        <f>IF(Tabla2[genero_1]=Tabla2[genero_2],"iguales","heteros")</f>
        <v>heteros</v>
      </c>
      <c r="H1136" s="15">
        <f>COUNTIF(Tabla3[Columna1],"iguales")</f>
        <v>481</v>
      </c>
      <c r="I1136" s="15">
        <f>COUNTIF(Tabla3[Se divorcian mas en la mañana o en la tarde?],"&gt;12:00 am")</f>
        <v>2491</v>
      </c>
      <c r="J1136" s="15">
        <f>COUNTIF(Tabla3[Se divorcian mas en la mañana o en la tarde?],"&gt;12:00 am")</f>
        <v>2491</v>
      </c>
      <c r="K1136" s="15">
        <f>COUNTIF(Tabla3[Se divorcian mas en la mañana o en la tarde?],"&lt;12:00 pm")</f>
        <v>2272</v>
      </c>
      <c r="L1136" s="17">
        <f>IF(Auxiliar1!B1134&lt;Tabla2[Hora],Tabla2[Hora],Auxiliar1!B1134)</f>
        <v>0.37024305555555559</v>
      </c>
      <c r="M1136" s="21"/>
      <c r="N1136" t="str">
        <f>TEXT(Tabla2[fecha_creacion_divorcio],"dd/mm/yy")</f>
        <v>18/02/19</v>
      </c>
      <c r="O1136" s="21" t="str">
        <f>TEXT(Tabla3[Fecha formato fecha],"MMMM")</f>
        <v>febrero</v>
      </c>
      <c r="P1136" s="22">
        <f>INT(YEARFRAC(Tabla2[[#This Row],[fecha_matrimonio]],Tabla2[[#This Row],[fecha_creacion_divorcio]],1))</f>
        <v>5</v>
      </c>
      <c r="Q1136" s="21"/>
    </row>
    <row r="1137" spans="6:17" x14ac:dyDescent="0.25">
      <c r="F1137" s="17"/>
      <c r="G1137" s="47" t="str">
        <f>IF(Tabla2[genero_1]=Tabla2[genero_2],"iguales","heteros")</f>
        <v>heteros</v>
      </c>
      <c r="H1137" s="15">
        <f>COUNTIF(Tabla3[Columna1],"iguales")</f>
        <v>481</v>
      </c>
      <c r="I1137" s="15">
        <f>COUNTIF(Tabla3[Se divorcian mas en la mañana o en la tarde?],"&gt;12:00 am")</f>
        <v>2491</v>
      </c>
      <c r="J1137" s="15">
        <f>COUNTIF(Tabla3[Se divorcian mas en la mañana o en la tarde?],"&gt;12:00 am")</f>
        <v>2491</v>
      </c>
      <c r="K1137" s="15">
        <f>COUNTIF(Tabla3[Se divorcian mas en la mañana o en la tarde?],"&lt;12:00 pm")</f>
        <v>2272</v>
      </c>
      <c r="L1137" s="17">
        <f>IF(Auxiliar1!B1135&lt;Tabla2[Hora],Tabla2[Hora],Auxiliar1!B1135)</f>
        <v>0.37260416666666668</v>
      </c>
      <c r="M1137" s="21"/>
      <c r="N1137" t="str">
        <f>TEXT(Tabla2[fecha_creacion_divorcio],"dd/mm/yy")</f>
        <v>18/02/19</v>
      </c>
      <c r="O1137" s="21" t="str">
        <f>TEXT(Tabla3[Fecha formato fecha],"MMMM")</f>
        <v>febrero</v>
      </c>
      <c r="P1137" s="22">
        <f>INT(YEARFRAC(Tabla2[[#This Row],[fecha_matrimonio]],Tabla2[[#This Row],[fecha_creacion_divorcio]],1))</f>
        <v>3</v>
      </c>
      <c r="Q1137" s="21"/>
    </row>
    <row r="1138" spans="6:17" x14ac:dyDescent="0.25">
      <c r="F1138" s="17"/>
      <c r="G1138" s="47" t="str">
        <f>IF(Tabla2[genero_1]=Tabla2[genero_2],"iguales","heteros")</f>
        <v>heteros</v>
      </c>
      <c r="H1138" s="15">
        <f>COUNTIF(Tabla3[Columna1],"iguales")</f>
        <v>481</v>
      </c>
      <c r="I1138" s="15">
        <f>COUNTIF(Tabla3[Se divorcian mas en la mañana o en la tarde?],"&gt;12:00 am")</f>
        <v>2491</v>
      </c>
      <c r="J1138" s="15">
        <f>COUNTIF(Tabla3[Se divorcian mas en la mañana o en la tarde?],"&gt;12:00 am")</f>
        <v>2491</v>
      </c>
      <c r="K1138" s="15">
        <f>COUNTIF(Tabla3[Se divorcian mas en la mañana o en la tarde?],"&lt;12:00 pm")</f>
        <v>2272</v>
      </c>
      <c r="L1138" s="17">
        <f>IF(Auxiliar1!B1136&lt;Tabla2[Hora],Tabla2[Hora],Auxiliar1!B1136)</f>
        <v>0.3755208333333333</v>
      </c>
      <c r="M1138" s="21"/>
      <c r="N1138" t="str">
        <f>TEXT(Tabla2[fecha_creacion_divorcio],"dd/mm/yy")</f>
        <v>18/02/19</v>
      </c>
      <c r="O1138" s="21" t="str">
        <f>TEXT(Tabla3[Fecha formato fecha],"MMMM")</f>
        <v>febrero</v>
      </c>
      <c r="P1138" s="22">
        <f>INT(YEARFRAC(Tabla2[[#This Row],[fecha_matrimonio]],Tabla2[[#This Row],[fecha_creacion_divorcio]],1))</f>
        <v>36</v>
      </c>
      <c r="Q1138" s="21"/>
    </row>
    <row r="1139" spans="6:17" x14ac:dyDescent="0.25">
      <c r="F1139" s="17"/>
      <c r="G1139" s="47" t="str">
        <f>IF(Tabla2[genero_1]=Tabla2[genero_2],"iguales","heteros")</f>
        <v>heteros</v>
      </c>
      <c r="H1139" s="15">
        <f>COUNTIF(Tabla3[Columna1],"iguales")</f>
        <v>481</v>
      </c>
      <c r="I1139" s="15">
        <f>COUNTIF(Tabla3[Se divorcian mas en la mañana o en la tarde?],"&gt;12:00 am")</f>
        <v>2491</v>
      </c>
      <c r="J1139" s="15">
        <f>COUNTIF(Tabla3[Se divorcian mas en la mañana o en la tarde?],"&gt;12:00 am")</f>
        <v>2491</v>
      </c>
      <c r="K1139" s="15">
        <f>COUNTIF(Tabla3[Se divorcian mas en la mañana o en la tarde?],"&lt;12:00 pm")</f>
        <v>2272</v>
      </c>
      <c r="L1139" s="17">
        <f>IF(Auxiliar1!B1137&lt;Tabla2[Hora],Tabla2[Hora],Auxiliar1!B1137)</f>
        <v>0.37847222222222227</v>
      </c>
      <c r="M1139" s="21"/>
      <c r="N1139" t="str">
        <f>TEXT(Tabla2[fecha_creacion_divorcio],"dd/mm/yy")</f>
        <v>18/02/19</v>
      </c>
      <c r="O1139" s="21" t="str">
        <f>TEXT(Tabla3[Fecha formato fecha],"MMMM")</f>
        <v>febrero</v>
      </c>
      <c r="P1139" s="22">
        <f>INT(YEARFRAC(Tabla2[[#This Row],[fecha_matrimonio]],Tabla2[[#This Row],[fecha_creacion_divorcio]],1))</f>
        <v>5</v>
      </c>
      <c r="Q1139" s="21"/>
    </row>
    <row r="1140" spans="6:17" x14ac:dyDescent="0.25">
      <c r="F1140" s="17"/>
      <c r="G1140" s="47" t="str">
        <f>IF(Tabla2[genero_1]=Tabla2[genero_2],"iguales","heteros")</f>
        <v>heteros</v>
      </c>
      <c r="H1140" s="15">
        <f>COUNTIF(Tabla3[Columna1],"iguales")</f>
        <v>481</v>
      </c>
      <c r="I1140" s="15">
        <f>COUNTIF(Tabla3[Se divorcian mas en la mañana o en la tarde?],"&gt;12:00 am")</f>
        <v>2491</v>
      </c>
      <c r="J1140" s="15">
        <f>COUNTIF(Tabla3[Se divorcian mas en la mañana o en la tarde?],"&gt;12:00 am")</f>
        <v>2491</v>
      </c>
      <c r="K1140" s="15">
        <f>COUNTIF(Tabla3[Se divorcian mas en la mañana o en la tarde?],"&lt;12:00 pm")</f>
        <v>2272</v>
      </c>
      <c r="L1140" s="17">
        <f>IF(Auxiliar1!B1138&lt;Tabla2[Hora],Tabla2[Hora],Auxiliar1!B1138)</f>
        <v>0.41339120370370369</v>
      </c>
      <c r="M1140" s="21"/>
      <c r="N1140" t="str">
        <f>TEXT(Tabla2[fecha_creacion_divorcio],"dd/mm/yy")</f>
        <v>18/02/19</v>
      </c>
      <c r="O1140" s="21" t="str">
        <f>TEXT(Tabla3[Fecha formato fecha],"MMMM")</f>
        <v>febrero</v>
      </c>
      <c r="P1140" s="22">
        <f>INT(YEARFRAC(Tabla2[[#This Row],[fecha_matrimonio]],Tabla2[[#This Row],[fecha_creacion_divorcio]],1))</f>
        <v>37</v>
      </c>
      <c r="Q1140" s="21"/>
    </row>
    <row r="1141" spans="6:17" x14ac:dyDescent="0.25">
      <c r="F1141" s="17"/>
      <c r="G1141" s="47" t="str">
        <f>IF(Tabla2[genero_1]=Tabla2[genero_2],"iguales","heteros")</f>
        <v>heteros</v>
      </c>
      <c r="H1141" s="15">
        <f>COUNTIF(Tabla3[Columna1],"iguales")</f>
        <v>481</v>
      </c>
      <c r="I1141" s="15">
        <f>COUNTIF(Tabla3[Se divorcian mas en la mañana o en la tarde?],"&gt;12:00 am")</f>
        <v>2491</v>
      </c>
      <c r="J1141" s="15">
        <f>COUNTIF(Tabla3[Se divorcian mas en la mañana o en la tarde?],"&gt;12:00 am")</f>
        <v>2491</v>
      </c>
      <c r="K1141" s="15">
        <f>COUNTIF(Tabla3[Se divorcian mas en la mañana o en la tarde?],"&lt;12:00 pm")</f>
        <v>2272</v>
      </c>
      <c r="L1141" s="17">
        <f>IF(Auxiliar1!B1139&lt;Tabla2[Hora],Tabla2[Hora],Auxiliar1!B1139)</f>
        <v>0.41842592592592592</v>
      </c>
      <c r="M1141" s="21"/>
      <c r="N1141" t="str">
        <f>TEXT(Tabla2[fecha_creacion_divorcio],"dd/mm/yy")</f>
        <v>18/02/19</v>
      </c>
      <c r="O1141" s="21" t="str">
        <f>TEXT(Tabla3[Fecha formato fecha],"MMMM")</f>
        <v>febrero</v>
      </c>
      <c r="P1141" s="22">
        <f>INT(YEARFRAC(Tabla2[[#This Row],[fecha_matrimonio]],Tabla2[[#This Row],[fecha_creacion_divorcio]],1))</f>
        <v>2</v>
      </c>
      <c r="Q1141" s="21"/>
    </row>
    <row r="1142" spans="6:17" x14ac:dyDescent="0.25">
      <c r="F1142" s="17"/>
      <c r="G1142" s="47" t="str">
        <f>IF(Tabla2[genero_1]=Tabla2[genero_2],"iguales","heteros")</f>
        <v>heteros</v>
      </c>
      <c r="H1142" s="15">
        <f>COUNTIF(Tabla3[Columna1],"iguales")</f>
        <v>481</v>
      </c>
      <c r="I1142" s="15">
        <f>COUNTIF(Tabla3[Se divorcian mas en la mañana o en la tarde?],"&gt;12:00 am")</f>
        <v>2491</v>
      </c>
      <c r="J1142" s="15">
        <f>COUNTIF(Tabla3[Se divorcian mas en la mañana o en la tarde?],"&gt;12:00 am")</f>
        <v>2491</v>
      </c>
      <c r="K1142" s="15">
        <f>COUNTIF(Tabla3[Se divorcian mas en la mañana o en la tarde?],"&lt;12:00 pm")</f>
        <v>2272</v>
      </c>
      <c r="L1142" s="17">
        <f>IF(Auxiliar1!B1140&lt;Tabla2[Hora],Tabla2[Hora],Auxiliar1!B1140)</f>
        <v>0.42428240740740741</v>
      </c>
      <c r="M1142" s="21"/>
      <c r="N1142" t="str">
        <f>TEXT(Tabla2[fecha_creacion_divorcio],"dd/mm/yy")</f>
        <v>18/02/19</v>
      </c>
      <c r="O1142" s="21" t="str">
        <f>TEXT(Tabla3[Fecha formato fecha],"MMMM")</f>
        <v>febrero</v>
      </c>
      <c r="P1142" s="22">
        <f>INT(YEARFRAC(Tabla2[[#This Row],[fecha_matrimonio]],Tabla2[[#This Row],[fecha_creacion_divorcio]],1))</f>
        <v>38</v>
      </c>
      <c r="Q1142" s="21"/>
    </row>
    <row r="1143" spans="6:17" x14ac:dyDescent="0.25">
      <c r="F1143" s="17"/>
      <c r="G1143" s="47" t="str">
        <f>IF(Tabla2[genero_1]=Tabla2[genero_2],"iguales","heteros")</f>
        <v>heteros</v>
      </c>
      <c r="H1143" s="15">
        <f>COUNTIF(Tabla3[Columna1],"iguales")</f>
        <v>481</v>
      </c>
      <c r="I1143" s="15">
        <f>COUNTIF(Tabla3[Se divorcian mas en la mañana o en la tarde?],"&gt;12:00 am")</f>
        <v>2491</v>
      </c>
      <c r="J1143" s="15">
        <f>COUNTIF(Tabla3[Se divorcian mas en la mañana o en la tarde?],"&gt;12:00 am")</f>
        <v>2491</v>
      </c>
      <c r="K1143" s="15">
        <f>COUNTIF(Tabla3[Se divorcian mas en la mañana o en la tarde?],"&lt;12:00 pm")</f>
        <v>2272</v>
      </c>
      <c r="L1143" s="17">
        <f>IF(Auxiliar1!B1141&lt;Tabla2[Hora],Tabla2[Hora],Auxiliar1!B1141)</f>
        <v>0.42906249999999996</v>
      </c>
      <c r="M1143" s="21"/>
      <c r="N1143" t="str">
        <f>TEXT(Tabla2[fecha_creacion_divorcio],"dd/mm/yy")</f>
        <v>18/02/19</v>
      </c>
      <c r="O1143" s="21" t="str">
        <f>TEXT(Tabla3[Fecha formato fecha],"MMMM")</f>
        <v>febrero</v>
      </c>
      <c r="P1143" s="22">
        <f>INT(YEARFRAC(Tabla2[[#This Row],[fecha_matrimonio]],Tabla2[[#This Row],[fecha_creacion_divorcio]],1))</f>
        <v>11</v>
      </c>
      <c r="Q1143" s="21"/>
    </row>
    <row r="1144" spans="6:17" x14ac:dyDescent="0.25">
      <c r="F1144" s="17"/>
      <c r="G1144" s="47" t="str">
        <f>IF(Tabla2[genero_1]=Tabla2[genero_2],"iguales","heteros")</f>
        <v>heteros</v>
      </c>
      <c r="H1144" s="15">
        <f>COUNTIF(Tabla3[Columna1],"iguales")</f>
        <v>481</v>
      </c>
      <c r="I1144" s="15">
        <f>COUNTIF(Tabla3[Se divorcian mas en la mañana o en la tarde?],"&gt;12:00 am")</f>
        <v>2491</v>
      </c>
      <c r="J1144" s="15">
        <f>COUNTIF(Tabla3[Se divorcian mas en la mañana o en la tarde?],"&gt;12:00 am")</f>
        <v>2491</v>
      </c>
      <c r="K1144" s="15">
        <f>COUNTIF(Tabla3[Se divorcian mas en la mañana o en la tarde?],"&lt;12:00 pm")</f>
        <v>2272</v>
      </c>
      <c r="L1144" s="17">
        <f>IF(Auxiliar1!B1142&lt;Tabla2[Hora],Tabla2[Hora],Auxiliar1!B1142)</f>
        <v>0.43815972222222221</v>
      </c>
      <c r="M1144" s="21"/>
      <c r="N1144" t="str">
        <f>TEXT(Tabla2[fecha_creacion_divorcio],"dd/mm/yy")</f>
        <v>18/02/19</v>
      </c>
      <c r="O1144" s="21" t="str">
        <f>TEXT(Tabla3[Fecha formato fecha],"MMMM")</f>
        <v>febrero</v>
      </c>
      <c r="P1144" s="22">
        <f>INT(YEARFRAC(Tabla2[[#This Row],[fecha_matrimonio]],Tabla2[[#This Row],[fecha_creacion_divorcio]],1))</f>
        <v>29</v>
      </c>
      <c r="Q1144" s="21"/>
    </row>
    <row r="1145" spans="6:17" x14ac:dyDescent="0.25">
      <c r="F1145" s="17"/>
      <c r="G1145" s="47" t="str">
        <f>IF(Tabla2[genero_1]=Tabla2[genero_2],"iguales","heteros")</f>
        <v>iguales</v>
      </c>
      <c r="H1145" s="15">
        <f>COUNTIF(Tabla3[Columna1],"iguales")</f>
        <v>481</v>
      </c>
      <c r="I1145" s="15">
        <f>COUNTIF(Tabla3[Se divorcian mas en la mañana o en la tarde?],"&gt;12:00 am")</f>
        <v>2491</v>
      </c>
      <c r="J1145" s="15">
        <f>COUNTIF(Tabla3[Se divorcian mas en la mañana o en la tarde?],"&gt;12:00 am")</f>
        <v>2491</v>
      </c>
      <c r="K1145" s="15">
        <f>COUNTIF(Tabla3[Se divorcian mas en la mañana o en la tarde?],"&lt;12:00 pm")</f>
        <v>2272</v>
      </c>
      <c r="L1145" s="17">
        <f>IF(Auxiliar1!B1143&lt;Tabla2[Hora],Tabla2[Hora],Auxiliar1!B1143)</f>
        <v>0.56798611111111108</v>
      </c>
      <c r="M1145" s="21"/>
      <c r="N1145" t="str">
        <f>TEXT(Tabla2[fecha_creacion_divorcio],"dd/mm/yy")</f>
        <v>18/02/19</v>
      </c>
      <c r="O1145" s="21" t="str">
        <f>TEXT(Tabla3[Fecha formato fecha],"MMMM")</f>
        <v>febrero</v>
      </c>
      <c r="P1145" s="22">
        <f>INT(YEARFRAC(Tabla2[[#This Row],[fecha_matrimonio]],Tabla2[[#This Row],[fecha_creacion_divorcio]],1))</f>
        <v>30</v>
      </c>
      <c r="Q1145" s="21"/>
    </row>
    <row r="1146" spans="6:17" x14ac:dyDescent="0.25">
      <c r="F1146" s="17"/>
      <c r="G1146" s="47" t="str">
        <f>IF(Tabla2[genero_1]=Tabla2[genero_2],"iguales","heteros")</f>
        <v>heteros</v>
      </c>
      <c r="H1146" s="15">
        <f>COUNTIF(Tabla3[Columna1],"iguales")</f>
        <v>481</v>
      </c>
      <c r="I1146" s="15">
        <f>COUNTIF(Tabla3[Se divorcian mas en la mañana o en la tarde?],"&gt;12:00 am")</f>
        <v>2491</v>
      </c>
      <c r="J1146" s="15">
        <f>COUNTIF(Tabla3[Se divorcian mas en la mañana o en la tarde?],"&gt;12:00 am")</f>
        <v>2491</v>
      </c>
      <c r="K1146" s="15">
        <f>COUNTIF(Tabla3[Se divorcian mas en la mañana o en la tarde?],"&lt;12:00 pm")</f>
        <v>2272</v>
      </c>
      <c r="L1146" s="17">
        <f>IF(Auxiliar1!B1144&lt;Tabla2[Hora],Tabla2[Hora],Auxiliar1!B1144)</f>
        <v>0.56841435185185185</v>
      </c>
      <c r="M1146" s="21"/>
      <c r="N1146" t="str">
        <f>TEXT(Tabla2[fecha_creacion_divorcio],"dd/mm/yy")</f>
        <v>18/02/19</v>
      </c>
      <c r="O1146" s="21" t="str">
        <f>TEXT(Tabla3[Fecha formato fecha],"MMMM")</f>
        <v>febrero</v>
      </c>
      <c r="P1146" s="22">
        <f>INT(YEARFRAC(Tabla2[[#This Row],[fecha_matrimonio]],Tabla2[[#This Row],[fecha_creacion_divorcio]],1))</f>
        <v>16</v>
      </c>
      <c r="Q1146" s="21"/>
    </row>
    <row r="1147" spans="6:17" x14ac:dyDescent="0.25">
      <c r="F1147" s="17"/>
      <c r="G1147" s="47" t="str">
        <f>IF(Tabla2[genero_1]=Tabla2[genero_2],"iguales","heteros")</f>
        <v>heteros</v>
      </c>
      <c r="H1147" s="15">
        <f>COUNTIF(Tabla3[Columna1],"iguales")</f>
        <v>481</v>
      </c>
      <c r="I1147" s="15">
        <f>COUNTIF(Tabla3[Se divorcian mas en la mañana o en la tarde?],"&gt;12:00 am")</f>
        <v>2491</v>
      </c>
      <c r="J1147" s="15">
        <f>COUNTIF(Tabla3[Se divorcian mas en la mañana o en la tarde?],"&gt;12:00 am")</f>
        <v>2491</v>
      </c>
      <c r="K1147" s="15">
        <f>COUNTIF(Tabla3[Se divorcian mas en la mañana o en la tarde?],"&lt;12:00 pm")</f>
        <v>2272</v>
      </c>
      <c r="L1147" s="17">
        <f>IF(Auxiliar1!B1145&lt;Tabla2[Hora],Tabla2[Hora],Auxiliar1!B1145)</f>
        <v>0.57071759259259258</v>
      </c>
      <c r="M1147" s="21"/>
      <c r="N1147" t="str">
        <f>TEXT(Tabla2[fecha_creacion_divorcio],"dd/mm/yy")</f>
        <v>18/02/19</v>
      </c>
      <c r="O1147" s="21" t="str">
        <f>TEXT(Tabla3[Fecha formato fecha],"MMMM")</f>
        <v>febrero</v>
      </c>
      <c r="P1147" s="22">
        <f>INT(YEARFRAC(Tabla2[[#This Row],[fecha_matrimonio]],Tabla2[[#This Row],[fecha_creacion_divorcio]],1))</f>
        <v>10</v>
      </c>
      <c r="Q1147" s="21"/>
    </row>
    <row r="1148" spans="6:17" x14ac:dyDescent="0.25">
      <c r="F1148" s="17"/>
      <c r="G1148" s="47" t="str">
        <f>IF(Tabla2[genero_1]=Tabla2[genero_2],"iguales","heteros")</f>
        <v>iguales</v>
      </c>
      <c r="H1148" s="15">
        <f>COUNTIF(Tabla3[Columna1],"iguales")</f>
        <v>481</v>
      </c>
      <c r="I1148" s="15">
        <f>COUNTIF(Tabla3[Se divorcian mas en la mañana o en la tarde?],"&gt;12:00 am")</f>
        <v>2491</v>
      </c>
      <c r="J1148" s="15">
        <f>COUNTIF(Tabla3[Se divorcian mas en la mañana o en la tarde?],"&gt;12:00 am")</f>
        <v>2491</v>
      </c>
      <c r="K1148" s="15">
        <f>COUNTIF(Tabla3[Se divorcian mas en la mañana o en la tarde?],"&lt;12:00 pm")</f>
        <v>2272</v>
      </c>
      <c r="L1148" s="17">
        <f>IF(Auxiliar1!B1146&lt;Tabla2[Hora],Tabla2[Hora],Auxiliar1!B1146)</f>
        <v>0.57114583333333335</v>
      </c>
      <c r="M1148" s="21"/>
      <c r="N1148" t="str">
        <f>TEXT(Tabla2[fecha_creacion_divorcio],"dd/mm/yy")</f>
        <v>18/02/19</v>
      </c>
      <c r="O1148" s="21" t="str">
        <f>TEXT(Tabla3[Fecha formato fecha],"MMMM")</f>
        <v>febrero</v>
      </c>
      <c r="P1148" s="22">
        <f>INT(YEARFRAC(Tabla2[[#This Row],[fecha_matrimonio]],Tabla2[[#This Row],[fecha_creacion_divorcio]],1))</f>
        <v>24</v>
      </c>
      <c r="Q1148" s="21"/>
    </row>
    <row r="1149" spans="6:17" x14ac:dyDescent="0.25">
      <c r="F1149" s="17"/>
      <c r="G1149" s="47" t="str">
        <f>IF(Tabla2[genero_1]=Tabla2[genero_2],"iguales","heteros")</f>
        <v>heteros</v>
      </c>
      <c r="H1149" s="15">
        <f>COUNTIF(Tabla3[Columna1],"iguales")</f>
        <v>481</v>
      </c>
      <c r="I1149" s="15">
        <f>COUNTIF(Tabla3[Se divorcian mas en la mañana o en la tarde?],"&gt;12:00 am")</f>
        <v>2491</v>
      </c>
      <c r="J1149" s="15">
        <f>COUNTIF(Tabla3[Se divorcian mas en la mañana o en la tarde?],"&gt;12:00 am")</f>
        <v>2491</v>
      </c>
      <c r="K1149" s="15">
        <f>COUNTIF(Tabla3[Se divorcian mas en la mañana o en la tarde?],"&lt;12:00 pm")</f>
        <v>2272</v>
      </c>
      <c r="L1149" s="17">
        <f>IF(Auxiliar1!B1147&lt;Tabla2[Hora],Tabla2[Hora],Auxiliar1!B1147)</f>
        <v>0.56983796296296296</v>
      </c>
      <c r="M1149" s="21"/>
      <c r="N1149" t="str">
        <f>TEXT(Tabla2[fecha_creacion_divorcio],"dd/mm/yy")</f>
        <v>18/02/19</v>
      </c>
      <c r="O1149" s="21" t="str">
        <f>TEXT(Tabla3[Fecha formato fecha],"MMMM")</f>
        <v>febrero</v>
      </c>
      <c r="P1149" s="22">
        <f>INT(YEARFRAC(Tabla2[[#This Row],[fecha_matrimonio]],Tabla2[[#This Row],[fecha_creacion_divorcio]],1))</f>
        <v>25</v>
      </c>
      <c r="Q1149" s="21"/>
    </row>
    <row r="1150" spans="6:17" x14ac:dyDescent="0.25">
      <c r="F1150" s="17"/>
      <c r="G1150" s="47" t="str">
        <f>IF(Tabla2[genero_1]=Tabla2[genero_2],"iguales","heteros")</f>
        <v>heteros</v>
      </c>
      <c r="H1150" s="15">
        <f>COUNTIF(Tabla3[Columna1],"iguales")</f>
        <v>481</v>
      </c>
      <c r="I1150" s="15">
        <f>COUNTIF(Tabla3[Se divorcian mas en la mañana o en la tarde?],"&gt;12:00 am")</f>
        <v>2491</v>
      </c>
      <c r="J1150" s="15">
        <f>COUNTIF(Tabla3[Se divorcian mas en la mañana o en la tarde?],"&gt;12:00 am")</f>
        <v>2491</v>
      </c>
      <c r="K1150" s="15">
        <f>COUNTIF(Tabla3[Se divorcian mas en la mañana o en la tarde?],"&lt;12:00 pm")</f>
        <v>2272</v>
      </c>
      <c r="L1150" s="17">
        <f>IF(Auxiliar1!B1148&lt;Tabla2[Hora],Tabla2[Hora],Auxiliar1!B1148)</f>
        <v>0.31123842592592593</v>
      </c>
      <c r="M1150" s="21"/>
      <c r="N1150" t="str">
        <f>TEXT(Tabla2[fecha_creacion_divorcio],"dd/mm/yy")</f>
        <v>19/02/19</v>
      </c>
      <c r="O1150" s="21" t="str">
        <f>TEXT(Tabla3[Fecha formato fecha],"MMMM")</f>
        <v>febrero</v>
      </c>
      <c r="P1150" s="22">
        <f>INT(YEARFRAC(Tabla2[[#This Row],[fecha_matrimonio]],Tabla2[[#This Row],[fecha_creacion_divorcio]],1))</f>
        <v>14</v>
      </c>
      <c r="Q1150" s="21"/>
    </row>
    <row r="1151" spans="6:17" x14ac:dyDescent="0.25">
      <c r="F1151" s="17"/>
      <c r="G1151" s="47" t="str">
        <f>IF(Tabla2[genero_1]=Tabla2[genero_2],"iguales","heteros")</f>
        <v>heteros</v>
      </c>
      <c r="H1151" s="15">
        <f>COUNTIF(Tabla3[Columna1],"iguales")</f>
        <v>481</v>
      </c>
      <c r="I1151" s="15">
        <f>COUNTIF(Tabla3[Se divorcian mas en la mañana o en la tarde?],"&gt;12:00 am")</f>
        <v>2491</v>
      </c>
      <c r="J1151" s="15">
        <f>COUNTIF(Tabla3[Se divorcian mas en la mañana o en la tarde?],"&gt;12:00 am")</f>
        <v>2491</v>
      </c>
      <c r="K1151" s="15">
        <f>COUNTIF(Tabla3[Se divorcian mas en la mañana o en la tarde?],"&lt;12:00 pm")</f>
        <v>2272</v>
      </c>
      <c r="L1151" s="17">
        <f>IF(Auxiliar1!B1149&lt;Tabla2[Hora],Tabla2[Hora],Auxiliar1!B1149)</f>
        <v>0.31466435185185188</v>
      </c>
      <c r="M1151" s="21"/>
      <c r="N1151" t="str">
        <f>TEXT(Tabla2[fecha_creacion_divorcio],"dd/mm/yy")</f>
        <v>19/02/19</v>
      </c>
      <c r="O1151" s="21" t="str">
        <f>TEXT(Tabla3[Fecha formato fecha],"MMMM")</f>
        <v>febrero</v>
      </c>
      <c r="P1151" s="22">
        <f>INT(YEARFRAC(Tabla2[[#This Row],[fecha_matrimonio]],Tabla2[[#This Row],[fecha_creacion_divorcio]],1))</f>
        <v>10</v>
      </c>
      <c r="Q1151" s="21"/>
    </row>
    <row r="1152" spans="6:17" x14ac:dyDescent="0.25">
      <c r="F1152" s="17"/>
      <c r="G1152" s="47" t="str">
        <f>IF(Tabla2[genero_1]=Tabla2[genero_2],"iguales","heteros")</f>
        <v>heteros</v>
      </c>
      <c r="H1152" s="15">
        <f>COUNTIF(Tabla3[Columna1],"iguales")</f>
        <v>481</v>
      </c>
      <c r="I1152" s="15">
        <f>COUNTIF(Tabla3[Se divorcian mas en la mañana o en la tarde?],"&gt;12:00 am")</f>
        <v>2491</v>
      </c>
      <c r="J1152" s="15">
        <f>COUNTIF(Tabla3[Se divorcian mas en la mañana o en la tarde?],"&gt;12:00 am")</f>
        <v>2491</v>
      </c>
      <c r="K1152" s="15">
        <f>COUNTIF(Tabla3[Se divorcian mas en la mañana o en la tarde?],"&lt;12:00 pm")</f>
        <v>2272</v>
      </c>
      <c r="L1152" s="17">
        <f>IF(Auxiliar1!B1150&lt;Tabla2[Hora],Tabla2[Hora],Auxiliar1!B1150)</f>
        <v>0.31768518518518518</v>
      </c>
      <c r="M1152" s="21"/>
      <c r="N1152" t="str">
        <f>TEXT(Tabla2[fecha_creacion_divorcio],"dd/mm/yy")</f>
        <v>19/02/19</v>
      </c>
      <c r="O1152" s="21" t="str">
        <f>TEXT(Tabla3[Fecha formato fecha],"MMMM")</f>
        <v>febrero</v>
      </c>
      <c r="P1152" s="22">
        <f>INT(YEARFRAC(Tabla2[[#This Row],[fecha_matrimonio]],Tabla2[[#This Row],[fecha_creacion_divorcio]],1))</f>
        <v>6</v>
      </c>
      <c r="Q1152" s="21"/>
    </row>
    <row r="1153" spans="6:17" x14ac:dyDescent="0.25">
      <c r="F1153" s="17"/>
      <c r="G1153" s="47" t="str">
        <f>IF(Tabla2[genero_1]=Tabla2[genero_2],"iguales","heteros")</f>
        <v>iguales</v>
      </c>
      <c r="H1153" s="15">
        <f>COUNTIF(Tabla3[Columna1],"iguales")</f>
        <v>481</v>
      </c>
      <c r="I1153" s="15">
        <f>COUNTIF(Tabla3[Se divorcian mas en la mañana o en la tarde?],"&gt;12:00 am")</f>
        <v>2491</v>
      </c>
      <c r="J1153" s="15">
        <f>COUNTIF(Tabla3[Se divorcian mas en la mañana o en la tarde?],"&gt;12:00 am")</f>
        <v>2491</v>
      </c>
      <c r="K1153" s="15">
        <f>COUNTIF(Tabla3[Se divorcian mas en la mañana o en la tarde?],"&lt;12:00 pm")</f>
        <v>2272</v>
      </c>
      <c r="L1153" s="17">
        <f>IF(Auxiliar1!B1151&lt;Tabla2[Hora],Tabla2[Hora],Auxiliar1!B1151)</f>
        <v>0.31814814814814812</v>
      </c>
      <c r="M1153" s="21"/>
      <c r="N1153" t="str">
        <f>TEXT(Tabla2[fecha_creacion_divorcio],"dd/mm/yy")</f>
        <v>19/02/19</v>
      </c>
      <c r="O1153" s="21" t="str">
        <f>TEXT(Tabla3[Fecha formato fecha],"MMMM")</f>
        <v>febrero</v>
      </c>
      <c r="P1153" s="22">
        <f>INT(YEARFRAC(Tabla2[[#This Row],[fecha_matrimonio]],Tabla2[[#This Row],[fecha_creacion_divorcio]],1))</f>
        <v>24</v>
      </c>
      <c r="Q1153" s="21"/>
    </row>
    <row r="1154" spans="6:17" x14ac:dyDescent="0.25">
      <c r="F1154" s="17"/>
      <c r="G1154" s="47" t="str">
        <f>IF(Tabla2[genero_1]=Tabla2[genero_2],"iguales","heteros")</f>
        <v>heteros</v>
      </c>
      <c r="H1154" s="15">
        <f>COUNTIF(Tabla3[Columna1],"iguales")</f>
        <v>481</v>
      </c>
      <c r="I1154" s="15">
        <f>COUNTIF(Tabla3[Se divorcian mas en la mañana o en la tarde?],"&gt;12:00 am")</f>
        <v>2491</v>
      </c>
      <c r="J1154" s="15">
        <f>COUNTIF(Tabla3[Se divorcian mas en la mañana o en la tarde?],"&gt;12:00 am")</f>
        <v>2491</v>
      </c>
      <c r="K1154" s="15">
        <f>COUNTIF(Tabla3[Se divorcian mas en la mañana o en la tarde?],"&lt;12:00 pm")</f>
        <v>2272</v>
      </c>
      <c r="L1154" s="17">
        <f>IF(Auxiliar1!B1152&lt;Tabla2[Hora],Tabla2[Hora],Auxiliar1!B1152)</f>
        <v>0.32222222222222224</v>
      </c>
      <c r="M1154" s="21"/>
      <c r="N1154" t="str">
        <f>TEXT(Tabla2[fecha_creacion_divorcio],"dd/mm/yy")</f>
        <v>19/02/19</v>
      </c>
      <c r="O1154" s="21" t="str">
        <f>TEXT(Tabla3[Fecha formato fecha],"MMMM")</f>
        <v>febrero</v>
      </c>
      <c r="P1154" s="22">
        <f>INT(YEARFRAC(Tabla2[[#This Row],[fecha_matrimonio]],Tabla2[[#This Row],[fecha_creacion_divorcio]],1))</f>
        <v>13</v>
      </c>
      <c r="Q1154" s="21"/>
    </row>
    <row r="1155" spans="6:17" x14ac:dyDescent="0.25">
      <c r="F1155" s="17"/>
      <c r="G1155" s="47" t="str">
        <f>IF(Tabla2[genero_1]=Tabla2[genero_2],"iguales","heteros")</f>
        <v>heteros</v>
      </c>
      <c r="H1155" s="15">
        <f>COUNTIF(Tabla3[Columna1],"iguales")</f>
        <v>481</v>
      </c>
      <c r="I1155" s="15">
        <f>COUNTIF(Tabla3[Se divorcian mas en la mañana o en la tarde?],"&gt;12:00 am")</f>
        <v>2491</v>
      </c>
      <c r="J1155" s="15">
        <f>COUNTIF(Tabla3[Se divorcian mas en la mañana o en la tarde?],"&gt;12:00 am")</f>
        <v>2491</v>
      </c>
      <c r="K1155" s="15">
        <f>COUNTIF(Tabla3[Se divorcian mas en la mañana o en la tarde?],"&lt;12:00 pm")</f>
        <v>2272</v>
      </c>
      <c r="L1155" s="17">
        <f>IF(Auxiliar1!B1153&lt;Tabla2[Hora],Tabla2[Hora],Auxiliar1!B1153)</f>
        <v>0.32459490740740743</v>
      </c>
      <c r="M1155" s="21"/>
      <c r="N1155" t="str">
        <f>TEXT(Tabla2[fecha_creacion_divorcio],"dd/mm/yy")</f>
        <v>19/02/19</v>
      </c>
      <c r="O1155" s="21" t="str">
        <f>TEXT(Tabla3[Fecha formato fecha],"MMMM")</f>
        <v>febrero</v>
      </c>
      <c r="P1155" s="22">
        <f>INT(YEARFRAC(Tabla2[[#This Row],[fecha_matrimonio]],Tabla2[[#This Row],[fecha_creacion_divorcio]],1))</f>
        <v>1</v>
      </c>
      <c r="Q1155" s="21"/>
    </row>
    <row r="1156" spans="6:17" x14ac:dyDescent="0.25">
      <c r="F1156" s="17"/>
      <c r="G1156" s="47" t="str">
        <f>IF(Tabla2[genero_1]=Tabla2[genero_2],"iguales","heteros")</f>
        <v>heteros</v>
      </c>
      <c r="H1156" s="15">
        <f>COUNTIF(Tabla3[Columna1],"iguales")</f>
        <v>481</v>
      </c>
      <c r="I1156" s="15">
        <f>COUNTIF(Tabla3[Se divorcian mas en la mañana o en la tarde?],"&gt;12:00 am")</f>
        <v>2491</v>
      </c>
      <c r="J1156" s="15">
        <f>COUNTIF(Tabla3[Se divorcian mas en la mañana o en la tarde?],"&gt;12:00 am")</f>
        <v>2491</v>
      </c>
      <c r="K1156" s="15">
        <f>COUNTIF(Tabla3[Se divorcian mas en la mañana o en la tarde?],"&lt;12:00 pm")</f>
        <v>2272</v>
      </c>
      <c r="L1156" s="17">
        <f>IF(Auxiliar1!B1154&lt;Tabla2[Hora],Tabla2[Hora],Auxiliar1!B1154)</f>
        <v>0.32680555555555557</v>
      </c>
      <c r="M1156" s="21"/>
      <c r="N1156" t="str">
        <f>TEXT(Tabla2[fecha_creacion_divorcio],"dd/mm/yy")</f>
        <v>19/02/19</v>
      </c>
      <c r="O1156" s="21" t="str">
        <f>TEXT(Tabla3[Fecha formato fecha],"MMMM")</f>
        <v>febrero</v>
      </c>
      <c r="P1156" s="22">
        <f>INT(YEARFRAC(Tabla2[[#This Row],[fecha_matrimonio]],Tabla2[[#This Row],[fecha_creacion_divorcio]],1))</f>
        <v>14</v>
      </c>
      <c r="Q1156" s="21"/>
    </row>
    <row r="1157" spans="6:17" x14ac:dyDescent="0.25">
      <c r="F1157" s="17"/>
      <c r="G1157" s="47" t="str">
        <f>IF(Tabla2[genero_1]=Tabla2[genero_2],"iguales","heteros")</f>
        <v>heteros</v>
      </c>
      <c r="H1157" s="15">
        <f>COUNTIF(Tabla3[Columna1],"iguales")</f>
        <v>481</v>
      </c>
      <c r="I1157" s="15">
        <f>COUNTIF(Tabla3[Se divorcian mas en la mañana o en la tarde?],"&gt;12:00 am")</f>
        <v>2491</v>
      </c>
      <c r="J1157" s="15">
        <f>COUNTIF(Tabla3[Se divorcian mas en la mañana o en la tarde?],"&gt;12:00 am")</f>
        <v>2491</v>
      </c>
      <c r="K1157" s="15">
        <f>COUNTIF(Tabla3[Se divorcian mas en la mañana o en la tarde?],"&lt;12:00 pm")</f>
        <v>2272</v>
      </c>
      <c r="L1157" s="17">
        <f>IF(Auxiliar1!B1155&lt;Tabla2[Hora],Tabla2[Hora],Auxiliar1!B1155)</f>
        <v>0.33083333333333331</v>
      </c>
      <c r="M1157" s="21"/>
      <c r="N1157" t="str">
        <f>TEXT(Tabla2[fecha_creacion_divorcio],"dd/mm/yy")</f>
        <v>19/02/19</v>
      </c>
      <c r="O1157" s="21" t="str">
        <f>TEXT(Tabla3[Fecha formato fecha],"MMMM")</f>
        <v>febrero</v>
      </c>
      <c r="P1157" s="22">
        <f>INT(YEARFRAC(Tabla2[[#This Row],[fecha_matrimonio]],Tabla2[[#This Row],[fecha_creacion_divorcio]],1))</f>
        <v>8</v>
      </c>
      <c r="Q1157" s="21"/>
    </row>
    <row r="1158" spans="6:17" x14ac:dyDescent="0.25">
      <c r="F1158" s="17"/>
      <c r="G1158" s="47" t="str">
        <f>IF(Tabla2[genero_1]=Tabla2[genero_2],"iguales","heteros")</f>
        <v>heteros</v>
      </c>
      <c r="H1158" s="15">
        <f>COUNTIF(Tabla3[Columna1],"iguales")</f>
        <v>481</v>
      </c>
      <c r="I1158" s="15">
        <f>COUNTIF(Tabla3[Se divorcian mas en la mañana o en la tarde?],"&gt;12:00 am")</f>
        <v>2491</v>
      </c>
      <c r="J1158" s="15">
        <f>COUNTIF(Tabla3[Se divorcian mas en la mañana o en la tarde?],"&gt;12:00 am")</f>
        <v>2491</v>
      </c>
      <c r="K1158" s="15">
        <f>COUNTIF(Tabla3[Se divorcian mas en la mañana o en la tarde?],"&lt;12:00 pm")</f>
        <v>2272</v>
      </c>
      <c r="L1158" s="17">
        <f>IF(Auxiliar1!B1156&lt;Tabla2[Hora],Tabla2[Hora],Auxiliar1!B1156)</f>
        <v>0.33542824074074074</v>
      </c>
      <c r="M1158" s="21"/>
      <c r="N1158" t="str">
        <f>TEXT(Tabla2[fecha_creacion_divorcio],"dd/mm/yy")</f>
        <v>19/02/19</v>
      </c>
      <c r="O1158" s="21" t="str">
        <f>TEXT(Tabla3[Fecha formato fecha],"MMMM")</f>
        <v>febrero</v>
      </c>
      <c r="P1158" s="22">
        <f>INT(YEARFRAC(Tabla2[[#This Row],[fecha_matrimonio]],Tabla2[[#This Row],[fecha_creacion_divorcio]],1))</f>
        <v>5</v>
      </c>
      <c r="Q1158" s="21"/>
    </row>
    <row r="1159" spans="6:17" x14ac:dyDescent="0.25">
      <c r="F1159" s="17"/>
      <c r="G1159" s="47" t="str">
        <f>IF(Tabla2[genero_1]=Tabla2[genero_2],"iguales","heteros")</f>
        <v>heteros</v>
      </c>
      <c r="H1159" s="15">
        <f>COUNTIF(Tabla3[Columna1],"iguales")</f>
        <v>481</v>
      </c>
      <c r="I1159" s="15">
        <f>COUNTIF(Tabla3[Se divorcian mas en la mañana o en la tarde?],"&gt;12:00 am")</f>
        <v>2491</v>
      </c>
      <c r="J1159" s="15">
        <f>COUNTIF(Tabla3[Se divorcian mas en la mañana o en la tarde?],"&gt;12:00 am")</f>
        <v>2491</v>
      </c>
      <c r="K1159" s="15">
        <f>COUNTIF(Tabla3[Se divorcian mas en la mañana o en la tarde?],"&lt;12:00 pm")</f>
        <v>2272</v>
      </c>
      <c r="L1159" s="17">
        <f>IF(Auxiliar1!B1157&lt;Tabla2[Hora],Tabla2[Hora],Auxiliar1!B1157)</f>
        <v>0.33749999999999997</v>
      </c>
      <c r="M1159" s="21"/>
      <c r="N1159" t="str">
        <f>TEXT(Tabla2[fecha_creacion_divorcio],"dd/mm/yy")</f>
        <v>19/02/19</v>
      </c>
      <c r="O1159" s="21" t="str">
        <f>TEXT(Tabla3[Fecha formato fecha],"MMMM")</f>
        <v>febrero</v>
      </c>
      <c r="P1159" s="22">
        <f>INT(YEARFRAC(Tabla2[[#This Row],[fecha_matrimonio]],Tabla2[[#This Row],[fecha_creacion_divorcio]],1))</f>
        <v>23</v>
      </c>
      <c r="Q1159" s="21"/>
    </row>
    <row r="1160" spans="6:17" x14ac:dyDescent="0.25">
      <c r="F1160" s="17"/>
      <c r="G1160" s="47" t="str">
        <f>IF(Tabla2[genero_1]=Tabla2[genero_2],"iguales","heteros")</f>
        <v>heteros</v>
      </c>
      <c r="H1160" s="15">
        <f>COUNTIF(Tabla3[Columna1],"iguales")</f>
        <v>481</v>
      </c>
      <c r="I1160" s="15">
        <f>COUNTIF(Tabla3[Se divorcian mas en la mañana o en la tarde?],"&gt;12:00 am")</f>
        <v>2491</v>
      </c>
      <c r="J1160" s="15">
        <f>COUNTIF(Tabla3[Se divorcian mas en la mañana o en la tarde?],"&gt;12:00 am")</f>
        <v>2491</v>
      </c>
      <c r="K1160" s="15">
        <f>COUNTIF(Tabla3[Se divorcian mas en la mañana o en la tarde?],"&lt;12:00 pm")</f>
        <v>2272</v>
      </c>
      <c r="L1160" s="17">
        <f>IF(Auxiliar1!B1158&lt;Tabla2[Hora],Tabla2[Hora],Auxiliar1!B1158)</f>
        <v>0.33762731481481478</v>
      </c>
      <c r="M1160" s="21"/>
      <c r="N1160" t="str">
        <f>TEXT(Tabla2[fecha_creacion_divorcio],"dd/mm/yy")</f>
        <v>19/02/19</v>
      </c>
      <c r="O1160" s="21" t="str">
        <f>TEXT(Tabla3[Fecha formato fecha],"MMMM")</f>
        <v>febrero</v>
      </c>
      <c r="P1160" s="22">
        <f>INT(YEARFRAC(Tabla2[[#This Row],[fecha_matrimonio]],Tabla2[[#This Row],[fecha_creacion_divorcio]],1))</f>
        <v>18</v>
      </c>
      <c r="Q1160" s="21"/>
    </row>
    <row r="1161" spans="6:17" x14ac:dyDescent="0.25">
      <c r="F1161" s="17"/>
      <c r="G1161" s="47" t="str">
        <f>IF(Tabla2[genero_1]=Tabla2[genero_2],"iguales","heteros")</f>
        <v>heteros</v>
      </c>
      <c r="H1161" s="15">
        <f>COUNTIF(Tabla3[Columna1],"iguales")</f>
        <v>481</v>
      </c>
      <c r="I1161" s="15">
        <f>COUNTIF(Tabla3[Se divorcian mas en la mañana o en la tarde?],"&gt;12:00 am")</f>
        <v>2491</v>
      </c>
      <c r="J1161" s="15">
        <f>COUNTIF(Tabla3[Se divorcian mas en la mañana o en la tarde?],"&gt;12:00 am")</f>
        <v>2491</v>
      </c>
      <c r="K1161" s="15">
        <f>COUNTIF(Tabla3[Se divorcian mas en la mañana o en la tarde?],"&lt;12:00 pm")</f>
        <v>2272</v>
      </c>
      <c r="L1161" s="17">
        <f>IF(Auxiliar1!B1159&lt;Tabla2[Hora],Tabla2[Hora],Auxiliar1!B1159)</f>
        <v>0.34218750000000003</v>
      </c>
      <c r="M1161" s="21"/>
      <c r="N1161" t="str">
        <f>TEXT(Tabla2[fecha_creacion_divorcio],"dd/mm/yy")</f>
        <v>19/02/19</v>
      </c>
      <c r="O1161" s="21" t="str">
        <f>TEXT(Tabla3[Fecha formato fecha],"MMMM")</f>
        <v>febrero</v>
      </c>
      <c r="P1161" s="22">
        <f>INT(YEARFRAC(Tabla2[[#This Row],[fecha_matrimonio]],Tabla2[[#This Row],[fecha_creacion_divorcio]],1))</f>
        <v>20</v>
      </c>
      <c r="Q1161" s="21"/>
    </row>
    <row r="1162" spans="6:17" x14ac:dyDescent="0.25">
      <c r="F1162" s="17"/>
      <c r="G1162" s="47" t="str">
        <f>IF(Tabla2[genero_1]=Tabla2[genero_2],"iguales","heteros")</f>
        <v>heteros</v>
      </c>
      <c r="H1162" s="15">
        <f>COUNTIF(Tabla3[Columna1],"iguales")</f>
        <v>481</v>
      </c>
      <c r="I1162" s="15">
        <f>COUNTIF(Tabla3[Se divorcian mas en la mañana o en la tarde?],"&gt;12:00 am")</f>
        <v>2491</v>
      </c>
      <c r="J1162" s="15">
        <f>COUNTIF(Tabla3[Se divorcian mas en la mañana o en la tarde?],"&gt;12:00 am")</f>
        <v>2491</v>
      </c>
      <c r="K1162" s="15">
        <f>COUNTIF(Tabla3[Se divorcian mas en la mañana o en la tarde?],"&lt;12:00 pm")</f>
        <v>2272</v>
      </c>
      <c r="L1162" s="17">
        <f>IF(Auxiliar1!B1160&lt;Tabla2[Hora],Tabla2[Hora],Auxiliar1!B1160)</f>
        <v>0.35243055555555558</v>
      </c>
      <c r="M1162" s="21"/>
      <c r="N1162" t="str">
        <f>TEXT(Tabla2[fecha_creacion_divorcio],"dd/mm/yy")</f>
        <v>19/02/19</v>
      </c>
      <c r="O1162" s="21" t="str">
        <f>TEXT(Tabla3[Fecha formato fecha],"MMMM")</f>
        <v>febrero</v>
      </c>
      <c r="P1162" s="22">
        <f>INT(YEARFRAC(Tabla2[[#This Row],[fecha_matrimonio]],Tabla2[[#This Row],[fecha_creacion_divorcio]],1))</f>
        <v>46</v>
      </c>
      <c r="Q1162" s="21"/>
    </row>
    <row r="1163" spans="6:17" x14ac:dyDescent="0.25">
      <c r="F1163" s="17"/>
      <c r="G1163" s="47" t="str">
        <f>IF(Tabla2[genero_1]=Tabla2[genero_2],"iguales","heteros")</f>
        <v>heteros</v>
      </c>
      <c r="H1163" s="15">
        <f>COUNTIF(Tabla3[Columna1],"iguales")</f>
        <v>481</v>
      </c>
      <c r="I1163" s="15">
        <f>COUNTIF(Tabla3[Se divorcian mas en la mañana o en la tarde?],"&gt;12:00 am")</f>
        <v>2491</v>
      </c>
      <c r="J1163" s="15">
        <f>COUNTIF(Tabla3[Se divorcian mas en la mañana o en la tarde?],"&gt;12:00 am")</f>
        <v>2491</v>
      </c>
      <c r="K1163" s="15">
        <f>COUNTIF(Tabla3[Se divorcian mas en la mañana o en la tarde?],"&lt;12:00 pm")</f>
        <v>2272</v>
      </c>
      <c r="L1163" s="17">
        <f>IF(Auxiliar1!B1161&lt;Tabla2[Hora],Tabla2[Hora],Auxiliar1!B1161)</f>
        <v>0.35842592592592593</v>
      </c>
      <c r="M1163" s="21"/>
      <c r="N1163" t="str">
        <f>TEXT(Tabla2[fecha_creacion_divorcio],"dd/mm/yy")</f>
        <v>19/02/19</v>
      </c>
      <c r="O1163" s="21" t="str">
        <f>TEXT(Tabla3[Fecha formato fecha],"MMMM")</f>
        <v>febrero</v>
      </c>
      <c r="P1163" s="22">
        <f>INT(YEARFRAC(Tabla2[[#This Row],[fecha_matrimonio]],Tabla2[[#This Row],[fecha_creacion_divorcio]],1))</f>
        <v>19</v>
      </c>
      <c r="Q1163" s="21"/>
    </row>
    <row r="1164" spans="6:17" x14ac:dyDescent="0.25">
      <c r="F1164" s="17"/>
      <c r="G1164" s="47" t="str">
        <f>IF(Tabla2[genero_1]=Tabla2[genero_2],"iguales","heteros")</f>
        <v>heteros</v>
      </c>
      <c r="H1164" s="15">
        <f>COUNTIF(Tabla3[Columna1],"iguales")</f>
        <v>481</v>
      </c>
      <c r="I1164" s="15">
        <f>COUNTIF(Tabla3[Se divorcian mas en la mañana o en la tarde?],"&gt;12:00 am")</f>
        <v>2491</v>
      </c>
      <c r="J1164" s="15">
        <f>COUNTIF(Tabla3[Se divorcian mas en la mañana o en la tarde?],"&gt;12:00 am")</f>
        <v>2491</v>
      </c>
      <c r="K1164" s="15">
        <f>COUNTIF(Tabla3[Se divorcian mas en la mañana o en la tarde?],"&lt;12:00 pm")</f>
        <v>2272</v>
      </c>
      <c r="L1164" s="17">
        <f>IF(Auxiliar1!B1162&lt;Tabla2[Hora],Tabla2[Hora],Auxiliar1!B1162)</f>
        <v>0.40271990740740743</v>
      </c>
      <c r="M1164" s="21"/>
      <c r="N1164" t="str">
        <f>TEXT(Tabla2[fecha_creacion_divorcio],"dd/mm/yy")</f>
        <v>19/02/19</v>
      </c>
      <c r="O1164" s="21" t="str">
        <f>TEXT(Tabla3[Fecha formato fecha],"MMMM")</f>
        <v>febrero</v>
      </c>
      <c r="P1164" s="22">
        <f>INT(YEARFRAC(Tabla2[[#This Row],[fecha_matrimonio]],Tabla2[[#This Row],[fecha_creacion_divorcio]],1))</f>
        <v>14</v>
      </c>
      <c r="Q1164" s="21"/>
    </row>
    <row r="1165" spans="6:17" x14ac:dyDescent="0.25">
      <c r="F1165" s="17"/>
      <c r="G1165" s="47" t="str">
        <f>IF(Tabla2[genero_1]=Tabla2[genero_2],"iguales","heteros")</f>
        <v>heteros</v>
      </c>
      <c r="H1165" s="15">
        <f>COUNTIF(Tabla3[Columna1],"iguales")</f>
        <v>481</v>
      </c>
      <c r="I1165" s="15">
        <f>COUNTIF(Tabla3[Se divorcian mas en la mañana o en la tarde?],"&gt;12:00 am")</f>
        <v>2491</v>
      </c>
      <c r="J1165" s="15">
        <f>COUNTIF(Tabla3[Se divorcian mas en la mañana o en la tarde?],"&gt;12:00 am")</f>
        <v>2491</v>
      </c>
      <c r="K1165" s="15">
        <f>COUNTIF(Tabla3[Se divorcian mas en la mañana o en la tarde?],"&lt;12:00 pm")</f>
        <v>2272</v>
      </c>
      <c r="L1165" s="17">
        <f>IF(Auxiliar1!B1163&lt;Tabla2[Hora],Tabla2[Hora],Auxiliar1!B1163)</f>
        <v>0.40321759259259254</v>
      </c>
      <c r="M1165" s="21"/>
      <c r="N1165" t="str">
        <f>TEXT(Tabla2[fecha_creacion_divorcio],"dd/mm/yy")</f>
        <v>19/02/19</v>
      </c>
      <c r="O1165" s="21" t="str">
        <f>TEXT(Tabla3[Fecha formato fecha],"MMMM")</f>
        <v>febrero</v>
      </c>
      <c r="P1165" s="22">
        <f>INT(YEARFRAC(Tabla2[[#This Row],[fecha_matrimonio]],Tabla2[[#This Row],[fecha_creacion_divorcio]],1))</f>
        <v>23</v>
      </c>
      <c r="Q1165" s="21"/>
    </row>
    <row r="1166" spans="6:17" x14ac:dyDescent="0.25">
      <c r="F1166" s="17"/>
      <c r="G1166" s="47" t="str">
        <f>IF(Tabla2[genero_1]=Tabla2[genero_2],"iguales","heteros")</f>
        <v>iguales</v>
      </c>
      <c r="H1166" s="15">
        <f>COUNTIF(Tabla3[Columna1],"iguales")</f>
        <v>481</v>
      </c>
      <c r="I1166" s="15">
        <f>COUNTIF(Tabla3[Se divorcian mas en la mañana o en la tarde?],"&gt;12:00 am")</f>
        <v>2491</v>
      </c>
      <c r="J1166" s="15">
        <f>COUNTIF(Tabla3[Se divorcian mas en la mañana o en la tarde?],"&gt;12:00 am")</f>
        <v>2491</v>
      </c>
      <c r="K1166" s="15">
        <f>COUNTIF(Tabla3[Se divorcian mas en la mañana o en la tarde?],"&lt;12:00 pm")</f>
        <v>2272</v>
      </c>
      <c r="L1166" s="17">
        <f>IF(Auxiliar1!B1164&lt;Tabla2[Hora],Tabla2[Hora],Auxiliar1!B1164)</f>
        <v>0.40362268518518518</v>
      </c>
      <c r="M1166" s="21"/>
      <c r="N1166" t="str">
        <f>TEXT(Tabla2[fecha_creacion_divorcio],"dd/mm/yy")</f>
        <v>19/02/19</v>
      </c>
      <c r="O1166" s="21" t="str">
        <f>TEXT(Tabla3[Fecha formato fecha],"MMMM")</f>
        <v>febrero</v>
      </c>
      <c r="P1166" s="22">
        <f>INT(YEARFRAC(Tabla2[[#This Row],[fecha_matrimonio]],Tabla2[[#This Row],[fecha_creacion_divorcio]],1))</f>
        <v>8</v>
      </c>
      <c r="Q1166" s="21"/>
    </row>
    <row r="1167" spans="6:17" x14ac:dyDescent="0.25">
      <c r="F1167" s="17"/>
      <c r="G1167" s="47" t="str">
        <f>IF(Tabla2[genero_1]=Tabla2[genero_2],"iguales","heteros")</f>
        <v>iguales</v>
      </c>
      <c r="H1167" s="15">
        <f>COUNTIF(Tabla3[Columna1],"iguales")</f>
        <v>481</v>
      </c>
      <c r="I1167" s="15">
        <f>COUNTIF(Tabla3[Se divorcian mas en la mañana o en la tarde?],"&gt;12:00 am")</f>
        <v>2491</v>
      </c>
      <c r="J1167" s="15">
        <f>COUNTIF(Tabla3[Se divorcian mas en la mañana o en la tarde?],"&gt;12:00 am")</f>
        <v>2491</v>
      </c>
      <c r="K1167" s="15">
        <f>COUNTIF(Tabla3[Se divorcian mas en la mañana o en la tarde?],"&lt;12:00 pm")</f>
        <v>2272</v>
      </c>
      <c r="L1167" s="17">
        <f>IF(Auxiliar1!B1165&lt;Tabla2[Hora],Tabla2[Hora],Auxiliar1!B1165)</f>
        <v>0.4057291666666667</v>
      </c>
      <c r="M1167" s="21"/>
      <c r="N1167" t="str">
        <f>TEXT(Tabla2[fecha_creacion_divorcio],"dd/mm/yy")</f>
        <v>19/02/19</v>
      </c>
      <c r="O1167" s="21" t="str">
        <f>TEXT(Tabla3[Fecha formato fecha],"MMMM")</f>
        <v>febrero</v>
      </c>
      <c r="P1167" s="22">
        <f>INT(YEARFRAC(Tabla2[[#This Row],[fecha_matrimonio]],Tabla2[[#This Row],[fecha_creacion_divorcio]],1))</f>
        <v>33</v>
      </c>
      <c r="Q1167" s="21"/>
    </row>
    <row r="1168" spans="6:17" x14ac:dyDescent="0.25">
      <c r="F1168" s="17"/>
      <c r="G1168" s="47" t="str">
        <f>IF(Tabla2[genero_1]=Tabla2[genero_2],"iguales","heteros")</f>
        <v>heteros</v>
      </c>
      <c r="H1168" s="15">
        <f>COUNTIF(Tabla3[Columna1],"iguales")</f>
        <v>481</v>
      </c>
      <c r="I1168" s="15">
        <f>COUNTIF(Tabla3[Se divorcian mas en la mañana o en la tarde?],"&gt;12:00 am")</f>
        <v>2491</v>
      </c>
      <c r="J1168" s="15">
        <f>COUNTIF(Tabla3[Se divorcian mas en la mañana o en la tarde?],"&gt;12:00 am")</f>
        <v>2491</v>
      </c>
      <c r="K1168" s="15">
        <f>COUNTIF(Tabla3[Se divorcian mas en la mañana o en la tarde?],"&lt;12:00 pm")</f>
        <v>2272</v>
      </c>
      <c r="L1168" s="17">
        <f>IF(Auxiliar1!B1166&lt;Tabla2[Hora],Tabla2[Hora],Auxiliar1!B1166)</f>
        <v>0.4067824074074074</v>
      </c>
      <c r="M1168" s="21"/>
      <c r="N1168" t="str">
        <f>TEXT(Tabla2[fecha_creacion_divorcio],"dd/mm/yy")</f>
        <v>19/02/19</v>
      </c>
      <c r="O1168" s="21" t="str">
        <f>TEXT(Tabla3[Fecha formato fecha],"MMMM")</f>
        <v>febrero</v>
      </c>
      <c r="P1168" s="22">
        <f>INT(YEARFRAC(Tabla2[[#This Row],[fecha_matrimonio]],Tabla2[[#This Row],[fecha_creacion_divorcio]],1))</f>
        <v>5</v>
      </c>
      <c r="Q1168" s="21"/>
    </row>
    <row r="1169" spans="6:17" x14ac:dyDescent="0.25">
      <c r="F1169" s="17"/>
      <c r="G1169" s="47" t="str">
        <f>IF(Tabla2[genero_1]=Tabla2[genero_2],"iguales","heteros")</f>
        <v>iguales</v>
      </c>
      <c r="H1169" s="15">
        <f>COUNTIF(Tabla3[Columna1],"iguales")</f>
        <v>481</v>
      </c>
      <c r="I1169" s="15">
        <f>COUNTIF(Tabla3[Se divorcian mas en la mañana o en la tarde?],"&gt;12:00 am")</f>
        <v>2491</v>
      </c>
      <c r="J1169" s="15">
        <f>COUNTIF(Tabla3[Se divorcian mas en la mañana o en la tarde?],"&gt;12:00 am")</f>
        <v>2491</v>
      </c>
      <c r="K1169" s="15">
        <f>COUNTIF(Tabla3[Se divorcian mas en la mañana o en la tarde?],"&lt;12:00 pm")</f>
        <v>2272</v>
      </c>
      <c r="L1169" s="17">
        <f>IF(Auxiliar1!B1167&lt;Tabla2[Hora],Tabla2[Hora],Auxiliar1!B1167)</f>
        <v>0.40936342592592595</v>
      </c>
      <c r="M1169" s="21"/>
      <c r="N1169" t="str">
        <f>TEXT(Tabla2[fecha_creacion_divorcio],"dd/mm/yy")</f>
        <v>19/02/19</v>
      </c>
      <c r="O1169" s="21" t="str">
        <f>TEXT(Tabla3[Fecha formato fecha],"MMMM")</f>
        <v>febrero</v>
      </c>
      <c r="P1169" s="22">
        <f>INT(YEARFRAC(Tabla2[[#This Row],[fecha_matrimonio]],Tabla2[[#This Row],[fecha_creacion_divorcio]],1))</f>
        <v>32</v>
      </c>
      <c r="Q1169" s="21"/>
    </row>
    <row r="1170" spans="6:17" x14ac:dyDescent="0.25">
      <c r="F1170" s="17"/>
      <c r="G1170" s="47" t="str">
        <f>IF(Tabla2[genero_1]=Tabla2[genero_2],"iguales","heteros")</f>
        <v>heteros</v>
      </c>
      <c r="H1170" s="15">
        <f>COUNTIF(Tabla3[Columna1],"iguales")</f>
        <v>481</v>
      </c>
      <c r="I1170" s="15">
        <f>COUNTIF(Tabla3[Se divorcian mas en la mañana o en la tarde?],"&gt;12:00 am")</f>
        <v>2491</v>
      </c>
      <c r="J1170" s="15">
        <f>COUNTIF(Tabla3[Se divorcian mas en la mañana o en la tarde?],"&gt;12:00 am")</f>
        <v>2491</v>
      </c>
      <c r="K1170" s="15">
        <f>COUNTIF(Tabla3[Se divorcian mas en la mañana o en la tarde?],"&lt;12:00 pm")</f>
        <v>2272</v>
      </c>
      <c r="L1170" s="17">
        <f>IF(Auxiliar1!B1168&lt;Tabla2[Hora],Tabla2[Hora],Auxiliar1!B1168)</f>
        <v>0.41395833333333337</v>
      </c>
      <c r="M1170" s="21"/>
      <c r="N1170" t="str">
        <f>TEXT(Tabla2[fecha_creacion_divorcio],"dd/mm/yy")</f>
        <v>19/02/19</v>
      </c>
      <c r="O1170" s="21" t="str">
        <f>TEXT(Tabla3[Fecha formato fecha],"MMMM")</f>
        <v>febrero</v>
      </c>
      <c r="P1170" s="22">
        <f>INT(YEARFRAC(Tabla2[[#This Row],[fecha_matrimonio]],Tabla2[[#This Row],[fecha_creacion_divorcio]],1))</f>
        <v>39</v>
      </c>
      <c r="Q1170" s="21"/>
    </row>
    <row r="1171" spans="6:17" x14ac:dyDescent="0.25">
      <c r="F1171" s="17"/>
      <c r="G1171" s="47" t="str">
        <f>IF(Tabla2[genero_1]=Tabla2[genero_2],"iguales","heteros")</f>
        <v>iguales</v>
      </c>
      <c r="H1171" s="15">
        <f>COUNTIF(Tabla3[Columna1],"iguales")</f>
        <v>481</v>
      </c>
      <c r="I1171" s="15">
        <f>COUNTIF(Tabla3[Se divorcian mas en la mañana o en la tarde?],"&gt;12:00 am")</f>
        <v>2491</v>
      </c>
      <c r="J1171" s="15">
        <f>COUNTIF(Tabla3[Se divorcian mas en la mañana o en la tarde?],"&gt;12:00 am")</f>
        <v>2491</v>
      </c>
      <c r="K1171" s="15">
        <f>COUNTIF(Tabla3[Se divorcian mas en la mañana o en la tarde?],"&lt;12:00 pm")</f>
        <v>2272</v>
      </c>
      <c r="L1171" s="17">
        <f>IF(Auxiliar1!B1169&lt;Tabla2[Hora],Tabla2[Hora],Auxiliar1!B1169)</f>
        <v>0.41774305555555552</v>
      </c>
      <c r="M1171" s="21"/>
      <c r="N1171" t="str">
        <f>TEXT(Tabla2[fecha_creacion_divorcio],"dd/mm/yy")</f>
        <v>19/02/19</v>
      </c>
      <c r="O1171" s="21" t="str">
        <f>TEXT(Tabla3[Fecha formato fecha],"MMMM")</f>
        <v>febrero</v>
      </c>
      <c r="P1171" s="22">
        <f>INT(YEARFRAC(Tabla2[[#This Row],[fecha_matrimonio]],Tabla2[[#This Row],[fecha_creacion_divorcio]],1))</f>
        <v>22</v>
      </c>
      <c r="Q1171" s="21"/>
    </row>
    <row r="1172" spans="6:17" x14ac:dyDescent="0.25">
      <c r="F1172" s="17"/>
      <c r="G1172" s="47" t="str">
        <f>IF(Tabla2[genero_1]=Tabla2[genero_2],"iguales","heteros")</f>
        <v>heteros</v>
      </c>
      <c r="H1172" s="15">
        <f>COUNTIF(Tabla3[Columna1],"iguales")</f>
        <v>481</v>
      </c>
      <c r="I1172" s="15">
        <f>COUNTIF(Tabla3[Se divorcian mas en la mañana o en la tarde?],"&gt;12:00 am")</f>
        <v>2491</v>
      </c>
      <c r="J1172" s="15">
        <f>COUNTIF(Tabla3[Se divorcian mas en la mañana o en la tarde?],"&gt;12:00 am")</f>
        <v>2491</v>
      </c>
      <c r="K1172" s="15">
        <f>COUNTIF(Tabla3[Se divorcian mas en la mañana o en la tarde?],"&lt;12:00 pm")</f>
        <v>2272</v>
      </c>
      <c r="L1172" s="17">
        <f>IF(Auxiliar1!B1170&lt;Tabla2[Hora],Tabla2[Hora],Auxiliar1!B1170)</f>
        <v>0.42331018518518521</v>
      </c>
      <c r="M1172" s="21"/>
      <c r="N1172" t="str">
        <f>TEXT(Tabla2[fecha_creacion_divorcio],"dd/mm/yy")</f>
        <v>19/02/19</v>
      </c>
      <c r="O1172" s="21" t="str">
        <f>TEXT(Tabla3[Fecha formato fecha],"MMMM")</f>
        <v>febrero</v>
      </c>
      <c r="P1172" s="22">
        <f>INT(YEARFRAC(Tabla2[[#This Row],[fecha_matrimonio]],Tabla2[[#This Row],[fecha_creacion_divorcio]],1))</f>
        <v>15</v>
      </c>
      <c r="Q1172" s="21"/>
    </row>
    <row r="1173" spans="6:17" x14ac:dyDescent="0.25">
      <c r="F1173" s="17"/>
      <c r="G1173" s="47" t="str">
        <f>IF(Tabla2[genero_1]=Tabla2[genero_2],"iguales","heteros")</f>
        <v>iguales</v>
      </c>
      <c r="H1173" s="15">
        <f>COUNTIF(Tabla3[Columna1],"iguales")</f>
        <v>481</v>
      </c>
      <c r="I1173" s="15">
        <f>COUNTIF(Tabla3[Se divorcian mas en la mañana o en la tarde?],"&gt;12:00 am")</f>
        <v>2491</v>
      </c>
      <c r="J1173" s="15">
        <f>COUNTIF(Tabla3[Se divorcian mas en la mañana o en la tarde?],"&gt;12:00 am")</f>
        <v>2491</v>
      </c>
      <c r="K1173" s="15">
        <f>COUNTIF(Tabla3[Se divorcian mas en la mañana o en la tarde?],"&lt;12:00 pm")</f>
        <v>2272</v>
      </c>
      <c r="L1173" s="17">
        <f>IF(Auxiliar1!B1171&lt;Tabla2[Hora],Tabla2[Hora],Auxiliar1!B1171)</f>
        <v>0.31350694444444444</v>
      </c>
      <c r="M1173" s="21"/>
      <c r="N1173" t="str">
        <f>TEXT(Tabla2[fecha_creacion_divorcio],"dd/mm/yy")</f>
        <v>20/02/19</v>
      </c>
      <c r="O1173" s="21" t="str">
        <f>TEXT(Tabla3[Fecha formato fecha],"MMMM")</f>
        <v>febrero</v>
      </c>
      <c r="P1173" s="22">
        <f>INT(YEARFRAC(Tabla2[[#This Row],[fecha_matrimonio]],Tabla2[[#This Row],[fecha_creacion_divorcio]],1))</f>
        <v>4</v>
      </c>
      <c r="Q1173" s="21"/>
    </row>
    <row r="1174" spans="6:17" x14ac:dyDescent="0.25">
      <c r="F1174" s="17"/>
      <c r="G1174" s="47" t="str">
        <f>IF(Tabla2[genero_1]=Tabla2[genero_2],"iguales","heteros")</f>
        <v>heteros</v>
      </c>
      <c r="H1174" s="15">
        <f>COUNTIF(Tabla3[Columna1],"iguales")</f>
        <v>481</v>
      </c>
      <c r="I1174" s="15">
        <f>COUNTIF(Tabla3[Se divorcian mas en la mañana o en la tarde?],"&gt;12:00 am")</f>
        <v>2491</v>
      </c>
      <c r="J1174" s="15">
        <f>COUNTIF(Tabla3[Se divorcian mas en la mañana o en la tarde?],"&gt;12:00 am")</f>
        <v>2491</v>
      </c>
      <c r="K1174" s="15">
        <f>COUNTIF(Tabla3[Se divorcian mas en la mañana o en la tarde?],"&lt;12:00 pm")</f>
        <v>2272</v>
      </c>
      <c r="L1174" s="17">
        <f>IF(Auxiliar1!B1172&lt;Tabla2[Hora],Tabla2[Hora],Auxiliar1!B1172)</f>
        <v>0.32081018518518517</v>
      </c>
      <c r="M1174" s="21"/>
      <c r="N1174" t="str">
        <f>TEXT(Tabla2[fecha_creacion_divorcio],"dd/mm/yy")</f>
        <v>20/02/19</v>
      </c>
      <c r="O1174" s="21" t="str">
        <f>TEXT(Tabla3[Fecha formato fecha],"MMMM")</f>
        <v>febrero</v>
      </c>
      <c r="P1174" s="22">
        <f>INT(YEARFRAC(Tabla2[[#This Row],[fecha_matrimonio]],Tabla2[[#This Row],[fecha_creacion_divorcio]],1))</f>
        <v>7</v>
      </c>
      <c r="Q1174" s="21"/>
    </row>
    <row r="1175" spans="6:17" x14ac:dyDescent="0.25">
      <c r="F1175" s="17"/>
      <c r="G1175" s="47" t="str">
        <f>IF(Tabla2[genero_1]=Tabla2[genero_2],"iguales","heteros")</f>
        <v>heteros</v>
      </c>
      <c r="H1175" s="15">
        <f>COUNTIF(Tabla3[Columna1],"iguales")</f>
        <v>481</v>
      </c>
      <c r="I1175" s="15">
        <f>COUNTIF(Tabla3[Se divorcian mas en la mañana o en la tarde?],"&gt;12:00 am")</f>
        <v>2491</v>
      </c>
      <c r="J1175" s="15">
        <f>COUNTIF(Tabla3[Se divorcian mas en la mañana o en la tarde?],"&gt;12:00 am")</f>
        <v>2491</v>
      </c>
      <c r="K1175" s="15">
        <f>COUNTIF(Tabla3[Se divorcian mas en la mañana o en la tarde?],"&lt;12:00 pm")</f>
        <v>2272</v>
      </c>
      <c r="L1175" s="17">
        <f>IF(Auxiliar1!B1173&lt;Tabla2[Hora],Tabla2[Hora],Auxiliar1!B1173)</f>
        <v>0.3225925925925926</v>
      </c>
      <c r="M1175" s="21"/>
      <c r="N1175" t="str">
        <f>TEXT(Tabla2[fecha_creacion_divorcio],"dd/mm/yy")</f>
        <v>20/02/19</v>
      </c>
      <c r="O1175" s="21" t="str">
        <f>TEXT(Tabla3[Fecha formato fecha],"MMMM")</f>
        <v>febrero</v>
      </c>
      <c r="P1175" s="22">
        <f>INT(YEARFRAC(Tabla2[[#This Row],[fecha_matrimonio]],Tabla2[[#This Row],[fecha_creacion_divorcio]],1))</f>
        <v>20</v>
      </c>
      <c r="Q1175" s="21"/>
    </row>
    <row r="1176" spans="6:17" x14ac:dyDescent="0.25">
      <c r="F1176" s="17"/>
      <c r="G1176" s="47" t="str">
        <f>IF(Tabla2[genero_1]=Tabla2[genero_2],"iguales","heteros")</f>
        <v>heteros</v>
      </c>
      <c r="H1176" s="15">
        <f>COUNTIF(Tabla3[Columna1],"iguales")</f>
        <v>481</v>
      </c>
      <c r="I1176" s="15">
        <f>COUNTIF(Tabla3[Se divorcian mas en la mañana o en la tarde?],"&gt;12:00 am")</f>
        <v>2491</v>
      </c>
      <c r="J1176" s="15">
        <f>COUNTIF(Tabla3[Se divorcian mas en la mañana o en la tarde?],"&gt;12:00 am")</f>
        <v>2491</v>
      </c>
      <c r="K1176" s="15">
        <f>COUNTIF(Tabla3[Se divorcian mas en la mañana o en la tarde?],"&lt;12:00 pm")</f>
        <v>2272</v>
      </c>
      <c r="L1176" s="17">
        <f>IF(Auxiliar1!B1174&lt;Tabla2[Hora],Tabla2[Hora],Auxiliar1!B1174)</f>
        <v>0.32719907407407406</v>
      </c>
      <c r="M1176" s="21"/>
      <c r="N1176" t="str">
        <f>TEXT(Tabla2[fecha_creacion_divorcio],"dd/mm/yy")</f>
        <v>20/02/19</v>
      </c>
      <c r="O1176" s="21" t="str">
        <f>TEXT(Tabla3[Fecha formato fecha],"MMMM")</f>
        <v>febrero</v>
      </c>
      <c r="P1176" s="22">
        <f>INT(YEARFRAC(Tabla2[[#This Row],[fecha_matrimonio]],Tabla2[[#This Row],[fecha_creacion_divorcio]],1))</f>
        <v>28</v>
      </c>
      <c r="Q1176" s="21"/>
    </row>
    <row r="1177" spans="6:17" x14ac:dyDescent="0.25">
      <c r="F1177" s="17"/>
      <c r="G1177" s="47" t="str">
        <f>IF(Tabla2[genero_1]=Tabla2[genero_2],"iguales","heteros")</f>
        <v>heteros</v>
      </c>
      <c r="H1177" s="15">
        <f>COUNTIF(Tabla3[Columna1],"iguales")</f>
        <v>481</v>
      </c>
      <c r="I1177" s="15">
        <f>COUNTIF(Tabla3[Se divorcian mas en la mañana o en la tarde?],"&gt;12:00 am")</f>
        <v>2491</v>
      </c>
      <c r="J1177" s="15">
        <f>COUNTIF(Tabla3[Se divorcian mas en la mañana o en la tarde?],"&gt;12:00 am")</f>
        <v>2491</v>
      </c>
      <c r="K1177" s="15">
        <f>COUNTIF(Tabla3[Se divorcian mas en la mañana o en la tarde?],"&lt;12:00 pm")</f>
        <v>2272</v>
      </c>
      <c r="L1177" s="17">
        <f>IF(Auxiliar1!B1175&lt;Tabla2[Hora],Tabla2[Hora],Auxiliar1!B1175)</f>
        <v>0.33042824074074073</v>
      </c>
      <c r="M1177" s="21"/>
      <c r="N1177" t="str">
        <f>TEXT(Tabla2[fecha_creacion_divorcio],"dd/mm/yy")</f>
        <v>20/02/19</v>
      </c>
      <c r="O1177" s="21" t="str">
        <f>TEXT(Tabla3[Fecha formato fecha],"MMMM")</f>
        <v>febrero</v>
      </c>
      <c r="P1177" s="22">
        <f>INT(YEARFRAC(Tabla2[[#This Row],[fecha_matrimonio]],Tabla2[[#This Row],[fecha_creacion_divorcio]],1))</f>
        <v>7</v>
      </c>
      <c r="Q1177" s="21"/>
    </row>
    <row r="1178" spans="6:17" x14ac:dyDescent="0.25">
      <c r="F1178" s="17"/>
      <c r="G1178" s="47" t="str">
        <f>IF(Tabla2[genero_1]=Tabla2[genero_2],"iguales","heteros")</f>
        <v>heteros</v>
      </c>
      <c r="H1178" s="15">
        <f>COUNTIF(Tabla3[Columna1],"iguales")</f>
        <v>481</v>
      </c>
      <c r="I1178" s="15">
        <f>COUNTIF(Tabla3[Se divorcian mas en la mañana o en la tarde?],"&gt;12:00 am")</f>
        <v>2491</v>
      </c>
      <c r="J1178" s="15">
        <f>COUNTIF(Tabla3[Se divorcian mas en la mañana o en la tarde?],"&gt;12:00 am")</f>
        <v>2491</v>
      </c>
      <c r="K1178" s="15">
        <f>COUNTIF(Tabla3[Se divorcian mas en la mañana o en la tarde?],"&lt;12:00 pm")</f>
        <v>2272</v>
      </c>
      <c r="L1178" s="17">
        <f>IF(Auxiliar1!B1176&lt;Tabla2[Hora],Tabla2[Hora],Auxiliar1!B1176)</f>
        <v>0.3326736111111111</v>
      </c>
      <c r="M1178" s="21"/>
      <c r="N1178" t="str">
        <f>TEXT(Tabla2[fecha_creacion_divorcio],"dd/mm/yy")</f>
        <v>20/02/19</v>
      </c>
      <c r="O1178" s="21" t="str">
        <f>TEXT(Tabla3[Fecha formato fecha],"MMMM")</f>
        <v>febrero</v>
      </c>
      <c r="P1178" s="22">
        <f>INT(YEARFRAC(Tabla2[[#This Row],[fecha_matrimonio]],Tabla2[[#This Row],[fecha_creacion_divorcio]],1))</f>
        <v>22</v>
      </c>
      <c r="Q1178" s="21"/>
    </row>
    <row r="1179" spans="6:17" x14ac:dyDescent="0.25">
      <c r="F1179" s="17"/>
      <c r="G1179" s="47" t="str">
        <f>IF(Tabla2[genero_1]=Tabla2[genero_2],"iguales","heteros")</f>
        <v>heteros</v>
      </c>
      <c r="H1179" s="15">
        <f>COUNTIF(Tabla3[Columna1],"iguales")</f>
        <v>481</v>
      </c>
      <c r="I1179" s="15">
        <f>COUNTIF(Tabla3[Se divorcian mas en la mañana o en la tarde?],"&gt;12:00 am")</f>
        <v>2491</v>
      </c>
      <c r="J1179" s="15">
        <f>COUNTIF(Tabla3[Se divorcian mas en la mañana o en la tarde?],"&gt;12:00 am")</f>
        <v>2491</v>
      </c>
      <c r="K1179" s="15">
        <f>COUNTIF(Tabla3[Se divorcian mas en la mañana o en la tarde?],"&lt;12:00 pm")</f>
        <v>2272</v>
      </c>
      <c r="L1179" s="17">
        <f>IF(Auxiliar1!B1177&lt;Tabla2[Hora],Tabla2[Hora],Auxiliar1!B1177)</f>
        <v>0.33486111111111111</v>
      </c>
      <c r="M1179" s="21"/>
      <c r="N1179" t="str">
        <f>TEXT(Tabla2[fecha_creacion_divorcio],"dd/mm/yy")</f>
        <v>20/02/19</v>
      </c>
      <c r="O1179" s="21" t="str">
        <f>TEXT(Tabla3[Fecha formato fecha],"MMMM")</f>
        <v>febrero</v>
      </c>
      <c r="P1179" s="22">
        <f>INT(YEARFRAC(Tabla2[[#This Row],[fecha_matrimonio]],Tabla2[[#This Row],[fecha_creacion_divorcio]],1))</f>
        <v>6</v>
      </c>
      <c r="Q1179" s="21"/>
    </row>
    <row r="1180" spans="6:17" x14ac:dyDescent="0.25">
      <c r="F1180" s="17"/>
      <c r="G1180" s="47" t="str">
        <f>IF(Tabla2[genero_1]=Tabla2[genero_2],"iguales","heteros")</f>
        <v>heteros</v>
      </c>
      <c r="H1180" s="15">
        <f>COUNTIF(Tabla3[Columna1],"iguales")</f>
        <v>481</v>
      </c>
      <c r="I1180" s="15">
        <f>COUNTIF(Tabla3[Se divorcian mas en la mañana o en la tarde?],"&gt;12:00 am")</f>
        <v>2491</v>
      </c>
      <c r="J1180" s="15">
        <f>COUNTIF(Tabla3[Se divorcian mas en la mañana o en la tarde?],"&gt;12:00 am")</f>
        <v>2491</v>
      </c>
      <c r="K1180" s="15">
        <f>COUNTIF(Tabla3[Se divorcian mas en la mañana o en la tarde?],"&lt;12:00 pm")</f>
        <v>2272</v>
      </c>
      <c r="L1180" s="17">
        <f>IF(Auxiliar1!B1178&lt;Tabla2[Hora],Tabla2[Hora],Auxiliar1!B1178)</f>
        <v>0.3368518518518519</v>
      </c>
      <c r="M1180" s="21"/>
      <c r="N1180" t="str">
        <f>TEXT(Tabla2[fecha_creacion_divorcio],"dd/mm/yy")</f>
        <v>20/02/19</v>
      </c>
      <c r="O1180" s="21" t="str">
        <f>TEXT(Tabla3[Fecha formato fecha],"MMMM")</f>
        <v>febrero</v>
      </c>
      <c r="P1180" s="22">
        <f>INT(YEARFRAC(Tabla2[[#This Row],[fecha_matrimonio]],Tabla2[[#This Row],[fecha_creacion_divorcio]],1))</f>
        <v>13</v>
      </c>
      <c r="Q1180" s="21"/>
    </row>
    <row r="1181" spans="6:17" x14ac:dyDescent="0.25">
      <c r="F1181" s="17"/>
      <c r="G1181" s="47" t="str">
        <f>IF(Tabla2[genero_1]=Tabla2[genero_2],"iguales","heteros")</f>
        <v>heteros</v>
      </c>
      <c r="H1181" s="15">
        <f>COUNTIF(Tabla3[Columna1],"iguales")</f>
        <v>481</v>
      </c>
      <c r="I1181" s="15">
        <f>COUNTIF(Tabla3[Se divorcian mas en la mañana o en la tarde?],"&gt;12:00 am")</f>
        <v>2491</v>
      </c>
      <c r="J1181" s="15">
        <f>COUNTIF(Tabla3[Se divorcian mas en la mañana o en la tarde?],"&gt;12:00 am")</f>
        <v>2491</v>
      </c>
      <c r="K1181" s="15">
        <f>COUNTIF(Tabla3[Se divorcian mas en la mañana o en la tarde?],"&lt;12:00 pm")</f>
        <v>2272</v>
      </c>
      <c r="L1181" s="17">
        <f>IF(Auxiliar1!B1179&lt;Tabla2[Hora],Tabla2[Hora],Auxiliar1!B1179)</f>
        <v>0.33857638888888886</v>
      </c>
      <c r="M1181" s="21"/>
      <c r="N1181" t="str">
        <f>TEXT(Tabla2[fecha_creacion_divorcio],"dd/mm/yy")</f>
        <v>20/02/19</v>
      </c>
      <c r="O1181" s="21" t="str">
        <f>TEXT(Tabla3[Fecha formato fecha],"MMMM")</f>
        <v>febrero</v>
      </c>
      <c r="P1181" s="22">
        <f>INT(YEARFRAC(Tabla2[[#This Row],[fecha_matrimonio]],Tabla2[[#This Row],[fecha_creacion_divorcio]],1))</f>
        <v>20</v>
      </c>
      <c r="Q1181" s="21"/>
    </row>
    <row r="1182" spans="6:17" x14ac:dyDescent="0.25">
      <c r="F1182" s="17"/>
      <c r="G1182" s="47" t="str">
        <f>IF(Tabla2[genero_1]=Tabla2[genero_2],"iguales","heteros")</f>
        <v>heteros</v>
      </c>
      <c r="H1182" s="15">
        <f>COUNTIF(Tabla3[Columna1],"iguales")</f>
        <v>481</v>
      </c>
      <c r="I1182" s="15">
        <f>COUNTIF(Tabla3[Se divorcian mas en la mañana o en la tarde?],"&gt;12:00 am")</f>
        <v>2491</v>
      </c>
      <c r="J1182" s="15">
        <f>COUNTIF(Tabla3[Se divorcian mas en la mañana o en la tarde?],"&gt;12:00 am")</f>
        <v>2491</v>
      </c>
      <c r="K1182" s="15">
        <f>COUNTIF(Tabla3[Se divorcian mas en la mañana o en la tarde?],"&lt;12:00 pm")</f>
        <v>2272</v>
      </c>
      <c r="L1182" s="17">
        <f>IF(Auxiliar1!B1180&lt;Tabla2[Hora],Tabla2[Hora],Auxiliar1!B1180)</f>
        <v>0.34065972222222224</v>
      </c>
      <c r="M1182" s="21"/>
      <c r="N1182" t="str">
        <f>TEXT(Tabla2[fecha_creacion_divorcio],"dd/mm/yy")</f>
        <v>20/02/19</v>
      </c>
      <c r="O1182" s="21" t="str">
        <f>TEXT(Tabla3[Fecha formato fecha],"MMMM")</f>
        <v>febrero</v>
      </c>
      <c r="P1182" s="22">
        <f>INT(YEARFRAC(Tabla2[[#This Row],[fecha_matrimonio]],Tabla2[[#This Row],[fecha_creacion_divorcio]],1))</f>
        <v>28</v>
      </c>
      <c r="Q1182" s="21"/>
    </row>
    <row r="1183" spans="6:17" x14ac:dyDescent="0.25">
      <c r="F1183" s="17"/>
      <c r="G1183" s="47" t="str">
        <f>IF(Tabla2[genero_1]=Tabla2[genero_2],"iguales","heteros")</f>
        <v>heteros</v>
      </c>
      <c r="H1183" s="15">
        <f>COUNTIF(Tabla3[Columna1],"iguales")</f>
        <v>481</v>
      </c>
      <c r="I1183" s="15">
        <f>COUNTIF(Tabla3[Se divorcian mas en la mañana o en la tarde?],"&gt;12:00 am")</f>
        <v>2491</v>
      </c>
      <c r="J1183" s="15">
        <f>COUNTIF(Tabla3[Se divorcian mas en la mañana o en la tarde?],"&gt;12:00 am")</f>
        <v>2491</v>
      </c>
      <c r="K1183" s="15">
        <f>COUNTIF(Tabla3[Se divorcian mas en la mañana o en la tarde?],"&lt;12:00 pm")</f>
        <v>2272</v>
      </c>
      <c r="L1183" s="17">
        <f>IF(Auxiliar1!B1181&lt;Tabla2[Hora],Tabla2[Hora],Auxiliar1!B1181)</f>
        <v>0.34486111111111112</v>
      </c>
      <c r="M1183" s="21"/>
      <c r="N1183" t="str">
        <f>TEXT(Tabla2[fecha_creacion_divorcio],"dd/mm/yy")</f>
        <v>20/02/19</v>
      </c>
      <c r="O1183" s="21" t="str">
        <f>TEXT(Tabla3[Fecha formato fecha],"MMMM")</f>
        <v>febrero</v>
      </c>
      <c r="P1183" s="22">
        <f>INT(YEARFRAC(Tabla2[[#This Row],[fecha_matrimonio]],Tabla2[[#This Row],[fecha_creacion_divorcio]],1))</f>
        <v>8</v>
      </c>
      <c r="Q1183" s="21"/>
    </row>
    <row r="1184" spans="6:17" x14ac:dyDescent="0.25">
      <c r="F1184" s="17"/>
      <c r="G1184" s="47" t="str">
        <f>IF(Tabla2[genero_1]=Tabla2[genero_2],"iguales","heteros")</f>
        <v>heteros</v>
      </c>
      <c r="H1184" s="15">
        <f>COUNTIF(Tabla3[Columna1],"iguales")</f>
        <v>481</v>
      </c>
      <c r="I1184" s="15">
        <f>COUNTIF(Tabla3[Se divorcian mas en la mañana o en la tarde?],"&gt;12:00 am")</f>
        <v>2491</v>
      </c>
      <c r="J1184" s="15">
        <f>COUNTIF(Tabla3[Se divorcian mas en la mañana o en la tarde?],"&gt;12:00 am")</f>
        <v>2491</v>
      </c>
      <c r="K1184" s="15">
        <f>COUNTIF(Tabla3[Se divorcian mas en la mañana o en la tarde?],"&lt;12:00 pm")</f>
        <v>2272</v>
      </c>
      <c r="L1184" s="17">
        <f>IF(Auxiliar1!B1182&lt;Tabla2[Hora],Tabla2[Hora],Auxiliar1!B1182)</f>
        <v>0.34678240740740746</v>
      </c>
      <c r="M1184" s="21"/>
      <c r="N1184" t="str">
        <f>TEXT(Tabla2[fecha_creacion_divorcio],"dd/mm/yy")</f>
        <v>20/02/19</v>
      </c>
      <c r="O1184" s="21" t="str">
        <f>TEXT(Tabla3[Fecha formato fecha],"MMMM")</f>
        <v>febrero</v>
      </c>
      <c r="P1184" s="22">
        <f>INT(YEARFRAC(Tabla2[[#This Row],[fecha_matrimonio]],Tabla2[[#This Row],[fecha_creacion_divorcio]],1))</f>
        <v>21</v>
      </c>
      <c r="Q1184" s="21"/>
    </row>
    <row r="1185" spans="6:17" x14ac:dyDescent="0.25">
      <c r="F1185" s="17"/>
      <c r="G1185" s="47" t="str">
        <f>IF(Tabla2[genero_1]=Tabla2[genero_2],"iguales","heteros")</f>
        <v>heteros</v>
      </c>
      <c r="H1185" s="15">
        <f>COUNTIF(Tabla3[Columna1],"iguales")</f>
        <v>481</v>
      </c>
      <c r="I1185" s="15">
        <f>COUNTIF(Tabla3[Se divorcian mas en la mañana o en la tarde?],"&gt;12:00 am")</f>
        <v>2491</v>
      </c>
      <c r="J1185" s="15">
        <f>COUNTIF(Tabla3[Se divorcian mas en la mañana o en la tarde?],"&gt;12:00 am")</f>
        <v>2491</v>
      </c>
      <c r="K1185" s="15">
        <f>COUNTIF(Tabla3[Se divorcian mas en la mañana o en la tarde?],"&lt;12:00 pm")</f>
        <v>2272</v>
      </c>
      <c r="L1185" s="17">
        <f>IF(Auxiliar1!B1183&lt;Tabla2[Hora],Tabla2[Hora],Auxiliar1!B1183)</f>
        <v>0.34917824074074072</v>
      </c>
      <c r="M1185" s="21"/>
      <c r="N1185" t="str">
        <f>TEXT(Tabla2[fecha_creacion_divorcio],"dd/mm/yy")</f>
        <v>20/02/19</v>
      </c>
      <c r="O1185" s="21" t="str">
        <f>TEXT(Tabla3[Fecha formato fecha],"MMMM")</f>
        <v>febrero</v>
      </c>
      <c r="P1185" s="22">
        <f>INT(YEARFRAC(Tabla2[[#This Row],[fecha_matrimonio]],Tabla2[[#This Row],[fecha_creacion_divorcio]],1))</f>
        <v>12</v>
      </c>
      <c r="Q1185" s="21"/>
    </row>
    <row r="1186" spans="6:17" x14ac:dyDescent="0.25">
      <c r="F1186" s="17"/>
      <c r="G1186" s="47" t="str">
        <f>IF(Tabla2[genero_1]=Tabla2[genero_2],"iguales","heteros")</f>
        <v>heteros</v>
      </c>
      <c r="H1186" s="15">
        <f>COUNTIF(Tabla3[Columna1],"iguales")</f>
        <v>481</v>
      </c>
      <c r="I1186" s="15">
        <f>COUNTIF(Tabla3[Se divorcian mas en la mañana o en la tarde?],"&gt;12:00 am")</f>
        <v>2491</v>
      </c>
      <c r="J1186" s="15">
        <f>COUNTIF(Tabla3[Se divorcian mas en la mañana o en la tarde?],"&gt;12:00 am")</f>
        <v>2491</v>
      </c>
      <c r="K1186" s="15">
        <f>COUNTIF(Tabla3[Se divorcian mas en la mañana o en la tarde?],"&lt;12:00 pm")</f>
        <v>2272</v>
      </c>
      <c r="L1186" s="17">
        <f>IF(Auxiliar1!B1184&lt;Tabla2[Hora],Tabla2[Hora],Auxiliar1!B1184)</f>
        <v>0.35042824074074069</v>
      </c>
      <c r="M1186" s="21"/>
      <c r="N1186" t="str">
        <f>TEXT(Tabla2[fecha_creacion_divorcio],"dd/mm/yy")</f>
        <v>20/02/19</v>
      </c>
      <c r="O1186" s="21" t="str">
        <f>TEXT(Tabla3[Fecha formato fecha],"MMMM")</f>
        <v>febrero</v>
      </c>
      <c r="P1186" s="22">
        <f>INT(YEARFRAC(Tabla2[[#This Row],[fecha_matrimonio]],Tabla2[[#This Row],[fecha_creacion_divorcio]],1))</f>
        <v>4</v>
      </c>
      <c r="Q1186" s="21"/>
    </row>
    <row r="1187" spans="6:17" x14ac:dyDescent="0.25">
      <c r="F1187" s="17"/>
      <c r="G1187" s="47" t="str">
        <f>IF(Tabla2[genero_1]=Tabla2[genero_2],"iguales","heteros")</f>
        <v>iguales</v>
      </c>
      <c r="H1187" s="15">
        <f>COUNTIF(Tabla3[Columna1],"iguales")</f>
        <v>481</v>
      </c>
      <c r="I1187" s="15">
        <f>COUNTIF(Tabla3[Se divorcian mas en la mañana o en la tarde?],"&gt;12:00 am")</f>
        <v>2491</v>
      </c>
      <c r="J1187" s="15">
        <f>COUNTIF(Tabla3[Se divorcian mas en la mañana o en la tarde?],"&gt;12:00 am")</f>
        <v>2491</v>
      </c>
      <c r="K1187" s="15">
        <f>COUNTIF(Tabla3[Se divorcian mas en la mañana o en la tarde?],"&lt;12:00 pm")</f>
        <v>2272</v>
      </c>
      <c r="L1187" s="17">
        <f>IF(Auxiliar1!B1185&lt;Tabla2[Hora],Tabla2[Hora],Auxiliar1!B1185)</f>
        <v>0.35157407407407404</v>
      </c>
      <c r="M1187" s="21"/>
      <c r="N1187" t="str">
        <f>TEXT(Tabla2[fecha_creacion_divorcio],"dd/mm/yy")</f>
        <v>20/02/19</v>
      </c>
      <c r="O1187" s="21" t="str">
        <f>TEXT(Tabla3[Fecha formato fecha],"MMMM")</f>
        <v>febrero</v>
      </c>
      <c r="P1187" s="22">
        <f>INT(YEARFRAC(Tabla2[[#This Row],[fecha_matrimonio]],Tabla2[[#This Row],[fecha_creacion_divorcio]],1))</f>
        <v>35</v>
      </c>
      <c r="Q1187" s="21"/>
    </row>
    <row r="1188" spans="6:17" x14ac:dyDescent="0.25">
      <c r="F1188" s="17"/>
      <c r="G1188" s="47" t="str">
        <f>IF(Tabla2[genero_1]=Tabla2[genero_2],"iguales","heteros")</f>
        <v>iguales</v>
      </c>
      <c r="H1188" s="15">
        <f>COUNTIF(Tabla3[Columna1],"iguales")</f>
        <v>481</v>
      </c>
      <c r="I1188" s="15">
        <f>COUNTIF(Tabla3[Se divorcian mas en la mañana o en la tarde?],"&gt;12:00 am")</f>
        <v>2491</v>
      </c>
      <c r="J1188" s="15">
        <f>COUNTIF(Tabla3[Se divorcian mas en la mañana o en la tarde?],"&gt;12:00 am")</f>
        <v>2491</v>
      </c>
      <c r="K1188" s="15">
        <f>COUNTIF(Tabla3[Se divorcian mas en la mañana o en la tarde?],"&lt;12:00 pm")</f>
        <v>2272</v>
      </c>
      <c r="L1188" s="17">
        <f>IF(Auxiliar1!B1186&lt;Tabla2[Hora],Tabla2[Hora],Auxiliar1!B1186)</f>
        <v>0.35766203703703708</v>
      </c>
      <c r="M1188" s="21"/>
      <c r="N1188" t="str">
        <f>TEXT(Tabla2[fecha_creacion_divorcio],"dd/mm/yy")</f>
        <v>20/02/19</v>
      </c>
      <c r="O1188" s="21" t="str">
        <f>TEXT(Tabla3[Fecha formato fecha],"MMMM")</f>
        <v>febrero</v>
      </c>
      <c r="P1188" s="22">
        <f>INT(YEARFRAC(Tabla2[[#This Row],[fecha_matrimonio]],Tabla2[[#This Row],[fecha_creacion_divorcio]],1))</f>
        <v>30</v>
      </c>
      <c r="Q1188" s="21"/>
    </row>
    <row r="1189" spans="6:17" x14ac:dyDescent="0.25">
      <c r="F1189" s="17"/>
      <c r="G1189" s="47" t="str">
        <f>IF(Tabla2[genero_1]=Tabla2[genero_2],"iguales","heteros")</f>
        <v>heteros</v>
      </c>
      <c r="H1189" s="15">
        <f>COUNTIF(Tabla3[Columna1],"iguales")</f>
        <v>481</v>
      </c>
      <c r="I1189" s="15">
        <f>COUNTIF(Tabla3[Se divorcian mas en la mañana o en la tarde?],"&gt;12:00 am")</f>
        <v>2491</v>
      </c>
      <c r="J1189" s="15">
        <f>COUNTIF(Tabla3[Se divorcian mas en la mañana o en la tarde?],"&gt;12:00 am")</f>
        <v>2491</v>
      </c>
      <c r="K1189" s="15">
        <f>COUNTIF(Tabla3[Se divorcian mas en la mañana o en la tarde?],"&lt;12:00 pm")</f>
        <v>2272</v>
      </c>
      <c r="L1189" s="17">
        <f>IF(Auxiliar1!B1187&lt;Tabla2[Hora],Tabla2[Hora],Auxiliar1!B1187)</f>
        <v>0.36288194444444444</v>
      </c>
      <c r="M1189" s="21"/>
      <c r="N1189" t="str">
        <f>TEXT(Tabla2[fecha_creacion_divorcio],"dd/mm/yy")</f>
        <v>20/02/19</v>
      </c>
      <c r="O1189" s="21" t="str">
        <f>TEXT(Tabla3[Fecha formato fecha],"MMMM")</f>
        <v>febrero</v>
      </c>
      <c r="P1189" s="22">
        <f>INT(YEARFRAC(Tabla2[[#This Row],[fecha_matrimonio]],Tabla2[[#This Row],[fecha_creacion_divorcio]],1))</f>
        <v>23</v>
      </c>
      <c r="Q1189" s="21"/>
    </row>
    <row r="1190" spans="6:17" x14ac:dyDescent="0.25">
      <c r="F1190" s="17"/>
      <c r="G1190" s="47" t="str">
        <f>IF(Tabla2[genero_1]=Tabla2[genero_2],"iguales","heteros")</f>
        <v>heteros</v>
      </c>
      <c r="H1190" s="15">
        <f>COUNTIF(Tabla3[Columna1],"iguales")</f>
        <v>481</v>
      </c>
      <c r="I1190" s="15">
        <f>COUNTIF(Tabla3[Se divorcian mas en la mañana o en la tarde?],"&gt;12:00 am")</f>
        <v>2491</v>
      </c>
      <c r="J1190" s="15">
        <f>COUNTIF(Tabla3[Se divorcian mas en la mañana o en la tarde?],"&gt;12:00 am")</f>
        <v>2491</v>
      </c>
      <c r="K1190" s="15">
        <f>COUNTIF(Tabla3[Se divorcian mas en la mañana o en la tarde?],"&lt;12:00 pm")</f>
        <v>2272</v>
      </c>
      <c r="L1190" s="17">
        <f>IF(Auxiliar1!B1188&lt;Tabla2[Hora],Tabla2[Hora],Auxiliar1!B1188)</f>
        <v>0.36650462962962965</v>
      </c>
      <c r="M1190" s="21"/>
      <c r="N1190" t="str">
        <f>TEXT(Tabla2[fecha_creacion_divorcio],"dd/mm/yy")</f>
        <v>20/02/19</v>
      </c>
      <c r="O1190" s="21" t="str">
        <f>TEXT(Tabla3[Fecha formato fecha],"MMMM")</f>
        <v>febrero</v>
      </c>
      <c r="P1190" s="22">
        <f>INT(YEARFRAC(Tabla2[[#This Row],[fecha_matrimonio]],Tabla2[[#This Row],[fecha_creacion_divorcio]],1))</f>
        <v>10</v>
      </c>
      <c r="Q1190" s="21"/>
    </row>
    <row r="1191" spans="6:17" x14ac:dyDescent="0.25">
      <c r="F1191" s="17"/>
      <c r="G1191" s="47" t="str">
        <f>IF(Tabla2[genero_1]=Tabla2[genero_2],"iguales","heteros")</f>
        <v>heteros</v>
      </c>
      <c r="H1191" s="15">
        <f>COUNTIF(Tabla3[Columna1],"iguales")</f>
        <v>481</v>
      </c>
      <c r="I1191" s="15">
        <f>COUNTIF(Tabla3[Se divorcian mas en la mañana o en la tarde?],"&gt;12:00 am")</f>
        <v>2491</v>
      </c>
      <c r="J1191" s="15">
        <f>COUNTIF(Tabla3[Se divorcian mas en la mañana o en la tarde?],"&gt;12:00 am")</f>
        <v>2491</v>
      </c>
      <c r="K1191" s="15">
        <f>COUNTIF(Tabla3[Se divorcian mas en la mañana o en la tarde?],"&lt;12:00 pm")</f>
        <v>2272</v>
      </c>
      <c r="L1191" s="17">
        <f>IF(Auxiliar1!B1189&lt;Tabla2[Hora],Tabla2[Hora],Auxiliar1!B1189)</f>
        <v>0.37105324074074075</v>
      </c>
      <c r="M1191" s="21"/>
      <c r="N1191" t="str">
        <f>TEXT(Tabla2[fecha_creacion_divorcio],"dd/mm/yy")</f>
        <v>20/02/19</v>
      </c>
      <c r="O1191" s="21" t="str">
        <f>TEXT(Tabla3[Fecha formato fecha],"MMMM")</f>
        <v>febrero</v>
      </c>
      <c r="P1191" s="22">
        <f>INT(YEARFRAC(Tabla2[[#This Row],[fecha_matrimonio]],Tabla2[[#This Row],[fecha_creacion_divorcio]],1))</f>
        <v>17</v>
      </c>
      <c r="Q1191" s="21"/>
    </row>
    <row r="1192" spans="6:17" x14ac:dyDescent="0.25">
      <c r="F1192" s="17"/>
      <c r="G1192" s="47" t="str">
        <f>IF(Tabla2[genero_1]=Tabla2[genero_2],"iguales","heteros")</f>
        <v>heteros</v>
      </c>
      <c r="H1192" s="15">
        <f>COUNTIF(Tabla3[Columna1],"iguales")</f>
        <v>481</v>
      </c>
      <c r="I1192" s="15">
        <f>COUNTIF(Tabla3[Se divorcian mas en la mañana o en la tarde?],"&gt;12:00 am")</f>
        <v>2491</v>
      </c>
      <c r="J1192" s="15">
        <f>COUNTIF(Tabla3[Se divorcian mas en la mañana o en la tarde?],"&gt;12:00 am")</f>
        <v>2491</v>
      </c>
      <c r="K1192" s="15">
        <f>COUNTIF(Tabla3[Se divorcian mas en la mañana o en la tarde?],"&lt;12:00 pm")</f>
        <v>2272</v>
      </c>
      <c r="L1192" s="17">
        <f>IF(Auxiliar1!B1190&lt;Tabla2[Hora],Tabla2[Hora],Auxiliar1!B1190)</f>
        <v>0.37777777777777777</v>
      </c>
      <c r="M1192" s="21"/>
      <c r="N1192" t="str">
        <f>TEXT(Tabla2[fecha_creacion_divorcio],"dd/mm/yy")</f>
        <v>20/02/19</v>
      </c>
      <c r="O1192" s="21" t="str">
        <f>TEXT(Tabla3[Fecha formato fecha],"MMMM")</f>
        <v>febrero</v>
      </c>
      <c r="P1192" s="22">
        <f>INT(YEARFRAC(Tabla2[[#This Row],[fecha_matrimonio]],Tabla2[[#This Row],[fecha_creacion_divorcio]],1))</f>
        <v>31</v>
      </c>
      <c r="Q1192" s="21"/>
    </row>
    <row r="1193" spans="6:17" x14ac:dyDescent="0.25">
      <c r="F1193" s="17"/>
      <c r="G1193" s="47" t="str">
        <f>IF(Tabla2[genero_1]=Tabla2[genero_2],"iguales","heteros")</f>
        <v>heteros</v>
      </c>
      <c r="H1193" s="15">
        <f>COUNTIF(Tabla3[Columna1],"iguales")</f>
        <v>481</v>
      </c>
      <c r="I1193" s="15">
        <f>COUNTIF(Tabla3[Se divorcian mas en la mañana o en la tarde?],"&gt;12:00 am")</f>
        <v>2491</v>
      </c>
      <c r="J1193" s="15">
        <f>COUNTIF(Tabla3[Se divorcian mas en la mañana o en la tarde?],"&gt;12:00 am")</f>
        <v>2491</v>
      </c>
      <c r="K1193" s="15">
        <f>COUNTIF(Tabla3[Se divorcian mas en la mañana o en la tarde?],"&lt;12:00 pm")</f>
        <v>2272</v>
      </c>
      <c r="L1193" s="17">
        <f>IF(Auxiliar1!B1191&lt;Tabla2[Hora],Tabla2[Hora],Auxiliar1!B1191)</f>
        <v>0.40030092592592598</v>
      </c>
      <c r="M1193" s="21"/>
      <c r="N1193" t="str">
        <f>TEXT(Tabla2[fecha_creacion_divorcio],"dd/mm/yy")</f>
        <v>20/02/19</v>
      </c>
      <c r="O1193" s="21" t="str">
        <f>TEXT(Tabla3[Fecha formato fecha],"MMMM")</f>
        <v>febrero</v>
      </c>
      <c r="P1193" s="22">
        <f>INT(YEARFRAC(Tabla2[[#This Row],[fecha_matrimonio]],Tabla2[[#This Row],[fecha_creacion_divorcio]],1))</f>
        <v>43</v>
      </c>
      <c r="Q1193" s="21"/>
    </row>
    <row r="1194" spans="6:17" x14ac:dyDescent="0.25">
      <c r="F1194" s="17"/>
      <c r="G1194" s="47" t="str">
        <f>IF(Tabla2[genero_1]=Tabla2[genero_2],"iguales","heteros")</f>
        <v>iguales</v>
      </c>
      <c r="H1194" s="15">
        <f>COUNTIF(Tabla3[Columna1],"iguales")</f>
        <v>481</v>
      </c>
      <c r="I1194" s="15">
        <f>COUNTIF(Tabla3[Se divorcian mas en la mañana o en la tarde?],"&gt;12:00 am")</f>
        <v>2491</v>
      </c>
      <c r="J1194" s="15">
        <f>COUNTIF(Tabla3[Se divorcian mas en la mañana o en la tarde?],"&gt;12:00 am")</f>
        <v>2491</v>
      </c>
      <c r="K1194" s="15">
        <f>COUNTIF(Tabla3[Se divorcian mas en la mañana o en la tarde?],"&lt;12:00 pm")</f>
        <v>2272</v>
      </c>
      <c r="L1194" s="17">
        <f>IF(Auxiliar1!B1192&lt;Tabla2[Hora],Tabla2[Hora],Auxiliar1!B1192)</f>
        <v>0.40089120370370374</v>
      </c>
      <c r="M1194" s="21"/>
      <c r="N1194" t="str">
        <f>TEXT(Tabla2[fecha_creacion_divorcio],"dd/mm/yy")</f>
        <v>20/02/19</v>
      </c>
      <c r="O1194" s="21" t="str">
        <f>TEXT(Tabla3[Fecha formato fecha],"MMMM")</f>
        <v>febrero</v>
      </c>
      <c r="P1194" s="22">
        <f>INT(YEARFRAC(Tabla2[[#This Row],[fecha_matrimonio]],Tabla2[[#This Row],[fecha_creacion_divorcio]],1))</f>
        <v>31</v>
      </c>
      <c r="Q1194" s="21"/>
    </row>
    <row r="1195" spans="6:17" x14ac:dyDescent="0.25">
      <c r="F1195" s="17"/>
      <c r="G1195" s="47" t="str">
        <f>IF(Tabla2[genero_1]=Tabla2[genero_2],"iguales","heteros")</f>
        <v>heteros</v>
      </c>
      <c r="H1195" s="15">
        <f>COUNTIF(Tabla3[Columna1],"iguales")</f>
        <v>481</v>
      </c>
      <c r="I1195" s="15">
        <f>COUNTIF(Tabla3[Se divorcian mas en la mañana o en la tarde?],"&gt;12:00 am")</f>
        <v>2491</v>
      </c>
      <c r="J1195" s="15">
        <f>COUNTIF(Tabla3[Se divorcian mas en la mañana o en la tarde?],"&gt;12:00 am")</f>
        <v>2491</v>
      </c>
      <c r="K1195" s="15">
        <f>COUNTIF(Tabla3[Se divorcian mas en la mañana o en la tarde?],"&lt;12:00 pm")</f>
        <v>2272</v>
      </c>
      <c r="L1195" s="17">
        <f>IF(Auxiliar1!B1193&lt;Tabla2[Hora],Tabla2[Hora],Auxiliar1!B1193)</f>
        <v>0.40657407407407403</v>
      </c>
      <c r="M1195" s="21"/>
      <c r="N1195" t="str">
        <f>TEXT(Tabla2[fecha_creacion_divorcio],"dd/mm/yy")</f>
        <v>20/02/19</v>
      </c>
      <c r="O1195" s="21" t="str">
        <f>TEXT(Tabla3[Fecha formato fecha],"MMMM")</f>
        <v>febrero</v>
      </c>
      <c r="P1195" s="22">
        <f>INT(YEARFRAC(Tabla2[[#This Row],[fecha_matrimonio]],Tabla2[[#This Row],[fecha_creacion_divorcio]],1))</f>
        <v>55</v>
      </c>
      <c r="Q1195" s="21"/>
    </row>
    <row r="1196" spans="6:17" x14ac:dyDescent="0.25">
      <c r="F1196" s="17"/>
      <c r="G1196" s="47" t="str">
        <f>IF(Tabla2[genero_1]=Tabla2[genero_2],"iguales","heteros")</f>
        <v>heteros</v>
      </c>
      <c r="H1196" s="15">
        <f>COUNTIF(Tabla3[Columna1],"iguales")</f>
        <v>481</v>
      </c>
      <c r="I1196" s="15">
        <f>COUNTIF(Tabla3[Se divorcian mas en la mañana o en la tarde?],"&gt;12:00 am")</f>
        <v>2491</v>
      </c>
      <c r="J1196" s="15">
        <f>COUNTIF(Tabla3[Se divorcian mas en la mañana o en la tarde?],"&gt;12:00 am")</f>
        <v>2491</v>
      </c>
      <c r="K1196" s="15">
        <f>COUNTIF(Tabla3[Se divorcian mas en la mañana o en la tarde?],"&lt;12:00 pm")</f>
        <v>2272</v>
      </c>
      <c r="L1196" s="17">
        <f>IF(Auxiliar1!B1194&lt;Tabla2[Hora],Tabla2[Hora],Auxiliar1!B1194)</f>
        <v>0.41067129629629634</v>
      </c>
      <c r="M1196" s="21"/>
      <c r="N1196" t="str">
        <f>TEXT(Tabla2[fecha_creacion_divorcio],"dd/mm/yy")</f>
        <v>20/02/19</v>
      </c>
      <c r="O1196" s="21" t="str">
        <f>TEXT(Tabla3[Fecha formato fecha],"MMMM")</f>
        <v>febrero</v>
      </c>
      <c r="P1196" s="22">
        <f>INT(YEARFRAC(Tabla2[[#This Row],[fecha_matrimonio]],Tabla2[[#This Row],[fecha_creacion_divorcio]],1))</f>
        <v>42</v>
      </c>
      <c r="Q1196" s="21"/>
    </row>
    <row r="1197" spans="6:17" x14ac:dyDescent="0.25">
      <c r="F1197" s="17"/>
      <c r="G1197" s="47" t="str">
        <f>IF(Tabla2[genero_1]=Tabla2[genero_2],"iguales","heteros")</f>
        <v>heteros</v>
      </c>
      <c r="H1197" s="15">
        <f>COUNTIF(Tabla3[Columna1],"iguales")</f>
        <v>481</v>
      </c>
      <c r="I1197" s="15">
        <f>COUNTIF(Tabla3[Se divorcian mas en la mañana o en la tarde?],"&gt;12:00 am")</f>
        <v>2491</v>
      </c>
      <c r="J1197" s="15">
        <f>COUNTIF(Tabla3[Se divorcian mas en la mañana o en la tarde?],"&gt;12:00 am")</f>
        <v>2491</v>
      </c>
      <c r="K1197" s="15">
        <f>COUNTIF(Tabla3[Se divorcian mas en la mañana o en la tarde?],"&lt;12:00 pm")</f>
        <v>2272</v>
      </c>
      <c r="L1197" s="17">
        <f>IF(Auxiliar1!B1195&lt;Tabla2[Hora],Tabla2[Hora],Auxiliar1!B1195)</f>
        <v>0.41151620370370368</v>
      </c>
      <c r="M1197" s="21"/>
      <c r="N1197" t="str">
        <f>TEXT(Tabla2[fecha_creacion_divorcio],"dd/mm/yy")</f>
        <v>20/02/19</v>
      </c>
      <c r="O1197" s="21" t="str">
        <f>TEXT(Tabla3[Fecha formato fecha],"MMMM")</f>
        <v>febrero</v>
      </c>
      <c r="P1197" s="22">
        <f>INT(YEARFRAC(Tabla2[[#This Row],[fecha_matrimonio]],Tabla2[[#This Row],[fecha_creacion_divorcio]],1))</f>
        <v>29</v>
      </c>
      <c r="Q1197" s="21"/>
    </row>
    <row r="1198" spans="6:17" x14ac:dyDescent="0.25">
      <c r="F1198" s="17"/>
      <c r="G1198" s="47" t="str">
        <f>IF(Tabla2[genero_1]=Tabla2[genero_2],"iguales","heteros")</f>
        <v>heteros</v>
      </c>
      <c r="H1198" s="15">
        <f>COUNTIF(Tabla3[Columna1],"iguales")</f>
        <v>481</v>
      </c>
      <c r="I1198" s="15">
        <f>COUNTIF(Tabla3[Se divorcian mas en la mañana o en la tarde?],"&gt;12:00 am")</f>
        <v>2491</v>
      </c>
      <c r="J1198" s="15">
        <f>COUNTIF(Tabla3[Se divorcian mas en la mañana o en la tarde?],"&gt;12:00 am")</f>
        <v>2491</v>
      </c>
      <c r="K1198" s="15">
        <f>COUNTIF(Tabla3[Se divorcian mas en la mañana o en la tarde?],"&lt;12:00 pm")</f>
        <v>2272</v>
      </c>
      <c r="L1198" s="17">
        <f>IF(Auxiliar1!B1196&lt;Tabla2[Hora],Tabla2[Hora],Auxiliar1!B1196)</f>
        <v>0.42499999999999999</v>
      </c>
      <c r="M1198" s="21"/>
      <c r="N1198" t="str">
        <f>TEXT(Tabla2[fecha_creacion_divorcio],"dd/mm/yy")</f>
        <v>20/02/19</v>
      </c>
      <c r="O1198" s="21" t="str">
        <f>TEXT(Tabla3[Fecha formato fecha],"MMMM")</f>
        <v>febrero</v>
      </c>
      <c r="P1198" s="22">
        <f>INT(YEARFRAC(Tabla2[[#This Row],[fecha_matrimonio]],Tabla2[[#This Row],[fecha_creacion_divorcio]],1))</f>
        <v>23</v>
      </c>
      <c r="Q1198" s="21"/>
    </row>
    <row r="1199" spans="6:17" x14ac:dyDescent="0.25">
      <c r="F1199" s="17"/>
      <c r="G1199" s="47" t="str">
        <f>IF(Tabla2[genero_1]=Tabla2[genero_2],"iguales","heteros")</f>
        <v>heteros</v>
      </c>
      <c r="H1199" s="15">
        <f>COUNTIF(Tabla3[Columna1],"iguales")</f>
        <v>481</v>
      </c>
      <c r="I1199" s="15">
        <f>COUNTIF(Tabla3[Se divorcian mas en la mañana o en la tarde?],"&gt;12:00 am")</f>
        <v>2491</v>
      </c>
      <c r="J1199" s="15">
        <f>COUNTIF(Tabla3[Se divorcian mas en la mañana o en la tarde?],"&gt;12:00 am")</f>
        <v>2491</v>
      </c>
      <c r="K1199" s="15">
        <f>COUNTIF(Tabla3[Se divorcian mas en la mañana o en la tarde?],"&lt;12:00 pm")</f>
        <v>2272</v>
      </c>
      <c r="L1199" s="17">
        <f>IF(Auxiliar1!B1197&lt;Tabla2[Hora],Tabla2[Hora],Auxiliar1!B1197)</f>
        <v>0.4261226851851852</v>
      </c>
      <c r="M1199" s="21"/>
      <c r="N1199" t="str">
        <f>TEXT(Tabla2[fecha_creacion_divorcio],"dd/mm/yy")</f>
        <v>20/02/19</v>
      </c>
      <c r="O1199" s="21" t="str">
        <f>TEXT(Tabla3[Fecha formato fecha],"MMMM")</f>
        <v>febrero</v>
      </c>
      <c r="P1199" s="22">
        <f>INT(YEARFRAC(Tabla2[[#This Row],[fecha_matrimonio]],Tabla2[[#This Row],[fecha_creacion_divorcio]],1))</f>
        <v>43</v>
      </c>
      <c r="Q1199" s="21"/>
    </row>
    <row r="1200" spans="6:17" x14ac:dyDescent="0.25">
      <c r="F1200" s="17"/>
      <c r="G1200" s="47" t="str">
        <f>IF(Tabla2[genero_1]=Tabla2[genero_2],"iguales","heteros")</f>
        <v>iguales</v>
      </c>
      <c r="H1200" s="15">
        <f>COUNTIF(Tabla3[Columna1],"iguales")</f>
        <v>481</v>
      </c>
      <c r="I1200" s="15">
        <f>COUNTIF(Tabla3[Se divorcian mas en la mañana o en la tarde?],"&gt;12:00 am")</f>
        <v>2491</v>
      </c>
      <c r="J1200" s="15">
        <f>COUNTIF(Tabla3[Se divorcian mas en la mañana o en la tarde?],"&gt;12:00 am")</f>
        <v>2491</v>
      </c>
      <c r="K1200" s="15">
        <f>COUNTIF(Tabla3[Se divorcian mas en la mañana o en la tarde?],"&lt;12:00 pm")</f>
        <v>2272</v>
      </c>
      <c r="L1200" s="17">
        <f>IF(Auxiliar1!B1198&lt;Tabla2[Hora],Tabla2[Hora],Auxiliar1!B1198)</f>
        <v>0.42846064814814816</v>
      </c>
      <c r="M1200" s="21"/>
      <c r="N1200" t="str">
        <f>TEXT(Tabla2[fecha_creacion_divorcio],"dd/mm/yy")</f>
        <v>20/02/19</v>
      </c>
      <c r="O1200" s="21" t="str">
        <f>TEXT(Tabla3[Fecha formato fecha],"MMMM")</f>
        <v>febrero</v>
      </c>
      <c r="P1200" s="22">
        <f>INT(YEARFRAC(Tabla2[[#This Row],[fecha_matrimonio]],Tabla2[[#This Row],[fecha_creacion_divorcio]],1))</f>
        <v>6</v>
      </c>
      <c r="Q1200" s="21"/>
    </row>
    <row r="1201" spans="6:17" x14ac:dyDescent="0.25">
      <c r="F1201" s="17"/>
      <c r="G1201" s="47" t="str">
        <f>IF(Tabla2[genero_1]=Tabla2[genero_2],"iguales","heteros")</f>
        <v>heteros</v>
      </c>
      <c r="H1201" s="15">
        <f>COUNTIF(Tabla3[Columna1],"iguales")</f>
        <v>481</v>
      </c>
      <c r="I1201" s="15">
        <f>COUNTIF(Tabla3[Se divorcian mas en la mañana o en la tarde?],"&gt;12:00 am")</f>
        <v>2491</v>
      </c>
      <c r="J1201" s="15">
        <f>COUNTIF(Tabla3[Se divorcian mas en la mañana o en la tarde?],"&gt;12:00 am")</f>
        <v>2491</v>
      </c>
      <c r="K1201" s="15">
        <f>COUNTIF(Tabla3[Se divorcian mas en la mañana o en la tarde?],"&lt;12:00 pm")</f>
        <v>2272</v>
      </c>
      <c r="L1201" s="17">
        <f>IF(Auxiliar1!B1199&lt;Tabla2[Hora],Tabla2[Hora],Auxiliar1!B1199)</f>
        <v>0.43231481481481482</v>
      </c>
      <c r="M1201" s="21"/>
      <c r="N1201" t="str">
        <f>TEXT(Tabla2[fecha_creacion_divorcio],"dd/mm/yy")</f>
        <v>20/02/19</v>
      </c>
      <c r="O1201" s="21" t="str">
        <f>TEXT(Tabla3[Fecha formato fecha],"MMMM")</f>
        <v>febrero</v>
      </c>
      <c r="P1201" s="22">
        <f>INT(YEARFRAC(Tabla2[[#This Row],[fecha_matrimonio]],Tabla2[[#This Row],[fecha_creacion_divorcio]],1))</f>
        <v>25</v>
      </c>
      <c r="Q1201" s="21"/>
    </row>
    <row r="1202" spans="6:17" x14ac:dyDescent="0.25">
      <c r="F1202" s="17"/>
      <c r="G1202" s="47" t="str">
        <f>IF(Tabla2[genero_1]=Tabla2[genero_2],"iguales","heteros")</f>
        <v>heteros</v>
      </c>
      <c r="H1202" s="15">
        <f>COUNTIF(Tabla3[Columna1],"iguales")</f>
        <v>481</v>
      </c>
      <c r="I1202" s="15">
        <f>COUNTIF(Tabla3[Se divorcian mas en la mañana o en la tarde?],"&gt;12:00 am")</f>
        <v>2491</v>
      </c>
      <c r="J1202" s="15">
        <f>COUNTIF(Tabla3[Se divorcian mas en la mañana o en la tarde?],"&gt;12:00 am")</f>
        <v>2491</v>
      </c>
      <c r="K1202" s="15">
        <f>COUNTIF(Tabla3[Se divorcian mas en la mañana o en la tarde?],"&lt;12:00 pm")</f>
        <v>2272</v>
      </c>
      <c r="L1202" s="17">
        <f>IF(Auxiliar1!B1200&lt;Tabla2[Hora],Tabla2[Hora],Auxiliar1!B1200)</f>
        <v>0.43322916666666672</v>
      </c>
      <c r="M1202" s="21"/>
      <c r="N1202" t="str">
        <f>TEXT(Tabla2[fecha_creacion_divorcio],"dd/mm/yy")</f>
        <v>20/02/19</v>
      </c>
      <c r="O1202" s="21" t="str">
        <f>TEXT(Tabla3[Fecha formato fecha],"MMMM")</f>
        <v>febrero</v>
      </c>
      <c r="P1202" s="22">
        <f>INT(YEARFRAC(Tabla2[[#This Row],[fecha_matrimonio]],Tabla2[[#This Row],[fecha_creacion_divorcio]],1))</f>
        <v>18</v>
      </c>
      <c r="Q1202" s="21"/>
    </row>
    <row r="1203" spans="6:17" x14ac:dyDescent="0.25">
      <c r="F1203" s="17"/>
      <c r="G1203" s="47" t="str">
        <f>IF(Tabla2[genero_1]=Tabla2[genero_2],"iguales","heteros")</f>
        <v>heteros</v>
      </c>
      <c r="H1203" s="15">
        <f>COUNTIF(Tabla3[Columna1],"iguales")</f>
        <v>481</v>
      </c>
      <c r="I1203" s="15">
        <f>COUNTIF(Tabla3[Se divorcian mas en la mañana o en la tarde?],"&gt;12:00 am")</f>
        <v>2491</v>
      </c>
      <c r="J1203" s="15">
        <f>COUNTIF(Tabla3[Se divorcian mas en la mañana o en la tarde?],"&gt;12:00 am")</f>
        <v>2491</v>
      </c>
      <c r="K1203" s="15">
        <f>COUNTIF(Tabla3[Se divorcian mas en la mañana o en la tarde?],"&lt;12:00 pm")</f>
        <v>2272</v>
      </c>
      <c r="L1203" s="17">
        <f>IF(Auxiliar1!B1201&lt;Tabla2[Hora],Tabla2[Hora],Auxiliar1!B1201)</f>
        <v>0.43928240740740737</v>
      </c>
      <c r="M1203" s="21"/>
      <c r="N1203" t="str">
        <f>TEXT(Tabla2[fecha_creacion_divorcio],"dd/mm/yy")</f>
        <v>20/02/19</v>
      </c>
      <c r="O1203" s="21" t="str">
        <f>TEXT(Tabla3[Fecha formato fecha],"MMMM")</f>
        <v>febrero</v>
      </c>
      <c r="P1203" s="22">
        <f>INT(YEARFRAC(Tabla2[[#This Row],[fecha_matrimonio]],Tabla2[[#This Row],[fecha_creacion_divorcio]],1))</f>
        <v>15</v>
      </c>
      <c r="Q1203" s="21"/>
    </row>
    <row r="1204" spans="6:17" x14ac:dyDescent="0.25">
      <c r="F1204" s="17"/>
      <c r="G1204" s="47" t="str">
        <f>IF(Tabla2[genero_1]=Tabla2[genero_2],"iguales","heteros")</f>
        <v>heteros</v>
      </c>
      <c r="H1204" s="15">
        <f>COUNTIF(Tabla3[Columna1],"iguales")</f>
        <v>481</v>
      </c>
      <c r="I1204" s="15">
        <f>COUNTIF(Tabla3[Se divorcian mas en la mañana o en la tarde?],"&gt;12:00 am")</f>
        <v>2491</v>
      </c>
      <c r="J1204" s="15">
        <f>COUNTIF(Tabla3[Se divorcian mas en la mañana o en la tarde?],"&gt;12:00 am")</f>
        <v>2491</v>
      </c>
      <c r="K1204" s="15">
        <f>COUNTIF(Tabla3[Se divorcian mas en la mañana o en la tarde?],"&lt;12:00 pm")</f>
        <v>2272</v>
      </c>
      <c r="L1204" s="17">
        <f>IF(Auxiliar1!B1202&lt;Tabla2[Hora],Tabla2[Hora],Auxiliar1!B1202)</f>
        <v>0.44482638888888887</v>
      </c>
      <c r="M1204" s="21"/>
      <c r="N1204" t="str">
        <f>TEXT(Tabla2[fecha_creacion_divorcio],"dd/mm/yy")</f>
        <v>20/02/19</v>
      </c>
      <c r="O1204" s="21" t="str">
        <f>TEXT(Tabla3[Fecha formato fecha],"MMMM")</f>
        <v>febrero</v>
      </c>
      <c r="P1204" s="22">
        <f>INT(YEARFRAC(Tabla2[[#This Row],[fecha_matrimonio]],Tabla2[[#This Row],[fecha_creacion_divorcio]],1))</f>
        <v>22</v>
      </c>
      <c r="Q1204" s="21"/>
    </row>
    <row r="1205" spans="6:17" x14ac:dyDescent="0.25">
      <c r="F1205" s="17"/>
      <c r="G1205" s="47" t="str">
        <f>IF(Tabla2[genero_1]=Tabla2[genero_2],"iguales","heteros")</f>
        <v>heteros</v>
      </c>
      <c r="H1205" s="15">
        <f>COUNTIF(Tabla3[Columna1],"iguales")</f>
        <v>481</v>
      </c>
      <c r="I1205" s="15">
        <f>COUNTIF(Tabla3[Se divorcian mas en la mañana o en la tarde?],"&gt;12:00 am")</f>
        <v>2491</v>
      </c>
      <c r="J1205" s="15">
        <f>COUNTIF(Tabla3[Se divorcian mas en la mañana o en la tarde?],"&gt;12:00 am")</f>
        <v>2491</v>
      </c>
      <c r="K1205" s="15">
        <f>COUNTIF(Tabla3[Se divorcian mas en la mañana o en la tarde?],"&lt;12:00 pm")</f>
        <v>2272</v>
      </c>
      <c r="L1205" s="17">
        <f>IF(Auxiliar1!B1203&lt;Tabla2[Hora],Tabla2[Hora],Auxiliar1!B1203)</f>
        <v>0.44521990740740741</v>
      </c>
      <c r="M1205" s="21"/>
      <c r="N1205" t="str">
        <f>TEXT(Tabla2[fecha_creacion_divorcio],"dd/mm/yy")</f>
        <v>20/02/19</v>
      </c>
      <c r="O1205" s="21" t="str">
        <f>TEXT(Tabla3[Fecha formato fecha],"MMMM")</f>
        <v>febrero</v>
      </c>
      <c r="P1205" s="22">
        <f>INT(YEARFRAC(Tabla2[[#This Row],[fecha_matrimonio]],Tabla2[[#This Row],[fecha_creacion_divorcio]],1))</f>
        <v>5</v>
      </c>
      <c r="Q1205" s="21"/>
    </row>
    <row r="1206" spans="6:17" x14ac:dyDescent="0.25">
      <c r="F1206" s="17"/>
      <c r="G1206" s="47" t="str">
        <f>IF(Tabla2[genero_1]=Tabla2[genero_2],"iguales","heteros")</f>
        <v>heteros</v>
      </c>
      <c r="H1206" s="15">
        <f>COUNTIF(Tabla3[Columna1],"iguales")</f>
        <v>481</v>
      </c>
      <c r="I1206" s="15">
        <f>COUNTIF(Tabla3[Se divorcian mas en la mañana o en la tarde?],"&gt;12:00 am")</f>
        <v>2491</v>
      </c>
      <c r="J1206" s="15">
        <f>COUNTIF(Tabla3[Se divorcian mas en la mañana o en la tarde?],"&gt;12:00 am")</f>
        <v>2491</v>
      </c>
      <c r="K1206" s="15">
        <f>COUNTIF(Tabla3[Se divorcian mas en la mañana o en la tarde?],"&lt;12:00 pm")</f>
        <v>2272</v>
      </c>
      <c r="L1206" s="17">
        <f>IF(Auxiliar1!B1204&lt;Tabla2[Hora],Tabla2[Hora],Auxiliar1!B1204)</f>
        <v>0.44702546296296292</v>
      </c>
      <c r="M1206" s="21"/>
      <c r="N1206" t="str">
        <f>TEXT(Tabla2[fecha_creacion_divorcio],"dd/mm/yy")</f>
        <v>20/02/19</v>
      </c>
      <c r="O1206" s="21" t="str">
        <f>TEXT(Tabla3[Fecha formato fecha],"MMMM")</f>
        <v>febrero</v>
      </c>
      <c r="P1206" s="22">
        <f>INT(YEARFRAC(Tabla2[[#This Row],[fecha_matrimonio]],Tabla2[[#This Row],[fecha_creacion_divorcio]],1))</f>
        <v>25</v>
      </c>
      <c r="Q1206" s="21"/>
    </row>
    <row r="1207" spans="6:17" x14ac:dyDescent="0.25">
      <c r="F1207" s="17"/>
      <c r="G1207" s="47" t="str">
        <f>IF(Tabla2[genero_1]=Tabla2[genero_2],"iguales","heteros")</f>
        <v>iguales</v>
      </c>
      <c r="H1207" s="15">
        <f>COUNTIF(Tabla3[Columna1],"iguales")</f>
        <v>481</v>
      </c>
      <c r="I1207" s="15">
        <f>COUNTIF(Tabla3[Se divorcian mas en la mañana o en la tarde?],"&gt;12:00 am")</f>
        <v>2491</v>
      </c>
      <c r="J1207" s="15">
        <f>COUNTIF(Tabla3[Se divorcian mas en la mañana o en la tarde?],"&gt;12:00 am")</f>
        <v>2491</v>
      </c>
      <c r="K1207" s="15">
        <f>COUNTIF(Tabla3[Se divorcian mas en la mañana o en la tarde?],"&lt;12:00 pm")</f>
        <v>2272</v>
      </c>
      <c r="L1207" s="17">
        <f>IF(Auxiliar1!B1205&lt;Tabla2[Hora],Tabla2[Hora],Auxiliar1!B1205)</f>
        <v>0.45249999999999996</v>
      </c>
      <c r="M1207" s="21"/>
      <c r="N1207" t="str">
        <f>TEXT(Tabla2[fecha_creacion_divorcio],"dd/mm/yy")</f>
        <v>20/02/19</v>
      </c>
      <c r="O1207" s="21" t="str">
        <f>TEXT(Tabla3[Fecha formato fecha],"MMMM")</f>
        <v>febrero</v>
      </c>
      <c r="P1207" s="22">
        <f>INT(YEARFRAC(Tabla2[[#This Row],[fecha_matrimonio]],Tabla2[[#This Row],[fecha_creacion_divorcio]],1))</f>
        <v>28</v>
      </c>
      <c r="Q1207" s="21"/>
    </row>
    <row r="1208" spans="6:17" x14ac:dyDescent="0.25">
      <c r="F1208" s="17"/>
      <c r="G1208" s="47" t="str">
        <f>IF(Tabla2[genero_1]=Tabla2[genero_2],"iguales","heteros")</f>
        <v>heteros</v>
      </c>
      <c r="H1208" s="15">
        <f>COUNTIF(Tabla3[Columna1],"iguales")</f>
        <v>481</v>
      </c>
      <c r="I1208" s="15">
        <f>COUNTIF(Tabla3[Se divorcian mas en la mañana o en la tarde?],"&gt;12:00 am")</f>
        <v>2491</v>
      </c>
      <c r="J1208" s="15">
        <f>COUNTIF(Tabla3[Se divorcian mas en la mañana o en la tarde?],"&gt;12:00 am")</f>
        <v>2491</v>
      </c>
      <c r="K1208" s="15">
        <f>COUNTIF(Tabla3[Se divorcian mas en la mañana o en la tarde?],"&lt;12:00 pm")</f>
        <v>2272</v>
      </c>
      <c r="L1208" s="17">
        <f>IF(Auxiliar1!B1206&lt;Tabla2[Hora],Tabla2[Hora],Auxiliar1!B1206)</f>
        <v>0.45753472222222219</v>
      </c>
      <c r="M1208" s="21"/>
      <c r="N1208" t="str">
        <f>TEXT(Tabla2[fecha_creacion_divorcio],"dd/mm/yy")</f>
        <v>20/02/19</v>
      </c>
      <c r="O1208" s="21" t="str">
        <f>TEXT(Tabla3[Fecha formato fecha],"MMMM")</f>
        <v>febrero</v>
      </c>
      <c r="P1208" s="22">
        <f>INT(YEARFRAC(Tabla2[[#This Row],[fecha_matrimonio]],Tabla2[[#This Row],[fecha_creacion_divorcio]],1))</f>
        <v>14</v>
      </c>
      <c r="Q1208" s="21"/>
    </row>
    <row r="1209" spans="6:17" x14ac:dyDescent="0.25">
      <c r="F1209" s="17"/>
      <c r="G1209" s="47" t="str">
        <f>IF(Tabla2[genero_1]=Tabla2[genero_2],"iguales","heteros")</f>
        <v>heteros</v>
      </c>
      <c r="H1209" s="15">
        <f>COUNTIF(Tabla3[Columna1],"iguales")</f>
        <v>481</v>
      </c>
      <c r="I1209" s="15">
        <f>COUNTIF(Tabla3[Se divorcian mas en la mañana o en la tarde?],"&gt;12:00 am")</f>
        <v>2491</v>
      </c>
      <c r="J1209" s="15">
        <f>COUNTIF(Tabla3[Se divorcian mas en la mañana o en la tarde?],"&gt;12:00 am")</f>
        <v>2491</v>
      </c>
      <c r="K1209" s="15">
        <f>COUNTIF(Tabla3[Se divorcian mas en la mañana o en la tarde?],"&lt;12:00 pm")</f>
        <v>2272</v>
      </c>
      <c r="L1209" s="17">
        <f>IF(Auxiliar1!B1207&lt;Tabla2[Hora],Tabla2[Hora],Auxiliar1!B1207)</f>
        <v>0.52369212962962963</v>
      </c>
      <c r="M1209" s="21"/>
      <c r="N1209" t="str">
        <f>TEXT(Tabla2[fecha_creacion_divorcio],"dd/mm/yy")</f>
        <v>02/01/19</v>
      </c>
      <c r="O1209" s="21" t="str">
        <f>TEXT(Tabla3[Fecha formato fecha],"MMMM")</f>
        <v>enero</v>
      </c>
      <c r="P1209" s="22">
        <f>INT(YEARFRAC(Tabla2[[#This Row],[fecha_matrimonio]],Tabla2[[#This Row],[fecha_creacion_divorcio]],1))</f>
        <v>15</v>
      </c>
      <c r="Q1209" s="21"/>
    </row>
    <row r="1210" spans="6:17" x14ac:dyDescent="0.25">
      <c r="F1210" s="17"/>
      <c r="G1210" s="47" t="str">
        <f>IF(Tabla2[genero_1]=Tabla2[genero_2],"iguales","heteros")</f>
        <v>heteros</v>
      </c>
      <c r="H1210" s="15">
        <f>COUNTIF(Tabla3[Columna1],"iguales")</f>
        <v>481</v>
      </c>
      <c r="I1210" s="15">
        <f>COUNTIF(Tabla3[Se divorcian mas en la mañana o en la tarde?],"&gt;12:00 am")</f>
        <v>2491</v>
      </c>
      <c r="J1210" s="15">
        <f>COUNTIF(Tabla3[Se divorcian mas en la mañana o en la tarde?],"&gt;12:00 am")</f>
        <v>2491</v>
      </c>
      <c r="K1210" s="15">
        <f>COUNTIF(Tabla3[Se divorcian mas en la mañana o en la tarde?],"&lt;12:00 pm")</f>
        <v>2272</v>
      </c>
      <c r="L1210" s="17">
        <f>IF(Auxiliar1!B1208&lt;Tabla2[Hora],Tabla2[Hora],Auxiliar1!B1208)</f>
        <v>0.30119212962962966</v>
      </c>
      <c r="M1210" s="21"/>
      <c r="N1210" t="str">
        <f>TEXT(Tabla2[fecha_creacion_divorcio],"dd/mm/yy")</f>
        <v>04/01/19</v>
      </c>
      <c r="O1210" s="21" t="str">
        <f>TEXT(Tabla3[Fecha formato fecha],"MMMM")</f>
        <v>enero</v>
      </c>
      <c r="P1210" s="22">
        <f>INT(YEARFRAC(Tabla2[[#This Row],[fecha_matrimonio]],Tabla2[[#This Row],[fecha_creacion_divorcio]],1))</f>
        <v>4</v>
      </c>
      <c r="Q1210" s="21"/>
    </row>
    <row r="1211" spans="6:17" x14ac:dyDescent="0.25">
      <c r="F1211" s="17"/>
      <c r="G1211" s="47" t="str">
        <f>IF(Tabla2[genero_1]=Tabla2[genero_2],"iguales","heteros")</f>
        <v>heteros</v>
      </c>
      <c r="H1211" s="15">
        <f>COUNTIF(Tabla3[Columna1],"iguales")</f>
        <v>481</v>
      </c>
      <c r="I1211" s="15">
        <f>COUNTIF(Tabla3[Se divorcian mas en la mañana o en la tarde?],"&gt;12:00 am")</f>
        <v>2491</v>
      </c>
      <c r="J1211" s="15">
        <f>COUNTIF(Tabla3[Se divorcian mas en la mañana o en la tarde?],"&gt;12:00 am")</f>
        <v>2491</v>
      </c>
      <c r="K1211" s="15">
        <f>COUNTIF(Tabla3[Se divorcian mas en la mañana o en la tarde?],"&lt;12:00 pm")</f>
        <v>2272</v>
      </c>
      <c r="L1211" s="17">
        <f>IF(Auxiliar1!B1209&lt;Tabla2[Hora],Tabla2[Hora],Auxiliar1!B1209)</f>
        <v>0.30231481481481481</v>
      </c>
      <c r="M1211" s="21"/>
      <c r="N1211" t="str">
        <f>TEXT(Tabla2[fecha_creacion_divorcio],"dd/mm/yy")</f>
        <v>04/01/19</v>
      </c>
      <c r="O1211" s="21" t="str">
        <f>TEXT(Tabla3[Fecha formato fecha],"MMMM")</f>
        <v>enero</v>
      </c>
      <c r="P1211" s="22">
        <f>INT(YEARFRAC(Tabla2[[#This Row],[fecha_matrimonio]],Tabla2[[#This Row],[fecha_creacion_divorcio]],1))</f>
        <v>22</v>
      </c>
      <c r="Q1211" s="21"/>
    </row>
    <row r="1212" spans="6:17" x14ac:dyDescent="0.25">
      <c r="F1212" s="17"/>
      <c r="G1212" s="47" t="str">
        <f>IF(Tabla2[genero_1]=Tabla2[genero_2],"iguales","heteros")</f>
        <v>heteros</v>
      </c>
      <c r="H1212" s="15">
        <f>COUNTIF(Tabla3[Columna1],"iguales")</f>
        <v>481</v>
      </c>
      <c r="I1212" s="15">
        <f>COUNTIF(Tabla3[Se divorcian mas en la mañana o en la tarde?],"&gt;12:00 am")</f>
        <v>2491</v>
      </c>
      <c r="J1212" s="15">
        <f>COUNTIF(Tabla3[Se divorcian mas en la mañana o en la tarde?],"&gt;12:00 am")</f>
        <v>2491</v>
      </c>
      <c r="K1212" s="15">
        <f>COUNTIF(Tabla3[Se divorcian mas en la mañana o en la tarde?],"&lt;12:00 pm")</f>
        <v>2272</v>
      </c>
      <c r="L1212" s="17">
        <f>IF(Auxiliar1!B1210&lt;Tabla2[Hora],Tabla2[Hora],Auxiliar1!B1210)</f>
        <v>0.30457175925925922</v>
      </c>
      <c r="M1212" s="21"/>
      <c r="N1212" t="str">
        <f>TEXT(Tabla2[fecha_creacion_divorcio],"dd/mm/yy")</f>
        <v>04/01/19</v>
      </c>
      <c r="O1212" s="21" t="str">
        <f>TEXT(Tabla3[Fecha formato fecha],"MMMM")</f>
        <v>enero</v>
      </c>
      <c r="P1212" s="22">
        <f>INT(YEARFRAC(Tabla2[[#This Row],[fecha_matrimonio]],Tabla2[[#This Row],[fecha_creacion_divorcio]],1))</f>
        <v>19</v>
      </c>
      <c r="Q1212" s="21"/>
    </row>
    <row r="1213" spans="6:17" x14ac:dyDescent="0.25">
      <c r="F1213" s="17"/>
      <c r="G1213" s="47" t="str">
        <f>IF(Tabla2[genero_1]=Tabla2[genero_2],"iguales","heteros")</f>
        <v>heteros</v>
      </c>
      <c r="H1213" s="15">
        <f>COUNTIF(Tabla3[Columna1],"iguales")</f>
        <v>481</v>
      </c>
      <c r="I1213" s="15">
        <f>COUNTIF(Tabla3[Se divorcian mas en la mañana o en la tarde?],"&gt;12:00 am")</f>
        <v>2491</v>
      </c>
      <c r="J1213" s="15">
        <f>COUNTIF(Tabla3[Se divorcian mas en la mañana o en la tarde?],"&gt;12:00 am")</f>
        <v>2491</v>
      </c>
      <c r="K1213" s="15">
        <f>COUNTIF(Tabla3[Se divorcian mas en la mañana o en la tarde?],"&lt;12:00 pm")</f>
        <v>2272</v>
      </c>
      <c r="L1213" s="17">
        <f>IF(Auxiliar1!B1211&lt;Tabla2[Hora],Tabla2[Hora],Auxiliar1!B1211)</f>
        <v>0.30556712962962962</v>
      </c>
      <c r="M1213" s="21"/>
      <c r="N1213" t="str">
        <f>TEXT(Tabla2[fecha_creacion_divorcio],"dd/mm/yy")</f>
        <v>04/01/19</v>
      </c>
      <c r="O1213" s="21" t="str">
        <f>TEXT(Tabla3[Fecha formato fecha],"MMMM")</f>
        <v>enero</v>
      </c>
      <c r="P1213" s="22">
        <f>INT(YEARFRAC(Tabla2[[#This Row],[fecha_matrimonio]],Tabla2[[#This Row],[fecha_creacion_divorcio]],1))</f>
        <v>24</v>
      </c>
      <c r="Q1213" s="21"/>
    </row>
    <row r="1214" spans="6:17" x14ac:dyDescent="0.25">
      <c r="F1214" s="17"/>
      <c r="G1214" s="47" t="str">
        <f>IF(Tabla2[genero_1]=Tabla2[genero_2],"iguales","heteros")</f>
        <v>heteros</v>
      </c>
      <c r="H1214" s="15">
        <f>COUNTIF(Tabla3[Columna1],"iguales")</f>
        <v>481</v>
      </c>
      <c r="I1214" s="15">
        <f>COUNTIF(Tabla3[Se divorcian mas en la mañana o en la tarde?],"&gt;12:00 am")</f>
        <v>2491</v>
      </c>
      <c r="J1214" s="15">
        <f>COUNTIF(Tabla3[Se divorcian mas en la mañana o en la tarde?],"&gt;12:00 am")</f>
        <v>2491</v>
      </c>
      <c r="K1214" s="15">
        <f>COUNTIF(Tabla3[Se divorcian mas en la mañana o en la tarde?],"&lt;12:00 pm")</f>
        <v>2272</v>
      </c>
      <c r="L1214" s="17">
        <f>IF(Auxiliar1!B1212&lt;Tabla2[Hora],Tabla2[Hora],Auxiliar1!B1212)</f>
        <v>0.30721064814814814</v>
      </c>
      <c r="M1214" s="21"/>
      <c r="N1214" t="str">
        <f>TEXT(Tabla2[fecha_creacion_divorcio],"dd/mm/yy")</f>
        <v>04/01/19</v>
      </c>
      <c r="O1214" s="21" t="str">
        <f>TEXT(Tabla3[Fecha formato fecha],"MMMM")</f>
        <v>enero</v>
      </c>
      <c r="P1214" s="22">
        <f>INT(YEARFRAC(Tabla2[[#This Row],[fecha_matrimonio]],Tabla2[[#This Row],[fecha_creacion_divorcio]],1))</f>
        <v>5</v>
      </c>
      <c r="Q1214" s="21"/>
    </row>
    <row r="1215" spans="6:17" x14ac:dyDescent="0.25">
      <c r="F1215" s="17"/>
      <c r="G1215" s="47" t="str">
        <f>IF(Tabla2[genero_1]=Tabla2[genero_2],"iguales","heteros")</f>
        <v>heteros</v>
      </c>
      <c r="H1215" s="15">
        <f>COUNTIF(Tabla3[Columna1],"iguales")</f>
        <v>481</v>
      </c>
      <c r="I1215" s="15">
        <f>COUNTIF(Tabla3[Se divorcian mas en la mañana o en la tarde?],"&gt;12:00 am")</f>
        <v>2491</v>
      </c>
      <c r="J1215" s="15">
        <f>COUNTIF(Tabla3[Se divorcian mas en la mañana o en la tarde?],"&gt;12:00 am")</f>
        <v>2491</v>
      </c>
      <c r="K1215" s="15">
        <f>COUNTIF(Tabla3[Se divorcian mas en la mañana o en la tarde?],"&lt;12:00 pm")</f>
        <v>2272</v>
      </c>
      <c r="L1215" s="17">
        <f>IF(Auxiliar1!B1213&lt;Tabla2[Hora],Tabla2[Hora],Auxiliar1!B1213)</f>
        <v>0.30859953703703702</v>
      </c>
      <c r="M1215" s="21"/>
      <c r="N1215" t="str">
        <f>TEXT(Tabla2[fecha_creacion_divorcio],"dd/mm/yy")</f>
        <v>04/01/19</v>
      </c>
      <c r="O1215" s="21" t="str">
        <f>TEXT(Tabla3[Fecha formato fecha],"MMMM")</f>
        <v>enero</v>
      </c>
      <c r="P1215" s="22">
        <f>INT(YEARFRAC(Tabla2[[#This Row],[fecha_matrimonio]],Tabla2[[#This Row],[fecha_creacion_divorcio]],1))</f>
        <v>2</v>
      </c>
      <c r="Q1215" s="21"/>
    </row>
    <row r="1216" spans="6:17" x14ac:dyDescent="0.25">
      <c r="F1216" s="17"/>
      <c r="G1216" s="47" t="str">
        <f>IF(Tabla2[genero_1]=Tabla2[genero_2],"iguales","heteros")</f>
        <v>heteros</v>
      </c>
      <c r="H1216" s="15">
        <f>COUNTIF(Tabla3[Columna1],"iguales")</f>
        <v>481</v>
      </c>
      <c r="I1216" s="15">
        <f>COUNTIF(Tabla3[Se divorcian mas en la mañana o en la tarde?],"&gt;12:00 am")</f>
        <v>2491</v>
      </c>
      <c r="J1216" s="15">
        <f>COUNTIF(Tabla3[Se divorcian mas en la mañana o en la tarde?],"&gt;12:00 am")</f>
        <v>2491</v>
      </c>
      <c r="K1216" s="15">
        <f>COUNTIF(Tabla3[Se divorcian mas en la mañana o en la tarde?],"&lt;12:00 pm")</f>
        <v>2272</v>
      </c>
      <c r="L1216" s="17">
        <f>IF(Auxiliar1!B1214&lt;Tabla2[Hora],Tabla2[Hora],Auxiliar1!B1214)</f>
        <v>0.31114583333333334</v>
      </c>
      <c r="M1216" s="21"/>
      <c r="N1216" t="str">
        <f>TEXT(Tabla2[fecha_creacion_divorcio],"dd/mm/yy")</f>
        <v>04/01/19</v>
      </c>
      <c r="O1216" s="21" t="str">
        <f>TEXT(Tabla3[Fecha formato fecha],"MMMM")</f>
        <v>enero</v>
      </c>
      <c r="P1216" s="22">
        <f>INT(YEARFRAC(Tabla2[[#This Row],[fecha_matrimonio]],Tabla2[[#This Row],[fecha_creacion_divorcio]],1))</f>
        <v>13</v>
      </c>
      <c r="Q1216" s="21"/>
    </row>
    <row r="1217" spans="6:17" x14ac:dyDescent="0.25">
      <c r="F1217" s="17"/>
      <c r="G1217" s="47" t="str">
        <f>IF(Tabla2[genero_1]=Tabla2[genero_2],"iguales","heteros")</f>
        <v>heteros</v>
      </c>
      <c r="H1217" s="15">
        <f>COUNTIF(Tabla3[Columna1],"iguales")</f>
        <v>481</v>
      </c>
      <c r="I1217" s="15">
        <f>COUNTIF(Tabla3[Se divorcian mas en la mañana o en la tarde?],"&gt;12:00 am")</f>
        <v>2491</v>
      </c>
      <c r="J1217" s="15">
        <f>COUNTIF(Tabla3[Se divorcian mas en la mañana o en la tarde?],"&gt;12:00 am")</f>
        <v>2491</v>
      </c>
      <c r="K1217" s="15">
        <f>COUNTIF(Tabla3[Se divorcian mas en la mañana o en la tarde?],"&lt;12:00 pm")</f>
        <v>2272</v>
      </c>
      <c r="L1217" s="17">
        <f>IF(Auxiliar1!B1215&lt;Tabla2[Hora],Tabla2[Hora],Auxiliar1!B1215)</f>
        <v>0.31192129629629628</v>
      </c>
      <c r="M1217" s="21"/>
      <c r="N1217" t="str">
        <f>TEXT(Tabla2[fecha_creacion_divorcio],"dd/mm/yy")</f>
        <v>04/01/19</v>
      </c>
      <c r="O1217" s="21" t="str">
        <f>TEXT(Tabla3[Fecha formato fecha],"MMMM")</f>
        <v>enero</v>
      </c>
      <c r="P1217" s="22">
        <f>INT(YEARFRAC(Tabla2[[#This Row],[fecha_matrimonio]],Tabla2[[#This Row],[fecha_creacion_divorcio]],1))</f>
        <v>22</v>
      </c>
      <c r="Q1217" s="21"/>
    </row>
    <row r="1218" spans="6:17" x14ac:dyDescent="0.25">
      <c r="F1218" s="17"/>
      <c r="G1218" s="47" t="str">
        <f>IF(Tabla2[genero_1]=Tabla2[genero_2],"iguales","heteros")</f>
        <v>heteros</v>
      </c>
      <c r="H1218" s="15">
        <f>COUNTIF(Tabla3[Columna1],"iguales")</f>
        <v>481</v>
      </c>
      <c r="I1218" s="15">
        <f>COUNTIF(Tabla3[Se divorcian mas en la mañana o en la tarde?],"&gt;12:00 am")</f>
        <v>2491</v>
      </c>
      <c r="J1218" s="15">
        <f>COUNTIF(Tabla3[Se divorcian mas en la mañana o en la tarde?],"&gt;12:00 am")</f>
        <v>2491</v>
      </c>
      <c r="K1218" s="15">
        <f>COUNTIF(Tabla3[Se divorcian mas en la mañana o en la tarde?],"&lt;12:00 pm")</f>
        <v>2272</v>
      </c>
      <c r="L1218" s="17">
        <f>IF(Auxiliar1!B1216&lt;Tabla2[Hora],Tabla2[Hora],Auxiliar1!B1216)</f>
        <v>0.31496527777777777</v>
      </c>
      <c r="M1218" s="21"/>
      <c r="N1218" t="str">
        <f>TEXT(Tabla2[fecha_creacion_divorcio],"dd/mm/yy")</f>
        <v>04/01/19</v>
      </c>
      <c r="O1218" s="21" t="str">
        <f>TEXT(Tabla3[Fecha formato fecha],"MMMM")</f>
        <v>enero</v>
      </c>
      <c r="P1218" s="22">
        <f>INT(YEARFRAC(Tabla2[[#This Row],[fecha_matrimonio]],Tabla2[[#This Row],[fecha_creacion_divorcio]],1))</f>
        <v>19</v>
      </c>
      <c r="Q1218" s="21"/>
    </row>
    <row r="1219" spans="6:17" x14ac:dyDescent="0.25">
      <c r="F1219" s="17"/>
      <c r="G1219" s="47" t="str">
        <f>IF(Tabla2[genero_1]=Tabla2[genero_2],"iguales","heteros")</f>
        <v>heteros</v>
      </c>
      <c r="H1219" s="15">
        <f>COUNTIF(Tabla3[Columna1],"iguales")</f>
        <v>481</v>
      </c>
      <c r="I1219" s="15">
        <f>COUNTIF(Tabla3[Se divorcian mas en la mañana o en la tarde?],"&gt;12:00 am")</f>
        <v>2491</v>
      </c>
      <c r="J1219" s="15">
        <f>COUNTIF(Tabla3[Se divorcian mas en la mañana o en la tarde?],"&gt;12:00 am")</f>
        <v>2491</v>
      </c>
      <c r="K1219" s="15">
        <f>COUNTIF(Tabla3[Se divorcian mas en la mañana o en la tarde?],"&lt;12:00 pm")</f>
        <v>2272</v>
      </c>
      <c r="L1219" s="17">
        <f>IF(Auxiliar1!B1217&lt;Tabla2[Hora],Tabla2[Hora],Auxiliar1!B1217)</f>
        <v>0.38724537037037038</v>
      </c>
      <c r="M1219" s="21"/>
      <c r="N1219" t="str">
        <f>TEXT(Tabla2[fecha_creacion_divorcio],"dd/mm/yy")</f>
        <v>04/01/19</v>
      </c>
      <c r="O1219" s="21" t="str">
        <f>TEXT(Tabla3[Fecha formato fecha],"MMMM")</f>
        <v>enero</v>
      </c>
      <c r="P1219" s="22">
        <f>INT(YEARFRAC(Tabla2[[#This Row],[fecha_matrimonio]],Tabla2[[#This Row],[fecha_creacion_divorcio]],1))</f>
        <v>13</v>
      </c>
      <c r="Q1219" s="21"/>
    </row>
    <row r="1220" spans="6:17" x14ac:dyDescent="0.25">
      <c r="F1220" s="17"/>
      <c r="G1220" s="47" t="str">
        <f>IF(Tabla2[genero_1]=Tabla2[genero_2],"iguales","heteros")</f>
        <v>iguales</v>
      </c>
      <c r="H1220" s="15">
        <f>COUNTIF(Tabla3[Columna1],"iguales")</f>
        <v>481</v>
      </c>
      <c r="I1220" s="15">
        <f>COUNTIF(Tabla3[Se divorcian mas en la mañana o en la tarde?],"&gt;12:00 am")</f>
        <v>2491</v>
      </c>
      <c r="J1220" s="15">
        <f>COUNTIF(Tabla3[Se divorcian mas en la mañana o en la tarde?],"&gt;12:00 am")</f>
        <v>2491</v>
      </c>
      <c r="K1220" s="15">
        <f>COUNTIF(Tabla3[Se divorcian mas en la mañana o en la tarde?],"&lt;12:00 pm")</f>
        <v>2272</v>
      </c>
      <c r="L1220" s="17">
        <f>IF(Auxiliar1!B1218&lt;Tabla2[Hora],Tabla2[Hora],Auxiliar1!B1218)</f>
        <v>0.39516203703703701</v>
      </c>
      <c r="M1220" s="21"/>
      <c r="N1220" t="str">
        <f>TEXT(Tabla2[fecha_creacion_divorcio],"dd/mm/yy")</f>
        <v>04/01/19</v>
      </c>
      <c r="O1220" s="21" t="str">
        <f>TEXT(Tabla3[Fecha formato fecha],"MMMM")</f>
        <v>enero</v>
      </c>
      <c r="P1220" s="22">
        <f>INT(YEARFRAC(Tabla2[[#This Row],[fecha_matrimonio]],Tabla2[[#This Row],[fecha_creacion_divorcio]],1))</f>
        <v>24</v>
      </c>
      <c r="Q1220" s="21"/>
    </row>
    <row r="1221" spans="6:17" x14ac:dyDescent="0.25">
      <c r="F1221" s="17"/>
      <c r="G1221" s="47" t="str">
        <f>IF(Tabla2[genero_1]=Tabla2[genero_2],"iguales","heteros")</f>
        <v>heteros</v>
      </c>
      <c r="H1221" s="15">
        <f>COUNTIF(Tabla3[Columna1],"iguales")</f>
        <v>481</v>
      </c>
      <c r="I1221" s="15">
        <f>COUNTIF(Tabla3[Se divorcian mas en la mañana o en la tarde?],"&gt;12:00 am")</f>
        <v>2491</v>
      </c>
      <c r="J1221" s="15">
        <f>COUNTIF(Tabla3[Se divorcian mas en la mañana o en la tarde?],"&gt;12:00 am")</f>
        <v>2491</v>
      </c>
      <c r="K1221" s="15">
        <f>COUNTIF(Tabla3[Se divorcian mas en la mañana o en la tarde?],"&lt;12:00 pm")</f>
        <v>2272</v>
      </c>
      <c r="L1221" s="17">
        <f>IF(Auxiliar1!B1219&lt;Tabla2[Hora],Tabla2[Hora],Auxiliar1!B1219)</f>
        <v>0.40190972222222227</v>
      </c>
      <c r="M1221" s="21"/>
      <c r="N1221" t="str">
        <f>TEXT(Tabla2[fecha_creacion_divorcio],"dd/mm/yy")</f>
        <v>04/01/19</v>
      </c>
      <c r="O1221" s="21" t="str">
        <f>TEXT(Tabla3[Fecha formato fecha],"MMMM")</f>
        <v>enero</v>
      </c>
      <c r="P1221" s="22">
        <f>INT(YEARFRAC(Tabla2[[#This Row],[fecha_matrimonio]],Tabla2[[#This Row],[fecha_creacion_divorcio]],1))</f>
        <v>37</v>
      </c>
      <c r="Q1221" s="21"/>
    </row>
    <row r="1222" spans="6:17" x14ac:dyDescent="0.25">
      <c r="F1222" s="17"/>
      <c r="G1222" s="47" t="str">
        <f>IF(Tabla2[genero_1]=Tabla2[genero_2],"iguales","heteros")</f>
        <v>heteros</v>
      </c>
      <c r="H1222" s="15">
        <f>COUNTIF(Tabla3[Columna1],"iguales")</f>
        <v>481</v>
      </c>
      <c r="I1222" s="15">
        <f>COUNTIF(Tabla3[Se divorcian mas en la mañana o en la tarde?],"&gt;12:00 am")</f>
        <v>2491</v>
      </c>
      <c r="J1222" s="15">
        <f>COUNTIF(Tabla3[Se divorcian mas en la mañana o en la tarde?],"&gt;12:00 am")</f>
        <v>2491</v>
      </c>
      <c r="K1222" s="15">
        <f>COUNTIF(Tabla3[Se divorcian mas en la mañana o en la tarde?],"&lt;12:00 pm")</f>
        <v>2272</v>
      </c>
      <c r="L1222" s="17">
        <f>IF(Auxiliar1!B1220&lt;Tabla2[Hora],Tabla2[Hora],Auxiliar1!B1220)</f>
        <v>0.40626157407407404</v>
      </c>
      <c r="M1222" s="21"/>
      <c r="N1222" t="str">
        <f>TEXT(Tabla2[fecha_creacion_divorcio],"dd/mm/yy")</f>
        <v>04/01/19</v>
      </c>
      <c r="O1222" s="21" t="str">
        <f>TEXT(Tabla3[Fecha formato fecha],"MMMM")</f>
        <v>enero</v>
      </c>
      <c r="P1222" s="22">
        <f>INT(YEARFRAC(Tabla2[[#This Row],[fecha_matrimonio]],Tabla2[[#This Row],[fecha_creacion_divorcio]],1))</f>
        <v>36</v>
      </c>
      <c r="Q1222" s="21"/>
    </row>
    <row r="1223" spans="6:17" x14ac:dyDescent="0.25">
      <c r="F1223" s="17"/>
      <c r="G1223" s="47" t="str">
        <f>IF(Tabla2[genero_1]=Tabla2[genero_2],"iguales","heteros")</f>
        <v>heteros</v>
      </c>
      <c r="H1223" s="15">
        <f>COUNTIF(Tabla3[Columna1],"iguales")</f>
        <v>481</v>
      </c>
      <c r="I1223" s="15">
        <f>COUNTIF(Tabla3[Se divorcian mas en la mañana o en la tarde?],"&gt;12:00 am")</f>
        <v>2491</v>
      </c>
      <c r="J1223" s="15">
        <f>COUNTIF(Tabla3[Se divorcian mas en la mañana o en la tarde?],"&gt;12:00 am")</f>
        <v>2491</v>
      </c>
      <c r="K1223" s="15">
        <f>COUNTIF(Tabla3[Se divorcian mas en la mañana o en la tarde?],"&lt;12:00 pm")</f>
        <v>2272</v>
      </c>
      <c r="L1223" s="17">
        <f>IF(Auxiliar1!B1221&lt;Tabla2[Hora],Tabla2[Hora],Auxiliar1!B1221)</f>
        <v>0.41012731481481479</v>
      </c>
      <c r="M1223" s="21"/>
      <c r="N1223" t="str">
        <f>TEXT(Tabla2[fecha_creacion_divorcio],"dd/mm/yy")</f>
        <v>04/01/19</v>
      </c>
      <c r="O1223" s="21" t="str">
        <f>TEXT(Tabla3[Fecha formato fecha],"MMMM")</f>
        <v>enero</v>
      </c>
      <c r="P1223" s="22">
        <f>INT(YEARFRAC(Tabla2[[#This Row],[fecha_matrimonio]],Tabla2[[#This Row],[fecha_creacion_divorcio]],1))</f>
        <v>19</v>
      </c>
      <c r="Q1223" s="21"/>
    </row>
    <row r="1224" spans="6:17" x14ac:dyDescent="0.25">
      <c r="F1224" s="17"/>
      <c r="G1224" s="47" t="str">
        <f>IF(Tabla2[genero_1]=Tabla2[genero_2],"iguales","heteros")</f>
        <v>heteros</v>
      </c>
      <c r="H1224" s="15">
        <f>COUNTIF(Tabla3[Columna1],"iguales")</f>
        <v>481</v>
      </c>
      <c r="I1224" s="15">
        <f>COUNTIF(Tabla3[Se divorcian mas en la mañana o en la tarde?],"&gt;12:00 am")</f>
        <v>2491</v>
      </c>
      <c r="J1224" s="15">
        <f>COUNTIF(Tabla3[Se divorcian mas en la mañana o en la tarde?],"&gt;12:00 am")</f>
        <v>2491</v>
      </c>
      <c r="K1224" s="15">
        <f>COUNTIF(Tabla3[Se divorcian mas en la mañana o en la tarde?],"&lt;12:00 pm")</f>
        <v>2272</v>
      </c>
      <c r="L1224" s="17">
        <f>IF(Auxiliar1!B1222&lt;Tabla2[Hora],Tabla2[Hora],Auxiliar1!B1222)</f>
        <v>0.41768518518518521</v>
      </c>
      <c r="M1224" s="21"/>
      <c r="N1224" t="str">
        <f>TEXT(Tabla2[fecha_creacion_divorcio],"dd/mm/yy")</f>
        <v>04/01/19</v>
      </c>
      <c r="O1224" s="21" t="str">
        <f>TEXT(Tabla3[Fecha formato fecha],"MMMM")</f>
        <v>enero</v>
      </c>
      <c r="P1224" s="22">
        <f>INT(YEARFRAC(Tabla2[[#This Row],[fecha_matrimonio]],Tabla2[[#This Row],[fecha_creacion_divorcio]],1))</f>
        <v>19</v>
      </c>
      <c r="Q1224" s="21"/>
    </row>
    <row r="1225" spans="6:17" x14ac:dyDescent="0.25">
      <c r="F1225" s="17"/>
      <c r="G1225" s="47" t="str">
        <f>IF(Tabla2[genero_1]=Tabla2[genero_2],"iguales","heteros")</f>
        <v>iguales</v>
      </c>
      <c r="H1225" s="15">
        <f>COUNTIF(Tabla3[Columna1],"iguales")</f>
        <v>481</v>
      </c>
      <c r="I1225" s="15">
        <f>COUNTIF(Tabla3[Se divorcian mas en la mañana o en la tarde?],"&gt;12:00 am")</f>
        <v>2491</v>
      </c>
      <c r="J1225" s="15">
        <f>COUNTIF(Tabla3[Se divorcian mas en la mañana o en la tarde?],"&gt;12:00 am")</f>
        <v>2491</v>
      </c>
      <c r="K1225" s="15">
        <f>COUNTIF(Tabla3[Se divorcian mas en la mañana o en la tarde?],"&lt;12:00 pm")</f>
        <v>2272</v>
      </c>
      <c r="L1225" s="17">
        <f>IF(Auxiliar1!B1223&lt;Tabla2[Hora],Tabla2[Hora],Auxiliar1!B1223)</f>
        <v>0.42214120370370373</v>
      </c>
      <c r="M1225" s="21"/>
      <c r="N1225" t="str">
        <f>TEXT(Tabla2[fecha_creacion_divorcio],"dd/mm/yy")</f>
        <v>04/01/19</v>
      </c>
      <c r="O1225" s="21" t="str">
        <f>TEXT(Tabla3[Fecha formato fecha],"MMMM")</f>
        <v>enero</v>
      </c>
      <c r="P1225" s="22">
        <f>INT(YEARFRAC(Tabla2[[#This Row],[fecha_matrimonio]],Tabla2[[#This Row],[fecha_creacion_divorcio]],1))</f>
        <v>26</v>
      </c>
      <c r="Q1225" s="21"/>
    </row>
    <row r="1226" spans="6:17" x14ac:dyDescent="0.25">
      <c r="F1226" s="17"/>
      <c r="G1226" s="47" t="str">
        <f>IF(Tabla2[genero_1]=Tabla2[genero_2],"iguales","heteros")</f>
        <v>heteros</v>
      </c>
      <c r="H1226" s="15">
        <f>COUNTIF(Tabla3[Columna1],"iguales")</f>
        <v>481</v>
      </c>
      <c r="I1226" s="15">
        <f>COUNTIF(Tabla3[Se divorcian mas en la mañana o en la tarde?],"&gt;12:00 am")</f>
        <v>2491</v>
      </c>
      <c r="J1226" s="15">
        <f>COUNTIF(Tabla3[Se divorcian mas en la mañana o en la tarde?],"&gt;12:00 am")</f>
        <v>2491</v>
      </c>
      <c r="K1226" s="15">
        <f>COUNTIF(Tabla3[Se divorcian mas en la mañana o en la tarde?],"&lt;12:00 pm")</f>
        <v>2272</v>
      </c>
      <c r="L1226" s="17">
        <f>IF(Auxiliar1!B1224&lt;Tabla2[Hora],Tabla2[Hora],Auxiliar1!B1224)</f>
        <v>0.43406250000000002</v>
      </c>
      <c r="M1226" s="21"/>
      <c r="N1226" t="str">
        <f>TEXT(Tabla2[fecha_creacion_divorcio],"dd/mm/yy")</f>
        <v>04/01/19</v>
      </c>
      <c r="O1226" s="21" t="str">
        <f>TEXT(Tabla3[Fecha formato fecha],"MMMM")</f>
        <v>enero</v>
      </c>
      <c r="P1226" s="22">
        <f>INT(YEARFRAC(Tabla2[[#This Row],[fecha_matrimonio]],Tabla2[[#This Row],[fecha_creacion_divorcio]],1))</f>
        <v>55</v>
      </c>
      <c r="Q1226" s="21"/>
    </row>
    <row r="1227" spans="6:17" x14ac:dyDescent="0.25">
      <c r="F1227" s="17"/>
      <c r="G1227" s="47" t="str">
        <f>IF(Tabla2[genero_1]=Tabla2[genero_2],"iguales","heteros")</f>
        <v>heteros</v>
      </c>
      <c r="H1227" s="15">
        <f>COUNTIF(Tabla3[Columna1],"iguales")</f>
        <v>481</v>
      </c>
      <c r="I1227" s="15">
        <f>COUNTIF(Tabla3[Se divorcian mas en la mañana o en la tarde?],"&gt;12:00 am")</f>
        <v>2491</v>
      </c>
      <c r="J1227" s="15">
        <f>COUNTIF(Tabla3[Se divorcian mas en la mañana o en la tarde?],"&gt;12:00 am")</f>
        <v>2491</v>
      </c>
      <c r="K1227" s="15">
        <f>COUNTIF(Tabla3[Se divorcian mas en la mañana o en la tarde?],"&lt;12:00 pm")</f>
        <v>2272</v>
      </c>
      <c r="L1227" s="17">
        <f>IF(Auxiliar1!B1225&lt;Tabla2[Hora],Tabla2[Hora],Auxiliar1!B1225)</f>
        <v>0.44282407407407409</v>
      </c>
      <c r="M1227" s="21"/>
      <c r="N1227" t="str">
        <f>TEXT(Tabla2[fecha_creacion_divorcio],"dd/mm/yy")</f>
        <v>04/01/19</v>
      </c>
      <c r="O1227" s="21" t="str">
        <f>TEXT(Tabla3[Fecha formato fecha],"MMMM")</f>
        <v>enero</v>
      </c>
      <c r="P1227" s="22">
        <f>INT(YEARFRAC(Tabla2[[#This Row],[fecha_matrimonio]],Tabla2[[#This Row],[fecha_creacion_divorcio]],1))</f>
        <v>15</v>
      </c>
      <c r="Q1227" s="21"/>
    </row>
    <row r="1228" spans="6:17" x14ac:dyDescent="0.25">
      <c r="F1228" s="17"/>
      <c r="G1228" s="47" t="str">
        <f>IF(Tabla2[genero_1]=Tabla2[genero_2],"iguales","heteros")</f>
        <v>heteros</v>
      </c>
      <c r="H1228" s="15">
        <f>COUNTIF(Tabla3[Columna1],"iguales")</f>
        <v>481</v>
      </c>
      <c r="I1228" s="15">
        <f>COUNTIF(Tabla3[Se divorcian mas en la mañana o en la tarde?],"&gt;12:00 am")</f>
        <v>2491</v>
      </c>
      <c r="J1228" s="15">
        <f>COUNTIF(Tabla3[Se divorcian mas en la mañana o en la tarde?],"&gt;12:00 am")</f>
        <v>2491</v>
      </c>
      <c r="K1228" s="15">
        <f>COUNTIF(Tabla3[Se divorcian mas en la mañana o en la tarde?],"&lt;12:00 pm")</f>
        <v>2272</v>
      </c>
      <c r="L1228" s="17">
        <f>IF(Auxiliar1!B1226&lt;Tabla2[Hora],Tabla2[Hora],Auxiliar1!B1226)</f>
        <v>0.44856481481481486</v>
      </c>
      <c r="M1228" s="21"/>
      <c r="N1228" t="str">
        <f>TEXT(Tabla2[fecha_creacion_divorcio],"dd/mm/yy")</f>
        <v>04/01/19</v>
      </c>
      <c r="O1228" s="21" t="str">
        <f>TEXT(Tabla3[Fecha formato fecha],"MMMM")</f>
        <v>enero</v>
      </c>
      <c r="P1228" s="22">
        <f>INT(YEARFRAC(Tabla2[[#This Row],[fecha_matrimonio]],Tabla2[[#This Row],[fecha_creacion_divorcio]],1))</f>
        <v>31</v>
      </c>
      <c r="Q1228" s="21"/>
    </row>
    <row r="1229" spans="6:17" x14ac:dyDescent="0.25">
      <c r="F1229" s="17"/>
      <c r="G1229" s="47" t="str">
        <f>IF(Tabla2[genero_1]=Tabla2[genero_2],"iguales","heteros")</f>
        <v>heteros</v>
      </c>
      <c r="H1229" s="15">
        <f>COUNTIF(Tabla3[Columna1],"iguales")</f>
        <v>481</v>
      </c>
      <c r="I1229" s="15">
        <f>COUNTIF(Tabla3[Se divorcian mas en la mañana o en la tarde?],"&gt;12:00 am")</f>
        <v>2491</v>
      </c>
      <c r="J1229" s="15">
        <f>COUNTIF(Tabla3[Se divorcian mas en la mañana o en la tarde?],"&gt;12:00 am")</f>
        <v>2491</v>
      </c>
      <c r="K1229" s="15">
        <f>COUNTIF(Tabla3[Se divorcian mas en la mañana o en la tarde?],"&lt;12:00 pm")</f>
        <v>2272</v>
      </c>
      <c r="L1229" s="17">
        <f>IF(Auxiliar1!B1227&lt;Tabla2[Hora],Tabla2[Hora],Auxiliar1!B1227)</f>
        <v>0.29068287037037038</v>
      </c>
      <c r="M1229" s="21"/>
      <c r="N1229" t="str">
        <f>TEXT(Tabla2[fecha_creacion_divorcio],"dd/mm/yy")</f>
        <v>07/01/19</v>
      </c>
      <c r="O1229" s="21" t="str">
        <f>TEXT(Tabla3[Fecha formato fecha],"MMMM")</f>
        <v>enero</v>
      </c>
      <c r="P1229" s="22">
        <f>INT(YEARFRAC(Tabla2[[#This Row],[fecha_matrimonio]],Tabla2[[#This Row],[fecha_creacion_divorcio]],1))</f>
        <v>11</v>
      </c>
      <c r="Q1229" s="21"/>
    </row>
    <row r="1230" spans="6:17" x14ac:dyDescent="0.25">
      <c r="F1230" s="17"/>
      <c r="G1230" s="47" t="str">
        <f>IF(Tabla2[genero_1]=Tabla2[genero_2],"iguales","heteros")</f>
        <v>heteros</v>
      </c>
      <c r="H1230" s="15">
        <f>COUNTIF(Tabla3[Columna1],"iguales")</f>
        <v>481</v>
      </c>
      <c r="I1230" s="15">
        <f>COUNTIF(Tabla3[Se divorcian mas en la mañana o en la tarde?],"&gt;12:00 am")</f>
        <v>2491</v>
      </c>
      <c r="J1230" s="15">
        <f>COUNTIF(Tabla3[Se divorcian mas en la mañana o en la tarde?],"&gt;12:00 am")</f>
        <v>2491</v>
      </c>
      <c r="K1230" s="15">
        <f>COUNTIF(Tabla3[Se divorcian mas en la mañana o en la tarde?],"&lt;12:00 pm")</f>
        <v>2272</v>
      </c>
      <c r="L1230" s="17">
        <f>IF(Auxiliar1!B1228&lt;Tabla2[Hora],Tabla2[Hora],Auxiliar1!B1228)</f>
        <v>0.29436342592592596</v>
      </c>
      <c r="M1230" s="21"/>
      <c r="N1230" t="str">
        <f>TEXT(Tabla2[fecha_creacion_divorcio],"dd/mm/yy")</f>
        <v>07/01/19</v>
      </c>
      <c r="O1230" s="21" t="str">
        <f>TEXT(Tabla3[Fecha formato fecha],"MMMM")</f>
        <v>enero</v>
      </c>
      <c r="P1230" s="22">
        <f>INT(YEARFRAC(Tabla2[[#This Row],[fecha_matrimonio]],Tabla2[[#This Row],[fecha_creacion_divorcio]],1))</f>
        <v>47</v>
      </c>
      <c r="Q1230" s="21"/>
    </row>
    <row r="1231" spans="6:17" x14ac:dyDescent="0.25">
      <c r="F1231" s="17"/>
      <c r="G1231" s="47" t="str">
        <f>IF(Tabla2[genero_1]=Tabla2[genero_2],"iguales","heteros")</f>
        <v>heteros</v>
      </c>
      <c r="H1231" s="15">
        <f>COUNTIF(Tabla3[Columna1],"iguales")</f>
        <v>481</v>
      </c>
      <c r="I1231" s="15">
        <f>COUNTIF(Tabla3[Se divorcian mas en la mañana o en la tarde?],"&gt;12:00 am")</f>
        <v>2491</v>
      </c>
      <c r="J1231" s="15">
        <f>COUNTIF(Tabla3[Se divorcian mas en la mañana o en la tarde?],"&gt;12:00 am")</f>
        <v>2491</v>
      </c>
      <c r="K1231" s="15">
        <f>COUNTIF(Tabla3[Se divorcian mas en la mañana o en la tarde?],"&lt;12:00 pm")</f>
        <v>2272</v>
      </c>
      <c r="L1231" s="17">
        <f>IF(Auxiliar1!B1229&lt;Tabla2[Hora],Tabla2[Hora],Auxiliar1!B1229)</f>
        <v>0.3090162037037037</v>
      </c>
      <c r="M1231" s="21"/>
      <c r="N1231" t="str">
        <f>TEXT(Tabla2[fecha_creacion_divorcio],"dd/mm/yy")</f>
        <v>07/01/19</v>
      </c>
      <c r="O1231" s="21" t="str">
        <f>TEXT(Tabla3[Fecha formato fecha],"MMMM")</f>
        <v>enero</v>
      </c>
      <c r="P1231" s="22">
        <f>INT(YEARFRAC(Tabla2[[#This Row],[fecha_matrimonio]],Tabla2[[#This Row],[fecha_creacion_divorcio]],1))</f>
        <v>17</v>
      </c>
      <c r="Q1231" s="21"/>
    </row>
    <row r="1232" spans="6:17" x14ac:dyDescent="0.25">
      <c r="F1232" s="17"/>
      <c r="G1232" s="47" t="str">
        <f>IF(Tabla2[genero_1]=Tabla2[genero_2],"iguales","heteros")</f>
        <v>iguales</v>
      </c>
      <c r="H1232" s="15">
        <f>COUNTIF(Tabla3[Columna1],"iguales")</f>
        <v>481</v>
      </c>
      <c r="I1232" s="15">
        <f>COUNTIF(Tabla3[Se divorcian mas en la mañana o en la tarde?],"&gt;12:00 am")</f>
        <v>2491</v>
      </c>
      <c r="J1232" s="15">
        <f>COUNTIF(Tabla3[Se divorcian mas en la mañana o en la tarde?],"&gt;12:00 am")</f>
        <v>2491</v>
      </c>
      <c r="K1232" s="15">
        <f>COUNTIF(Tabla3[Se divorcian mas en la mañana o en la tarde?],"&lt;12:00 pm")</f>
        <v>2272</v>
      </c>
      <c r="L1232" s="17">
        <f>IF(Auxiliar1!B1230&lt;Tabla2[Hora],Tabla2[Hora],Auxiliar1!B1230)</f>
        <v>0.32688657407407407</v>
      </c>
      <c r="M1232" s="21"/>
      <c r="N1232" t="str">
        <f>TEXT(Tabla2[fecha_creacion_divorcio],"dd/mm/yy")</f>
        <v>07/01/19</v>
      </c>
      <c r="O1232" s="21" t="str">
        <f>TEXT(Tabla3[Fecha formato fecha],"MMMM")</f>
        <v>enero</v>
      </c>
      <c r="P1232" s="22">
        <f>INT(YEARFRAC(Tabla2[[#This Row],[fecha_matrimonio]],Tabla2[[#This Row],[fecha_creacion_divorcio]],1))</f>
        <v>28</v>
      </c>
      <c r="Q1232" s="21"/>
    </row>
    <row r="1233" spans="6:17" x14ac:dyDescent="0.25">
      <c r="F1233" s="17"/>
      <c r="G1233" s="47" t="str">
        <f>IF(Tabla2[genero_1]=Tabla2[genero_2],"iguales","heteros")</f>
        <v>heteros</v>
      </c>
      <c r="H1233" s="15">
        <f>COUNTIF(Tabla3[Columna1],"iguales")</f>
        <v>481</v>
      </c>
      <c r="I1233" s="15">
        <f>COUNTIF(Tabla3[Se divorcian mas en la mañana o en la tarde?],"&gt;12:00 am")</f>
        <v>2491</v>
      </c>
      <c r="J1233" s="15">
        <f>COUNTIF(Tabla3[Se divorcian mas en la mañana o en la tarde?],"&gt;12:00 am")</f>
        <v>2491</v>
      </c>
      <c r="K1233" s="15">
        <f>COUNTIF(Tabla3[Se divorcian mas en la mañana o en la tarde?],"&lt;12:00 pm")</f>
        <v>2272</v>
      </c>
      <c r="L1233" s="17">
        <f>IF(Auxiliar1!B1231&lt;Tabla2[Hora],Tabla2[Hora],Auxiliar1!B1231)</f>
        <v>0.3311574074074074</v>
      </c>
      <c r="M1233" s="21"/>
      <c r="N1233" t="str">
        <f>TEXT(Tabla2[fecha_creacion_divorcio],"dd/mm/yy")</f>
        <v>07/01/19</v>
      </c>
      <c r="O1233" s="21" t="str">
        <f>TEXT(Tabla3[Fecha formato fecha],"MMMM")</f>
        <v>enero</v>
      </c>
      <c r="P1233" s="22">
        <f>INT(YEARFRAC(Tabla2[[#This Row],[fecha_matrimonio]],Tabla2[[#This Row],[fecha_creacion_divorcio]],1))</f>
        <v>20</v>
      </c>
      <c r="Q1233" s="21"/>
    </row>
    <row r="1234" spans="6:17" x14ac:dyDescent="0.25">
      <c r="F1234" s="17"/>
      <c r="G1234" s="47" t="str">
        <f>IF(Tabla2[genero_1]=Tabla2[genero_2],"iguales","heteros")</f>
        <v>heteros</v>
      </c>
      <c r="H1234" s="15">
        <f>COUNTIF(Tabla3[Columna1],"iguales")</f>
        <v>481</v>
      </c>
      <c r="I1234" s="15">
        <f>COUNTIF(Tabla3[Se divorcian mas en la mañana o en la tarde?],"&gt;12:00 am")</f>
        <v>2491</v>
      </c>
      <c r="J1234" s="15">
        <f>COUNTIF(Tabla3[Se divorcian mas en la mañana o en la tarde?],"&gt;12:00 am")</f>
        <v>2491</v>
      </c>
      <c r="K1234" s="15">
        <f>COUNTIF(Tabla3[Se divorcian mas en la mañana o en la tarde?],"&lt;12:00 pm")</f>
        <v>2272</v>
      </c>
      <c r="L1234" s="17">
        <f>IF(Auxiliar1!B1232&lt;Tabla2[Hora],Tabla2[Hora],Auxiliar1!B1232)</f>
        <v>0.33299768518518519</v>
      </c>
      <c r="M1234" s="21"/>
      <c r="N1234" t="str">
        <f>TEXT(Tabla2[fecha_creacion_divorcio],"dd/mm/yy")</f>
        <v>07/01/19</v>
      </c>
      <c r="O1234" s="21" t="str">
        <f>TEXT(Tabla3[Fecha formato fecha],"MMMM")</f>
        <v>enero</v>
      </c>
      <c r="P1234" s="22">
        <f>INT(YEARFRAC(Tabla2[[#This Row],[fecha_matrimonio]],Tabla2[[#This Row],[fecha_creacion_divorcio]],1))</f>
        <v>8</v>
      </c>
      <c r="Q1234" s="21"/>
    </row>
    <row r="1235" spans="6:17" x14ac:dyDescent="0.25">
      <c r="F1235" s="17"/>
      <c r="G1235" s="47" t="str">
        <f>IF(Tabla2[genero_1]=Tabla2[genero_2],"iguales","heteros")</f>
        <v>iguales</v>
      </c>
      <c r="H1235" s="15">
        <f>COUNTIF(Tabla3[Columna1],"iguales")</f>
        <v>481</v>
      </c>
      <c r="I1235" s="15">
        <f>COUNTIF(Tabla3[Se divorcian mas en la mañana o en la tarde?],"&gt;12:00 am")</f>
        <v>2491</v>
      </c>
      <c r="J1235" s="15">
        <f>COUNTIF(Tabla3[Se divorcian mas en la mañana o en la tarde?],"&gt;12:00 am")</f>
        <v>2491</v>
      </c>
      <c r="K1235" s="15">
        <f>COUNTIF(Tabla3[Se divorcian mas en la mañana o en la tarde?],"&lt;12:00 pm")</f>
        <v>2272</v>
      </c>
      <c r="L1235" s="17">
        <f>IF(Auxiliar1!B1233&lt;Tabla2[Hora],Tabla2[Hora],Auxiliar1!B1233)</f>
        <v>0.33431712962962962</v>
      </c>
      <c r="M1235" s="21"/>
      <c r="N1235" t="str">
        <f>TEXT(Tabla2[fecha_creacion_divorcio],"dd/mm/yy")</f>
        <v>07/01/19</v>
      </c>
      <c r="O1235" s="21" t="str">
        <f>TEXT(Tabla3[Fecha formato fecha],"MMMM")</f>
        <v>enero</v>
      </c>
      <c r="P1235" s="22">
        <f>INT(YEARFRAC(Tabla2[[#This Row],[fecha_matrimonio]],Tabla2[[#This Row],[fecha_creacion_divorcio]],1))</f>
        <v>1</v>
      </c>
      <c r="Q1235" s="21"/>
    </row>
    <row r="1236" spans="6:17" x14ac:dyDescent="0.25">
      <c r="F1236" s="17"/>
      <c r="G1236" s="47" t="str">
        <f>IF(Tabla2[genero_1]=Tabla2[genero_2],"iguales","heteros")</f>
        <v>heteros</v>
      </c>
      <c r="H1236" s="15">
        <f>COUNTIF(Tabla3[Columna1],"iguales")</f>
        <v>481</v>
      </c>
      <c r="I1236" s="15">
        <f>COUNTIF(Tabla3[Se divorcian mas en la mañana o en la tarde?],"&gt;12:00 am")</f>
        <v>2491</v>
      </c>
      <c r="J1236" s="15">
        <f>COUNTIF(Tabla3[Se divorcian mas en la mañana o en la tarde?],"&gt;12:00 am")</f>
        <v>2491</v>
      </c>
      <c r="K1236" s="15">
        <f>COUNTIF(Tabla3[Se divorcian mas en la mañana o en la tarde?],"&lt;12:00 pm")</f>
        <v>2272</v>
      </c>
      <c r="L1236" s="17">
        <f>IF(Auxiliar1!B1234&lt;Tabla2[Hora],Tabla2[Hora],Auxiliar1!B1234)</f>
        <v>0.33880787037037036</v>
      </c>
      <c r="M1236" s="21"/>
      <c r="N1236" t="str">
        <f>TEXT(Tabla2[fecha_creacion_divorcio],"dd/mm/yy")</f>
        <v>07/01/19</v>
      </c>
      <c r="O1236" s="21" t="str">
        <f>TEXT(Tabla3[Fecha formato fecha],"MMMM")</f>
        <v>enero</v>
      </c>
      <c r="P1236" s="22">
        <f>INT(YEARFRAC(Tabla2[[#This Row],[fecha_matrimonio]],Tabla2[[#This Row],[fecha_creacion_divorcio]],1))</f>
        <v>4</v>
      </c>
      <c r="Q1236" s="21"/>
    </row>
    <row r="1237" spans="6:17" x14ac:dyDescent="0.25">
      <c r="F1237" s="17"/>
      <c r="G1237" s="47" t="str">
        <f>IF(Tabla2[genero_1]=Tabla2[genero_2],"iguales","heteros")</f>
        <v>iguales</v>
      </c>
      <c r="H1237" s="15">
        <f>COUNTIF(Tabla3[Columna1],"iguales")</f>
        <v>481</v>
      </c>
      <c r="I1237" s="15">
        <f>COUNTIF(Tabla3[Se divorcian mas en la mañana o en la tarde?],"&gt;12:00 am")</f>
        <v>2491</v>
      </c>
      <c r="J1237" s="15">
        <f>COUNTIF(Tabla3[Se divorcian mas en la mañana o en la tarde?],"&gt;12:00 am")</f>
        <v>2491</v>
      </c>
      <c r="K1237" s="15">
        <f>COUNTIF(Tabla3[Se divorcian mas en la mañana o en la tarde?],"&lt;12:00 pm")</f>
        <v>2272</v>
      </c>
      <c r="L1237" s="17">
        <f>IF(Auxiliar1!B1235&lt;Tabla2[Hora],Tabla2[Hora],Auxiliar1!B1235)</f>
        <v>0.33931712962962962</v>
      </c>
      <c r="M1237" s="21"/>
      <c r="N1237" t="str">
        <f>TEXT(Tabla2[fecha_creacion_divorcio],"dd/mm/yy")</f>
        <v>07/01/19</v>
      </c>
      <c r="O1237" s="21" t="str">
        <f>TEXT(Tabla3[Fecha formato fecha],"MMMM")</f>
        <v>enero</v>
      </c>
      <c r="P1237" s="22">
        <f>INT(YEARFRAC(Tabla2[[#This Row],[fecha_matrimonio]],Tabla2[[#This Row],[fecha_creacion_divorcio]],1))</f>
        <v>33</v>
      </c>
      <c r="Q1237" s="21"/>
    </row>
    <row r="1238" spans="6:17" x14ac:dyDescent="0.25">
      <c r="F1238" s="17"/>
      <c r="G1238" s="47" t="str">
        <f>IF(Tabla2[genero_1]=Tabla2[genero_2],"iguales","heteros")</f>
        <v>iguales</v>
      </c>
      <c r="H1238" s="15">
        <f>COUNTIF(Tabla3[Columna1],"iguales")</f>
        <v>481</v>
      </c>
      <c r="I1238" s="15">
        <f>COUNTIF(Tabla3[Se divorcian mas en la mañana o en la tarde?],"&gt;12:00 am")</f>
        <v>2491</v>
      </c>
      <c r="J1238" s="15">
        <f>COUNTIF(Tabla3[Se divorcian mas en la mañana o en la tarde?],"&gt;12:00 am")</f>
        <v>2491</v>
      </c>
      <c r="K1238" s="15">
        <f>COUNTIF(Tabla3[Se divorcian mas en la mañana o en la tarde?],"&lt;12:00 pm")</f>
        <v>2272</v>
      </c>
      <c r="L1238" s="17">
        <f>IF(Auxiliar1!B1236&lt;Tabla2[Hora],Tabla2[Hora],Auxiliar1!B1236)</f>
        <v>0.34241898148148148</v>
      </c>
      <c r="M1238" s="21"/>
      <c r="N1238" t="str">
        <f>TEXT(Tabla2[fecha_creacion_divorcio],"dd/mm/yy")</f>
        <v>07/01/19</v>
      </c>
      <c r="O1238" s="21" t="str">
        <f>TEXT(Tabla3[Fecha formato fecha],"MMMM")</f>
        <v>enero</v>
      </c>
      <c r="P1238" s="22">
        <f>INT(YEARFRAC(Tabla2[[#This Row],[fecha_matrimonio]],Tabla2[[#This Row],[fecha_creacion_divorcio]],1))</f>
        <v>30</v>
      </c>
      <c r="Q1238" s="21"/>
    </row>
    <row r="1239" spans="6:17" x14ac:dyDescent="0.25">
      <c r="F1239" s="17"/>
      <c r="G1239" s="47" t="str">
        <f>IF(Tabla2[genero_1]=Tabla2[genero_2],"iguales","heteros")</f>
        <v>heteros</v>
      </c>
      <c r="H1239" s="15">
        <f>COUNTIF(Tabla3[Columna1],"iguales")</f>
        <v>481</v>
      </c>
      <c r="I1239" s="15">
        <f>COUNTIF(Tabla3[Se divorcian mas en la mañana o en la tarde?],"&gt;12:00 am")</f>
        <v>2491</v>
      </c>
      <c r="J1239" s="15">
        <f>COUNTIF(Tabla3[Se divorcian mas en la mañana o en la tarde?],"&gt;12:00 am")</f>
        <v>2491</v>
      </c>
      <c r="K1239" s="15">
        <f>COUNTIF(Tabla3[Se divorcian mas en la mañana o en la tarde?],"&lt;12:00 pm")</f>
        <v>2272</v>
      </c>
      <c r="L1239" s="17">
        <f>IF(Auxiliar1!B1237&lt;Tabla2[Hora],Tabla2[Hora],Auxiliar1!B1237)</f>
        <v>0.34376157407407404</v>
      </c>
      <c r="M1239" s="21"/>
      <c r="N1239" t="str">
        <f>TEXT(Tabla2[fecha_creacion_divorcio],"dd/mm/yy")</f>
        <v>07/01/19</v>
      </c>
      <c r="O1239" s="21" t="str">
        <f>TEXT(Tabla3[Fecha formato fecha],"MMMM")</f>
        <v>enero</v>
      </c>
      <c r="P1239" s="22">
        <f>INT(YEARFRAC(Tabla2[[#This Row],[fecha_matrimonio]],Tabla2[[#This Row],[fecha_creacion_divorcio]],1))</f>
        <v>11</v>
      </c>
      <c r="Q1239" s="21"/>
    </row>
    <row r="1240" spans="6:17" x14ac:dyDescent="0.25">
      <c r="F1240" s="17"/>
      <c r="G1240" s="47" t="str">
        <f>IF(Tabla2[genero_1]=Tabla2[genero_2],"iguales","heteros")</f>
        <v>heteros</v>
      </c>
      <c r="H1240" s="15">
        <f>COUNTIF(Tabla3[Columna1],"iguales")</f>
        <v>481</v>
      </c>
      <c r="I1240" s="15">
        <f>COUNTIF(Tabla3[Se divorcian mas en la mañana o en la tarde?],"&gt;12:00 am")</f>
        <v>2491</v>
      </c>
      <c r="J1240" s="15">
        <f>COUNTIF(Tabla3[Se divorcian mas en la mañana o en la tarde?],"&gt;12:00 am")</f>
        <v>2491</v>
      </c>
      <c r="K1240" s="15">
        <f>COUNTIF(Tabla3[Se divorcian mas en la mañana o en la tarde?],"&lt;12:00 pm")</f>
        <v>2272</v>
      </c>
      <c r="L1240" s="17">
        <f>IF(Auxiliar1!B1238&lt;Tabla2[Hora],Tabla2[Hora],Auxiliar1!B1238)</f>
        <v>0.34434027777777776</v>
      </c>
      <c r="M1240" s="21"/>
      <c r="N1240" t="str">
        <f>TEXT(Tabla2[fecha_creacion_divorcio],"dd/mm/yy")</f>
        <v>07/01/19</v>
      </c>
      <c r="O1240" s="21" t="str">
        <f>TEXT(Tabla3[Fecha formato fecha],"MMMM")</f>
        <v>enero</v>
      </c>
      <c r="P1240" s="22">
        <f>INT(YEARFRAC(Tabla2[[#This Row],[fecha_matrimonio]],Tabla2[[#This Row],[fecha_creacion_divorcio]],1))</f>
        <v>16</v>
      </c>
      <c r="Q1240" s="21"/>
    </row>
    <row r="1241" spans="6:17" x14ac:dyDescent="0.25">
      <c r="F1241" s="17"/>
      <c r="G1241" s="47" t="str">
        <f>IF(Tabla2[genero_1]=Tabla2[genero_2],"iguales","heteros")</f>
        <v>iguales</v>
      </c>
      <c r="H1241" s="15">
        <f>COUNTIF(Tabla3[Columna1],"iguales")</f>
        <v>481</v>
      </c>
      <c r="I1241" s="15">
        <f>COUNTIF(Tabla3[Se divorcian mas en la mañana o en la tarde?],"&gt;12:00 am")</f>
        <v>2491</v>
      </c>
      <c r="J1241" s="15">
        <f>COUNTIF(Tabla3[Se divorcian mas en la mañana o en la tarde?],"&gt;12:00 am")</f>
        <v>2491</v>
      </c>
      <c r="K1241" s="15">
        <f>COUNTIF(Tabla3[Se divorcian mas en la mañana o en la tarde?],"&lt;12:00 pm")</f>
        <v>2272</v>
      </c>
      <c r="L1241" s="17">
        <f>IF(Auxiliar1!B1239&lt;Tabla2[Hora],Tabla2[Hora],Auxiliar1!B1239)</f>
        <v>0.35001157407407407</v>
      </c>
      <c r="M1241" s="21"/>
      <c r="N1241" t="str">
        <f>TEXT(Tabla2[fecha_creacion_divorcio],"dd/mm/yy")</f>
        <v>07/01/19</v>
      </c>
      <c r="O1241" s="21" t="str">
        <f>TEXT(Tabla3[Fecha formato fecha],"MMMM")</f>
        <v>enero</v>
      </c>
      <c r="P1241" s="22">
        <f>INT(YEARFRAC(Tabla2[[#This Row],[fecha_matrimonio]],Tabla2[[#This Row],[fecha_creacion_divorcio]],1))</f>
        <v>29</v>
      </c>
      <c r="Q1241" s="21"/>
    </row>
    <row r="1242" spans="6:17" x14ac:dyDescent="0.25">
      <c r="F1242" s="17"/>
      <c r="G1242" s="47" t="str">
        <f>IF(Tabla2[genero_1]=Tabla2[genero_2],"iguales","heteros")</f>
        <v>heteros</v>
      </c>
      <c r="H1242" s="15">
        <f>COUNTIF(Tabla3[Columna1],"iguales")</f>
        <v>481</v>
      </c>
      <c r="I1242" s="15">
        <f>COUNTIF(Tabla3[Se divorcian mas en la mañana o en la tarde?],"&gt;12:00 am")</f>
        <v>2491</v>
      </c>
      <c r="J1242" s="15">
        <f>COUNTIF(Tabla3[Se divorcian mas en la mañana o en la tarde?],"&gt;12:00 am")</f>
        <v>2491</v>
      </c>
      <c r="K1242" s="15">
        <f>COUNTIF(Tabla3[Se divorcian mas en la mañana o en la tarde?],"&lt;12:00 pm")</f>
        <v>2272</v>
      </c>
      <c r="L1242" s="17">
        <f>IF(Auxiliar1!B1240&lt;Tabla2[Hora],Tabla2[Hora],Auxiliar1!B1240)</f>
        <v>0.35018518518518515</v>
      </c>
      <c r="M1242" s="21"/>
      <c r="N1242" t="str">
        <f>TEXT(Tabla2[fecha_creacion_divorcio],"dd/mm/yy")</f>
        <v>07/01/19</v>
      </c>
      <c r="O1242" s="21" t="str">
        <f>TEXT(Tabla3[Fecha formato fecha],"MMMM")</f>
        <v>enero</v>
      </c>
      <c r="P1242" s="22">
        <f>INT(YEARFRAC(Tabla2[[#This Row],[fecha_matrimonio]],Tabla2[[#This Row],[fecha_creacion_divorcio]],1))</f>
        <v>38</v>
      </c>
      <c r="Q1242" s="21"/>
    </row>
    <row r="1243" spans="6:17" x14ac:dyDescent="0.25">
      <c r="F1243" s="17"/>
      <c r="G1243" s="47" t="str">
        <f>IF(Tabla2[genero_1]=Tabla2[genero_2],"iguales","heteros")</f>
        <v>heteros</v>
      </c>
      <c r="H1243" s="15">
        <f>COUNTIF(Tabla3[Columna1],"iguales")</f>
        <v>481</v>
      </c>
      <c r="I1243" s="15">
        <f>COUNTIF(Tabla3[Se divorcian mas en la mañana o en la tarde?],"&gt;12:00 am")</f>
        <v>2491</v>
      </c>
      <c r="J1243" s="15">
        <f>COUNTIF(Tabla3[Se divorcian mas en la mañana o en la tarde?],"&gt;12:00 am")</f>
        <v>2491</v>
      </c>
      <c r="K1243" s="15">
        <f>COUNTIF(Tabla3[Se divorcian mas en la mañana o en la tarde?],"&lt;12:00 pm")</f>
        <v>2272</v>
      </c>
      <c r="L1243" s="17">
        <f>IF(Auxiliar1!B1241&lt;Tabla2[Hora],Tabla2[Hora],Auxiliar1!B1241)</f>
        <v>0.35297453703703702</v>
      </c>
      <c r="M1243" s="21"/>
      <c r="N1243" t="str">
        <f>TEXT(Tabla2[fecha_creacion_divorcio],"dd/mm/yy")</f>
        <v>07/01/19</v>
      </c>
      <c r="O1243" s="21" t="str">
        <f>TEXT(Tabla3[Fecha formato fecha],"MMMM")</f>
        <v>enero</v>
      </c>
      <c r="P1243" s="22">
        <f>INT(YEARFRAC(Tabla2[[#This Row],[fecha_matrimonio]],Tabla2[[#This Row],[fecha_creacion_divorcio]],1))</f>
        <v>5</v>
      </c>
      <c r="Q1243" s="21"/>
    </row>
    <row r="1244" spans="6:17" x14ac:dyDescent="0.25">
      <c r="F1244" s="17"/>
      <c r="G1244" s="47" t="str">
        <f>IF(Tabla2[genero_1]=Tabla2[genero_2],"iguales","heteros")</f>
        <v>iguales</v>
      </c>
      <c r="H1244" s="15">
        <f>COUNTIF(Tabla3[Columna1],"iguales")</f>
        <v>481</v>
      </c>
      <c r="I1244" s="15">
        <f>COUNTIF(Tabla3[Se divorcian mas en la mañana o en la tarde?],"&gt;12:00 am")</f>
        <v>2491</v>
      </c>
      <c r="J1244" s="15">
        <f>COUNTIF(Tabla3[Se divorcian mas en la mañana o en la tarde?],"&gt;12:00 am")</f>
        <v>2491</v>
      </c>
      <c r="K1244" s="15">
        <f>COUNTIF(Tabla3[Se divorcian mas en la mañana o en la tarde?],"&lt;12:00 pm")</f>
        <v>2272</v>
      </c>
      <c r="L1244" s="17">
        <f>IF(Auxiliar1!B1242&lt;Tabla2[Hora],Tabla2[Hora],Auxiliar1!B1242)</f>
        <v>0.38282407407407404</v>
      </c>
      <c r="M1244" s="21"/>
      <c r="N1244" t="str">
        <f>TEXT(Tabla2[fecha_creacion_divorcio],"dd/mm/yy")</f>
        <v>07/01/19</v>
      </c>
      <c r="O1244" s="21" t="str">
        <f>TEXT(Tabla3[Fecha formato fecha],"MMMM")</f>
        <v>enero</v>
      </c>
      <c r="P1244" s="22">
        <f>INT(YEARFRAC(Tabla2[[#This Row],[fecha_matrimonio]],Tabla2[[#This Row],[fecha_creacion_divorcio]],1))</f>
        <v>21</v>
      </c>
      <c r="Q1244" s="21"/>
    </row>
    <row r="1245" spans="6:17" x14ac:dyDescent="0.25">
      <c r="F1245" s="17"/>
      <c r="G1245" s="47" t="str">
        <f>IF(Tabla2[genero_1]=Tabla2[genero_2],"iguales","heteros")</f>
        <v>heteros</v>
      </c>
      <c r="H1245" s="15">
        <f>COUNTIF(Tabla3[Columna1],"iguales")</f>
        <v>481</v>
      </c>
      <c r="I1245" s="15">
        <f>COUNTIF(Tabla3[Se divorcian mas en la mañana o en la tarde?],"&gt;12:00 am")</f>
        <v>2491</v>
      </c>
      <c r="J1245" s="15">
        <f>COUNTIF(Tabla3[Se divorcian mas en la mañana o en la tarde?],"&gt;12:00 am")</f>
        <v>2491</v>
      </c>
      <c r="K1245" s="15">
        <f>COUNTIF(Tabla3[Se divorcian mas en la mañana o en la tarde?],"&lt;12:00 pm")</f>
        <v>2272</v>
      </c>
      <c r="L1245" s="17">
        <f>IF(Auxiliar1!B1243&lt;Tabla2[Hora],Tabla2[Hora],Auxiliar1!B1243)</f>
        <v>0.38864583333333336</v>
      </c>
      <c r="M1245" s="21"/>
      <c r="N1245" t="str">
        <f>TEXT(Tabla2[fecha_creacion_divorcio],"dd/mm/yy")</f>
        <v>07/01/19</v>
      </c>
      <c r="O1245" s="21" t="str">
        <f>TEXT(Tabla3[Fecha formato fecha],"MMMM")</f>
        <v>enero</v>
      </c>
      <c r="P1245" s="22">
        <f>INT(YEARFRAC(Tabla2[[#This Row],[fecha_matrimonio]],Tabla2[[#This Row],[fecha_creacion_divorcio]],1))</f>
        <v>23</v>
      </c>
      <c r="Q1245" s="21"/>
    </row>
    <row r="1246" spans="6:17" x14ac:dyDescent="0.25">
      <c r="F1246" s="17"/>
      <c r="G1246" s="47" t="str">
        <f>IF(Tabla2[genero_1]=Tabla2[genero_2],"iguales","heteros")</f>
        <v>heteros</v>
      </c>
      <c r="H1246" s="15">
        <f>COUNTIF(Tabla3[Columna1],"iguales")</f>
        <v>481</v>
      </c>
      <c r="I1246" s="15">
        <f>COUNTIF(Tabla3[Se divorcian mas en la mañana o en la tarde?],"&gt;12:00 am")</f>
        <v>2491</v>
      </c>
      <c r="J1246" s="15">
        <f>COUNTIF(Tabla3[Se divorcian mas en la mañana o en la tarde?],"&gt;12:00 am")</f>
        <v>2491</v>
      </c>
      <c r="K1246" s="15">
        <f>COUNTIF(Tabla3[Se divorcian mas en la mañana o en la tarde?],"&lt;12:00 pm")</f>
        <v>2272</v>
      </c>
      <c r="L1246" s="17">
        <f>IF(Auxiliar1!B1244&lt;Tabla2[Hora],Tabla2[Hora],Auxiliar1!B1244)</f>
        <v>0.38890046296296293</v>
      </c>
      <c r="M1246" s="21"/>
      <c r="N1246" t="str">
        <f>TEXT(Tabla2[fecha_creacion_divorcio],"dd/mm/yy")</f>
        <v>07/01/19</v>
      </c>
      <c r="O1246" s="21" t="str">
        <f>TEXT(Tabla3[Fecha formato fecha],"MMMM")</f>
        <v>enero</v>
      </c>
      <c r="P1246" s="22">
        <f>INT(YEARFRAC(Tabla2[[#This Row],[fecha_matrimonio]],Tabla2[[#This Row],[fecha_creacion_divorcio]],1))</f>
        <v>50</v>
      </c>
      <c r="Q1246" s="21"/>
    </row>
    <row r="1247" spans="6:17" x14ac:dyDescent="0.25">
      <c r="F1247" s="17"/>
      <c r="G1247" s="47" t="str">
        <f>IF(Tabla2[genero_1]=Tabla2[genero_2],"iguales","heteros")</f>
        <v>iguales</v>
      </c>
      <c r="H1247" s="15">
        <f>COUNTIF(Tabla3[Columna1],"iguales")</f>
        <v>481</v>
      </c>
      <c r="I1247" s="15">
        <f>COUNTIF(Tabla3[Se divorcian mas en la mañana o en la tarde?],"&gt;12:00 am")</f>
        <v>2491</v>
      </c>
      <c r="J1247" s="15">
        <f>COUNTIF(Tabla3[Se divorcian mas en la mañana o en la tarde?],"&gt;12:00 am")</f>
        <v>2491</v>
      </c>
      <c r="K1247" s="15">
        <f>COUNTIF(Tabla3[Se divorcian mas en la mañana o en la tarde?],"&lt;12:00 pm")</f>
        <v>2272</v>
      </c>
      <c r="L1247" s="17">
        <f>IF(Auxiliar1!B1245&lt;Tabla2[Hora],Tabla2[Hora],Auxiliar1!B1245)</f>
        <v>0.39165509259259257</v>
      </c>
      <c r="M1247" s="21"/>
      <c r="N1247" t="str">
        <f>TEXT(Tabla2[fecha_creacion_divorcio],"dd/mm/yy")</f>
        <v>07/01/19</v>
      </c>
      <c r="O1247" s="21" t="str">
        <f>TEXT(Tabla3[Fecha formato fecha],"MMMM")</f>
        <v>enero</v>
      </c>
      <c r="P1247" s="22">
        <f>INT(YEARFRAC(Tabla2[[#This Row],[fecha_matrimonio]],Tabla2[[#This Row],[fecha_creacion_divorcio]],1))</f>
        <v>32</v>
      </c>
      <c r="Q1247" s="21"/>
    </row>
    <row r="1248" spans="6:17" x14ac:dyDescent="0.25">
      <c r="F1248" s="17"/>
      <c r="G1248" s="47" t="str">
        <f>IF(Tabla2[genero_1]=Tabla2[genero_2],"iguales","heteros")</f>
        <v>heteros</v>
      </c>
      <c r="H1248" s="15">
        <f>COUNTIF(Tabla3[Columna1],"iguales")</f>
        <v>481</v>
      </c>
      <c r="I1248" s="15">
        <f>COUNTIF(Tabla3[Se divorcian mas en la mañana o en la tarde?],"&gt;12:00 am")</f>
        <v>2491</v>
      </c>
      <c r="J1248" s="15">
        <f>COUNTIF(Tabla3[Se divorcian mas en la mañana o en la tarde?],"&gt;12:00 am")</f>
        <v>2491</v>
      </c>
      <c r="K1248" s="15">
        <f>COUNTIF(Tabla3[Se divorcian mas en la mañana o en la tarde?],"&lt;12:00 pm")</f>
        <v>2272</v>
      </c>
      <c r="L1248" s="17">
        <f>IF(Auxiliar1!B1246&lt;Tabla2[Hora],Tabla2[Hora],Auxiliar1!B1246)</f>
        <v>0.39307870370370374</v>
      </c>
      <c r="M1248" s="21"/>
      <c r="N1248" t="str">
        <f>TEXT(Tabla2[fecha_creacion_divorcio],"dd/mm/yy")</f>
        <v>07/01/19</v>
      </c>
      <c r="O1248" s="21" t="str">
        <f>TEXT(Tabla3[Fecha formato fecha],"MMMM")</f>
        <v>enero</v>
      </c>
      <c r="P1248" s="22">
        <f>INT(YEARFRAC(Tabla2[[#This Row],[fecha_matrimonio]],Tabla2[[#This Row],[fecha_creacion_divorcio]],1))</f>
        <v>17</v>
      </c>
      <c r="Q1248" s="21"/>
    </row>
    <row r="1249" spans="6:17" x14ac:dyDescent="0.25">
      <c r="F1249" s="17"/>
      <c r="G1249" s="47" t="str">
        <f>IF(Tabla2[genero_1]=Tabla2[genero_2],"iguales","heteros")</f>
        <v>iguales</v>
      </c>
      <c r="H1249" s="15">
        <f>COUNTIF(Tabla3[Columna1],"iguales")</f>
        <v>481</v>
      </c>
      <c r="I1249" s="15">
        <f>COUNTIF(Tabla3[Se divorcian mas en la mañana o en la tarde?],"&gt;12:00 am")</f>
        <v>2491</v>
      </c>
      <c r="J1249" s="15">
        <f>COUNTIF(Tabla3[Se divorcian mas en la mañana o en la tarde?],"&gt;12:00 am")</f>
        <v>2491</v>
      </c>
      <c r="K1249" s="15">
        <f>COUNTIF(Tabla3[Se divorcian mas en la mañana o en la tarde?],"&lt;12:00 pm")</f>
        <v>2272</v>
      </c>
      <c r="L1249" s="17">
        <f>IF(Auxiliar1!B1247&lt;Tabla2[Hora],Tabla2[Hora],Auxiliar1!B1247)</f>
        <v>0.39708333333333329</v>
      </c>
      <c r="M1249" s="21"/>
      <c r="N1249" t="str">
        <f>TEXT(Tabla2[fecha_creacion_divorcio],"dd/mm/yy")</f>
        <v>07/01/19</v>
      </c>
      <c r="O1249" s="21" t="str">
        <f>TEXT(Tabla3[Fecha formato fecha],"MMMM")</f>
        <v>enero</v>
      </c>
      <c r="P1249" s="22">
        <f>INT(YEARFRAC(Tabla2[[#This Row],[fecha_matrimonio]],Tabla2[[#This Row],[fecha_creacion_divorcio]],1))</f>
        <v>27</v>
      </c>
      <c r="Q1249" s="21"/>
    </row>
    <row r="1250" spans="6:17" x14ac:dyDescent="0.25">
      <c r="F1250" s="17"/>
      <c r="G1250" s="47" t="str">
        <f>IF(Tabla2[genero_1]=Tabla2[genero_2],"iguales","heteros")</f>
        <v>heteros</v>
      </c>
      <c r="H1250" s="15">
        <f>COUNTIF(Tabla3[Columna1],"iguales")</f>
        <v>481</v>
      </c>
      <c r="I1250" s="15">
        <f>COUNTIF(Tabla3[Se divorcian mas en la mañana o en la tarde?],"&gt;12:00 am")</f>
        <v>2491</v>
      </c>
      <c r="J1250" s="15">
        <f>COUNTIF(Tabla3[Se divorcian mas en la mañana o en la tarde?],"&gt;12:00 am")</f>
        <v>2491</v>
      </c>
      <c r="K1250" s="15">
        <f>COUNTIF(Tabla3[Se divorcian mas en la mañana o en la tarde?],"&lt;12:00 pm")</f>
        <v>2272</v>
      </c>
      <c r="L1250" s="17">
        <f>IF(Auxiliar1!B1248&lt;Tabla2[Hora],Tabla2[Hora],Auxiliar1!B1248)</f>
        <v>0.40114583333333331</v>
      </c>
      <c r="M1250" s="21"/>
      <c r="N1250" t="str">
        <f>TEXT(Tabla2[fecha_creacion_divorcio],"dd/mm/yy")</f>
        <v>07/01/19</v>
      </c>
      <c r="O1250" s="21" t="str">
        <f>TEXT(Tabla3[Fecha formato fecha],"MMMM")</f>
        <v>enero</v>
      </c>
      <c r="P1250" s="22">
        <f>INT(YEARFRAC(Tabla2[[#This Row],[fecha_matrimonio]],Tabla2[[#This Row],[fecha_creacion_divorcio]],1))</f>
        <v>23</v>
      </c>
      <c r="Q1250" s="21"/>
    </row>
    <row r="1251" spans="6:17" x14ac:dyDescent="0.25">
      <c r="F1251" s="17"/>
      <c r="G1251" s="47" t="str">
        <f>IF(Tabla2[genero_1]=Tabla2[genero_2],"iguales","heteros")</f>
        <v>iguales</v>
      </c>
      <c r="H1251" s="15">
        <f>COUNTIF(Tabla3[Columna1],"iguales")</f>
        <v>481</v>
      </c>
      <c r="I1251" s="15">
        <f>COUNTIF(Tabla3[Se divorcian mas en la mañana o en la tarde?],"&gt;12:00 am")</f>
        <v>2491</v>
      </c>
      <c r="J1251" s="15">
        <f>COUNTIF(Tabla3[Se divorcian mas en la mañana o en la tarde?],"&gt;12:00 am")</f>
        <v>2491</v>
      </c>
      <c r="K1251" s="15">
        <f>COUNTIF(Tabla3[Se divorcian mas en la mañana o en la tarde?],"&lt;12:00 pm")</f>
        <v>2272</v>
      </c>
      <c r="L1251" s="17">
        <f>IF(Auxiliar1!B1249&lt;Tabla2[Hora],Tabla2[Hora],Auxiliar1!B1249)</f>
        <v>0.40248842592592587</v>
      </c>
      <c r="M1251" s="21"/>
      <c r="N1251" t="str">
        <f>TEXT(Tabla2[fecha_creacion_divorcio],"dd/mm/yy")</f>
        <v>07/01/19</v>
      </c>
      <c r="O1251" s="21" t="str">
        <f>TEXT(Tabla3[Fecha formato fecha],"MMMM")</f>
        <v>enero</v>
      </c>
      <c r="P1251" s="22">
        <f>INT(YEARFRAC(Tabla2[[#This Row],[fecha_matrimonio]],Tabla2[[#This Row],[fecha_creacion_divorcio]],1))</f>
        <v>27</v>
      </c>
      <c r="Q1251" s="21"/>
    </row>
    <row r="1252" spans="6:17" x14ac:dyDescent="0.25">
      <c r="F1252" s="17"/>
      <c r="G1252" s="47" t="str">
        <f>IF(Tabla2[genero_1]=Tabla2[genero_2],"iguales","heteros")</f>
        <v>heteros</v>
      </c>
      <c r="H1252" s="15">
        <f>COUNTIF(Tabla3[Columna1],"iguales")</f>
        <v>481</v>
      </c>
      <c r="I1252" s="15">
        <f>COUNTIF(Tabla3[Se divorcian mas en la mañana o en la tarde?],"&gt;12:00 am")</f>
        <v>2491</v>
      </c>
      <c r="J1252" s="15">
        <f>COUNTIF(Tabla3[Se divorcian mas en la mañana o en la tarde?],"&gt;12:00 am")</f>
        <v>2491</v>
      </c>
      <c r="K1252" s="15">
        <f>COUNTIF(Tabla3[Se divorcian mas en la mañana o en la tarde?],"&lt;12:00 pm")</f>
        <v>2272</v>
      </c>
      <c r="L1252" s="17">
        <f>IF(Auxiliar1!B1250&lt;Tabla2[Hora],Tabla2[Hora],Auxiliar1!B1250)</f>
        <v>0.4074652777777778</v>
      </c>
      <c r="M1252" s="21"/>
      <c r="N1252" t="str">
        <f>TEXT(Tabla2[fecha_creacion_divorcio],"dd/mm/yy")</f>
        <v>07/01/19</v>
      </c>
      <c r="O1252" s="21" t="str">
        <f>TEXT(Tabla3[Fecha formato fecha],"MMMM")</f>
        <v>enero</v>
      </c>
      <c r="P1252" s="22">
        <f>INT(YEARFRAC(Tabla2[[#This Row],[fecha_matrimonio]],Tabla2[[#This Row],[fecha_creacion_divorcio]],1))</f>
        <v>17</v>
      </c>
      <c r="Q1252" s="21"/>
    </row>
    <row r="1253" spans="6:17" x14ac:dyDescent="0.25">
      <c r="F1253" s="17"/>
      <c r="G1253" s="47" t="str">
        <f>IF(Tabla2[genero_1]=Tabla2[genero_2],"iguales","heteros")</f>
        <v>heteros</v>
      </c>
      <c r="H1253" s="15">
        <f>COUNTIF(Tabla3[Columna1],"iguales")</f>
        <v>481</v>
      </c>
      <c r="I1253" s="15">
        <f>COUNTIF(Tabla3[Se divorcian mas en la mañana o en la tarde?],"&gt;12:00 am")</f>
        <v>2491</v>
      </c>
      <c r="J1253" s="15">
        <f>COUNTIF(Tabla3[Se divorcian mas en la mañana o en la tarde?],"&gt;12:00 am")</f>
        <v>2491</v>
      </c>
      <c r="K1253" s="15">
        <f>COUNTIF(Tabla3[Se divorcian mas en la mañana o en la tarde?],"&lt;12:00 pm")</f>
        <v>2272</v>
      </c>
      <c r="L1253" s="17">
        <f>IF(Auxiliar1!B1251&lt;Tabla2[Hora],Tabla2[Hora],Auxiliar1!B1251)</f>
        <v>0.40793981481481478</v>
      </c>
      <c r="M1253" s="21"/>
      <c r="N1253" t="str">
        <f>TEXT(Tabla2[fecha_creacion_divorcio],"dd/mm/yy")</f>
        <v>07/01/19</v>
      </c>
      <c r="O1253" s="21" t="str">
        <f>TEXT(Tabla3[Fecha formato fecha],"MMMM")</f>
        <v>enero</v>
      </c>
      <c r="P1253" s="22">
        <f>INT(YEARFRAC(Tabla2[[#This Row],[fecha_matrimonio]],Tabla2[[#This Row],[fecha_creacion_divorcio]],1))</f>
        <v>3</v>
      </c>
      <c r="Q1253" s="21"/>
    </row>
    <row r="1254" spans="6:17" x14ac:dyDescent="0.25">
      <c r="F1254" s="17"/>
      <c r="G1254" s="47" t="str">
        <f>IF(Tabla2[genero_1]=Tabla2[genero_2],"iguales","heteros")</f>
        <v>iguales</v>
      </c>
      <c r="H1254" s="15">
        <f>COUNTIF(Tabla3[Columna1],"iguales")</f>
        <v>481</v>
      </c>
      <c r="I1254" s="15">
        <f>COUNTIF(Tabla3[Se divorcian mas en la mañana o en la tarde?],"&gt;12:00 am")</f>
        <v>2491</v>
      </c>
      <c r="J1254" s="15">
        <f>COUNTIF(Tabla3[Se divorcian mas en la mañana o en la tarde?],"&gt;12:00 am")</f>
        <v>2491</v>
      </c>
      <c r="K1254" s="15">
        <f>COUNTIF(Tabla3[Se divorcian mas en la mañana o en la tarde?],"&lt;12:00 pm")</f>
        <v>2272</v>
      </c>
      <c r="L1254" s="17">
        <f>IF(Auxiliar1!B1252&lt;Tabla2[Hora],Tabla2[Hora],Auxiliar1!B1252)</f>
        <v>0.41075231481481483</v>
      </c>
      <c r="M1254" s="21"/>
      <c r="N1254" t="str">
        <f>TEXT(Tabla2[fecha_creacion_divorcio],"dd/mm/yy")</f>
        <v>07/01/19</v>
      </c>
      <c r="O1254" s="21" t="str">
        <f>TEXT(Tabla3[Fecha formato fecha],"MMMM")</f>
        <v>enero</v>
      </c>
      <c r="P1254" s="22">
        <f>INT(YEARFRAC(Tabla2[[#This Row],[fecha_matrimonio]],Tabla2[[#This Row],[fecha_creacion_divorcio]],1))</f>
        <v>35</v>
      </c>
      <c r="Q1254" s="21"/>
    </row>
    <row r="1255" spans="6:17" x14ac:dyDescent="0.25">
      <c r="F1255" s="17"/>
      <c r="G1255" s="47" t="str">
        <f>IF(Tabla2[genero_1]=Tabla2[genero_2],"iguales","heteros")</f>
        <v>heteros</v>
      </c>
      <c r="H1255" s="15">
        <f>COUNTIF(Tabla3[Columna1],"iguales")</f>
        <v>481</v>
      </c>
      <c r="I1255" s="15">
        <f>COUNTIF(Tabla3[Se divorcian mas en la mañana o en la tarde?],"&gt;12:00 am")</f>
        <v>2491</v>
      </c>
      <c r="J1255" s="15">
        <f>COUNTIF(Tabla3[Se divorcian mas en la mañana o en la tarde?],"&gt;12:00 am")</f>
        <v>2491</v>
      </c>
      <c r="K1255" s="15">
        <f>COUNTIF(Tabla3[Se divorcian mas en la mañana o en la tarde?],"&lt;12:00 pm")</f>
        <v>2272</v>
      </c>
      <c r="L1255" s="17">
        <f>IF(Auxiliar1!B1253&lt;Tabla2[Hora],Tabla2[Hora],Auxiliar1!B1253)</f>
        <v>0.41559027777777779</v>
      </c>
      <c r="M1255" s="21"/>
      <c r="N1255" t="str">
        <f>TEXT(Tabla2[fecha_creacion_divorcio],"dd/mm/yy")</f>
        <v>07/01/19</v>
      </c>
      <c r="O1255" s="21" t="str">
        <f>TEXT(Tabla3[Fecha formato fecha],"MMMM")</f>
        <v>enero</v>
      </c>
      <c r="P1255" s="22">
        <f>INT(YEARFRAC(Tabla2[[#This Row],[fecha_matrimonio]],Tabla2[[#This Row],[fecha_creacion_divorcio]],1))</f>
        <v>18</v>
      </c>
      <c r="Q1255" s="21"/>
    </row>
    <row r="1256" spans="6:17" x14ac:dyDescent="0.25">
      <c r="F1256" s="17"/>
      <c r="G1256" s="47" t="str">
        <f>IF(Tabla2[genero_1]=Tabla2[genero_2],"iguales","heteros")</f>
        <v>heteros</v>
      </c>
      <c r="H1256" s="15">
        <f>COUNTIF(Tabla3[Columna1],"iguales")</f>
        <v>481</v>
      </c>
      <c r="I1256" s="15">
        <f>COUNTIF(Tabla3[Se divorcian mas en la mañana o en la tarde?],"&gt;12:00 am")</f>
        <v>2491</v>
      </c>
      <c r="J1256" s="15">
        <f>COUNTIF(Tabla3[Se divorcian mas en la mañana o en la tarde?],"&gt;12:00 am")</f>
        <v>2491</v>
      </c>
      <c r="K1256" s="15">
        <f>COUNTIF(Tabla3[Se divorcian mas en la mañana o en la tarde?],"&lt;12:00 pm")</f>
        <v>2272</v>
      </c>
      <c r="L1256" s="17">
        <f>IF(Auxiliar1!B1254&lt;Tabla2[Hora],Tabla2[Hora],Auxiliar1!B1254)</f>
        <v>0.42054398148148148</v>
      </c>
      <c r="M1256" s="21"/>
      <c r="N1256" t="str">
        <f>TEXT(Tabla2[fecha_creacion_divorcio],"dd/mm/yy")</f>
        <v>07/01/19</v>
      </c>
      <c r="O1256" s="21" t="str">
        <f>TEXT(Tabla3[Fecha formato fecha],"MMMM")</f>
        <v>enero</v>
      </c>
      <c r="P1256" s="22">
        <f>INT(YEARFRAC(Tabla2[[#This Row],[fecha_matrimonio]],Tabla2[[#This Row],[fecha_creacion_divorcio]],1))</f>
        <v>48</v>
      </c>
      <c r="Q1256" s="21"/>
    </row>
    <row r="1257" spans="6:17" x14ac:dyDescent="0.25">
      <c r="F1257" s="17"/>
      <c r="G1257" s="47" t="str">
        <f>IF(Tabla2[genero_1]=Tabla2[genero_2],"iguales","heteros")</f>
        <v>heteros</v>
      </c>
      <c r="H1257" s="15">
        <f>COUNTIF(Tabla3[Columna1],"iguales")</f>
        <v>481</v>
      </c>
      <c r="I1257" s="15">
        <f>COUNTIF(Tabla3[Se divorcian mas en la mañana o en la tarde?],"&gt;12:00 am")</f>
        <v>2491</v>
      </c>
      <c r="J1257" s="15">
        <f>COUNTIF(Tabla3[Se divorcian mas en la mañana o en la tarde?],"&gt;12:00 am")</f>
        <v>2491</v>
      </c>
      <c r="K1257" s="15">
        <f>COUNTIF(Tabla3[Se divorcian mas en la mañana o en la tarde?],"&lt;12:00 pm")</f>
        <v>2272</v>
      </c>
      <c r="L1257" s="17">
        <f>IF(Auxiliar1!B1255&lt;Tabla2[Hora],Tabla2[Hora],Auxiliar1!B1255)</f>
        <v>0.42266203703703703</v>
      </c>
      <c r="M1257" s="21"/>
      <c r="N1257" t="str">
        <f>TEXT(Tabla2[fecha_creacion_divorcio],"dd/mm/yy")</f>
        <v>07/01/19</v>
      </c>
      <c r="O1257" s="21" t="str">
        <f>TEXT(Tabla3[Fecha formato fecha],"MMMM")</f>
        <v>enero</v>
      </c>
      <c r="P1257" s="22">
        <f>INT(YEARFRAC(Tabla2[[#This Row],[fecha_matrimonio]],Tabla2[[#This Row],[fecha_creacion_divorcio]],1))</f>
        <v>11</v>
      </c>
      <c r="Q1257" s="21"/>
    </row>
    <row r="1258" spans="6:17" x14ac:dyDescent="0.25">
      <c r="F1258" s="17"/>
      <c r="G1258" s="47" t="str">
        <f>IF(Tabla2[genero_1]=Tabla2[genero_2],"iguales","heteros")</f>
        <v>heteros</v>
      </c>
      <c r="H1258" s="15">
        <f>COUNTIF(Tabla3[Columna1],"iguales")</f>
        <v>481</v>
      </c>
      <c r="I1258" s="15">
        <f>COUNTIF(Tabla3[Se divorcian mas en la mañana o en la tarde?],"&gt;12:00 am")</f>
        <v>2491</v>
      </c>
      <c r="J1258" s="15">
        <f>COUNTIF(Tabla3[Se divorcian mas en la mañana o en la tarde?],"&gt;12:00 am")</f>
        <v>2491</v>
      </c>
      <c r="K1258" s="15">
        <f>COUNTIF(Tabla3[Se divorcian mas en la mañana o en la tarde?],"&lt;12:00 pm")</f>
        <v>2272</v>
      </c>
      <c r="L1258" s="17">
        <f>IF(Auxiliar1!B1256&lt;Tabla2[Hora],Tabla2[Hora],Auxiliar1!B1256)</f>
        <v>0.4262037037037037</v>
      </c>
      <c r="M1258" s="21"/>
      <c r="N1258" t="str">
        <f>TEXT(Tabla2[fecha_creacion_divorcio],"dd/mm/yy")</f>
        <v>07/01/19</v>
      </c>
      <c r="O1258" s="21" t="str">
        <f>TEXT(Tabla3[Fecha formato fecha],"MMMM")</f>
        <v>enero</v>
      </c>
      <c r="P1258" s="22">
        <f>INT(YEARFRAC(Tabla2[[#This Row],[fecha_matrimonio]],Tabla2[[#This Row],[fecha_creacion_divorcio]],1))</f>
        <v>60</v>
      </c>
      <c r="Q1258" s="21"/>
    </row>
    <row r="1259" spans="6:17" x14ac:dyDescent="0.25">
      <c r="F1259" s="17"/>
      <c r="G1259" s="47" t="str">
        <f>IF(Tabla2[genero_1]=Tabla2[genero_2],"iguales","heteros")</f>
        <v>heteros</v>
      </c>
      <c r="H1259" s="15">
        <f>COUNTIF(Tabla3[Columna1],"iguales")</f>
        <v>481</v>
      </c>
      <c r="I1259" s="15">
        <f>COUNTIF(Tabla3[Se divorcian mas en la mañana o en la tarde?],"&gt;12:00 am")</f>
        <v>2491</v>
      </c>
      <c r="J1259" s="15">
        <f>COUNTIF(Tabla3[Se divorcian mas en la mañana o en la tarde?],"&gt;12:00 am")</f>
        <v>2491</v>
      </c>
      <c r="K1259" s="15">
        <f>COUNTIF(Tabla3[Se divorcian mas en la mañana o en la tarde?],"&lt;12:00 pm")</f>
        <v>2272</v>
      </c>
      <c r="L1259" s="17">
        <f>IF(Auxiliar1!B1257&lt;Tabla2[Hora],Tabla2[Hora],Auxiliar1!B1257)</f>
        <v>0.43344907407407413</v>
      </c>
      <c r="M1259" s="21"/>
      <c r="N1259" t="str">
        <f>TEXT(Tabla2[fecha_creacion_divorcio],"dd/mm/yy")</f>
        <v>07/01/19</v>
      </c>
      <c r="O1259" s="21" t="str">
        <f>TEXT(Tabla3[Fecha formato fecha],"MMMM")</f>
        <v>enero</v>
      </c>
      <c r="P1259" s="22">
        <f>INT(YEARFRAC(Tabla2[[#This Row],[fecha_matrimonio]],Tabla2[[#This Row],[fecha_creacion_divorcio]],1))</f>
        <v>22</v>
      </c>
      <c r="Q1259" s="21"/>
    </row>
    <row r="1260" spans="6:17" x14ac:dyDescent="0.25">
      <c r="F1260" s="17"/>
      <c r="G1260" s="47" t="str">
        <f>IF(Tabla2[genero_1]=Tabla2[genero_2],"iguales","heteros")</f>
        <v>iguales</v>
      </c>
      <c r="H1260" s="15">
        <f>COUNTIF(Tabla3[Columna1],"iguales")</f>
        <v>481</v>
      </c>
      <c r="I1260" s="15">
        <f>COUNTIF(Tabla3[Se divorcian mas en la mañana o en la tarde?],"&gt;12:00 am")</f>
        <v>2491</v>
      </c>
      <c r="J1260" s="15">
        <f>COUNTIF(Tabla3[Se divorcian mas en la mañana o en la tarde?],"&gt;12:00 am")</f>
        <v>2491</v>
      </c>
      <c r="K1260" s="15">
        <f>COUNTIF(Tabla3[Se divorcian mas en la mañana o en la tarde?],"&lt;12:00 pm")</f>
        <v>2272</v>
      </c>
      <c r="L1260" s="17">
        <f>IF(Auxiliar1!B1258&lt;Tabla2[Hora],Tabla2[Hora],Auxiliar1!B1258)</f>
        <v>0.44752314814814814</v>
      </c>
      <c r="M1260" s="21"/>
      <c r="N1260" t="str">
        <f>TEXT(Tabla2[fecha_creacion_divorcio],"dd/mm/yy")</f>
        <v>07/01/19</v>
      </c>
      <c r="O1260" s="21" t="str">
        <f>TEXT(Tabla3[Fecha formato fecha],"MMMM")</f>
        <v>enero</v>
      </c>
      <c r="P1260" s="22">
        <f>INT(YEARFRAC(Tabla2[[#This Row],[fecha_matrimonio]],Tabla2[[#This Row],[fecha_creacion_divorcio]],1))</f>
        <v>31</v>
      </c>
      <c r="Q1260" s="21"/>
    </row>
    <row r="1261" spans="6:17" x14ac:dyDescent="0.25">
      <c r="F1261" s="17"/>
      <c r="G1261" s="47" t="str">
        <f>IF(Tabla2[genero_1]=Tabla2[genero_2],"iguales","heteros")</f>
        <v>heteros</v>
      </c>
      <c r="H1261" s="15">
        <f>COUNTIF(Tabla3[Columna1],"iguales")</f>
        <v>481</v>
      </c>
      <c r="I1261" s="15">
        <f>COUNTIF(Tabla3[Se divorcian mas en la mañana o en la tarde?],"&gt;12:00 am")</f>
        <v>2491</v>
      </c>
      <c r="J1261" s="15">
        <f>COUNTIF(Tabla3[Se divorcian mas en la mañana o en la tarde?],"&gt;12:00 am")</f>
        <v>2491</v>
      </c>
      <c r="K1261" s="15">
        <f>COUNTIF(Tabla3[Se divorcian mas en la mañana o en la tarde?],"&lt;12:00 pm")</f>
        <v>2272</v>
      </c>
      <c r="L1261" s="17">
        <f>IF(Auxiliar1!B1259&lt;Tabla2[Hora],Tabla2[Hora],Auxiliar1!B1259)</f>
        <v>0.45407407407407407</v>
      </c>
      <c r="M1261" s="21"/>
      <c r="N1261" t="str">
        <f>TEXT(Tabla2[fecha_creacion_divorcio],"dd/mm/yy")</f>
        <v>07/01/19</v>
      </c>
      <c r="O1261" s="21" t="str">
        <f>TEXT(Tabla3[Fecha formato fecha],"MMMM")</f>
        <v>enero</v>
      </c>
      <c r="P1261" s="22">
        <f>INT(YEARFRAC(Tabla2[[#This Row],[fecha_matrimonio]],Tabla2[[#This Row],[fecha_creacion_divorcio]],1))</f>
        <v>11</v>
      </c>
      <c r="Q1261" s="21"/>
    </row>
    <row r="1262" spans="6:17" x14ac:dyDescent="0.25">
      <c r="F1262" s="17"/>
      <c r="G1262" s="47" t="str">
        <f>IF(Tabla2[genero_1]=Tabla2[genero_2],"iguales","heteros")</f>
        <v>iguales</v>
      </c>
      <c r="H1262" s="15">
        <f>COUNTIF(Tabla3[Columna1],"iguales")</f>
        <v>481</v>
      </c>
      <c r="I1262" s="15">
        <f>COUNTIF(Tabla3[Se divorcian mas en la mañana o en la tarde?],"&gt;12:00 am")</f>
        <v>2491</v>
      </c>
      <c r="J1262" s="15">
        <f>COUNTIF(Tabla3[Se divorcian mas en la mañana o en la tarde?],"&gt;12:00 am")</f>
        <v>2491</v>
      </c>
      <c r="K1262" s="15">
        <f>COUNTIF(Tabla3[Se divorcian mas en la mañana o en la tarde?],"&lt;12:00 pm")</f>
        <v>2272</v>
      </c>
      <c r="L1262" s="17">
        <f>IF(Auxiliar1!B1260&lt;Tabla2[Hora],Tabla2[Hora],Auxiliar1!B1260)</f>
        <v>0.4632060185185185</v>
      </c>
      <c r="M1262" s="21"/>
      <c r="N1262" t="str">
        <f>TEXT(Tabla2[fecha_creacion_divorcio],"dd/mm/yy")</f>
        <v>07/01/19</v>
      </c>
      <c r="O1262" s="21" t="str">
        <f>TEXT(Tabla3[Fecha formato fecha],"MMMM")</f>
        <v>enero</v>
      </c>
      <c r="P1262" s="22">
        <f>INT(YEARFRAC(Tabla2[[#This Row],[fecha_matrimonio]],Tabla2[[#This Row],[fecha_creacion_divorcio]],1))</f>
        <v>34</v>
      </c>
      <c r="Q1262" s="21"/>
    </row>
    <row r="1263" spans="6:17" x14ac:dyDescent="0.25">
      <c r="F1263" s="17"/>
      <c r="G1263" s="47" t="str">
        <f>IF(Tabla2[genero_1]=Tabla2[genero_2],"iguales","heteros")</f>
        <v>heteros</v>
      </c>
      <c r="H1263" s="15">
        <f>COUNTIF(Tabla3[Columna1],"iguales")</f>
        <v>481</v>
      </c>
      <c r="I1263" s="15">
        <f>COUNTIF(Tabla3[Se divorcian mas en la mañana o en la tarde?],"&gt;12:00 am")</f>
        <v>2491</v>
      </c>
      <c r="J1263" s="15">
        <f>COUNTIF(Tabla3[Se divorcian mas en la mañana o en la tarde?],"&gt;12:00 am")</f>
        <v>2491</v>
      </c>
      <c r="K1263" s="15">
        <f>COUNTIF(Tabla3[Se divorcian mas en la mañana o en la tarde?],"&lt;12:00 pm")</f>
        <v>2272</v>
      </c>
      <c r="L1263" s="17">
        <f>IF(Auxiliar1!B1261&lt;Tabla2[Hora],Tabla2[Hora],Auxiliar1!B1261)</f>
        <v>0.47174768518518517</v>
      </c>
      <c r="M1263" s="21"/>
      <c r="N1263" t="str">
        <f>TEXT(Tabla2[fecha_creacion_divorcio],"dd/mm/yy")</f>
        <v>07/01/19</v>
      </c>
      <c r="O1263" s="21" t="str">
        <f>TEXT(Tabla3[Fecha formato fecha],"MMMM")</f>
        <v>enero</v>
      </c>
      <c r="P1263" s="22">
        <f>INT(YEARFRAC(Tabla2[[#This Row],[fecha_matrimonio]],Tabla2[[#This Row],[fecha_creacion_divorcio]],1))</f>
        <v>14</v>
      </c>
      <c r="Q1263" s="21"/>
    </row>
    <row r="1264" spans="6:17" x14ac:dyDescent="0.25">
      <c r="F1264" s="17"/>
      <c r="G1264" s="47" t="str">
        <f>IF(Tabla2[genero_1]=Tabla2[genero_2],"iguales","heteros")</f>
        <v>heteros</v>
      </c>
      <c r="H1264" s="15">
        <f>COUNTIF(Tabla3[Columna1],"iguales")</f>
        <v>481</v>
      </c>
      <c r="I1264" s="15">
        <f>COUNTIF(Tabla3[Se divorcian mas en la mañana o en la tarde?],"&gt;12:00 am")</f>
        <v>2491</v>
      </c>
      <c r="J1264" s="15">
        <f>COUNTIF(Tabla3[Se divorcian mas en la mañana o en la tarde?],"&gt;12:00 am")</f>
        <v>2491</v>
      </c>
      <c r="K1264" s="15">
        <f>COUNTIF(Tabla3[Se divorcian mas en la mañana o en la tarde?],"&lt;12:00 pm")</f>
        <v>2272</v>
      </c>
      <c r="L1264" s="17">
        <f>IF(Auxiliar1!B1262&lt;Tabla2[Hora],Tabla2[Hora],Auxiliar1!B1262)</f>
        <v>0.47592592592592592</v>
      </c>
      <c r="M1264" s="21"/>
      <c r="N1264" t="str">
        <f>TEXT(Tabla2[fecha_creacion_divorcio],"dd/mm/yy")</f>
        <v>07/01/19</v>
      </c>
      <c r="O1264" s="21" t="str">
        <f>TEXT(Tabla3[Fecha formato fecha],"MMMM")</f>
        <v>enero</v>
      </c>
      <c r="P1264" s="22">
        <f>INT(YEARFRAC(Tabla2[[#This Row],[fecha_matrimonio]],Tabla2[[#This Row],[fecha_creacion_divorcio]],1))</f>
        <v>14</v>
      </c>
      <c r="Q1264" s="21"/>
    </row>
    <row r="1265" spans="6:17" x14ac:dyDescent="0.25">
      <c r="F1265" s="17"/>
      <c r="G1265" s="47" t="str">
        <f>IF(Tabla2[genero_1]=Tabla2[genero_2],"iguales","heteros")</f>
        <v>heteros</v>
      </c>
      <c r="H1265" s="15">
        <f>COUNTIF(Tabla3[Columna1],"iguales")</f>
        <v>481</v>
      </c>
      <c r="I1265" s="15">
        <f>COUNTIF(Tabla3[Se divorcian mas en la mañana o en la tarde?],"&gt;12:00 am")</f>
        <v>2491</v>
      </c>
      <c r="J1265" s="15">
        <f>COUNTIF(Tabla3[Se divorcian mas en la mañana o en la tarde?],"&gt;12:00 am")</f>
        <v>2491</v>
      </c>
      <c r="K1265" s="15">
        <f>COUNTIF(Tabla3[Se divorcian mas en la mañana o en la tarde?],"&lt;12:00 pm")</f>
        <v>2272</v>
      </c>
      <c r="L1265" s="17">
        <f>IF(Auxiliar1!B1263&lt;Tabla2[Hora],Tabla2[Hora],Auxiliar1!B1263)</f>
        <v>0.48017361111111106</v>
      </c>
      <c r="M1265" s="21"/>
      <c r="N1265" t="str">
        <f>TEXT(Tabla2[fecha_creacion_divorcio],"dd/mm/yy")</f>
        <v>07/01/19</v>
      </c>
      <c r="O1265" s="21" t="str">
        <f>TEXT(Tabla3[Fecha formato fecha],"MMMM")</f>
        <v>enero</v>
      </c>
      <c r="P1265" s="22">
        <f>INT(YEARFRAC(Tabla2[[#This Row],[fecha_matrimonio]],Tabla2[[#This Row],[fecha_creacion_divorcio]],1))</f>
        <v>6</v>
      </c>
      <c r="Q1265" s="21"/>
    </row>
    <row r="1266" spans="6:17" x14ac:dyDescent="0.25">
      <c r="F1266" s="17"/>
      <c r="G1266" s="47" t="str">
        <f>IF(Tabla2[genero_1]=Tabla2[genero_2],"iguales","heteros")</f>
        <v>heteros</v>
      </c>
      <c r="H1266" s="15">
        <f>COUNTIF(Tabla3[Columna1],"iguales")</f>
        <v>481</v>
      </c>
      <c r="I1266" s="15">
        <f>COUNTIF(Tabla3[Se divorcian mas en la mañana o en la tarde?],"&gt;12:00 am")</f>
        <v>2491</v>
      </c>
      <c r="J1266" s="15">
        <f>COUNTIF(Tabla3[Se divorcian mas en la mañana o en la tarde?],"&gt;12:00 am")</f>
        <v>2491</v>
      </c>
      <c r="K1266" s="15">
        <f>COUNTIF(Tabla3[Se divorcian mas en la mañana o en la tarde?],"&lt;12:00 pm")</f>
        <v>2272</v>
      </c>
      <c r="L1266" s="17">
        <f>IF(Auxiliar1!B1264&lt;Tabla2[Hora],Tabla2[Hora],Auxiliar1!B1264)</f>
        <v>0.48607638888888888</v>
      </c>
      <c r="M1266" s="21"/>
      <c r="N1266" t="str">
        <f>TEXT(Tabla2[fecha_creacion_divorcio],"dd/mm/yy")</f>
        <v>07/01/19</v>
      </c>
      <c r="O1266" s="21" t="str">
        <f>TEXT(Tabla3[Fecha formato fecha],"MMMM")</f>
        <v>enero</v>
      </c>
      <c r="P1266" s="22">
        <f>INT(YEARFRAC(Tabla2[[#This Row],[fecha_matrimonio]],Tabla2[[#This Row],[fecha_creacion_divorcio]],1))</f>
        <v>21</v>
      </c>
      <c r="Q1266" s="21"/>
    </row>
    <row r="1267" spans="6:17" x14ac:dyDescent="0.25">
      <c r="F1267" s="17"/>
      <c r="G1267" s="47" t="str">
        <f>IF(Tabla2[genero_1]=Tabla2[genero_2],"iguales","heteros")</f>
        <v>iguales</v>
      </c>
      <c r="H1267" s="15">
        <f>COUNTIF(Tabla3[Columna1],"iguales")</f>
        <v>481</v>
      </c>
      <c r="I1267" s="15">
        <f>COUNTIF(Tabla3[Se divorcian mas en la mañana o en la tarde?],"&gt;12:00 am")</f>
        <v>2491</v>
      </c>
      <c r="J1267" s="15">
        <f>COUNTIF(Tabla3[Se divorcian mas en la mañana o en la tarde?],"&gt;12:00 am")</f>
        <v>2491</v>
      </c>
      <c r="K1267" s="15">
        <f>COUNTIF(Tabla3[Se divorcian mas en la mañana o en la tarde?],"&lt;12:00 pm")</f>
        <v>2272</v>
      </c>
      <c r="L1267" s="17">
        <f>IF(Auxiliar1!B1265&lt;Tabla2[Hora],Tabla2[Hora],Auxiliar1!B1265)</f>
        <v>0.49146990740740742</v>
      </c>
      <c r="M1267" s="21"/>
      <c r="N1267" t="str">
        <f>TEXT(Tabla2[fecha_creacion_divorcio],"dd/mm/yy")</f>
        <v>07/01/19</v>
      </c>
      <c r="O1267" s="21" t="str">
        <f>TEXT(Tabla3[Fecha formato fecha],"MMMM")</f>
        <v>enero</v>
      </c>
      <c r="P1267" s="22">
        <f>INT(YEARFRAC(Tabla2[[#This Row],[fecha_matrimonio]],Tabla2[[#This Row],[fecha_creacion_divorcio]],1))</f>
        <v>32</v>
      </c>
      <c r="Q1267" s="21"/>
    </row>
    <row r="1268" spans="6:17" x14ac:dyDescent="0.25">
      <c r="F1268" s="17"/>
      <c r="G1268" s="47" t="str">
        <f>IF(Tabla2[genero_1]=Tabla2[genero_2],"iguales","heteros")</f>
        <v>heteros</v>
      </c>
      <c r="H1268" s="15">
        <f>COUNTIF(Tabla3[Columna1],"iguales")</f>
        <v>481</v>
      </c>
      <c r="I1268" s="15">
        <f>COUNTIF(Tabla3[Se divorcian mas en la mañana o en la tarde?],"&gt;12:00 am")</f>
        <v>2491</v>
      </c>
      <c r="J1268" s="15">
        <f>COUNTIF(Tabla3[Se divorcian mas en la mañana o en la tarde?],"&gt;12:00 am")</f>
        <v>2491</v>
      </c>
      <c r="K1268" s="15">
        <f>COUNTIF(Tabla3[Se divorcian mas en la mañana o en la tarde?],"&lt;12:00 pm")</f>
        <v>2272</v>
      </c>
      <c r="L1268" s="17">
        <f>IF(Auxiliar1!B1266&lt;Tabla2[Hora],Tabla2[Hora],Auxiliar1!B1266)</f>
        <v>0.51468749999999996</v>
      </c>
      <c r="M1268" s="21"/>
      <c r="N1268" t="str">
        <f>TEXT(Tabla2[fecha_creacion_divorcio],"dd/mm/yy")</f>
        <v>07/01/19</v>
      </c>
      <c r="O1268" s="21" t="str">
        <f>TEXT(Tabla3[Fecha formato fecha],"MMMM")</f>
        <v>enero</v>
      </c>
      <c r="P1268" s="22">
        <f>INT(YEARFRAC(Tabla2[[#This Row],[fecha_matrimonio]],Tabla2[[#This Row],[fecha_creacion_divorcio]],1))</f>
        <v>53</v>
      </c>
      <c r="Q1268" s="21"/>
    </row>
    <row r="1269" spans="6:17" x14ac:dyDescent="0.25">
      <c r="F1269" s="17"/>
      <c r="G1269" s="47" t="str">
        <f>IF(Tabla2[genero_1]=Tabla2[genero_2],"iguales","heteros")</f>
        <v>heteros</v>
      </c>
      <c r="H1269" s="15">
        <f>COUNTIF(Tabla3[Columna1],"iguales")</f>
        <v>481</v>
      </c>
      <c r="I1269" s="15">
        <f>COUNTIF(Tabla3[Se divorcian mas en la mañana o en la tarde?],"&gt;12:00 am")</f>
        <v>2491</v>
      </c>
      <c r="J1269" s="15">
        <f>COUNTIF(Tabla3[Se divorcian mas en la mañana o en la tarde?],"&gt;12:00 am")</f>
        <v>2491</v>
      </c>
      <c r="K1269" s="15">
        <f>COUNTIF(Tabla3[Se divorcian mas en la mañana o en la tarde?],"&lt;12:00 pm")</f>
        <v>2272</v>
      </c>
      <c r="L1269" s="17">
        <f>IF(Auxiliar1!B1267&lt;Tabla2[Hora],Tabla2[Hora],Auxiliar1!B1267)</f>
        <v>0.53387731481481482</v>
      </c>
      <c r="M1269" s="21"/>
      <c r="N1269" t="str">
        <f>TEXT(Tabla2[fecha_creacion_divorcio],"dd/mm/yy")</f>
        <v>07/01/19</v>
      </c>
      <c r="O1269" s="21" t="str">
        <f>TEXT(Tabla3[Fecha formato fecha],"MMMM")</f>
        <v>enero</v>
      </c>
      <c r="P1269" s="22">
        <f>INT(YEARFRAC(Tabla2[[#This Row],[fecha_matrimonio]],Tabla2[[#This Row],[fecha_creacion_divorcio]],1))</f>
        <v>48</v>
      </c>
      <c r="Q1269" s="21"/>
    </row>
    <row r="1270" spans="6:17" x14ac:dyDescent="0.25">
      <c r="F1270" s="17"/>
      <c r="G1270" s="47" t="str">
        <f>IF(Tabla2[genero_1]=Tabla2[genero_2],"iguales","heteros")</f>
        <v>heteros</v>
      </c>
      <c r="H1270" s="15">
        <f>COUNTIF(Tabla3[Columna1],"iguales")</f>
        <v>481</v>
      </c>
      <c r="I1270" s="15">
        <f>COUNTIF(Tabla3[Se divorcian mas en la mañana o en la tarde?],"&gt;12:00 am")</f>
        <v>2491</v>
      </c>
      <c r="J1270" s="15">
        <f>COUNTIF(Tabla3[Se divorcian mas en la mañana o en la tarde?],"&gt;12:00 am")</f>
        <v>2491</v>
      </c>
      <c r="K1270" s="15">
        <f>COUNTIF(Tabla3[Se divorcian mas en la mañana o en la tarde?],"&lt;12:00 pm")</f>
        <v>2272</v>
      </c>
      <c r="L1270" s="17">
        <f>IF(Auxiliar1!B1268&lt;Tabla2[Hora],Tabla2[Hora],Auxiliar1!B1268)</f>
        <v>0.29045138888888888</v>
      </c>
      <c r="M1270" s="21"/>
      <c r="N1270" t="str">
        <f>TEXT(Tabla2[fecha_creacion_divorcio],"dd/mm/yy")</f>
        <v>08/01/19</v>
      </c>
      <c r="O1270" s="21" t="str">
        <f>TEXT(Tabla3[Fecha formato fecha],"MMMM")</f>
        <v>enero</v>
      </c>
      <c r="P1270" s="22">
        <f>INT(YEARFRAC(Tabla2[[#This Row],[fecha_matrimonio]],Tabla2[[#This Row],[fecha_creacion_divorcio]],1))</f>
        <v>8</v>
      </c>
      <c r="Q1270" s="21"/>
    </row>
    <row r="1271" spans="6:17" x14ac:dyDescent="0.25">
      <c r="F1271" s="17"/>
      <c r="G1271" s="47" t="str">
        <f>IF(Tabla2[genero_1]=Tabla2[genero_2],"iguales","heteros")</f>
        <v>heteros</v>
      </c>
      <c r="H1271" s="15">
        <f>COUNTIF(Tabla3[Columna1],"iguales")</f>
        <v>481</v>
      </c>
      <c r="I1271" s="15">
        <f>COUNTIF(Tabla3[Se divorcian mas en la mañana o en la tarde?],"&gt;12:00 am")</f>
        <v>2491</v>
      </c>
      <c r="J1271" s="15">
        <f>COUNTIF(Tabla3[Se divorcian mas en la mañana o en la tarde?],"&gt;12:00 am")</f>
        <v>2491</v>
      </c>
      <c r="K1271" s="15">
        <f>COUNTIF(Tabla3[Se divorcian mas en la mañana o en la tarde?],"&lt;12:00 pm")</f>
        <v>2272</v>
      </c>
      <c r="L1271" s="17">
        <f>IF(Auxiliar1!B1269&lt;Tabla2[Hora],Tabla2[Hora],Auxiliar1!B1269)</f>
        <v>0.29393518518518519</v>
      </c>
      <c r="M1271" s="21"/>
      <c r="N1271" t="str">
        <f>TEXT(Tabla2[fecha_creacion_divorcio],"dd/mm/yy")</f>
        <v>08/01/19</v>
      </c>
      <c r="O1271" s="21" t="str">
        <f>TEXT(Tabla3[Fecha formato fecha],"MMMM")</f>
        <v>enero</v>
      </c>
      <c r="P1271" s="22">
        <f>INT(YEARFRAC(Tabla2[[#This Row],[fecha_matrimonio]],Tabla2[[#This Row],[fecha_creacion_divorcio]],1))</f>
        <v>40</v>
      </c>
      <c r="Q1271" s="21"/>
    </row>
    <row r="1272" spans="6:17" x14ac:dyDescent="0.25">
      <c r="F1272" s="17"/>
      <c r="G1272" s="47" t="str">
        <f>IF(Tabla2[genero_1]=Tabla2[genero_2],"iguales","heteros")</f>
        <v>iguales</v>
      </c>
      <c r="H1272" s="15">
        <f>COUNTIF(Tabla3[Columna1],"iguales")</f>
        <v>481</v>
      </c>
      <c r="I1272" s="15">
        <f>COUNTIF(Tabla3[Se divorcian mas en la mañana o en la tarde?],"&gt;12:00 am")</f>
        <v>2491</v>
      </c>
      <c r="J1272" s="15">
        <f>COUNTIF(Tabla3[Se divorcian mas en la mañana o en la tarde?],"&gt;12:00 am")</f>
        <v>2491</v>
      </c>
      <c r="K1272" s="15">
        <f>COUNTIF(Tabla3[Se divorcian mas en la mañana o en la tarde?],"&lt;12:00 pm")</f>
        <v>2272</v>
      </c>
      <c r="L1272" s="17">
        <f>IF(Auxiliar1!B1270&lt;Tabla2[Hora],Tabla2[Hora],Auxiliar1!B1270)</f>
        <v>0.2991550925925926</v>
      </c>
      <c r="M1272" s="21"/>
      <c r="N1272" t="str">
        <f>TEXT(Tabla2[fecha_creacion_divorcio],"dd/mm/yy")</f>
        <v>08/01/19</v>
      </c>
      <c r="O1272" s="21" t="str">
        <f>TEXT(Tabla3[Fecha formato fecha],"MMMM")</f>
        <v>enero</v>
      </c>
      <c r="P1272" s="22">
        <f>INT(YEARFRAC(Tabla2[[#This Row],[fecha_matrimonio]],Tabla2[[#This Row],[fecha_creacion_divorcio]],1))</f>
        <v>34</v>
      </c>
      <c r="Q1272" s="21"/>
    </row>
    <row r="1273" spans="6:17" x14ac:dyDescent="0.25">
      <c r="F1273" s="17"/>
      <c r="G1273" s="47" t="str">
        <f>IF(Tabla2[genero_1]=Tabla2[genero_2],"iguales","heteros")</f>
        <v>heteros</v>
      </c>
      <c r="H1273" s="15">
        <f>COUNTIF(Tabla3[Columna1],"iguales")</f>
        <v>481</v>
      </c>
      <c r="I1273" s="15">
        <f>COUNTIF(Tabla3[Se divorcian mas en la mañana o en la tarde?],"&gt;12:00 am")</f>
        <v>2491</v>
      </c>
      <c r="J1273" s="15">
        <f>COUNTIF(Tabla3[Se divorcian mas en la mañana o en la tarde?],"&gt;12:00 am")</f>
        <v>2491</v>
      </c>
      <c r="K1273" s="15">
        <f>COUNTIF(Tabla3[Se divorcian mas en la mañana o en la tarde?],"&lt;12:00 pm")</f>
        <v>2272</v>
      </c>
      <c r="L1273" s="17">
        <f>IF(Auxiliar1!B1271&lt;Tabla2[Hora],Tabla2[Hora],Auxiliar1!B1271)</f>
        <v>0.35799768518518515</v>
      </c>
      <c r="M1273" s="21"/>
      <c r="N1273" t="str">
        <f>TEXT(Tabla2[fecha_creacion_divorcio],"dd/mm/yy")</f>
        <v>08/01/19</v>
      </c>
      <c r="O1273" s="21" t="str">
        <f>TEXT(Tabla3[Fecha formato fecha],"MMMM")</f>
        <v>enero</v>
      </c>
      <c r="P1273" s="22">
        <f>INT(YEARFRAC(Tabla2[[#This Row],[fecha_matrimonio]],Tabla2[[#This Row],[fecha_creacion_divorcio]],1))</f>
        <v>37</v>
      </c>
      <c r="Q1273" s="21"/>
    </row>
    <row r="1274" spans="6:17" x14ac:dyDescent="0.25">
      <c r="F1274" s="17"/>
      <c r="G1274" s="47" t="str">
        <f>IF(Tabla2[genero_1]=Tabla2[genero_2],"iguales","heteros")</f>
        <v>heteros</v>
      </c>
      <c r="H1274" s="15">
        <f>COUNTIF(Tabla3[Columna1],"iguales")</f>
        <v>481</v>
      </c>
      <c r="I1274" s="15">
        <f>COUNTIF(Tabla3[Se divorcian mas en la mañana o en la tarde?],"&gt;12:00 am")</f>
        <v>2491</v>
      </c>
      <c r="J1274" s="15">
        <f>COUNTIF(Tabla3[Se divorcian mas en la mañana o en la tarde?],"&gt;12:00 am")</f>
        <v>2491</v>
      </c>
      <c r="K1274" s="15">
        <f>COUNTIF(Tabla3[Se divorcian mas en la mañana o en la tarde?],"&lt;12:00 pm")</f>
        <v>2272</v>
      </c>
      <c r="L1274" s="17">
        <f>IF(Auxiliar1!B1272&lt;Tabla2[Hora],Tabla2[Hora],Auxiliar1!B1272)</f>
        <v>0.36013888888888884</v>
      </c>
      <c r="M1274" s="21"/>
      <c r="N1274" t="str">
        <f>TEXT(Tabla2[fecha_creacion_divorcio],"dd/mm/yy")</f>
        <v>08/01/19</v>
      </c>
      <c r="O1274" s="21" t="str">
        <f>TEXT(Tabla3[Fecha formato fecha],"MMMM")</f>
        <v>enero</v>
      </c>
      <c r="P1274" s="22">
        <f>INT(YEARFRAC(Tabla2[[#This Row],[fecha_matrimonio]],Tabla2[[#This Row],[fecha_creacion_divorcio]],1))</f>
        <v>6</v>
      </c>
      <c r="Q1274" s="21"/>
    </row>
    <row r="1275" spans="6:17" x14ac:dyDescent="0.25">
      <c r="F1275" s="17"/>
      <c r="G1275" s="47" t="str">
        <f>IF(Tabla2[genero_1]=Tabla2[genero_2],"iguales","heteros")</f>
        <v>heteros</v>
      </c>
      <c r="H1275" s="15">
        <f>COUNTIF(Tabla3[Columna1],"iguales")</f>
        <v>481</v>
      </c>
      <c r="I1275" s="15">
        <f>COUNTIF(Tabla3[Se divorcian mas en la mañana o en la tarde?],"&gt;12:00 am")</f>
        <v>2491</v>
      </c>
      <c r="J1275" s="15">
        <f>COUNTIF(Tabla3[Se divorcian mas en la mañana o en la tarde?],"&gt;12:00 am")</f>
        <v>2491</v>
      </c>
      <c r="K1275" s="15">
        <f>COUNTIF(Tabla3[Se divorcian mas en la mañana o en la tarde?],"&lt;12:00 pm")</f>
        <v>2272</v>
      </c>
      <c r="L1275" s="17">
        <f>IF(Auxiliar1!B1273&lt;Tabla2[Hora],Tabla2[Hora],Auxiliar1!B1273)</f>
        <v>0.36041666666666666</v>
      </c>
      <c r="M1275" s="21"/>
      <c r="N1275" t="str">
        <f>TEXT(Tabla2[fecha_creacion_divorcio],"dd/mm/yy")</f>
        <v>08/01/19</v>
      </c>
      <c r="O1275" s="21" t="str">
        <f>TEXT(Tabla3[Fecha formato fecha],"MMMM")</f>
        <v>enero</v>
      </c>
      <c r="P1275" s="22">
        <f>INT(YEARFRAC(Tabla2[[#This Row],[fecha_matrimonio]],Tabla2[[#This Row],[fecha_creacion_divorcio]],1))</f>
        <v>2</v>
      </c>
      <c r="Q1275" s="21"/>
    </row>
    <row r="1276" spans="6:17" x14ac:dyDescent="0.25">
      <c r="F1276" s="17"/>
      <c r="G1276" s="47" t="str">
        <f>IF(Tabla2[genero_1]=Tabla2[genero_2],"iguales","heteros")</f>
        <v>heteros</v>
      </c>
      <c r="H1276" s="15">
        <f>COUNTIF(Tabla3[Columna1],"iguales")</f>
        <v>481</v>
      </c>
      <c r="I1276" s="15">
        <f>COUNTIF(Tabla3[Se divorcian mas en la mañana o en la tarde?],"&gt;12:00 am")</f>
        <v>2491</v>
      </c>
      <c r="J1276" s="15">
        <f>COUNTIF(Tabla3[Se divorcian mas en la mañana o en la tarde?],"&gt;12:00 am")</f>
        <v>2491</v>
      </c>
      <c r="K1276" s="15">
        <f>COUNTIF(Tabla3[Se divorcian mas en la mañana o en la tarde?],"&lt;12:00 pm")</f>
        <v>2272</v>
      </c>
      <c r="L1276" s="17">
        <f>IF(Auxiliar1!B1274&lt;Tabla2[Hora],Tabla2[Hora],Auxiliar1!B1274)</f>
        <v>0.46913194444444445</v>
      </c>
      <c r="M1276" s="21"/>
      <c r="N1276" t="str">
        <f>TEXT(Tabla2[fecha_creacion_divorcio],"dd/mm/yy")</f>
        <v>08/01/19</v>
      </c>
      <c r="O1276" s="21" t="str">
        <f>TEXT(Tabla3[Fecha formato fecha],"MMMM")</f>
        <v>enero</v>
      </c>
      <c r="P1276" s="22">
        <f>INT(YEARFRAC(Tabla2[[#This Row],[fecha_matrimonio]],Tabla2[[#This Row],[fecha_creacion_divorcio]],1))</f>
        <v>20</v>
      </c>
      <c r="Q1276" s="21"/>
    </row>
    <row r="1277" spans="6:17" x14ac:dyDescent="0.25">
      <c r="F1277" s="17"/>
      <c r="G1277" s="47" t="str">
        <f>IF(Tabla2[genero_1]=Tabla2[genero_2],"iguales","heteros")</f>
        <v>heteros</v>
      </c>
      <c r="H1277" s="15">
        <f>COUNTIF(Tabla3[Columna1],"iguales")</f>
        <v>481</v>
      </c>
      <c r="I1277" s="15">
        <f>COUNTIF(Tabla3[Se divorcian mas en la mañana o en la tarde?],"&gt;12:00 am")</f>
        <v>2491</v>
      </c>
      <c r="J1277" s="15">
        <f>COUNTIF(Tabla3[Se divorcian mas en la mañana o en la tarde?],"&gt;12:00 am")</f>
        <v>2491</v>
      </c>
      <c r="K1277" s="15">
        <f>COUNTIF(Tabla3[Se divorcian mas en la mañana o en la tarde?],"&lt;12:00 pm")</f>
        <v>2272</v>
      </c>
      <c r="L1277" s="17">
        <f>IF(Auxiliar1!B1275&lt;Tabla2[Hora],Tabla2[Hora],Auxiliar1!B1275)</f>
        <v>0.39321759259259265</v>
      </c>
      <c r="M1277" s="21"/>
      <c r="N1277" t="str">
        <f>TEXT(Tabla2[fecha_creacion_divorcio],"dd/mm/yy")</f>
        <v>09/01/19</v>
      </c>
      <c r="O1277" s="21" t="str">
        <f>TEXT(Tabla3[Fecha formato fecha],"MMMM")</f>
        <v>enero</v>
      </c>
      <c r="P1277" s="22">
        <f>INT(YEARFRAC(Tabla2[[#This Row],[fecha_matrimonio]],Tabla2[[#This Row],[fecha_creacion_divorcio]],1))</f>
        <v>20</v>
      </c>
      <c r="Q1277" s="21"/>
    </row>
    <row r="1278" spans="6:17" x14ac:dyDescent="0.25">
      <c r="F1278" s="17"/>
      <c r="G1278" s="47" t="str">
        <f>IF(Tabla2[genero_1]=Tabla2[genero_2],"iguales","heteros")</f>
        <v>heteros</v>
      </c>
      <c r="H1278" s="15">
        <f>COUNTIF(Tabla3[Columna1],"iguales")</f>
        <v>481</v>
      </c>
      <c r="I1278" s="15">
        <f>COUNTIF(Tabla3[Se divorcian mas en la mañana o en la tarde?],"&gt;12:00 am")</f>
        <v>2491</v>
      </c>
      <c r="J1278" s="15">
        <f>COUNTIF(Tabla3[Se divorcian mas en la mañana o en la tarde?],"&gt;12:00 am")</f>
        <v>2491</v>
      </c>
      <c r="K1278" s="15">
        <f>COUNTIF(Tabla3[Se divorcian mas en la mañana o en la tarde?],"&lt;12:00 pm")</f>
        <v>2272</v>
      </c>
      <c r="L1278" s="17">
        <f>IF(Auxiliar1!B1276&lt;Tabla2[Hora],Tabla2[Hora],Auxiliar1!B1276)</f>
        <v>0.40810185185185183</v>
      </c>
      <c r="M1278" s="21"/>
      <c r="N1278" t="str">
        <f>TEXT(Tabla2[fecha_creacion_divorcio],"dd/mm/yy")</f>
        <v>09/01/19</v>
      </c>
      <c r="O1278" s="21" t="str">
        <f>TEXT(Tabla3[Fecha formato fecha],"MMMM")</f>
        <v>enero</v>
      </c>
      <c r="P1278" s="22">
        <f>INT(YEARFRAC(Tabla2[[#This Row],[fecha_matrimonio]],Tabla2[[#This Row],[fecha_creacion_divorcio]],1))</f>
        <v>21</v>
      </c>
      <c r="Q1278" s="21"/>
    </row>
    <row r="1279" spans="6:17" x14ac:dyDescent="0.25">
      <c r="F1279" s="17"/>
      <c r="G1279" s="47" t="str">
        <f>IF(Tabla2[genero_1]=Tabla2[genero_2],"iguales","heteros")</f>
        <v>heteros</v>
      </c>
      <c r="H1279" s="15">
        <f>COUNTIF(Tabla3[Columna1],"iguales")</f>
        <v>481</v>
      </c>
      <c r="I1279" s="15">
        <f>COUNTIF(Tabla3[Se divorcian mas en la mañana o en la tarde?],"&gt;12:00 am")</f>
        <v>2491</v>
      </c>
      <c r="J1279" s="15">
        <f>COUNTIF(Tabla3[Se divorcian mas en la mañana o en la tarde?],"&gt;12:00 am")</f>
        <v>2491</v>
      </c>
      <c r="K1279" s="15">
        <f>COUNTIF(Tabla3[Se divorcian mas en la mañana o en la tarde?],"&lt;12:00 pm")</f>
        <v>2272</v>
      </c>
      <c r="L1279" s="17">
        <f>IF(Auxiliar1!B1277&lt;Tabla2[Hora],Tabla2[Hora],Auxiliar1!B1277)</f>
        <v>0.41814814814814816</v>
      </c>
      <c r="M1279" s="21"/>
      <c r="N1279" t="str">
        <f>TEXT(Tabla2[fecha_creacion_divorcio],"dd/mm/yy")</f>
        <v>09/01/19</v>
      </c>
      <c r="O1279" s="21" t="str">
        <f>TEXT(Tabla3[Fecha formato fecha],"MMMM")</f>
        <v>enero</v>
      </c>
      <c r="P1279" s="22">
        <f>INT(YEARFRAC(Tabla2[[#This Row],[fecha_matrimonio]],Tabla2[[#This Row],[fecha_creacion_divorcio]],1))</f>
        <v>16</v>
      </c>
      <c r="Q1279" s="21"/>
    </row>
    <row r="1280" spans="6:17" x14ac:dyDescent="0.25">
      <c r="F1280" s="17"/>
      <c r="G1280" s="47" t="str">
        <f>IF(Tabla2[genero_1]=Tabla2[genero_2],"iguales","heteros")</f>
        <v>heteros</v>
      </c>
      <c r="H1280" s="15">
        <f>COUNTIF(Tabla3[Columna1],"iguales")</f>
        <v>481</v>
      </c>
      <c r="I1280" s="15">
        <f>COUNTIF(Tabla3[Se divorcian mas en la mañana o en la tarde?],"&gt;12:00 am")</f>
        <v>2491</v>
      </c>
      <c r="J1280" s="15">
        <f>COUNTIF(Tabla3[Se divorcian mas en la mañana o en la tarde?],"&gt;12:00 am")</f>
        <v>2491</v>
      </c>
      <c r="K1280" s="15">
        <f>COUNTIF(Tabla3[Se divorcian mas en la mañana o en la tarde?],"&lt;12:00 pm")</f>
        <v>2272</v>
      </c>
      <c r="L1280" s="17">
        <f>IF(Auxiliar1!B1278&lt;Tabla2[Hora],Tabla2[Hora],Auxiliar1!B1278)</f>
        <v>0.42702546296296301</v>
      </c>
      <c r="M1280" s="21"/>
      <c r="N1280" t="str">
        <f>TEXT(Tabla2[fecha_creacion_divorcio],"dd/mm/yy")</f>
        <v>09/01/19</v>
      </c>
      <c r="O1280" s="21" t="str">
        <f>TEXT(Tabla3[Fecha formato fecha],"MMMM")</f>
        <v>enero</v>
      </c>
      <c r="P1280" s="22">
        <f>INT(YEARFRAC(Tabla2[[#This Row],[fecha_matrimonio]],Tabla2[[#This Row],[fecha_creacion_divorcio]],1))</f>
        <v>18</v>
      </c>
      <c r="Q1280" s="21"/>
    </row>
    <row r="1281" spans="6:17" x14ac:dyDescent="0.25">
      <c r="F1281" s="17"/>
      <c r="G1281" s="47" t="str">
        <f>IF(Tabla2[genero_1]=Tabla2[genero_2],"iguales","heteros")</f>
        <v>heteros</v>
      </c>
      <c r="H1281" s="15">
        <f>COUNTIF(Tabla3[Columna1],"iguales")</f>
        <v>481</v>
      </c>
      <c r="I1281" s="15">
        <f>COUNTIF(Tabla3[Se divorcian mas en la mañana o en la tarde?],"&gt;12:00 am")</f>
        <v>2491</v>
      </c>
      <c r="J1281" s="15">
        <f>COUNTIF(Tabla3[Se divorcian mas en la mañana o en la tarde?],"&gt;12:00 am")</f>
        <v>2491</v>
      </c>
      <c r="K1281" s="15">
        <f>COUNTIF(Tabla3[Se divorcian mas en la mañana o en la tarde?],"&lt;12:00 pm")</f>
        <v>2272</v>
      </c>
      <c r="L1281" s="17">
        <f>IF(Auxiliar1!B1279&lt;Tabla2[Hora],Tabla2[Hora],Auxiliar1!B1279)</f>
        <v>0.42888888888888888</v>
      </c>
      <c r="M1281" s="21"/>
      <c r="N1281" t="str">
        <f>TEXT(Tabla2[fecha_creacion_divorcio],"dd/mm/yy")</f>
        <v>09/01/19</v>
      </c>
      <c r="O1281" s="21" t="str">
        <f>TEXT(Tabla3[Fecha formato fecha],"MMMM")</f>
        <v>enero</v>
      </c>
      <c r="P1281" s="22">
        <f>INT(YEARFRAC(Tabla2[[#This Row],[fecha_matrimonio]],Tabla2[[#This Row],[fecha_creacion_divorcio]],1))</f>
        <v>43</v>
      </c>
      <c r="Q1281" s="21"/>
    </row>
    <row r="1282" spans="6:17" x14ac:dyDescent="0.25">
      <c r="F1282" s="17"/>
      <c r="G1282" s="47" t="str">
        <f>IF(Tabla2[genero_1]=Tabla2[genero_2],"iguales","heteros")</f>
        <v>heteros</v>
      </c>
      <c r="H1282" s="15">
        <f>COUNTIF(Tabla3[Columna1],"iguales")</f>
        <v>481</v>
      </c>
      <c r="I1282" s="15">
        <f>COUNTIF(Tabla3[Se divorcian mas en la mañana o en la tarde?],"&gt;12:00 am")</f>
        <v>2491</v>
      </c>
      <c r="J1282" s="15">
        <f>COUNTIF(Tabla3[Se divorcian mas en la mañana o en la tarde?],"&gt;12:00 am")</f>
        <v>2491</v>
      </c>
      <c r="K1282" s="15">
        <f>COUNTIF(Tabla3[Se divorcian mas en la mañana o en la tarde?],"&lt;12:00 pm")</f>
        <v>2272</v>
      </c>
      <c r="L1282" s="17">
        <f>IF(Auxiliar1!B1280&lt;Tabla2[Hora],Tabla2[Hora],Auxiliar1!B1280)</f>
        <v>0.44413194444444443</v>
      </c>
      <c r="M1282" s="21"/>
      <c r="N1282" t="str">
        <f>TEXT(Tabla2[fecha_creacion_divorcio],"dd/mm/yy")</f>
        <v>09/01/19</v>
      </c>
      <c r="O1282" s="21" t="str">
        <f>TEXT(Tabla3[Fecha formato fecha],"MMMM")</f>
        <v>enero</v>
      </c>
      <c r="P1282" s="22">
        <f>INT(YEARFRAC(Tabla2[[#This Row],[fecha_matrimonio]],Tabla2[[#This Row],[fecha_creacion_divorcio]],1))</f>
        <v>19</v>
      </c>
      <c r="Q1282" s="21"/>
    </row>
    <row r="1283" spans="6:17" x14ac:dyDescent="0.25">
      <c r="F1283" s="17"/>
      <c r="G1283" s="47" t="str">
        <f>IF(Tabla2[genero_1]=Tabla2[genero_2],"iguales","heteros")</f>
        <v>heteros</v>
      </c>
      <c r="H1283" s="15">
        <f>COUNTIF(Tabla3[Columna1],"iguales")</f>
        <v>481</v>
      </c>
      <c r="I1283" s="15">
        <f>COUNTIF(Tabla3[Se divorcian mas en la mañana o en la tarde?],"&gt;12:00 am")</f>
        <v>2491</v>
      </c>
      <c r="J1283" s="15">
        <f>COUNTIF(Tabla3[Se divorcian mas en la mañana o en la tarde?],"&gt;12:00 am")</f>
        <v>2491</v>
      </c>
      <c r="K1283" s="15">
        <f>COUNTIF(Tabla3[Se divorcian mas en la mañana o en la tarde?],"&lt;12:00 pm")</f>
        <v>2272</v>
      </c>
      <c r="L1283" s="17">
        <f>IF(Auxiliar1!B1281&lt;Tabla2[Hora],Tabla2[Hora],Auxiliar1!B1281)</f>
        <v>0.44915509259259262</v>
      </c>
      <c r="M1283" s="21"/>
      <c r="N1283" t="str">
        <f>TEXT(Tabla2[fecha_creacion_divorcio],"dd/mm/yy")</f>
        <v>09/01/19</v>
      </c>
      <c r="O1283" s="21" t="str">
        <f>TEXT(Tabla3[Fecha formato fecha],"MMMM")</f>
        <v>enero</v>
      </c>
      <c r="P1283" s="22">
        <f>INT(YEARFRAC(Tabla2[[#This Row],[fecha_matrimonio]],Tabla2[[#This Row],[fecha_creacion_divorcio]],1))</f>
        <v>40</v>
      </c>
      <c r="Q1283" s="21"/>
    </row>
    <row r="1284" spans="6:17" x14ac:dyDescent="0.25">
      <c r="F1284" s="17"/>
      <c r="G1284" s="47" t="str">
        <f>IF(Tabla2[genero_1]=Tabla2[genero_2],"iguales","heteros")</f>
        <v>heteros</v>
      </c>
      <c r="H1284" s="15">
        <f>COUNTIF(Tabla3[Columna1],"iguales")</f>
        <v>481</v>
      </c>
      <c r="I1284" s="15">
        <f>COUNTIF(Tabla3[Se divorcian mas en la mañana o en la tarde?],"&gt;12:00 am")</f>
        <v>2491</v>
      </c>
      <c r="J1284" s="15">
        <f>COUNTIF(Tabla3[Se divorcian mas en la mañana o en la tarde?],"&gt;12:00 am")</f>
        <v>2491</v>
      </c>
      <c r="K1284" s="15">
        <f>COUNTIF(Tabla3[Se divorcian mas en la mañana o en la tarde?],"&lt;12:00 pm")</f>
        <v>2272</v>
      </c>
      <c r="L1284" s="17">
        <f>IF(Auxiliar1!B1282&lt;Tabla2[Hora],Tabla2[Hora],Auxiliar1!B1282)</f>
        <v>0.45552083333333332</v>
      </c>
      <c r="M1284" s="21"/>
      <c r="N1284" t="str">
        <f>TEXT(Tabla2[fecha_creacion_divorcio],"dd/mm/yy")</f>
        <v>09/01/19</v>
      </c>
      <c r="O1284" s="21" t="str">
        <f>TEXT(Tabla3[Fecha formato fecha],"MMMM")</f>
        <v>enero</v>
      </c>
      <c r="P1284" s="22">
        <f>INT(YEARFRAC(Tabla2[[#This Row],[fecha_matrimonio]],Tabla2[[#This Row],[fecha_creacion_divorcio]],1))</f>
        <v>37</v>
      </c>
      <c r="Q1284" s="21"/>
    </row>
    <row r="1285" spans="6:17" x14ac:dyDescent="0.25">
      <c r="F1285" s="17"/>
      <c r="G1285" s="47" t="str">
        <f>IF(Tabla2[genero_1]=Tabla2[genero_2],"iguales","heteros")</f>
        <v>heteros</v>
      </c>
      <c r="H1285" s="15">
        <f>COUNTIF(Tabla3[Columna1],"iguales")</f>
        <v>481</v>
      </c>
      <c r="I1285" s="15">
        <f>COUNTIF(Tabla3[Se divorcian mas en la mañana o en la tarde?],"&gt;12:00 am")</f>
        <v>2491</v>
      </c>
      <c r="J1285" s="15">
        <f>COUNTIF(Tabla3[Se divorcian mas en la mañana o en la tarde?],"&gt;12:00 am")</f>
        <v>2491</v>
      </c>
      <c r="K1285" s="15">
        <f>COUNTIF(Tabla3[Se divorcian mas en la mañana o en la tarde?],"&lt;12:00 pm")</f>
        <v>2272</v>
      </c>
      <c r="L1285" s="17">
        <f>IF(Auxiliar1!B1283&lt;Tabla2[Hora],Tabla2[Hora],Auxiliar1!B1283)</f>
        <v>0.46568287037037037</v>
      </c>
      <c r="M1285" s="21"/>
      <c r="N1285" t="str">
        <f>TEXT(Tabla2[fecha_creacion_divorcio],"dd/mm/yy")</f>
        <v>09/01/19</v>
      </c>
      <c r="O1285" s="21" t="str">
        <f>TEXT(Tabla3[Fecha formato fecha],"MMMM")</f>
        <v>enero</v>
      </c>
      <c r="P1285" s="22">
        <f>INT(YEARFRAC(Tabla2[[#This Row],[fecha_matrimonio]],Tabla2[[#This Row],[fecha_creacion_divorcio]],1))</f>
        <v>12</v>
      </c>
      <c r="Q1285" s="21"/>
    </row>
    <row r="1286" spans="6:17" x14ac:dyDescent="0.25">
      <c r="F1286" s="17"/>
      <c r="G1286" s="47" t="str">
        <f>IF(Tabla2[genero_1]=Tabla2[genero_2],"iguales","heteros")</f>
        <v>iguales</v>
      </c>
      <c r="H1286" s="15">
        <f>COUNTIF(Tabla3[Columna1],"iguales")</f>
        <v>481</v>
      </c>
      <c r="I1286" s="15">
        <f>COUNTIF(Tabla3[Se divorcian mas en la mañana o en la tarde?],"&gt;12:00 am")</f>
        <v>2491</v>
      </c>
      <c r="J1286" s="15">
        <f>COUNTIF(Tabla3[Se divorcian mas en la mañana o en la tarde?],"&gt;12:00 am")</f>
        <v>2491</v>
      </c>
      <c r="K1286" s="15">
        <f>COUNTIF(Tabla3[Se divorcian mas en la mañana o en la tarde?],"&lt;12:00 pm")</f>
        <v>2272</v>
      </c>
      <c r="L1286" s="17">
        <f>IF(Auxiliar1!B1284&lt;Tabla2[Hora],Tabla2[Hora],Auxiliar1!B1284)</f>
        <v>0.48229166666666662</v>
      </c>
      <c r="M1286" s="21"/>
      <c r="N1286" t="str">
        <f>TEXT(Tabla2[fecha_creacion_divorcio],"dd/mm/yy")</f>
        <v>09/01/19</v>
      </c>
      <c r="O1286" s="21" t="str">
        <f>TEXT(Tabla3[Fecha formato fecha],"MMMM")</f>
        <v>enero</v>
      </c>
      <c r="P1286" s="22">
        <f>INT(YEARFRAC(Tabla2[[#This Row],[fecha_matrimonio]],Tabla2[[#This Row],[fecha_creacion_divorcio]],1))</f>
        <v>28</v>
      </c>
      <c r="Q1286" s="21"/>
    </row>
    <row r="1287" spans="6:17" x14ac:dyDescent="0.25">
      <c r="F1287" s="17"/>
      <c r="G1287" s="47" t="str">
        <f>IF(Tabla2[genero_1]=Tabla2[genero_2],"iguales","heteros")</f>
        <v>iguales</v>
      </c>
      <c r="H1287" s="15">
        <f>COUNTIF(Tabla3[Columna1],"iguales")</f>
        <v>481</v>
      </c>
      <c r="I1287" s="15">
        <f>COUNTIF(Tabla3[Se divorcian mas en la mañana o en la tarde?],"&gt;12:00 am")</f>
        <v>2491</v>
      </c>
      <c r="J1287" s="15">
        <f>COUNTIF(Tabla3[Se divorcian mas en la mañana o en la tarde?],"&gt;12:00 am")</f>
        <v>2491</v>
      </c>
      <c r="K1287" s="15">
        <f>COUNTIF(Tabla3[Se divorcian mas en la mañana o en la tarde?],"&lt;12:00 pm")</f>
        <v>2272</v>
      </c>
      <c r="L1287" s="17">
        <f>IF(Auxiliar1!B1285&lt;Tabla2[Hora],Tabla2[Hora],Auxiliar1!B1285)</f>
        <v>0.49033564814814817</v>
      </c>
      <c r="M1287" s="21"/>
      <c r="N1287" t="str">
        <f>TEXT(Tabla2[fecha_creacion_divorcio],"dd/mm/yy")</f>
        <v>09/01/19</v>
      </c>
      <c r="O1287" s="21" t="str">
        <f>TEXT(Tabla3[Fecha formato fecha],"MMMM")</f>
        <v>enero</v>
      </c>
      <c r="P1287" s="22">
        <f>INT(YEARFRAC(Tabla2[[#This Row],[fecha_matrimonio]],Tabla2[[#This Row],[fecha_creacion_divorcio]],1))</f>
        <v>29</v>
      </c>
      <c r="Q1287" s="21"/>
    </row>
    <row r="1288" spans="6:17" x14ac:dyDescent="0.25">
      <c r="F1288" s="17"/>
      <c r="G1288" s="47" t="str">
        <f>IF(Tabla2[genero_1]=Tabla2[genero_2],"iguales","heteros")</f>
        <v>iguales</v>
      </c>
      <c r="H1288" s="15">
        <f>COUNTIF(Tabla3[Columna1],"iguales")</f>
        <v>481</v>
      </c>
      <c r="I1288" s="15">
        <f>COUNTIF(Tabla3[Se divorcian mas en la mañana o en la tarde?],"&gt;12:00 am")</f>
        <v>2491</v>
      </c>
      <c r="J1288" s="15">
        <f>COUNTIF(Tabla3[Se divorcian mas en la mañana o en la tarde?],"&gt;12:00 am")</f>
        <v>2491</v>
      </c>
      <c r="K1288" s="15">
        <f>COUNTIF(Tabla3[Se divorcian mas en la mañana o en la tarde?],"&lt;12:00 pm")</f>
        <v>2272</v>
      </c>
      <c r="L1288" s="17">
        <f>IF(Auxiliar1!B1286&lt;Tabla2[Hora],Tabla2[Hora],Auxiliar1!B1286)</f>
        <v>0.56131944444444448</v>
      </c>
      <c r="M1288" s="21"/>
      <c r="N1288" t="str">
        <f>TEXT(Tabla2[fecha_creacion_divorcio],"dd/mm/yy")</f>
        <v>09/01/19</v>
      </c>
      <c r="O1288" s="21" t="str">
        <f>TEXT(Tabla3[Fecha formato fecha],"MMMM")</f>
        <v>enero</v>
      </c>
      <c r="P1288" s="22">
        <f>INT(YEARFRAC(Tabla2[[#This Row],[fecha_matrimonio]],Tabla2[[#This Row],[fecha_creacion_divorcio]],1))</f>
        <v>29</v>
      </c>
      <c r="Q1288" s="21"/>
    </row>
    <row r="1289" spans="6:17" x14ac:dyDescent="0.25">
      <c r="F1289" s="17"/>
      <c r="G1289" s="47" t="str">
        <f>IF(Tabla2[genero_1]=Tabla2[genero_2],"iguales","heteros")</f>
        <v>heteros</v>
      </c>
      <c r="H1289" s="15">
        <f>COUNTIF(Tabla3[Columna1],"iguales")</f>
        <v>481</v>
      </c>
      <c r="I1289" s="15">
        <f>COUNTIF(Tabla3[Se divorcian mas en la mañana o en la tarde?],"&gt;12:00 am")</f>
        <v>2491</v>
      </c>
      <c r="J1289" s="15">
        <f>COUNTIF(Tabla3[Se divorcian mas en la mañana o en la tarde?],"&gt;12:00 am")</f>
        <v>2491</v>
      </c>
      <c r="K1289" s="15">
        <f>COUNTIF(Tabla3[Se divorcian mas en la mañana o en la tarde?],"&lt;12:00 pm")</f>
        <v>2272</v>
      </c>
      <c r="L1289" s="17">
        <f>IF(Auxiliar1!B1287&lt;Tabla2[Hora],Tabla2[Hora],Auxiliar1!B1287)</f>
        <v>0.28087962962962965</v>
      </c>
      <c r="M1289" s="21"/>
      <c r="N1289" t="str">
        <f>TEXT(Tabla2[fecha_creacion_divorcio],"dd/mm/yy")</f>
        <v>10/01/19</v>
      </c>
      <c r="O1289" s="21" t="str">
        <f>TEXT(Tabla3[Fecha formato fecha],"MMMM")</f>
        <v>enero</v>
      </c>
      <c r="P1289" s="22">
        <f>INT(YEARFRAC(Tabla2[[#This Row],[fecha_matrimonio]],Tabla2[[#This Row],[fecha_creacion_divorcio]],1))</f>
        <v>16</v>
      </c>
      <c r="Q1289" s="21"/>
    </row>
    <row r="1290" spans="6:17" x14ac:dyDescent="0.25">
      <c r="F1290" s="17"/>
      <c r="G1290" s="47" t="str">
        <f>IF(Tabla2[genero_1]=Tabla2[genero_2],"iguales","heteros")</f>
        <v>iguales</v>
      </c>
      <c r="H1290" s="15">
        <f>COUNTIF(Tabla3[Columna1],"iguales")</f>
        <v>481</v>
      </c>
      <c r="I1290" s="15">
        <f>COUNTIF(Tabla3[Se divorcian mas en la mañana o en la tarde?],"&gt;12:00 am")</f>
        <v>2491</v>
      </c>
      <c r="J1290" s="15">
        <f>COUNTIF(Tabla3[Se divorcian mas en la mañana o en la tarde?],"&gt;12:00 am")</f>
        <v>2491</v>
      </c>
      <c r="K1290" s="15">
        <f>COUNTIF(Tabla3[Se divorcian mas en la mañana o en la tarde?],"&lt;12:00 pm")</f>
        <v>2272</v>
      </c>
      <c r="L1290" s="17">
        <f>IF(Auxiliar1!B1288&lt;Tabla2[Hora],Tabla2[Hora],Auxiliar1!B1288)</f>
        <v>0.3052199074074074</v>
      </c>
      <c r="M1290" s="21"/>
      <c r="N1290" t="str">
        <f>TEXT(Tabla2[fecha_creacion_divorcio],"dd/mm/yy")</f>
        <v>10/01/19</v>
      </c>
      <c r="O1290" s="21" t="str">
        <f>TEXT(Tabla3[Fecha formato fecha],"MMMM")</f>
        <v>enero</v>
      </c>
      <c r="P1290" s="22">
        <f>INT(YEARFRAC(Tabla2[[#This Row],[fecha_matrimonio]],Tabla2[[#This Row],[fecha_creacion_divorcio]],1))</f>
        <v>34</v>
      </c>
      <c r="Q1290" s="21"/>
    </row>
    <row r="1291" spans="6:17" x14ac:dyDescent="0.25">
      <c r="F1291" s="17"/>
      <c r="G1291" s="47" t="str">
        <f>IF(Tabla2[genero_1]=Tabla2[genero_2],"iguales","heteros")</f>
        <v>heteros</v>
      </c>
      <c r="H1291" s="15">
        <f>COUNTIF(Tabla3[Columna1],"iguales")</f>
        <v>481</v>
      </c>
      <c r="I1291" s="15">
        <f>COUNTIF(Tabla3[Se divorcian mas en la mañana o en la tarde?],"&gt;12:00 am")</f>
        <v>2491</v>
      </c>
      <c r="J1291" s="15">
        <f>COUNTIF(Tabla3[Se divorcian mas en la mañana o en la tarde?],"&gt;12:00 am")</f>
        <v>2491</v>
      </c>
      <c r="K1291" s="15">
        <f>COUNTIF(Tabla3[Se divorcian mas en la mañana o en la tarde?],"&lt;12:00 pm")</f>
        <v>2272</v>
      </c>
      <c r="L1291" s="17">
        <f>IF(Auxiliar1!B1289&lt;Tabla2[Hora],Tabla2[Hora],Auxiliar1!B1289)</f>
        <v>0.30621527777777779</v>
      </c>
      <c r="M1291" s="21"/>
      <c r="N1291" t="str">
        <f>TEXT(Tabla2[fecha_creacion_divorcio],"dd/mm/yy")</f>
        <v>10/01/19</v>
      </c>
      <c r="O1291" s="21" t="str">
        <f>TEXT(Tabla3[Fecha formato fecha],"MMMM")</f>
        <v>enero</v>
      </c>
      <c r="P1291" s="22">
        <f>INT(YEARFRAC(Tabla2[[#This Row],[fecha_matrimonio]],Tabla2[[#This Row],[fecha_creacion_divorcio]],1))</f>
        <v>37</v>
      </c>
      <c r="Q1291" s="21"/>
    </row>
    <row r="1292" spans="6:17" x14ac:dyDescent="0.25">
      <c r="F1292" s="17"/>
      <c r="G1292" s="47" t="str">
        <f>IF(Tabla2[genero_1]=Tabla2[genero_2],"iguales","heteros")</f>
        <v>iguales</v>
      </c>
      <c r="H1292" s="15">
        <f>COUNTIF(Tabla3[Columna1],"iguales")</f>
        <v>481</v>
      </c>
      <c r="I1292" s="15">
        <f>COUNTIF(Tabla3[Se divorcian mas en la mañana o en la tarde?],"&gt;12:00 am")</f>
        <v>2491</v>
      </c>
      <c r="J1292" s="15">
        <f>COUNTIF(Tabla3[Se divorcian mas en la mañana o en la tarde?],"&gt;12:00 am")</f>
        <v>2491</v>
      </c>
      <c r="K1292" s="15">
        <f>COUNTIF(Tabla3[Se divorcian mas en la mañana o en la tarde?],"&lt;12:00 pm")</f>
        <v>2272</v>
      </c>
      <c r="L1292" s="17">
        <f>IF(Auxiliar1!B1290&lt;Tabla2[Hora],Tabla2[Hora],Auxiliar1!B1290)</f>
        <v>0.4187731481481482</v>
      </c>
      <c r="M1292" s="21"/>
      <c r="N1292" t="str">
        <f>TEXT(Tabla2[fecha_creacion_divorcio],"dd/mm/yy")</f>
        <v>11/01/19</v>
      </c>
      <c r="O1292" s="21" t="str">
        <f>TEXT(Tabla3[Fecha formato fecha],"MMMM")</f>
        <v>enero</v>
      </c>
      <c r="P1292" s="22">
        <f>INT(YEARFRAC(Tabla2[[#This Row],[fecha_matrimonio]],Tabla2[[#This Row],[fecha_creacion_divorcio]],1))</f>
        <v>5</v>
      </c>
      <c r="Q1292" s="21"/>
    </row>
    <row r="1293" spans="6:17" x14ac:dyDescent="0.25">
      <c r="F1293" s="17"/>
      <c r="G1293" s="47" t="str">
        <f>IF(Tabla2[genero_1]=Tabla2[genero_2],"iguales","heteros")</f>
        <v>heteros</v>
      </c>
      <c r="H1293" s="15">
        <f>COUNTIF(Tabla3[Columna1],"iguales")</f>
        <v>481</v>
      </c>
      <c r="I1293" s="15">
        <f>COUNTIF(Tabla3[Se divorcian mas en la mañana o en la tarde?],"&gt;12:00 am")</f>
        <v>2491</v>
      </c>
      <c r="J1293" s="15">
        <f>COUNTIF(Tabla3[Se divorcian mas en la mañana o en la tarde?],"&gt;12:00 am")</f>
        <v>2491</v>
      </c>
      <c r="K1293" s="15">
        <f>COUNTIF(Tabla3[Se divorcian mas en la mañana o en la tarde?],"&lt;12:00 pm")</f>
        <v>2272</v>
      </c>
      <c r="L1293" s="17">
        <f>IF(Auxiliar1!B1291&lt;Tabla2[Hora],Tabla2[Hora],Auxiliar1!B1291)</f>
        <v>0.42856481481481484</v>
      </c>
      <c r="M1293" s="21"/>
      <c r="N1293" t="str">
        <f>TEXT(Tabla2[fecha_creacion_divorcio],"dd/mm/yy")</f>
        <v>11/01/19</v>
      </c>
      <c r="O1293" s="21" t="str">
        <f>TEXT(Tabla3[Fecha formato fecha],"MMMM")</f>
        <v>enero</v>
      </c>
      <c r="P1293" s="22">
        <f>INT(YEARFRAC(Tabla2[[#This Row],[fecha_matrimonio]],Tabla2[[#This Row],[fecha_creacion_divorcio]],1))</f>
        <v>21</v>
      </c>
      <c r="Q1293" s="21"/>
    </row>
    <row r="1294" spans="6:17" x14ac:dyDescent="0.25">
      <c r="F1294" s="17"/>
      <c r="G1294" s="47" t="str">
        <f>IF(Tabla2[genero_1]=Tabla2[genero_2],"iguales","heteros")</f>
        <v>heteros</v>
      </c>
      <c r="H1294" s="15">
        <f>COUNTIF(Tabla3[Columna1],"iguales")</f>
        <v>481</v>
      </c>
      <c r="I1294" s="15">
        <f>COUNTIF(Tabla3[Se divorcian mas en la mañana o en la tarde?],"&gt;12:00 am")</f>
        <v>2491</v>
      </c>
      <c r="J1294" s="15">
        <f>COUNTIF(Tabla3[Se divorcian mas en la mañana o en la tarde?],"&gt;12:00 am")</f>
        <v>2491</v>
      </c>
      <c r="K1294" s="15">
        <f>COUNTIF(Tabla3[Se divorcian mas en la mañana o en la tarde?],"&lt;12:00 pm")</f>
        <v>2272</v>
      </c>
      <c r="L1294" s="17">
        <f>IF(Auxiliar1!B1292&lt;Tabla2[Hora],Tabla2[Hora],Auxiliar1!B1292)</f>
        <v>0.45609953703703704</v>
      </c>
      <c r="M1294" s="21"/>
      <c r="N1294" t="str">
        <f>TEXT(Tabla2[fecha_creacion_divorcio],"dd/mm/yy")</f>
        <v>11/01/19</v>
      </c>
      <c r="O1294" s="21" t="str">
        <f>TEXT(Tabla3[Fecha formato fecha],"MMMM")</f>
        <v>enero</v>
      </c>
      <c r="P1294" s="22">
        <f>INT(YEARFRAC(Tabla2[[#This Row],[fecha_matrimonio]],Tabla2[[#This Row],[fecha_creacion_divorcio]],1))</f>
        <v>11</v>
      </c>
      <c r="Q1294" s="21"/>
    </row>
    <row r="1295" spans="6:17" x14ac:dyDescent="0.25">
      <c r="F1295" s="17"/>
      <c r="G1295" s="47" t="str">
        <f>IF(Tabla2[genero_1]=Tabla2[genero_2],"iguales","heteros")</f>
        <v>heteros</v>
      </c>
      <c r="H1295" s="15">
        <f>COUNTIF(Tabla3[Columna1],"iguales")</f>
        <v>481</v>
      </c>
      <c r="I1295" s="15">
        <f>COUNTIF(Tabla3[Se divorcian mas en la mañana o en la tarde?],"&gt;12:00 am")</f>
        <v>2491</v>
      </c>
      <c r="J1295" s="15">
        <f>COUNTIF(Tabla3[Se divorcian mas en la mañana o en la tarde?],"&gt;12:00 am")</f>
        <v>2491</v>
      </c>
      <c r="K1295" s="15">
        <f>COUNTIF(Tabla3[Se divorcian mas en la mañana o en la tarde?],"&lt;12:00 pm")</f>
        <v>2272</v>
      </c>
      <c r="L1295" s="17">
        <f>IF(Auxiliar1!B1293&lt;Tabla2[Hora],Tabla2[Hora],Auxiliar1!B1293)</f>
        <v>0.28424768518518517</v>
      </c>
      <c r="M1295" s="21"/>
      <c r="N1295" t="str">
        <f>TEXT(Tabla2[fecha_creacion_divorcio],"dd/mm/yy")</f>
        <v>14/01/19</v>
      </c>
      <c r="O1295" s="21" t="str">
        <f>TEXT(Tabla3[Fecha formato fecha],"MMMM")</f>
        <v>enero</v>
      </c>
      <c r="P1295" s="22">
        <f>INT(YEARFRAC(Tabla2[[#This Row],[fecha_matrimonio]],Tabla2[[#This Row],[fecha_creacion_divorcio]],1))</f>
        <v>5</v>
      </c>
      <c r="Q1295" s="21"/>
    </row>
    <row r="1296" spans="6:17" x14ac:dyDescent="0.25">
      <c r="F1296" s="17"/>
      <c r="G1296" s="47" t="str">
        <f>IF(Tabla2[genero_1]=Tabla2[genero_2],"iguales","heteros")</f>
        <v>heteros</v>
      </c>
      <c r="H1296" s="15">
        <f>COUNTIF(Tabla3[Columna1],"iguales")</f>
        <v>481</v>
      </c>
      <c r="I1296" s="15">
        <f>COUNTIF(Tabla3[Se divorcian mas en la mañana o en la tarde?],"&gt;12:00 am")</f>
        <v>2491</v>
      </c>
      <c r="J1296" s="15">
        <f>COUNTIF(Tabla3[Se divorcian mas en la mañana o en la tarde?],"&gt;12:00 am")</f>
        <v>2491</v>
      </c>
      <c r="K1296" s="15">
        <f>COUNTIF(Tabla3[Se divorcian mas en la mañana o en la tarde?],"&lt;12:00 pm")</f>
        <v>2272</v>
      </c>
      <c r="L1296" s="17">
        <f>IF(Auxiliar1!B1294&lt;Tabla2[Hora],Tabla2[Hora],Auxiliar1!B1294)</f>
        <v>0.28768518518518521</v>
      </c>
      <c r="M1296" s="21"/>
      <c r="N1296" t="str">
        <f>TEXT(Tabla2[fecha_creacion_divorcio],"dd/mm/yy")</f>
        <v>14/01/19</v>
      </c>
      <c r="O1296" s="21" t="str">
        <f>TEXT(Tabla3[Fecha formato fecha],"MMMM")</f>
        <v>enero</v>
      </c>
      <c r="P1296" s="22">
        <f>INT(YEARFRAC(Tabla2[[#This Row],[fecha_matrimonio]],Tabla2[[#This Row],[fecha_creacion_divorcio]],1))</f>
        <v>24</v>
      </c>
      <c r="Q1296" s="21"/>
    </row>
    <row r="1297" spans="6:17" x14ac:dyDescent="0.25">
      <c r="F1297" s="17"/>
      <c r="G1297" s="47" t="str">
        <f>IF(Tabla2[genero_1]=Tabla2[genero_2],"iguales","heteros")</f>
        <v>heteros</v>
      </c>
      <c r="H1297" s="15">
        <f>COUNTIF(Tabla3[Columna1],"iguales")</f>
        <v>481</v>
      </c>
      <c r="I1297" s="15">
        <f>COUNTIF(Tabla3[Se divorcian mas en la mañana o en la tarde?],"&gt;12:00 am")</f>
        <v>2491</v>
      </c>
      <c r="J1297" s="15">
        <f>COUNTIF(Tabla3[Se divorcian mas en la mañana o en la tarde?],"&gt;12:00 am")</f>
        <v>2491</v>
      </c>
      <c r="K1297" s="15">
        <f>COUNTIF(Tabla3[Se divorcian mas en la mañana o en la tarde?],"&lt;12:00 pm")</f>
        <v>2272</v>
      </c>
      <c r="L1297" s="17">
        <f>IF(Auxiliar1!B1295&lt;Tabla2[Hora],Tabla2[Hora],Auxiliar1!B1295)</f>
        <v>0.29391203703703705</v>
      </c>
      <c r="M1297" s="21"/>
      <c r="N1297" t="str">
        <f>TEXT(Tabla2[fecha_creacion_divorcio],"dd/mm/yy")</f>
        <v>14/01/19</v>
      </c>
      <c r="O1297" s="21" t="str">
        <f>TEXT(Tabla3[Fecha formato fecha],"MMMM")</f>
        <v>enero</v>
      </c>
      <c r="P1297" s="22">
        <f>INT(YEARFRAC(Tabla2[[#This Row],[fecha_matrimonio]],Tabla2[[#This Row],[fecha_creacion_divorcio]],1))</f>
        <v>22</v>
      </c>
      <c r="Q1297" s="21"/>
    </row>
    <row r="1298" spans="6:17" x14ac:dyDescent="0.25">
      <c r="F1298" s="17"/>
      <c r="G1298" s="47" t="str">
        <f>IF(Tabla2[genero_1]=Tabla2[genero_2],"iguales","heteros")</f>
        <v>heteros</v>
      </c>
      <c r="H1298" s="15">
        <f>COUNTIF(Tabla3[Columna1],"iguales")</f>
        <v>481</v>
      </c>
      <c r="I1298" s="15">
        <f>COUNTIF(Tabla3[Se divorcian mas en la mañana o en la tarde?],"&gt;12:00 am")</f>
        <v>2491</v>
      </c>
      <c r="J1298" s="15">
        <f>COUNTIF(Tabla3[Se divorcian mas en la mañana o en la tarde?],"&gt;12:00 am")</f>
        <v>2491</v>
      </c>
      <c r="K1298" s="15">
        <f>COUNTIF(Tabla3[Se divorcian mas en la mañana o en la tarde?],"&lt;12:00 pm")</f>
        <v>2272</v>
      </c>
      <c r="L1298" s="17">
        <f>IF(Auxiliar1!B1296&lt;Tabla2[Hora],Tabla2[Hora],Auxiliar1!B1296)</f>
        <v>0.29951388888888891</v>
      </c>
      <c r="M1298" s="21"/>
      <c r="N1298" t="str">
        <f>TEXT(Tabla2[fecha_creacion_divorcio],"dd/mm/yy")</f>
        <v>14/01/19</v>
      </c>
      <c r="O1298" s="21" t="str">
        <f>TEXT(Tabla3[Fecha formato fecha],"MMMM")</f>
        <v>enero</v>
      </c>
      <c r="P1298" s="22">
        <f>INT(YEARFRAC(Tabla2[[#This Row],[fecha_matrimonio]],Tabla2[[#This Row],[fecha_creacion_divorcio]],1))</f>
        <v>49</v>
      </c>
      <c r="Q1298" s="21"/>
    </row>
    <row r="1299" spans="6:17" x14ac:dyDescent="0.25">
      <c r="F1299" s="17"/>
      <c r="G1299" s="47" t="str">
        <f>IF(Tabla2[genero_1]=Tabla2[genero_2],"iguales","heteros")</f>
        <v>heteros</v>
      </c>
      <c r="H1299" s="15">
        <f>COUNTIF(Tabla3[Columna1],"iguales")</f>
        <v>481</v>
      </c>
      <c r="I1299" s="15">
        <f>COUNTIF(Tabla3[Se divorcian mas en la mañana o en la tarde?],"&gt;12:00 am")</f>
        <v>2491</v>
      </c>
      <c r="J1299" s="15">
        <f>COUNTIF(Tabla3[Se divorcian mas en la mañana o en la tarde?],"&gt;12:00 am")</f>
        <v>2491</v>
      </c>
      <c r="K1299" s="15">
        <f>COUNTIF(Tabla3[Se divorcian mas en la mañana o en la tarde?],"&lt;12:00 pm")</f>
        <v>2272</v>
      </c>
      <c r="L1299" s="17">
        <f>IF(Auxiliar1!B1297&lt;Tabla2[Hora],Tabla2[Hora],Auxiliar1!B1297)</f>
        <v>0.30601851851851852</v>
      </c>
      <c r="M1299" s="21"/>
      <c r="N1299" t="str">
        <f>TEXT(Tabla2[fecha_creacion_divorcio],"dd/mm/yy")</f>
        <v>14/01/19</v>
      </c>
      <c r="O1299" s="21" t="str">
        <f>TEXT(Tabla3[Fecha formato fecha],"MMMM")</f>
        <v>enero</v>
      </c>
      <c r="P1299" s="22">
        <f>INT(YEARFRAC(Tabla2[[#This Row],[fecha_matrimonio]],Tabla2[[#This Row],[fecha_creacion_divorcio]],1))</f>
        <v>20</v>
      </c>
      <c r="Q1299" s="21"/>
    </row>
    <row r="1300" spans="6:17" x14ac:dyDescent="0.25">
      <c r="F1300" s="17"/>
      <c r="G1300" s="47" t="str">
        <f>IF(Tabla2[genero_1]=Tabla2[genero_2],"iguales","heteros")</f>
        <v>heteros</v>
      </c>
      <c r="H1300" s="15">
        <f>COUNTIF(Tabla3[Columna1],"iguales")</f>
        <v>481</v>
      </c>
      <c r="I1300" s="15">
        <f>COUNTIF(Tabla3[Se divorcian mas en la mañana o en la tarde?],"&gt;12:00 am")</f>
        <v>2491</v>
      </c>
      <c r="J1300" s="15">
        <f>COUNTIF(Tabla3[Se divorcian mas en la mañana o en la tarde?],"&gt;12:00 am")</f>
        <v>2491</v>
      </c>
      <c r="K1300" s="15">
        <f>COUNTIF(Tabla3[Se divorcian mas en la mañana o en la tarde?],"&lt;12:00 pm")</f>
        <v>2272</v>
      </c>
      <c r="L1300" s="17">
        <f>IF(Auxiliar1!B1298&lt;Tabla2[Hora],Tabla2[Hora],Auxiliar1!B1298)</f>
        <v>0.52186342592592594</v>
      </c>
      <c r="M1300" s="21"/>
      <c r="N1300" t="str">
        <f>TEXT(Tabla2[fecha_creacion_divorcio],"dd/mm/yy")</f>
        <v>15/01/19</v>
      </c>
      <c r="O1300" s="21" t="str">
        <f>TEXT(Tabla3[Fecha formato fecha],"MMMM")</f>
        <v>enero</v>
      </c>
      <c r="P1300" s="22">
        <f>INT(YEARFRAC(Tabla2[[#This Row],[fecha_matrimonio]],Tabla2[[#This Row],[fecha_creacion_divorcio]],1))</f>
        <v>3</v>
      </c>
      <c r="Q1300" s="21"/>
    </row>
    <row r="1301" spans="6:17" x14ac:dyDescent="0.25">
      <c r="F1301" s="17"/>
      <c r="G1301" s="47" t="str">
        <f>IF(Tabla2[genero_1]=Tabla2[genero_2],"iguales","heteros")</f>
        <v>heteros</v>
      </c>
      <c r="H1301" s="15">
        <f>COUNTIF(Tabla3[Columna1],"iguales")</f>
        <v>481</v>
      </c>
      <c r="I1301" s="15">
        <f>COUNTIF(Tabla3[Se divorcian mas en la mañana o en la tarde?],"&gt;12:00 am")</f>
        <v>2491</v>
      </c>
      <c r="J1301" s="15">
        <f>COUNTIF(Tabla3[Se divorcian mas en la mañana o en la tarde?],"&gt;12:00 am")</f>
        <v>2491</v>
      </c>
      <c r="K1301" s="15">
        <f>COUNTIF(Tabla3[Se divorcian mas en la mañana o en la tarde?],"&lt;12:00 pm")</f>
        <v>2272</v>
      </c>
      <c r="L1301" s="17">
        <f>IF(Auxiliar1!B1299&lt;Tabla2[Hora],Tabla2[Hora],Auxiliar1!B1299)</f>
        <v>0.45324074074074078</v>
      </c>
      <c r="M1301" s="21"/>
      <c r="N1301" t="str">
        <f>TEXT(Tabla2[fecha_creacion_divorcio],"dd/mm/yy")</f>
        <v>17/01/19</v>
      </c>
      <c r="O1301" s="21" t="str">
        <f>TEXT(Tabla3[Fecha formato fecha],"MMMM")</f>
        <v>enero</v>
      </c>
      <c r="P1301" s="22">
        <f>INT(YEARFRAC(Tabla2[[#This Row],[fecha_matrimonio]],Tabla2[[#This Row],[fecha_creacion_divorcio]],1))</f>
        <v>36</v>
      </c>
      <c r="Q1301" s="21"/>
    </row>
    <row r="1302" spans="6:17" x14ac:dyDescent="0.25">
      <c r="F1302" s="17"/>
      <c r="G1302" s="47" t="str">
        <f>IF(Tabla2[genero_1]=Tabla2[genero_2],"iguales","heteros")</f>
        <v>heteros</v>
      </c>
      <c r="H1302" s="15">
        <f>COUNTIF(Tabla3[Columna1],"iguales")</f>
        <v>481</v>
      </c>
      <c r="I1302" s="15">
        <f>COUNTIF(Tabla3[Se divorcian mas en la mañana o en la tarde?],"&gt;12:00 am")</f>
        <v>2491</v>
      </c>
      <c r="J1302" s="15">
        <f>COUNTIF(Tabla3[Se divorcian mas en la mañana o en la tarde?],"&gt;12:00 am")</f>
        <v>2491</v>
      </c>
      <c r="K1302" s="15">
        <f>COUNTIF(Tabla3[Se divorcian mas en la mañana o en la tarde?],"&lt;12:00 pm")</f>
        <v>2272</v>
      </c>
      <c r="L1302" s="17">
        <f>IF(Auxiliar1!B1300&lt;Tabla2[Hora],Tabla2[Hora],Auxiliar1!B1300)</f>
        <v>0.45719907407407406</v>
      </c>
      <c r="M1302" s="21"/>
      <c r="N1302" t="str">
        <f>TEXT(Tabla2[fecha_creacion_divorcio],"dd/mm/yy")</f>
        <v>17/01/19</v>
      </c>
      <c r="O1302" s="21" t="str">
        <f>TEXT(Tabla3[Fecha formato fecha],"MMMM")</f>
        <v>enero</v>
      </c>
      <c r="P1302" s="22">
        <f>INT(YEARFRAC(Tabla2[[#This Row],[fecha_matrimonio]],Tabla2[[#This Row],[fecha_creacion_divorcio]],1))</f>
        <v>23</v>
      </c>
      <c r="Q1302" s="21"/>
    </row>
    <row r="1303" spans="6:17" x14ac:dyDescent="0.25">
      <c r="F1303" s="17"/>
      <c r="G1303" s="47" t="str">
        <f>IF(Tabla2[genero_1]=Tabla2[genero_2],"iguales","heteros")</f>
        <v>heteros</v>
      </c>
      <c r="H1303" s="15">
        <f>COUNTIF(Tabla3[Columna1],"iguales")</f>
        <v>481</v>
      </c>
      <c r="I1303" s="15">
        <f>COUNTIF(Tabla3[Se divorcian mas en la mañana o en la tarde?],"&gt;12:00 am")</f>
        <v>2491</v>
      </c>
      <c r="J1303" s="15">
        <f>COUNTIF(Tabla3[Se divorcian mas en la mañana o en la tarde?],"&gt;12:00 am")</f>
        <v>2491</v>
      </c>
      <c r="K1303" s="15">
        <f>COUNTIF(Tabla3[Se divorcian mas en la mañana o en la tarde?],"&lt;12:00 pm")</f>
        <v>2272</v>
      </c>
      <c r="L1303" s="17">
        <f>IF(Auxiliar1!B1301&lt;Tabla2[Hora],Tabla2[Hora],Auxiliar1!B1301)</f>
        <v>0.46289351851851851</v>
      </c>
      <c r="M1303" s="21"/>
      <c r="N1303" t="str">
        <f>TEXT(Tabla2[fecha_creacion_divorcio],"dd/mm/yy")</f>
        <v>17/01/19</v>
      </c>
      <c r="O1303" s="21" t="str">
        <f>TEXT(Tabla3[Fecha formato fecha],"MMMM")</f>
        <v>enero</v>
      </c>
      <c r="P1303" s="22">
        <f>INT(YEARFRAC(Tabla2[[#This Row],[fecha_matrimonio]],Tabla2[[#This Row],[fecha_creacion_divorcio]],1))</f>
        <v>15</v>
      </c>
      <c r="Q1303" s="21"/>
    </row>
    <row r="1304" spans="6:17" x14ac:dyDescent="0.25">
      <c r="F1304" s="17"/>
      <c r="G1304" s="47" t="str">
        <f>IF(Tabla2[genero_1]=Tabla2[genero_2],"iguales","heteros")</f>
        <v>iguales</v>
      </c>
      <c r="H1304" s="15">
        <f>COUNTIF(Tabla3[Columna1],"iguales")</f>
        <v>481</v>
      </c>
      <c r="I1304" s="15">
        <f>COUNTIF(Tabla3[Se divorcian mas en la mañana o en la tarde?],"&gt;12:00 am")</f>
        <v>2491</v>
      </c>
      <c r="J1304" s="15">
        <f>COUNTIF(Tabla3[Se divorcian mas en la mañana o en la tarde?],"&gt;12:00 am")</f>
        <v>2491</v>
      </c>
      <c r="K1304" s="15">
        <f>COUNTIF(Tabla3[Se divorcian mas en la mañana o en la tarde?],"&lt;12:00 pm")</f>
        <v>2272</v>
      </c>
      <c r="L1304" s="17">
        <f>IF(Auxiliar1!B1302&lt;Tabla2[Hora],Tabla2[Hora],Auxiliar1!B1302)</f>
        <v>0.4696643518518519</v>
      </c>
      <c r="M1304" s="21"/>
      <c r="N1304" t="str">
        <f>TEXT(Tabla2[fecha_creacion_divorcio],"dd/mm/yy")</f>
        <v>17/01/19</v>
      </c>
      <c r="O1304" s="21" t="str">
        <f>TEXT(Tabla3[Fecha formato fecha],"MMMM")</f>
        <v>enero</v>
      </c>
      <c r="P1304" s="22">
        <f>INT(YEARFRAC(Tabla2[[#This Row],[fecha_matrimonio]],Tabla2[[#This Row],[fecha_creacion_divorcio]],1))</f>
        <v>12</v>
      </c>
      <c r="Q1304" s="21"/>
    </row>
    <row r="1305" spans="6:17" x14ac:dyDescent="0.25">
      <c r="F1305" s="17"/>
      <c r="G1305" s="47" t="str">
        <f>IF(Tabla2[genero_1]=Tabla2[genero_2],"iguales","heteros")</f>
        <v>heteros</v>
      </c>
      <c r="H1305" s="15">
        <f>COUNTIF(Tabla3[Columna1],"iguales")</f>
        <v>481</v>
      </c>
      <c r="I1305" s="15">
        <f>COUNTIF(Tabla3[Se divorcian mas en la mañana o en la tarde?],"&gt;12:00 am")</f>
        <v>2491</v>
      </c>
      <c r="J1305" s="15">
        <f>COUNTIF(Tabla3[Se divorcian mas en la mañana o en la tarde?],"&gt;12:00 am")</f>
        <v>2491</v>
      </c>
      <c r="K1305" s="15">
        <f>COUNTIF(Tabla3[Se divorcian mas en la mañana o en la tarde?],"&lt;12:00 pm")</f>
        <v>2272</v>
      </c>
      <c r="L1305" s="17">
        <f>IF(Auxiliar1!B1303&lt;Tabla2[Hora],Tabla2[Hora],Auxiliar1!B1303)</f>
        <v>0.47408564814814813</v>
      </c>
      <c r="M1305" s="21"/>
      <c r="N1305" t="str">
        <f>TEXT(Tabla2[fecha_creacion_divorcio],"dd/mm/yy")</f>
        <v>17/01/19</v>
      </c>
      <c r="O1305" s="21" t="str">
        <f>TEXT(Tabla3[Fecha formato fecha],"MMMM")</f>
        <v>enero</v>
      </c>
      <c r="P1305" s="22">
        <f>INT(YEARFRAC(Tabla2[[#This Row],[fecha_matrimonio]],Tabla2[[#This Row],[fecha_creacion_divorcio]],1))</f>
        <v>10</v>
      </c>
      <c r="Q1305" s="21"/>
    </row>
    <row r="1306" spans="6:17" x14ac:dyDescent="0.25">
      <c r="F1306" s="17"/>
      <c r="G1306" s="47" t="str">
        <f>IF(Tabla2[genero_1]=Tabla2[genero_2],"iguales","heteros")</f>
        <v>heteros</v>
      </c>
      <c r="H1306" s="15">
        <f>COUNTIF(Tabla3[Columna1],"iguales")</f>
        <v>481</v>
      </c>
      <c r="I1306" s="15">
        <f>COUNTIF(Tabla3[Se divorcian mas en la mañana o en la tarde?],"&gt;12:00 am")</f>
        <v>2491</v>
      </c>
      <c r="J1306" s="15">
        <f>COUNTIF(Tabla3[Se divorcian mas en la mañana o en la tarde?],"&gt;12:00 am")</f>
        <v>2491</v>
      </c>
      <c r="K1306" s="15">
        <f>COUNTIF(Tabla3[Se divorcian mas en la mañana o en la tarde?],"&lt;12:00 pm")</f>
        <v>2272</v>
      </c>
      <c r="L1306" s="17">
        <f>IF(Auxiliar1!B1304&lt;Tabla2[Hora],Tabla2[Hora],Auxiliar1!B1304)</f>
        <v>0.29747685185185185</v>
      </c>
      <c r="M1306" s="21"/>
      <c r="N1306" t="str">
        <f>TEXT(Tabla2[fecha_creacion_divorcio],"dd/mm/yy")</f>
        <v>21/01/19</v>
      </c>
      <c r="O1306" s="21" t="str">
        <f>TEXT(Tabla3[Fecha formato fecha],"MMMM")</f>
        <v>enero</v>
      </c>
      <c r="P1306" s="22">
        <f>INT(YEARFRAC(Tabla2[[#This Row],[fecha_matrimonio]],Tabla2[[#This Row],[fecha_creacion_divorcio]],1))</f>
        <v>8</v>
      </c>
      <c r="Q1306" s="21"/>
    </row>
    <row r="1307" spans="6:17" x14ac:dyDescent="0.25">
      <c r="F1307" s="17"/>
      <c r="G1307" s="47" t="str">
        <f>IF(Tabla2[genero_1]=Tabla2[genero_2],"iguales","heteros")</f>
        <v>heteros</v>
      </c>
      <c r="H1307" s="15">
        <f>COUNTIF(Tabla3[Columna1],"iguales")</f>
        <v>481</v>
      </c>
      <c r="I1307" s="15">
        <f>COUNTIF(Tabla3[Se divorcian mas en la mañana o en la tarde?],"&gt;12:00 am")</f>
        <v>2491</v>
      </c>
      <c r="J1307" s="15">
        <f>COUNTIF(Tabla3[Se divorcian mas en la mañana o en la tarde?],"&gt;12:00 am")</f>
        <v>2491</v>
      </c>
      <c r="K1307" s="15">
        <f>COUNTIF(Tabla3[Se divorcian mas en la mañana o en la tarde?],"&lt;12:00 pm")</f>
        <v>2272</v>
      </c>
      <c r="L1307" s="17">
        <f>IF(Auxiliar1!B1305&lt;Tabla2[Hora],Tabla2[Hora],Auxiliar1!B1305)</f>
        <v>0.30731481481481482</v>
      </c>
      <c r="M1307" s="21"/>
      <c r="N1307" t="str">
        <f>TEXT(Tabla2[fecha_creacion_divorcio],"dd/mm/yy")</f>
        <v>21/01/19</v>
      </c>
      <c r="O1307" s="21" t="str">
        <f>TEXT(Tabla3[Fecha formato fecha],"MMMM")</f>
        <v>enero</v>
      </c>
      <c r="P1307" s="22">
        <f>INT(YEARFRAC(Tabla2[[#This Row],[fecha_matrimonio]],Tabla2[[#This Row],[fecha_creacion_divorcio]],1))</f>
        <v>13</v>
      </c>
      <c r="Q1307" s="21"/>
    </row>
    <row r="1308" spans="6:17" x14ac:dyDescent="0.25">
      <c r="F1308" s="17"/>
      <c r="G1308" s="47" t="str">
        <f>IF(Tabla2[genero_1]=Tabla2[genero_2],"iguales","heteros")</f>
        <v>heteros</v>
      </c>
      <c r="H1308" s="15">
        <f>COUNTIF(Tabla3[Columna1],"iguales")</f>
        <v>481</v>
      </c>
      <c r="I1308" s="15">
        <f>COUNTIF(Tabla3[Se divorcian mas en la mañana o en la tarde?],"&gt;12:00 am")</f>
        <v>2491</v>
      </c>
      <c r="J1308" s="15">
        <f>COUNTIF(Tabla3[Se divorcian mas en la mañana o en la tarde?],"&gt;12:00 am")</f>
        <v>2491</v>
      </c>
      <c r="K1308" s="15">
        <f>COUNTIF(Tabla3[Se divorcian mas en la mañana o en la tarde?],"&lt;12:00 pm")</f>
        <v>2272</v>
      </c>
      <c r="L1308" s="17">
        <f>IF(Auxiliar1!B1306&lt;Tabla2[Hora],Tabla2[Hora],Auxiliar1!B1306)</f>
        <v>0.30737268518518518</v>
      </c>
      <c r="M1308" s="21"/>
      <c r="N1308" t="str">
        <f>TEXT(Tabla2[fecha_creacion_divorcio],"dd/mm/yy")</f>
        <v>21/01/19</v>
      </c>
      <c r="O1308" s="21" t="str">
        <f>TEXT(Tabla3[Fecha formato fecha],"MMMM")</f>
        <v>enero</v>
      </c>
      <c r="P1308" s="22">
        <f>INT(YEARFRAC(Tabla2[[#This Row],[fecha_matrimonio]],Tabla2[[#This Row],[fecha_creacion_divorcio]],1))</f>
        <v>32</v>
      </c>
      <c r="Q1308" s="21"/>
    </row>
    <row r="1309" spans="6:17" x14ac:dyDescent="0.25">
      <c r="F1309" s="17"/>
      <c r="G1309" s="47" t="str">
        <f>IF(Tabla2[genero_1]=Tabla2[genero_2],"iguales","heteros")</f>
        <v>heteros</v>
      </c>
      <c r="H1309" s="15">
        <f>COUNTIF(Tabla3[Columna1],"iguales")</f>
        <v>481</v>
      </c>
      <c r="I1309" s="15">
        <f>COUNTIF(Tabla3[Se divorcian mas en la mañana o en la tarde?],"&gt;12:00 am")</f>
        <v>2491</v>
      </c>
      <c r="J1309" s="15">
        <f>COUNTIF(Tabla3[Se divorcian mas en la mañana o en la tarde?],"&gt;12:00 am")</f>
        <v>2491</v>
      </c>
      <c r="K1309" s="15">
        <f>COUNTIF(Tabla3[Se divorcian mas en la mañana o en la tarde?],"&lt;12:00 pm")</f>
        <v>2272</v>
      </c>
      <c r="L1309" s="17">
        <f>IF(Auxiliar1!B1307&lt;Tabla2[Hora],Tabla2[Hora],Auxiliar1!B1307)</f>
        <v>0.31059027777777776</v>
      </c>
      <c r="M1309" s="21"/>
      <c r="N1309" t="str">
        <f>TEXT(Tabla2[fecha_creacion_divorcio],"dd/mm/yy")</f>
        <v>21/01/19</v>
      </c>
      <c r="O1309" s="21" t="str">
        <f>TEXT(Tabla3[Fecha formato fecha],"MMMM")</f>
        <v>enero</v>
      </c>
      <c r="P1309" s="22">
        <f>INT(YEARFRAC(Tabla2[[#This Row],[fecha_matrimonio]],Tabla2[[#This Row],[fecha_creacion_divorcio]],1))</f>
        <v>5</v>
      </c>
      <c r="Q1309" s="21"/>
    </row>
    <row r="1310" spans="6:17" x14ac:dyDescent="0.25">
      <c r="F1310" s="17"/>
      <c r="G1310" s="47" t="str">
        <f>IF(Tabla2[genero_1]=Tabla2[genero_2],"iguales","heteros")</f>
        <v>heteros</v>
      </c>
      <c r="H1310" s="15">
        <f>COUNTIF(Tabla3[Columna1],"iguales")</f>
        <v>481</v>
      </c>
      <c r="I1310" s="15">
        <f>COUNTIF(Tabla3[Se divorcian mas en la mañana o en la tarde?],"&gt;12:00 am")</f>
        <v>2491</v>
      </c>
      <c r="J1310" s="15">
        <f>COUNTIF(Tabla3[Se divorcian mas en la mañana o en la tarde?],"&gt;12:00 am")</f>
        <v>2491</v>
      </c>
      <c r="K1310" s="15">
        <f>COUNTIF(Tabla3[Se divorcian mas en la mañana o en la tarde?],"&lt;12:00 pm")</f>
        <v>2272</v>
      </c>
      <c r="L1310" s="17">
        <f>IF(Auxiliar1!B1308&lt;Tabla2[Hora],Tabla2[Hora],Auxiliar1!B1308)</f>
        <v>0.31206018518518519</v>
      </c>
      <c r="M1310" s="21"/>
      <c r="N1310" t="str">
        <f>TEXT(Tabla2[fecha_creacion_divorcio],"dd/mm/yy")</f>
        <v>21/01/19</v>
      </c>
      <c r="O1310" s="21" t="str">
        <f>TEXT(Tabla3[Fecha formato fecha],"MMMM")</f>
        <v>enero</v>
      </c>
      <c r="P1310" s="22">
        <f>INT(YEARFRAC(Tabla2[[#This Row],[fecha_matrimonio]],Tabla2[[#This Row],[fecha_creacion_divorcio]],1))</f>
        <v>17</v>
      </c>
      <c r="Q1310" s="21"/>
    </row>
    <row r="1311" spans="6:17" x14ac:dyDescent="0.25">
      <c r="F1311" s="17"/>
      <c r="G1311" s="47" t="str">
        <f>IF(Tabla2[genero_1]=Tabla2[genero_2],"iguales","heteros")</f>
        <v>heteros</v>
      </c>
      <c r="H1311" s="15">
        <f>COUNTIF(Tabla3[Columna1],"iguales")</f>
        <v>481</v>
      </c>
      <c r="I1311" s="15">
        <f>COUNTIF(Tabla3[Se divorcian mas en la mañana o en la tarde?],"&gt;12:00 am")</f>
        <v>2491</v>
      </c>
      <c r="J1311" s="15">
        <f>COUNTIF(Tabla3[Se divorcian mas en la mañana o en la tarde?],"&gt;12:00 am")</f>
        <v>2491</v>
      </c>
      <c r="K1311" s="15">
        <f>COUNTIF(Tabla3[Se divorcian mas en la mañana o en la tarde?],"&lt;12:00 pm")</f>
        <v>2272</v>
      </c>
      <c r="L1311" s="17">
        <f>IF(Auxiliar1!B1309&lt;Tabla2[Hora],Tabla2[Hora],Auxiliar1!B1309)</f>
        <v>0.31427083333333333</v>
      </c>
      <c r="M1311" s="21"/>
      <c r="N1311" t="str">
        <f>TEXT(Tabla2[fecha_creacion_divorcio],"dd/mm/yy")</f>
        <v>21/01/19</v>
      </c>
      <c r="O1311" s="21" t="str">
        <f>TEXT(Tabla3[Fecha formato fecha],"MMMM")</f>
        <v>enero</v>
      </c>
      <c r="P1311" s="22">
        <f>INT(YEARFRAC(Tabla2[[#This Row],[fecha_matrimonio]],Tabla2[[#This Row],[fecha_creacion_divorcio]],1))</f>
        <v>43</v>
      </c>
      <c r="Q1311" s="21"/>
    </row>
    <row r="1312" spans="6:17" x14ac:dyDescent="0.25">
      <c r="F1312" s="17"/>
      <c r="G1312" s="47" t="str">
        <f>IF(Tabla2[genero_1]=Tabla2[genero_2],"iguales","heteros")</f>
        <v>heteros</v>
      </c>
      <c r="H1312" s="15">
        <f>COUNTIF(Tabla3[Columna1],"iguales")</f>
        <v>481</v>
      </c>
      <c r="I1312" s="15">
        <f>COUNTIF(Tabla3[Se divorcian mas en la mañana o en la tarde?],"&gt;12:00 am")</f>
        <v>2491</v>
      </c>
      <c r="J1312" s="15">
        <f>COUNTIF(Tabla3[Se divorcian mas en la mañana o en la tarde?],"&gt;12:00 am")</f>
        <v>2491</v>
      </c>
      <c r="K1312" s="15">
        <f>COUNTIF(Tabla3[Se divorcian mas en la mañana o en la tarde?],"&lt;12:00 pm")</f>
        <v>2272</v>
      </c>
      <c r="L1312" s="17">
        <f>IF(Auxiliar1!B1310&lt;Tabla2[Hora],Tabla2[Hora],Auxiliar1!B1310)</f>
        <v>0.3159837962962963</v>
      </c>
      <c r="M1312" s="21"/>
      <c r="N1312" t="str">
        <f>TEXT(Tabla2[fecha_creacion_divorcio],"dd/mm/yy")</f>
        <v>21/01/19</v>
      </c>
      <c r="O1312" s="21" t="str">
        <f>TEXT(Tabla3[Fecha formato fecha],"MMMM")</f>
        <v>enero</v>
      </c>
      <c r="P1312" s="22">
        <f>INT(YEARFRAC(Tabla2[[#This Row],[fecha_matrimonio]],Tabla2[[#This Row],[fecha_creacion_divorcio]],1))</f>
        <v>10</v>
      </c>
      <c r="Q1312" s="21"/>
    </row>
    <row r="1313" spans="6:17" x14ac:dyDescent="0.25">
      <c r="F1313" s="17"/>
      <c r="G1313" s="47" t="str">
        <f>IF(Tabla2[genero_1]=Tabla2[genero_2],"iguales","heteros")</f>
        <v>heteros</v>
      </c>
      <c r="H1313" s="15">
        <f>COUNTIF(Tabla3[Columna1],"iguales")</f>
        <v>481</v>
      </c>
      <c r="I1313" s="15">
        <f>COUNTIF(Tabla3[Se divorcian mas en la mañana o en la tarde?],"&gt;12:00 am")</f>
        <v>2491</v>
      </c>
      <c r="J1313" s="15">
        <f>COUNTIF(Tabla3[Se divorcian mas en la mañana o en la tarde?],"&gt;12:00 am")</f>
        <v>2491</v>
      </c>
      <c r="K1313" s="15">
        <f>COUNTIF(Tabla3[Se divorcian mas en la mañana o en la tarde?],"&lt;12:00 pm")</f>
        <v>2272</v>
      </c>
      <c r="L1313" s="17">
        <f>IF(Auxiliar1!B1311&lt;Tabla2[Hora],Tabla2[Hora],Auxiliar1!B1311)</f>
        <v>0.52238425925925924</v>
      </c>
      <c r="M1313" s="21"/>
      <c r="N1313" t="str">
        <f>TEXT(Tabla2[fecha_creacion_divorcio],"dd/mm/yy")</f>
        <v>24/01/19</v>
      </c>
      <c r="O1313" s="21" t="str">
        <f>TEXT(Tabla3[Fecha formato fecha],"MMMM")</f>
        <v>enero</v>
      </c>
      <c r="P1313" s="22">
        <f>INT(YEARFRAC(Tabla2[[#This Row],[fecha_matrimonio]],Tabla2[[#This Row],[fecha_creacion_divorcio]],1))</f>
        <v>38</v>
      </c>
      <c r="Q1313" s="21"/>
    </row>
    <row r="1314" spans="6:17" x14ac:dyDescent="0.25">
      <c r="F1314" s="17"/>
      <c r="G1314" s="47" t="str">
        <f>IF(Tabla2[genero_1]=Tabla2[genero_2],"iguales","heteros")</f>
        <v>heteros</v>
      </c>
      <c r="H1314" s="15">
        <f>COUNTIF(Tabla3[Columna1],"iguales")</f>
        <v>481</v>
      </c>
      <c r="I1314" s="15">
        <f>COUNTIF(Tabla3[Se divorcian mas en la mañana o en la tarde?],"&gt;12:00 am")</f>
        <v>2491</v>
      </c>
      <c r="J1314" s="15">
        <f>COUNTIF(Tabla3[Se divorcian mas en la mañana o en la tarde?],"&gt;12:00 am")</f>
        <v>2491</v>
      </c>
      <c r="K1314" s="15">
        <f>COUNTIF(Tabla3[Se divorcian mas en la mañana o en la tarde?],"&lt;12:00 pm")</f>
        <v>2272</v>
      </c>
      <c r="L1314" s="17">
        <f>IF(Auxiliar1!B1312&lt;Tabla2[Hora],Tabla2[Hora],Auxiliar1!B1312)</f>
        <v>0.52959490740740744</v>
      </c>
      <c r="M1314" s="21"/>
      <c r="N1314" t="str">
        <f>TEXT(Tabla2[fecha_creacion_divorcio],"dd/mm/yy")</f>
        <v>24/01/19</v>
      </c>
      <c r="O1314" s="21" t="str">
        <f>TEXT(Tabla3[Fecha formato fecha],"MMMM")</f>
        <v>enero</v>
      </c>
      <c r="P1314" s="22">
        <f>INT(YEARFRAC(Tabla2[[#This Row],[fecha_matrimonio]],Tabla2[[#This Row],[fecha_creacion_divorcio]],1))</f>
        <v>39</v>
      </c>
      <c r="Q1314" s="21"/>
    </row>
    <row r="1315" spans="6:17" x14ac:dyDescent="0.25">
      <c r="F1315" s="17"/>
      <c r="G1315" s="47" t="str">
        <f>IF(Tabla2[genero_1]=Tabla2[genero_2],"iguales","heteros")</f>
        <v>heteros</v>
      </c>
      <c r="H1315" s="15">
        <f>COUNTIF(Tabla3[Columna1],"iguales")</f>
        <v>481</v>
      </c>
      <c r="I1315" s="15">
        <f>COUNTIF(Tabla3[Se divorcian mas en la mañana o en la tarde?],"&gt;12:00 am")</f>
        <v>2491</v>
      </c>
      <c r="J1315" s="15">
        <f>COUNTIF(Tabla3[Se divorcian mas en la mañana o en la tarde?],"&gt;12:00 am")</f>
        <v>2491</v>
      </c>
      <c r="K1315" s="15">
        <f>COUNTIF(Tabla3[Se divorcian mas en la mañana o en la tarde?],"&lt;12:00 pm")</f>
        <v>2272</v>
      </c>
      <c r="L1315" s="17">
        <f>IF(Auxiliar1!B1313&lt;Tabla2[Hora],Tabla2[Hora],Auxiliar1!B1313)</f>
        <v>0.53990740740740739</v>
      </c>
      <c r="M1315" s="21"/>
      <c r="N1315" t="str">
        <f>TEXT(Tabla2[fecha_creacion_divorcio],"dd/mm/yy")</f>
        <v>24/01/19</v>
      </c>
      <c r="O1315" s="21" t="str">
        <f>TEXT(Tabla3[Fecha formato fecha],"MMMM")</f>
        <v>enero</v>
      </c>
      <c r="P1315" s="22">
        <f>INT(YEARFRAC(Tabla2[[#This Row],[fecha_matrimonio]],Tabla2[[#This Row],[fecha_creacion_divorcio]],1))</f>
        <v>10</v>
      </c>
      <c r="Q1315" s="21"/>
    </row>
    <row r="1316" spans="6:17" x14ac:dyDescent="0.25">
      <c r="F1316" s="17"/>
      <c r="G1316" s="47" t="str">
        <f>IF(Tabla2[genero_1]=Tabla2[genero_2],"iguales","heteros")</f>
        <v>heteros</v>
      </c>
      <c r="H1316" s="15">
        <f>COUNTIF(Tabla3[Columna1],"iguales")</f>
        <v>481</v>
      </c>
      <c r="I1316" s="15">
        <f>COUNTIF(Tabla3[Se divorcian mas en la mañana o en la tarde?],"&gt;12:00 am")</f>
        <v>2491</v>
      </c>
      <c r="J1316" s="15">
        <f>COUNTIF(Tabla3[Se divorcian mas en la mañana o en la tarde?],"&gt;12:00 am")</f>
        <v>2491</v>
      </c>
      <c r="K1316" s="15">
        <f>COUNTIF(Tabla3[Se divorcian mas en la mañana o en la tarde?],"&lt;12:00 pm")</f>
        <v>2272</v>
      </c>
      <c r="L1316" s="17">
        <f>IF(Auxiliar1!B1314&lt;Tabla2[Hora],Tabla2[Hora],Auxiliar1!B1314)</f>
        <v>0.55548611111111112</v>
      </c>
      <c r="M1316" s="21"/>
      <c r="N1316" t="str">
        <f>TEXT(Tabla2[fecha_creacion_divorcio],"dd/mm/yy")</f>
        <v>24/01/19</v>
      </c>
      <c r="O1316" s="21" t="str">
        <f>TEXT(Tabla3[Fecha formato fecha],"MMMM")</f>
        <v>enero</v>
      </c>
      <c r="P1316" s="22">
        <f>INT(YEARFRAC(Tabla2[[#This Row],[fecha_matrimonio]],Tabla2[[#This Row],[fecha_creacion_divorcio]],1))</f>
        <v>19</v>
      </c>
      <c r="Q1316" s="21"/>
    </row>
    <row r="1317" spans="6:17" x14ac:dyDescent="0.25">
      <c r="F1317" s="17"/>
      <c r="G1317" s="47" t="str">
        <f>IF(Tabla2[genero_1]=Tabla2[genero_2],"iguales","heteros")</f>
        <v>heteros</v>
      </c>
      <c r="H1317" s="15">
        <f>COUNTIF(Tabla3[Columna1],"iguales")</f>
        <v>481</v>
      </c>
      <c r="I1317" s="15">
        <f>COUNTIF(Tabla3[Se divorcian mas en la mañana o en la tarde?],"&gt;12:00 am")</f>
        <v>2491</v>
      </c>
      <c r="J1317" s="15">
        <f>COUNTIF(Tabla3[Se divorcian mas en la mañana o en la tarde?],"&gt;12:00 am")</f>
        <v>2491</v>
      </c>
      <c r="K1317" s="15">
        <f>COUNTIF(Tabla3[Se divorcian mas en la mañana o en la tarde?],"&lt;12:00 pm")</f>
        <v>2272</v>
      </c>
      <c r="L1317" s="17">
        <f>IF(Auxiliar1!B1315&lt;Tabla2[Hora],Tabla2[Hora],Auxiliar1!B1315)</f>
        <v>0.30884259259259256</v>
      </c>
      <c r="M1317" s="21"/>
      <c r="N1317" t="str">
        <f>TEXT(Tabla2[fecha_creacion_divorcio],"dd/mm/yy")</f>
        <v>29/01/19</v>
      </c>
      <c r="O1317" s="21" t="str">
        <f>TEXT(Tabla3[Fecha formato fecha],"MMMM")</f>
        <v>enero</v>
      </c>
      <c r="P1317" s="22">
        <f>INT(YEARFRAC(Tabla2[[#This Row],[fecha_matrimonio]],Tabla2[[#This Row],[fecha_creacion_divorcio]],1))</f>
        <v>4</v>
      </c>
      <c r="Q1317" s="21"/>
    </row>
    <row r="1318" spans="6:17" x14ac:dyDescent="0.25">
      <c r="F1318" s="17"/>
      <c r="G1318" s="47" t="str">
        <f>IF(Tabla2[genero_1]=Tabla2[genero_2],"iguales","heteros")</f>
        <v>heteros</v>
      </c>
      <c r="H1318" s="15">
        <f>COUNTIF(Tabla3[Columna1],"iguales")</f>
        <v>481</v>
      </c>
      <c r="I1318" s="15">
        <f>COUNTIF(Tabla3[Se divorcian mas en la mañana o en la tarde?],"&gt;12:00 am")</f>
        <v>2491</v>
      </c>
      <c r="J1318" s="15">
        <f>COUNTIF(Tabla3[Se divorcian mas en la mañana o en la tarde?],"&gt;12:00 am")</f>
        <v>2491</v>
      </c>
      <c r="K1318" s="15">
        <f>COUNTIF(Tabla3[Se divorcian mas en la mañana o en la tarde?],"&lt;12:00 pm")</f>
        <v>2272</v>
      </c>
      <c r="L1318" s="17">
        <f>IF(Auxiliar1!B1316&lt;Tabla2[Hora],Tabla2[Hora],Auxiliar1!B1316)</f>
        <v>0.31435185185185183</v>
      </c>
      <c r="M1318" s="21"/>
      <c r="N1318" t="str">
        <f>TEXT(Tabla2[fecha_creacion_divorcio],"dd/mm/yy")</f>
        <v>29/01/19</v>
      </c>
      <c r="O1318" s="21" t="str">
        <f>TEXT(Tabla3[Fecha formato fecha],"MMMM")</f>
        <v>enero</v>
      </c>
      <c r="P1318" s="22">
        <f>INT(YEARFRAC(Tabla2[[#This Row],[fecha_matrimonio]],Tabla2[[#This Row],[fecha_creacion_divorcio]],1))</f>
        <v>12</v>
      </c>
      <c r="Q1318" s="21"/>
    </row>
    <row r="1319" spans="6:17" x14ac:dyDescent="0.25">
      <c r="F1319" s="17"/>
      <c r="G1319" s="47" t="str">
        <f>IF(Tabla2[genero_1]=Tabla2[genero_2],"iguales","heteros")</f>
        <v>heteros</v>
      </c>
      <c r="H1319" s="15">
        <f>COUNTIF(Tabla3[Columna1],"iguales")</f>
        <v>481</v>
      </c>
      <c r="I1319" s="15">
        <f>COUNTIF(Tabla3[Se divorcian mas en la mañana o en la tarde?],"&gt;12:00 am")</f>
        <v>2491</v>
      </c>
      <c r="J1319" s="15">
        <f>COUNTIF(Tabla3[Se divorcian mas en la mañana o en la tarde?],"&gt;12:00 am")</f>
        <v>2491</v>
      </c>
      <c r="K1319" s="15">
        <f>COUNTIF(Tabla3[Se divorcian mas en la mañana o en la tarde?],"&lt;12:00 pm")</f>
        <v>2272</v>
      </c>
      <c r="L1319" s="17">
        <f>IF(Auxiliar1!B1317&lt;Tabla2[Hora],Tabla2[Hora],Auxiliar1!B1317)</f>
        <v>0.3291782407407407</v>
      </c>
      <c r="M1319" s="21"/>
      <c r="N1319" t="str">
        <f>TEXT(Tabla2[fecha_creacion_divorcio],"dd/mm/yy")</f>
        <v>29/01/19</v>
      </c>
      <c r="O1319" s="21" t="str">
        <f>TEXT(Tabla3[Fecha formato fecha],"MMMM")</f>
        <v>enero</v>
      </c>
      <c r="P1319" s="22">
        <f>INT(YEARFRAC(Tabla2[[#This Row],[fecha_matrimonio]],Tabla2[[#This Row],[fecha_creacion_divorcio]],1))</f>
        <v>14</v>
      </c>
      <c r="Q1319" s="21"/>
    </row>
    <row r="1320" spans="6:17" x14ac:dyDescent="0.25">
      <c r="F1320" s="17"/>
      <c r="G1320" s="47" t="str">
        <f>IF(Tabla2[genero_1]=Tabla2[genero_2],"iguales","heteros")</f>
        <v>heteros</v>
      </c>
      <c r="H1320" s="15">
        <f>COUNTIF(Tabla3[Columna1],"iguales")</f>
        <v>481</v>
      </c>
      <c r="I1320" s="15">
        <f>COUNTIF(Tabla3[Se divorcian mas en la mañana o en la tarde?],"&gt;12:00 am")</f>
        <v>2491</v>
      </c>
      <c r="J1320" s="15">
        <f>COUNTIF(Tabla3[Se divorcian mas en la mañana o en la tarde?],"&gt;12:00 am")</f>
        <v>2491</v>
      </c>
      <c r="K1320" s="15">
        <f>COUNTIF(Tabla3[Se divorcian mas en la mañana o en la tarde?],"&lt;12:00 pm")</f>
        <v>2272</v>
      </c>
      <c r="L1320" s="17">
        <f>IF(Auxiliar1!B1318&lt;Tabla2[Hora],Tabla2[Hora],Auxiliar1!B1318)</f>
        <v>0.33842592592592591</v>
      </c>
      <c r="M1320" s="21"/>
      <c r="N1320" t="str">
        <f>TEXT(Tabla2[fecha_creacion_divorcio],"dd/mm/yy")</f>
        <v>29/01/19</v>
      </c>
      <c r="O1320" s="21" t="str">
        <f>TEXT(Tabla3[Fecha formato fecha],"MMMM")</f>
        <v>enero</v>
      </c>
      <c r="P1320" s="22">
        <f>INT(YEARFRAC(Tabla2[[#This Row],[fecha_matrimonio]],Tabla2[[#This Row],[fecha_creacion_divorcio]],1))</f>
        <v>4</v>
      </c>
      <c r="Q1320" s="21"/>
    </row>
    <row r="1321" spans="6:17" x14ac:dyDescent="0.25">
      <c r="F1321" s="17"/>
      <c r="G1321" s="47" t="str">
        <f>IF(Tabla2[genero_1]=Tabla2[genero_2],"iguales","heteros")</f>
        <v>heteros</v>
      </c>
      <c r="H1321" s="15">
        <f>COUNTIF(Tabla3[Columna1],"iguales")</f>
        <v>481</v>
      </c>
      <c r="I1321" s="15">
        <f>COUNTIF(Tabla3[Se divorcian mas en la mañana o en la tarde?],"&gt;12:00 am")</f>
        <v>2491</v>
      </c>
      <c r="J1321" s="15">
        <f>COUNTIF(Tabla3[Se divorcian mas en la mañana o en la tarde?],"&gt;12:00 am")</f>
        <v>2491</v>
      </c>
      <c r="K1321" s="15">
        <f>COUNTIF(Tabla3[Se divorcian mas en la mañana o en la tarde?],"&lt;12:00 pm")</f>
        <v>2272</v>
      </c>
      <c r="L1321" s="17">
        <f>IF(Auxiliar1!B1319&lt;Tabla2[Hora],Tabla2[Hora],Auxiliar1!B1319)</f>
        <v>0.34059027777777778</v>
      </c>
      <c r="M1321" s="21"/>
      <c r="N1321" t="str">
        <f>TEXT(Tabla2[fecha_creacion_divorcio],"dd/mm/yy")</f>
        <v>29/01/19</v>
      </c>
      <c r="O1321" s="21" t="str">
        <f>TEXT(Tabla3[Fecha formato fecha],"MMMM")</f>
        <v>enero</v>
      </c>
      <c r="P1321" s="22">
        <f>INT(YEARFRAC(Tabla2[[#This Row],[fecha_matrimonio]],Tabla2[[#This Row],[fecha_creacion_divorcio]],1))</f>
        <v>16</v>
      </c>
      <c r="Q1321" s="21"/>
    </row>
    <row r="1322" spans="6:17" x14ac:dyDescent="0.25">
      <c r="F1322" s="17"/>
      <c r="G1322" s="47" t="str">
        <f>IF(Tabla2[genero_1]=Tabla2[genero_2],"iguales","heteros")</f>
        <v>heteros</v>
      </c>
      <c r="H1322" s="15">
        <f>COUNTIF(Tabla3[Columna1],"iguales")</f>
        <v>481</v>
      </c>
      <c r="I1322" s="15">
        <f>COUNTIF(Tabla3[Se divorcian mas en la mañana o en la tarde?],"&gt;12:00 am")</f>
        <v>2491</v>
      </c>
      <c r="J1322" s="15">
        <f>COUNTIF(Tabla3[Se divorcian mas en la mañana o en la tarde?],"&gt;12:00 am")</f>
        <v>2491</v>
      </c>
      <c r="K1322" s="15">
        <f>COUNTIF(Tabla3[Se divorcian mas en la mañana o en la tarde?],"&lt;12:00 pm")</f>
        <v>2272</v>
      </c>
      <c r="L1322" s="17">
        <f>IF(Auxiliar1!B1320&lt;Tabla2[Hora],Tabla2[Hora],Auxiliar1!B1320)</f>
        <v>0.42206018518518523</v>
      </c>
      <c r="M1322" s="21"/>
      <c r="N1322" t="str">
        <f>TEXT(Tabla2[fecha_creacion_divorcio],"dd/mm/yy")</f>
        <v>29/01/19</v>
      </c>
      <c r="O1322" s="21" t="str">
        <f>TEXT(Tabla3[Fecha formato fecha],"MMMM")</f>
        <v>enero</v>
      </c>
      <c r="P1322" s="22">
        <f>INT(YEARFRAC(Tabla2[[#This Row],[fecha_matrimonio]],Tabla2[[#This Row],[fecha_creacion_divorcio]],1))</f>
        <v>4</v>
      </c>
      <c r="Q1322" s="21"/>
    </row>
    <row r="1323" spans="6:17" x14ac:dyDescent="0.25">
      <c r="F1323" s="17"/>
      <c r="G1323" s="47" t="str">
        <f>IF(Tabla2[genero_1]=Tabla2[genero_2],"iguales","heteros")</f>
        <v>heteros</v>
      </c>
      <c r="H1323" s="15">
        <f>COUNTIF(Tabla3[Columna1],"iguales")</f>
        <v>481</v>
      </c>
      <c r="I1323" s="15">
        <f>COUNTIF(Tabla3[Se divorcian mas en la mañana o en la tarde?],"&gt;12:00 am")</f>
        <v>2491</v>
      </c>
      <c r="J1323" s="15">
        <f>COUNTIF(Tabla3[Se divorcian mas en la mañana o en la tarde?],"&gt;12:00 am")</f>
        <v>2491</v>
      </c>
      <c r="K1323" s="15">
        <f>COUNTIF(Tabla3[Se divorcian mas en la mañana o en la tarde?],"&lt;12:00 pm")</f>
        <v>2272</v>
      </c>
      <c r="L1323" s="17">
        <f>IF(Auxiliar1!B1321&lt;Tabla2[Hora],Tabla2[Hora],Auxiliar1!B1321)</f>
        <v>0.41347222222222224</v>
      </c>
      <c r="M1323" s="21"/>
      <c r="N1323" t="str">
        <f>TEXT(Tabla2[fecha_creacion_divorcio],"dd/mm/yy")</f>
        <v>30/01/19</v>
      </c>
      <c r="O1323" s="21" t="str">
        <f>TEXT(Tabla3[Fecha formato fecha],"MMMM")</f>
        <v>enero</v>
      </c>
      <c r="P1323" s="22">
        <f>INT(YEARFRAC(Tabla2[[#This Row],[fecha_matrimonio]],Tabla2[[#This Row],[fecha_creacion_divorcio]],1))</f>
        <v>4</v>
      </c>
      <c r="Q1323" s="21"/>
    </row>
    <row r="1324" spans="6:17" x14ac:dyDescent="0.25">
      <c r="F1324" s="17"/>
      <c r="G1324" s="47" t="str">
        <f>IF(Tabla2[genero_1]=Tabla2[genero_2],"iguales","heteros")</f>
        <v>heteros</v>
      </c>
      <c r="H1324" s="15">
        <f>COUNTIF(Tabla3[Columna1],"iguales")</f>
        <v>481</v>
      </c>
      <c r="I1324" s="15">
        <f>COUNTIF(Tabla3[Se divorcian mas en la mañana o en la tarde?],"&gt;12:00 am")</f>
        <v>2491</v>
      </c>
      <c r="J1324" s="15">
        <f>COUNTIF(Tabla3[Se divorcian mas en la mañana o en la tarde?],"&gt;12:00 am")</f>
        <v>2491</v>
      </c>
      <c r="K1324" s="15">
        <f>COUNTIF(Tabla3[Se divorcian mas en la mañana o en la tarde?],"&lt;12:00 pm")</f>
        <v>2272</v>
      </c>
      <c r="L1324" s="17">
        <f>IF(Auxiliar1!B1322&lt;Tabla2[Hora],Tabla2[Hora],Auxiliar1!B1322)</f>
        <v>0.41908564814814814</v>
      </c>
      <c r="M1324" s="21"/>
      <c r="N1324" t="str">
        <f>TEXT(Tabla2[fecha_creacion_divorcio],"dd/mm/yy")</f>
        <v>30/01/19</v>
      </c>
      <c r="O1324" s="21" t="str">
        <f>TEXT(Tabla3[Fecha formato fecha],"MMMM")</f>
        <v>enero</v>
      </c>
      <c r="P1324" s="22">
        <f>INT(YEARFRAC(Tabla2[[#This Row],[fecha_matrimonio]],Tabla2[[#This Row],[fecha_creacion_divorcio]],1))</f>
        <v>17</v>
      </c>
      <c r="Q1324" s="21"/>
    </row>
    <row r="1325" spans="6:17" x14ac:dyDescent="0.25">
      <c r="F1325" s="17"/>
      <c r="G1325" s="47" t="str">
        <f>IF(Tabla2[genero_1]=Tabla2[genero_2],"iguales","heteros")</f>
        <v>heteros</v>
      </c>
      <c r="H1325" s="15">
        <f>COUNTIF(Tabla3[Columna1],"iguales")</f>
        <v>481</v>
      </c>
      <c r="I1325" s="15">
        <f>COUNTIF(Tabla3[Se divorcian mas en la mañana o en la tarde?],"&gt;12:00 am")</f>
        <v>2491</v>
      </c>
      <c r="J1325" s="15">
        <f>COUNTIF(Tabla3[Se divorcian mas en la mañana o en la tarde?],"&gt;12:00 am")</f>
        <v>2491</v>
      </c>
      <c r="K1325" s="15">
        <f>COUNTIF(Tabla3[Se divorcian mas en la mañana o en la tarde?],"&lt;12:00 pm")</f>
        <v>2272</v>
      </c>
      <c r="L1325" s="17">
        <f>IF(Auxiliar1!B1323&lt;Tabla2[Hora],Tabla2[Hora],Auxiliar1!B1323)</f>
        <v>0.4236226851851852</v>
      </c>
      <c r="M1325" s="21"/>
      <c r="N1325" t="str">
        <f>TEXT(Tabla2[fecha_creacion_divorcio],"dd/mm/yy")</f>
        <v>30/01/19</v>
      </c>
      <c r="O1325" s="21" t="str">
        <f>TEXT(Tabla3[Fecha formato fecha],"MMMM")</f>
        <v>enero</v>
      </c>
      <c r="P1325" s="22">
        <f>INT(YEARFRAC(Tabla2[[#This Row],[fecha_matrimonio]],Tabla2[[#This Row],[fecha_creacion_divorcio]],1))</f>
        <v>2</v>
      </c>
      <c r="Q1325" s="21"/>
    </row>
    <row r="1326" spans="6:17" x14ac:dyDescent="0.25">
      <c r="F1326" s="17"/>
      <c r="G1326" s="47" t="str">
        <f>IF(Tabla2[genero_1]=Tabla2[genero_2],"iguales","heteros")</f>
        <v>iguales</v>
      </c>
      <c r="H1326" s="15">
        <f>COUNTIF(Tabla3[Columna1],"iguales")</f>
        <v>481</v>
      </c>
      <c r="I1326" s="15">
        <f>COUNTIF(Tabla3[Se divorcian mas en la mañana o en la tarde?],"&gt;12:00 am")</f>
        <v>2491</v>
      </c>
      <c r="J1326" s="15">
        <f>COUNTIF(Tabla3[Se divorcian mas en la mañana o en la tarde?],"&gt;12:00 am")</f>
        <v>2491</v>
      </c>
      <c r="K1326" s="15">
        <f>COUNTIF(Tabla3[Se divorcian mas en la mañana o en la tarde?],"&lt;12:00 pm")</f>
        <v>2272</v>
      </c>
      <c r="L1326" s="17">
        <f>IF(Auxiliar1!B1324&lt;Tabla2[Hora],Tabla2[Hora],Auxiliar1!B1324)</f>
        <v>0.42881944444444442</v>
      </c>
      <c r="M1326" s="21"/>
      <c r="N1326" t="str">
        <f>TEXT(Tabla2[fecha_creacion_divorcio],"dd/mm/yy")</f>
        <v>31/01/19</v>
      </c>
      <c r="O1326" s="21" t="str">
        <f>TEXT(Tabla3[Fecha formato fecha],"MMMM")</f>
        <v>enero</v>
      </c>
      <c r="P1326" s="22">
        <f>INT(YEARFRAC(Tabla2[[#This Row],[fecha_matrimonio]],Tabla2[[#This Row],[fecha_creacion_divorcio]],1))</f>
        <v>35</v>
      </c>
      <c r="Q1326" s="21"/>
    </row>
    <row r="1327" spans="6:17" x14ac:dyDescent="0.25">
      <c r="F1327" s="17"/>
      <c r="G1327" s="47" t="str">
        <f>IF(Tabla2[genero_1]=Tabla2[genero_2],"iguales","heteros")</f>
        <v>heteros</v>
      </c>
      <c r="H1327" s="15">
        <f>COUNTIF(Tabla3[Columna1],"iguales")</f>
        <v>481</v>
      </c>
      <c r="I1327" s="15">
        <f>COUNTIF(Tabla3[Se divorcian mas en la mañana o en la tarde?],"&gt;12:00 am")</f>
        <v>2491</v>
      </c>
      <c r="J1327" s="15">
        <f>COUNTIF(Tabla3[Se divorcian mas en la mañana o en la tarde?],"&gt;12:00 am")</f>
        <v>2491</v>
      </c>
      <c r="K1327" s="15">
        <f>COUNTIF(Tabla3[Se divorcian mas en la mañana o en la tarde?],"&lt;12:00 pm")</f>
        <v>2272</v>
      </c>
      <c r="L1327" s="17">
        <f>IF(Auxiliar1!B1325&lt;Tabla2[Hora],Tabla2[Hora],Auxiliar1!B1325)</f>
        <v>0.43890046296296298</v>
      </c>
      <c r="M1327" s="21"/>
      <c r="N1327" t="str">
        <f>TEXT(Tabla2[fecha_creacion_divorcio],"dd/mm/yy")</f>
        <v>31/01/19</v>
      </c>
      <c r="O1327" s="21" t="str">
        <f>TEXT(Tabla3[Fecha formato fecha],"MMMM")</f>
        <v>enero</v>
      </c>
      <c r="P1327" s="22">
        <f>INT(YEARFRAC(Tabla2[[#This Row],[fecha_matrimonio]],Tabla2[[#This Row],[fecha_creacion_divorcio]],1))</f>
        <v>6</v>
      </c>
      <c r="Q1327" s="21"/>
    </row>
    <row r="1328" spans="6:17" x14ac:dyDescent="0.25">
      <c r="F1328" s="17"/>
      <c r="G1328" s="47" t="str">
        <f>IF(Tabla2[genero_1]=Tabla2[genero_2],"iguales","heteros")</f>
        <v>iguales</v>
      </c>
      <c r="H1328" s="15">
        <f>COUNTIF(Tabla3[Columna1],"iguales")</f>
        <v>481</v>
      </c>
      <c r="I1328" s="15">
        <f>COUNTIF(Tabla3[Se divorcian mas en la mañana o en la tarde?],"&gt;12:00 am")</f>
        <v>2491</v>
      </c>
      <c r="J1328" s="15">
        <f>COUNTIF(Tabla3[Se divorcian mas en la mañana o en la tarde?],"&gt;12:00 am")</f>
        <v>2491</v>
      </c>
      <c r="K1328" s="15">
        <f>COUNTIF(Tabla3[Se divorcian mas en la mañana o en la tarde?],"&lt;12:00 pm")</f>
        <v>2272</v>
      </c>
      <c r="L1328" s="17">
        <f>IF(Auxiliar1!B1326&lt;Tabla2[Hora],Tabla2[Hora],Auxiliar1!B1326)</f>
        <v>0.52748842592592593</v>
      </c>
      <c r="M1328" s="21"/>
      <c r="N1328" t="str">
        <f>TEXT(Tabla2[fecha_creacion_divorcio],"dd/mm/yy")</f>
        <v>01/02/19</v>
      </c>
      <c r="O1328" s="21" t="str">
        <f>TEXT(Tabla3[Fecha formato fecha],"MMMM")</f>
        <v>febrero</v>
      </c>
      <c r="P1328" s="22">
        <f>INT(YEARFRAC(Tabla2[[#This Row],[fecha_matrimonio]],Tabla2[[#This Row],[fecha_creacion_divorcio]],1))</f>
        <v>35</v>
      </c>
      <c r="Q1328" s="21"/>
    </row>
    <row r="1329" spans="6:17" x14ac:dyDescent="0.25">
      <c r="F1329" s="17"/>
      <c r="G1329" s="47" t="str">
        <f>IF(Tabla2[genero_1]=Tabla2[genero_2],"iguales","heteros")</f>
        <v>heteros</v>
      </c>
      <c r="H1329" s="15">
        <f>COUNTIF(Tabla3[Columna1],"iguales")</f>
        <v>481</v>
      </c>
      <c r="I1329" s="15">
        <f>COUNTIF(Tabla3[Se divorcian mas en la mañana o en la tarde?],"&gt;12:00 am")</f>
        <v>2491</v>
      </c>
      <c r="J1329" s="15">
        <f>COUNTIF(Tabla3[Se divorcian mas en la mañana o en la tarde?],"&gt;12:00 am")</f>
        <v>2491</v>
      </c>
      <c r="K1329" s="15">
        <f>COUNTIF(Tabla3[Se divorcian mas en la mañana o en la tarde?],"&lt;12:00 pm")</f>
        <v>2272</v>
      </c>
      <c r="L1329" s="17">
        <f>IF(Auxiliar1!B1327&lt;Tabla2[Hora],Tabla2[Hora],Auxiliar1!B1327)</f>
        <v>0.54348379629629628</v>
      </c>
      <c r="M1329" s="21"/>
      <c r="N1329" t="str">
        <f>TEXT(Tabla2[fecha_creacion_divorcio],"dd/mm/yy")</f>
        <v>01/02/19</v>
      </c>
      <c r="O1329" s="21" t="str">
        <f>TEXT(Tabla3[Fecha formato fecha],"MMMM")</f>
        <v>febrero</v>
      </c>
      <c r="P1329" s="22">
        <f>INT(YEARFRAC(Tabla2[[#This Row],[fecha_matrimonio]],Tabla2[[#This Row],[fecha_creacion_divorcio]],1))</f>
        <v>40</v>
      </c>
      <c r="Q1329" s="21"/>
    </row>
    <row r="1330" spans="6:17" x14ac:dyDescent="0.25">
      <c r="F1330" s="17"/>
      <c r="G1330" s="47" t="str">
        <f>IF(Tabla2[genero_1]=Tabla2[genero_2],"iguales","heteros")</f>
        <v>iguales</v>
      </c>
      <c r="H1330" s="15">
        <f>COUNTIF(Tabla3[Columna1],"iguales")</f>
        <v>481</v>
      </c>
      <c r="I1330" s="15">
        <f>COUNTIF(Tabla3[Se divorcian mas en la mañana o en la tarde?],"&gt;12:00 am")</f>
        <v>2491</v>
      </c>
      <c r="J1330" s="15">
        <f>COUNTIF(Tabla3[Se divorcian mas en la mañana o en la tarde?],"&gt;12:00 am")</f>
        <v>2491</v>
      </c>
      <c r="K1330" s="15">
        <f>COUNTIF(Tabla3[Se divorcian mas en la mañana o en la tarde?],"&lt;12:00 pm")</f>
        <v>2272</v>
      </c>
      <c r="L1330" s="17">
        <f>IF(Auxiliar1!B1328&lt;Tabla2[Hora],Tabla2[Hora],Auxiliar1!B1328)</f>
        <v>0.54872685185185188</v>
      </c>
      <c r="M1330" s="21"/>
      <c r="N1330" t="str">
        <f>TEXT(Tabla2[fecha_creacion_divorcio],"dd/mm/yy")</f>
        <v>01/02/19</v>
      </c>
      <c r="O1330" s="21" t="str">
        <f>TEXT(Tabla3[Fecha formato fecha],"MMMM")</f>
        <v>febrero</v>
      </c>
      <c r="P1330" s="22">
        <f>INT(YEARFRAC(Tabla2[[#This Row],[fecha_matrimonio]],Tabla2[[#This Row],[fecha_creacion_divorcio]],1))</f>
        <v>33</v>
      </c>
      <c r="Q1330" s="21"/>
    </row>
    <row r="1331" spans="6:17" x14ac:dyDescent="0.25">
      <c r="F1331" s="17"/>
      <c r="G1331" s="47" t="str">
        <f>IF(Tabla2[genero_1]=Tabla2[genero_2],"iguales","heteros")</f>
        <v>heteros</v>
      </c>
      <c r="H1331" s="15">
        <f>COUNTIF(Tabla3[Columna1],"iguales")</f>
        <v>481</v>
      </c>
      <c r="I1331" s="15">
        <f>COUNTIF(Tabla3[Se divorcian mas en la mañana o en la tarde?],"&gt;12:00 am")</f>
        <v>2491</v>
      </c>
      <c r="J1331" s="15">
        <f>COUNTIF(Tabla3[Se divorcian mas en la mañana o en la tarde?],"&gt;12:00 am")</f>
        <v>2491</v>
      </c>
      <c r="K1331" s="15">
        <f>COUNTIF(Tabla3[Se divorcian mas en la mañana o en la tarde?],"&lt;12:00 pm")</f>
        <v>2272</v>
      </c>
      <c r="L1331" s="17">
        <f>IF(Auxiliar1!B1329&lt;Tabla2[Hora],Tabla2[Hora],Auxiliar1!B1329)</f>
        <v>0.55688657407407405</v>
      </c>
      <c r="M1331" s="21"/>
      <c r="N1331" t="str">
        <f>TEXT(Tabla2[fecha_creacion_divorcio],"dd/mm/yy")</f>
        <v>01/02/19</v>
      </c>
      <c r="O1331" s="21" t="str">
        <f>TEXT(Tabla3[Fecha formato fecha],"MMMM")</f>
        <v>febrero</v>
      </c>
      <c r="P1331" s="22">
        <f>INT(YEARFRAC(Tabla2[[#This Row],[fecha_matrimonio]],Tabla2[[#This Row],[fecha_creacion_divorcio]],1))</f>
        <v>19</v>
      </c>
      <c r="Q1331" s="21"/>
    </row>
    <row r="1332" spans="6:17" x14ac:dyDescent="0.25">
      <c r="F1332" s="17"/>
      <c r="G1332" s="47" t="str">
        <f>IF(Tabla2[genero_1]=Tabla2[genero_2],"iguales","heteros")</f>
        <v>iguales</v>
      </c>
      <c r="H1332" s="15">
        <f>COUNTIF(Tabla3[Columna1],"iguales")</f>
        <v>481</v>
      </c>
      <c r="I1332" s="15">
        <f>COUNTIF(Tabla3[Se divorcian mas en la mañana o en la tarde?],"&gt;12:00 am")</f>
        <v>2491</v>
      </c>
      <c r="J1332" s="15">
        <f>COUNTIF(Tabla3[Se divorcian mas en la mañana o en la tarde?],"&gt;12:00 am")</f>
        <v>2491</v>
      </c>
      <c r="K1332" s="15">
        <f>COUNTIF(Tabla3[Se divorcian mas en la mañana o en la tarde?],"&lt;12:00 pm")</f>
        <v>2272</v>
      </c>
      <c r="L1332" s="17">
        <f>IF(Auxiliar1!B1330&lt;Tabla2[Hora],Tabla2[Hora],Auxiliar1!B1330)</f>
        <v>0.57131944444444438</v>
      </c>
      <c r="M1332" s="21"/>
      <c r="N1332" t="str">
        <f>TEXT(Tabla2[fecha_creacion_divorcio],"dd/mm/yy")</f>
        <v>01/02/19</v>
      </c>
      <c r="O1332" s="21" t="str">
        <f>TEXT(Tabla3[Fecha formato fecha],"MMMM")</f>
        <v>febrero</v>
      </c>
      <c r="P1332" s="22">
        <f>INT(YEARFRAC(Tabla2[[#This Row],[fecha_matrimonio]],Tabla2[[#This Row],[fecha_creacion_divorcio]],1))</f>
        <v>25</v>
      </c>
      <c r="Q1332" s="21"/>
    </row>
    <row r="1333" spans="6:17" x14ac:dyDescent="0.25">
      <c r="F1333" s="17"/>
      <c r="G1333" s="47" t="str">
        <f>IF(Tabla2[genero_1]=Tabla2[genero_2],"iguales","heteros")</f>
        <v>heteros</v>
      </c>
      <c r="H1333" s="15">
        <f>COUNTIF(Tabla3[Columna1],"iguales")</f>
        <v>481</v>
      </c>
      <c r="I1333" s="15">
        <f>COUNTIF(Tabla3[Se divorcian mas en la mañana o en la tarde?],"&gt;12:00 am")</f>
        <v>2491</v>
      </c>
      <c r="J1333" s="15">
        <f>COUNTIF(Tabla3[Se divorcian mas en la mañana o en la tarde?],"&gt;12:00 am")</f>
        <v>2491</v>
      </c>
      <c r="K1333" s="15">
        <f>COUNTIF(Tabla3[Se divorcian mas en la mañana o en la tarde?],"&lt;12:00 pm")</f>
        <v>2272</v>
      </c>
      <c r="L1333" s="17">
        <f>IF(Auxiliar1!B1331&lt;Tabla2[Hora],Tabla2[Hora],Auxiliar1!B1331)</f>
        <v>0.57651620370370371</v>
      </c>
      <c r="M1333" s="21"/>
      <c r="N1333" t="str">
        <f>TEXT(Tabla2[fecha_creacion_divorcio],"dd/mm/yy")</f>
        <v>01/02/19</v>
      </c>
      <c r="O1333" s="21" t="str">
        <f>TEXT(Tabla3[Fecha formato fecha],"MMMM")</f>
        <v>febrero</v>
      </c>
      <c r="P1333" s="22">
        <f>INT(YEARFRAC(Tabla2[[#This Row],[fecha_matrimonio]],Tabla2[[#This Row],[fecha_creacion_divorcio]],1))</f>
        <v>7</v>
      </c>
      <c r="Q1333" s="21"/>
    </row>
    <row r="1334" spans="6:17" x14ac:dyDescent="0.25">
      <c r="F1334" s="17"/>
      <c r="G1334" s="47" t="str">
        <f>IF(Tabla2[genero_1]=Tabla2[genero_2],"iguales","heteros")</f>
        <v>heteros</v>
      </c>
      <c r="H1334" s="15">
        <f>COUNTIF(Tabla3[Columna1],"iguales")</f>
        <v>481</v>
      </c>
      <c r="I1334" s="15">
        <f>COUNTIF(Tabla3[Se divorcian mas en la mañana o en la tarde?],"&gt;12:00 am")</f>
        <v>2491</v>
      </c>
      <c r="J1334" s="15">
        <f>COUNTIF(Tabla3[Se divorcian mas en la mañana o en la tarde?],"&gt;12:00 am")</f>
        <v>2491</v>
      </c>
      <c r="K1334" s="15">
        <f>COUNTIF(Tabla3[Se divorcian mas en la mañana o en la tarde?],"&lt;12:00 pm")</f>
        <v>2272</v>
      </c>
      <c r="L1334" s="17">
        <f>IF(Auxiliar1!B1332&lt;Tabla2[Hora],Tabla2[Hora],Auxiliar1!B1332)</f>
        <v>0.38622685185185185</v>
      </c>
      <c r="M1334" s="21"/>
      <c r="N1334" t="str">
        <f>TEXT(Tabla2[fecha_creacion_divorcio],"dd/mm/yy")</f>
        <v>05/02/19</v>
      </c>
      <c r="O1334" s="21" t="str">
        <f>TEXT(Tabla3[Fecha formato fecha],"MMMM")</f>
        <v>febrero</v>
      </c>
      <c r="P1334" s="22">
        <f>INT(YEARFRAC(Tabla2[[#This Row],[fecha_matrimonio]],Tabla2[[#This Row],[fecha_creacion_divorcio]],1))</f>
        <v>21</v>
      </c>
      <c r="Q1334" s="21"/>
    </row>
    <row r="1335" spans="6:17" x14ac:dyDescent="0.25">
      <c r="F1335" s="17"/>
      <c r="G1335" s="47" t="str">
        <f>IF(Tabla2[genero_1]=Tabla2[genero_2],"iguales","heteros")</f>
        <v>heteros</v>
      </c>
      <c r="H1335" s="15">
        <f>COUNTIF(Tabla3[Columna1],"iguales")</f>
        <v>481</v>
      </c>
      <c r="I1335" s="15">
        <f>COUNTIF(Tabla3[Se divorcian mas en la mañana o en la tarde?],"&gt;12:00 am")</f>
        <v>2491</v>
      </c>
      <c r="J1335" s="15">
        <f>COUNTIF(Tabla3[Se divorcian mas en la mañana o en la tarde?],"&gt;12:00 am")</f>
        <v>2491</v>
      </c>
      <c r="K1335" s="15">
        <f>COUNTIF(Tabla3[Se divorcian mas en la mañana o en la tarde?],"&lt;12:00 pm")</f>
        <v>2272</v>
      </c>
      <c r="L1335" s="17">
        <f>IF(Auxiliar1!B1333&lt;Tabla2[Hora],Tabla2[Hora],Auxiliar1!B1333)</f>
        <v>0.39604166666666668</v>
      </c>
      <c r="M1335" s="21"/>
      <c r="N1335" t="str">
        <f>TEXT(Tabla2[fecha_creacion_divorcio],"dd/mm/yy")</f>
        <v>05/02/19</v>
      </c>
      <c r="O1335" s="21" t="str">
        <f>TEXT(Tabla3[Fecha formato fecha],"MMMM")</f>
        <v>febrero</v>
      </c>
      <c r="P1335" s="22">
        <f>INT(YEARFRAC(Tabla2[[#This Row],[fecha_matrimonio]],Tabla2[[#This Row],[fecha_creacion_divorcio]],1))</f>
        <v>18</v>
      </c>
      <c r="Q1335" s="21"/>
    </row>
    <row r="1336" spans="6:17" x14ac:dyDescent="0.25">
      <c r="F1336" s="17"/>
      <c r="G1336" s="47" t="str">
        <f>IF(Tabla2[genero_1]=Tabla2[genero_2],"iguales","heteros")</f>
        <v>heteros</v>
      </c>
      <c r="H1336" s="15">
        <f>COUNTIF(Tabla3[Columna1],"iguales")</f>
        <v>481</v>
      </c>
      <c r="I1336" s="15">
        <f>COUNTIF(Tabla3[Se divorcian mas en la mañana o en la tarde?],"&gt;12:00 am")</f>
        <v>2491</v>
      </c>
      <c r="J1336" s="15">
        <f>COUNTIF(Tabla3[Se divorcian mas en la mañana o en la tarde?],"&gt;12:00 am")</f>
        <v>2491</v>
      </c>
      <c r="K1336" s="15">
        <f>COUNTIF(Tabla3[Se divorcian mas en la mañana o en la tarde?],"&lt;12:00 pm")</f>
        <v>2272</v>
      </c>
      <c r="L1336" s="17">
        <f>IF(Auxiliar1!B1334&lt;Tabla2[Hora],Tabla2[Hora],Auxiliar1!B1334)</f>
        <v>0.40133101851851855</v>
      </c>
      <c r="M1336" s="21"/>
      <c r="N1336" t="str">
        <f>TEXT(Tabla2[fecha_creacion_divorcio],"dd/mm/yy")</f>
        <v>05/02/19</v>
      </c>
      <c r="O1336" s="21" t="str">
        <f>TEXT(Tabla3[Fecha formato fecha],"MMMM")</f>
        <v>febrero</v>
      </c>
      <c r="P1336" s="22">
        <f>INT(YEARFRAC(Tabla2[[#This Row],[fecha_matrimonio]],Tabla2[[#This Row],[fecha_creacion_divorcio]],1))</f>
        <v>6</v>
      </c>
      <c r="Q1336" s="21"/>
    </row>
    <row r="1337" spans="6:17" x14ac:dyDescent="0.25">
      <c r="F1337" s="17"/>
      <c r="G1337" s="47" t="str">
        <f>IF(Tabla2[genero_1]=Tabla2[genero_2],"iguales","heteros")</f>
        <v>heteros</v>
      </c>
      <c r="H1337" s="15">
        <f>COUNTIF(Tabla3[Columna1],"iguales")</f>
        <v>481</v>
      </c>
      <c r="I1337" s="15">
        <f>COUNTIF(Tabla3[Se divorcian mas en la mañana o en la tarde?],"&gt;12:00 am")</f>
        <v>2491</v>
      </c>
      <c r="J1337" s="15">
        <f>COUNTIF(Tabla3[Se divorcian mas en la mañana o en la tarde?],"&gt;12:00 am")</f>
        <v>2491</v>
      </c>
      <c r="K1337" s="15">
        <f>COUNTIF(Tabla3[Se divorcian mas en la mañana o en la tarde?],"&lt;12:00 pm")</f>
        <v>2272</v>
      </c>
      <c r="L1337" s="17">
        <f>IF(Auxiliar1!B1335&lt;Tabla2[Hora],Tabla2[Hora],Auxiliar1!B1335)</f>
        <v>0.40552083333333333</v>
      </c>
      <c r="M1337" s="21"/>
      <c r="N1337" t="str">
        <f>TEXT(Tabla2[fecha_creacion_divorcio],"dd/mm/yy")</f>
        <v>05/02/19</v>
      </c>
      <c r="O1337" s="21" t="str">
        <f>TEXT(Tabla3[Fecha formato fecha],"MMMM")</f>
        <v>febrero</v>
      </c>
      <c r="P1337" s="22">
        <f>INT(YEARFRAC(Tabla2[[#This Row],[fecha_matrimonio]],Tabla2[[#This Row],[fecha_creacion_divorcio]],1))</f>
        <v>4</v>
      </c>
      <c r="Q1337" s="21"/>
    </row>
    <row r="1338" spans="6:17" x14ac:dyDescent="0.25">
      <c r="F1338" s="17"/>
      <c r="G1338" s="47" t="str">
        <f>IF(Tabla2[genero_1]=Tabla2[genero_2],"iguales","heteros")</f>
        <v>iguales</v>
      </c>
      <c r="H1338" s="15">
        <f>COUNTIF(Tabla3[Columna1],"iguales")</f>
        <v>481</v>
      </c>
      <c r="I1338" s="15">
        <f>COUNTIF(Tabla3[Se divorcian mas en la mañana o en la tarde?],"&gt;12:00 am")</f>
        <v>2491</v>
      </c>
      <c r="J1338" s="15">
        <f>COUNTIF(Tabla3[Se divorcian mas en la mañana o en la tarde?],"&gt;12:00 am")</f>
        <v>2491</v>
      </c>
      <c r="K1338" s="15">
        <f>COUNTIF(Tabla3[Se divorcian mas en la mañana o en la tarde?],"&lt;12:00 pm")</f>
        <v>2272</v>
      </c>
      <c r="L1338" s="17">
        <f>IF(Auxiliar1!B1336&lt;Tabla2[Hora],Tabla2[Hora],Auxiliar1!B1336)</f>
        <v>0.40619212962962964</v>
      </c>
      <c r="M1338" s="21"/>
      <c r="N1338" t="str">
        <f>TEXT(Tabla2[fecha_creacion_divorcio],"dd/mm/yy")</f>
        <v>05/02/19</v>
      </c>
      <c r="O1338" s="21" t="str">
        <f>TEXT(Tabla3[Fecha formato fecha],"MMMM")</f>
        <v>febrero</v>
      </c>
      <c r="P1338" s="22">
        <f>INT(YEARFRAC(Tabla2[[#This Row],[fecha_matrimonio]],Tabla2[[#This Row],[fecha_creacion_divorcio]],1))</f>
        <v>29</v>
      </c>
      <c r="Q1338" s="21"/>
    </row>
    <row r="1339" spans="6:17" x14ac:dyDescent="0.25">
      <c r="F1339" s="17"/>
      <c r="G1339" s="47" t="str">
        <f>IF(Tabla2[genero_1]=Tabla2[genero_2],"iguales","heteros")</f>
        <v>heteros</v>
      </c>
      <c r="H1339" s="15">
        <f>COUNTIF(Tabla3[Columna1],"iguales")</f>
        <v>481</v>
      </c>
      <c r="I1339" s="15">
        <f>COUNTIF(Tabla3[Se divorcian mas en la mañana o en la tarde?],"&gt;12:00 am")</f>
        <v>2491</v>
      </c>
      <c r="J1339" s="15">
        <f>COUNTIF(Tabla3[Se divorcian mas en la mañana o en la tarde?],"&gt;12:00 am")</f>
        <v>2491</v>
      </c>
      <c r="K1339" s="15">
        <f>COUNTIF(Tabla3[Se divorcian mas en la mañana o en la tarde?],"&lt;12:00 pm")</f>
        <v>2272</v>
      </c>
      <c r="L1339" s="17">
        <f>IF(Auxiliar1!B1337&lt;Tabla2[Hora],Tabla2[Hora],Auxiliar1!B1337)</f>
        <v>0.40964120370370366</v>
      </c>
      <c r="M1339" s="21"/>
      <c r="N1339" t="str">
        <f>TEXT(Tabla2[fecha_creacion_divorcio],"dd/mm/yy")</f>
        <v>05/02/19</v>
      </c>
      <c r="O1339" s="21" t="str">
        <f>TEXT(Tabla3[Fecha formato fecha],"MMMM")</f>
        <v>febrero</v>
      </c>
      <c r="P1339" s="22">
        <f>INT(YEARFRAC(Tabla2[[#This Row],[fecha_matrimonio]],Tabla2[[#This Row],[fecha_creacion_divorcio]],1))</f>
        <v>20</v>
      </c>
      <c r="Q1339" s="21"/>
    </row>
    <row r="1340" spans="6:17" x14ac:dyDescent="0.25">
      <c r="F1340" s="17"/>
      <c r="G1340" s="47" t="str">
        <f>IF(Tabla2[genero_1]=Tabla2[genero_2],"iguales","heteros")</f>
        <v>heteros</v>
      </c>
      <c r="H1340" s="15">
        <f>COUNTIF(Tabla3[Columna1],"iguales")</f>
        <v>481</v>
      </c>
      <c r="I1340" s="15">
        <f>COUNTIF(Tabla3[Se divorcian mas en la mañana o en la tarde?],"&gt;12:00 am")</f>
        <v>2491</v>
      </c>
      <c r="J1340" s="15">
        <f>COUNTIF(Tabla3[Se divorcian mas en la mañana o en la tarde?],"&gt;12:00 am")</f>
        <v>2491</v>
      </c>
      <c r="K1340" s="15">
        <f>COUNTIF(Tabla3[Se divorcian mas en la mañana o en la tarde?],"&lt;12:00 pm")</f>
        <v>2272</v>
      </c>
      <c r="L1340" s="17">
        <f>IF(Auxiliar1!B1338&lt;Tabla2[Hora],Tabla2[Hora],Auxiliar1!B1338)</f>
        <v>0.41162037037037041</v>
      </c>
      <c r="M1340" s="21"/>
      <c r="N1340" t="str">
        <f>TEXT(Tabla2[fecha_creacion_divorcio],"dd/mm/yy")</f>
        <v>05/02/19</v>
      </c>
      <c r="O1340" s="21" t="str">
        <f>TEXT(Tabla3[Fecha formato fecha],"MMMM")</f>
        <v>febrero</v>
      </c>
      <c r="P1340" s="22">
        <f>INT(YEARFRAC(Tabla2[[#This Row],[fecha_matrimonio]],Tabla2[[#This Row],[fecha_creacion_divorcio]],1))</f>
        <v>19</v>
      </c>
      <c r="Q1340" s="21"/>
    </row>
    <row r="1341" spans="6:17" x14ac:dyDescent="0.25">
      <c r="F1341" s="17"/>
      <c r="G1341" s="47" t="str">
        <f>IF(Tabla2[genero_1]=Tabla2[genero_2],"iguales","heteros")</f>
        <v>heteros</v>
      </c>
      <c r="H1341" s="15">
        <f>COUNTIF(Tabla3[Columna1],"iguales")</f>
        <v>481</v>
      </c>
      <c r="I1341" s="15">
        <f>COUNTIF(Tabla3[Se divorcian mas en la mañana o en la tarde?],"&gt;12:00 am")</f>
        <v>2491</v>
      </c>
      <c r="J1341" s="15">
        <f>COUNTIF(Tabla3[Se divorcian mas en la mañana o en la tarde?],"&gt;12:00 am")</f>
        <v>2491</v>
      </c>
      <c r="K1341" s="15">
        <f>COUNTIF(Tabla3[Se divorcian mas en la mañana o en la tarde?],"&lt;12:00 pm")</f>
        <v>2272</v>
      </c>
      <c r="L1341" s="17">
        <f>IF(Auxiliar1!B1339&lt;Tabla2[Hora],Tabla2[Hora],Auxiliar1!B1339)</f>
        <v>0.41346064814814815</v>
      </c>
      <c r="M1341" s="21"/>
      <c r="N1341" t="str">
        <f>TEXT(Tabla2[fecha_creacion_divorcio],"dd/mm/yy")</f>
        <v>05/02/19</v>
      </c>
      <c r="O1341" s="21" t="str">
        <f>TEXT(Tabla3[Fecha formato fecha],"MMMM")</f>
        <v>febrero</v>
      </c>
      <c r="P1341" s="22">
        <f>INT(YEARFRAC(Tabla2[[#This Row],[fecha_matrimonio]],Tabla2[[#This Row],[fecha_creacion_divorcio]],1))</f>
        <v>9</v>
      </c>
      <c r="Q1341" s="21"/>
    </row>
    <row r="1342" spans="6:17" x14ac:dyDescent="0.25">
      <c r="F1342" s="17"/>
      <c r="G1342" s="47" t="str">
        <f>IF(Tabla2[genero_1]=Tabla2[genero_2],"iguales","heteros")</f>
        <v>heteros</v>
      </c>
      <c r="H1342" s="15">
        <f>COUNTIF(Tabla3[Columna1],"iguales")</f>
        <v>481</v>
      </c>
      <c r="I1342" s="15">
        <f>COUNTIF(Tabla3[Se divorcian mas en la mañana o en la tarde?],"&gt;12:00 am")</f>
        <v>2491</v>
      </c>
      <c r="J1342" s="15">
        <f>COUNTIF(Tabla3[Se divorcian mas en la mañana o en la tarde?],"&gt;12:00 am")</f>
        <v>2491</v>
      </c>
      <c r="K1342" s="15">
        <f>COUNTIF(Tabla3[Se divorcian mas en la mañana o en la tarde?],"&lt;12:00 pm")</f>
        <v>2272</v>
      </c>
      <c r="L1342" s="17">
        <f>IF(Auxiliar1!B1340&lt;Tabla2[Hora],Tabla2[Hora],Auxiliar1!B1340)</f>
        <v>0.41552083333333334</v>
      </c>
      <c r="M1342" s="21"/>
      <c r="N1342" t="str">
        <f>TEXT(Tabla2[fecha_creacion_divorcio],"dd/mm/yy")</f>
        <v>05/02/19</v>
      </c>
      <c r="O1342" s="21" t="str">
        <f>TEXT(Tabla3[Fecha formato fecha],"MMMM")</f>
        <v>febrero</v>
      </c>
      <c r="P1342" s="22">
        <f>INT(YEARFRAC(Tabla2[[#This Row],[fecha_matrimonio]],Tabla2[[#This Row],[fecha_creacion_divorcio]],1))</f>
        <v>22</v>
      </c>
      <c r="Q1342" s="21"/>
    </row>
    <row r="1343" spans="6:17" x14ac:dyDescent="0.25">
      <c r="F1343" s="17"/>
      <c r="G1343" s="47" t="str">
        <f>IF(Tabla2[genero_1]=Tabla2[genero_2],"iguales","heteros")</f>
        <v>heteros</v>
      </c>
      <c r="H1343" s="15">
        <f>COUNTIF(Tabla3[Columna1],"iguales")</f>
        <v>481</v>
      </c>
      <c r="I1343" s="15">
        <f>COUNTIF(Tabla3[Se divorcian mas en la mañana o en la tarde?],"&gt;12:00 am")</f>
        <v>2491</v>
      </c>
      <c r="J1343" s="15">
        <f>COUNTIF(Tabla3[Se divorcian mas en la mañana o en la tarde?],"&gt;12:00 am")</f>
        <v>2491</v>
      </c>
      <c r="K1343" s="15">
        <f>COUNTIF(Tabla3[Se divorcian mas en la mañana o en la tarde?],"&lt;12:00 pm")</f>
        <v>2272</v>
      </c>
      <c r="L1343" s="17">
        <f>IF(Auxiliar1!B1341&lt;Tabla2[Hora],Tabla2[Hora],Auxiliar1!B1341)</f>
        <v>0.49990740740740741</v>
      </c>
      <c r="M1343" s="21"/>
      <c r="N1343" t="str">
        <f>TEXT(Tabla2[fecha_creacion_divorcio],"dd/mm/yy")</f>
        <v>05/02/19</v>
      </c>
      <c r="O1343" s="21" t="str">
        <f>TEXT(Tabla3[Fecha formato fecha],"MMMM")</f>
        <v>febrero</v>
      </c>
      <c r="P1343" s="22">
        <f>INT(YEARFRAC(Tabla2[[#This Row],[fecha_matrimonio]],Tabla2[[#This Row],[fecha_creacion_divorcio]],1))</f>
        <v>23</v>
      </c>
      <c r="Q1343" s="21"/>
    </row>
    <row r="1344" spans="6:17" x14ac:dyDescent="0.25">
      <c r="F1344" s="17"/>
      <c r="G1344" s="47" t="str">
        <f>IF(Tabla2[genero_1]=Tabla2[genero_2],"iguales","heteros")</f>
        <v>heteros</v>
      </c>
      <c r="H1344" s="15">
        <f>COUNTIF(Tabla3[Columna1],"iguales")</f>
        <v>481</v>
      </c>
      <c r="I1344" s="15">
        <f>COUNTIF(Tabla3[Se divorcian mas en la mañana o en la tarde?],"&gt;12:00 am")</f>
        <v>2491</v>
      </c>
      <c r="J1344" s="15">
        <f>COUNTIF(Tabla3[Se divorcian mas en la mañana o en la tarde?],"&gt;12:00 am")</f>
        <v>2491</v>
      </c>
      <c r="K1344" s="15">
        <f>COUNTIF(Tabla3[Se divorcian mas en la mañana o en la tarde?],"&lt;12:00 pm")</f>
        <v>2272</v>
      </c>
      <c r="L1344" s="17">
        <f>IF(Auxiliar1!B1342&lt;Tabla2[Hora],Tabla2[Hora],Auxiliar1!B1342)</f>
        <v>0.50208333333333333</v>
      </c>
      <c r="M1344" s="21"/>
      <c r="N1344" t="str">
        <f>TEXT(Tabla2[fecha_creacion_divorcio],"dd/mm/yy")</f>
        <v>05/02/19</v>
      </c>
      <c r="O1344" s="21" t="str">
        <f>TEXT(Tabla3[Fecha formato fecha],"MMMM")</f>
        <v>febrero</v>
      </c>
      <c r="P1344" s="22">
        <f>INT(YEARFRAC(Tabla2[[#This Row],[fecha_matrimonio]],Tabla2[[#This Row],[fecha_creacion_divorcio]],1))</f>
        <v>5</v>
      </c>
      <c r="Q1344" s="21"/>
    </row>
    <row r="1345" spans="6:17" x14ac:dyDescent="0.25">
      <c r="F1345" s="17"/>
      <c r="G1345" s="47" t="str">
        <f>IF(Tabla2[genero_1]=Tabla2[genero_2],"iguales","heteros")</f>
        <v>heteros</v>
      </c>
      <c r="H1345" s="15">
        <f>COUNTIF(Tabla3[Columna1],"iguales")</f>
        <v>481</v>
      </c>
      <c r="I1345" s="15">
        <f>COUNTIF(Tabla3[Se divorcian mas en la mañana o en la tarde?],"&gt;12:00 am")</f>
        <v>2491</v>
      </c>
      <c r="J1345" s="15">
        <f>COUNTIF(Tabla3[Se divorcian mas en la mañana o en la tarde?],"&gt;12:00 am")</f>
        <v>2491</v>
      </c>
      <c r="K1345" s="15">
        <f>COUNTIF(Tabla3[Se divorcian mas en la mañana o en la tarde?],"&lt;12:00 pm")</f>
        <v>2272</v>
      </c>
      <c r="L1345" s="17">
        <f>IF(Auxiliar1!B1343&lt;Tabla2[Hora],Tabla2[Hora],Auxiliar1!B1343)</f>
        <v>0.50239583333333326</v>
      </c>
      <c r="M1345" s="21"/>
      <c r="N1345" t="str">
        <f>TEXT(Tabla2[fecha_creacion_divorcio],"dd/mm/yy")</f>
        <v>05/02/19</v>
      </c>
      <c r="O1345" s="21" t="str">
        <f>TEXT(Tabla3[Fecha formato fecha],"MMMM")</f>
        <v>febrero</v>
      </c>
      <c r="P1345" s="22">
        <f>INT(YEARFRAC(Tabla2[[#This Row],[fecha_matrimonio]],Tabla2[[#This Row],[fecha_creacion_divorcio]],1))</f>
        <v>9</v>
      </c>
      <c r="Q1345" s="21"/>
    </row>
    <row r="1346" spans="6:17" x14ac:dyDescent="0.25">
      <c r="F1346" s="17"/>
      <c r="G1346" s="47" t="str">
        <f>IF(Tabla2[genero_1]=Tabla2[genero_2],"iguales","heteros")</f>
        <v>heteros</v>
      </c>
      <c r="H1346" s="15">
        <f>COUNTIF(Tabla3[Columna1],"iguales")</f>
        <v>481</v>
      </c>
      <c r="I1346" s="15">
        <f>COUNTIF(Tabla3[Se divorcian mas en la mañana o en la tarde?],"&gt;12:00 am")</f>
        <v>2491</v>
      </c>
      <c r="J1346" s="15">
        <f>COUNTIF(Tabla3[Se divorcian mas en la mañana o en la tarde?],"&gt;12:00 am")</f>
        <v>2491</v>
      </c>
      <c r="K1346" s="15">
        <f>COUNTIF(Tabla3[Se divorcian mas en la mañana o en la tarde?],"&lt;12:00 pm")</f>
        <v>2272</v>
      </c>
      <c r="L1346" s="17">
        <f>IF(Auxiliar1!B1344&lt;Tabla2[Hora],Tabla2[Hora],Auxiliar1!B1344)</f>
        <v>0.50092592592592589</v>
      </c>
      <c r="M1346" s="21"/>
      <c r="N1346" t="str">
        <f>TEXT(Tabla2[fecha_creacion_divorcio],"dd/mm/yy")</f>
        <v>05/02/19</v>
      </c>
      <c r="O1346" s="21" t="str">
        <f>TEXT(Tabla3[Fecha formato fecha],"MMMM")</f>
        <v>febrero</v>
      </c>
      <c r="P1346" s="22">
        <f>INT(YEARFRAC(Tabla2[[#This Row],[fecha_matrimonio]],Tabla2[[#This Row],[fecha_creacion_divorcio]],1))</f>
        <v>20</v>
      </c>
      <c r="Q1346" s="21"/>
    </row>
    <row r="1347" spans="6:17" x14ac:dyDescent="0.25">
      <c r="F1347" s="17"/>
      <c r="G1347" s="47" t="str">
        <f>IF(Tabla2[genero_1]=Tabla2[genero_2],"iguales","heteros")</f>
        <v>heteros</v>
      </c>
      <c r="H1347" s="15">
        <f>COUNTIF(Tabla3[Columna1],"iguales")</f>
        <v>481</v>
      </c>
      <c r="I1347" s="15">
        <f>COUNTIF(Tabla3[Se divorcian mas en la mañana o en la tarde?],"&gt;12:00 am")</f>
        <v>2491</v>
      </c>
      <c r="J1347" s="15">
        <f>COUNTIF(Tabla3[Se divorcian mas en la mañana o en la tarde?],"&gt;12:00 am")</f>
        <v>2491</v>
      </c>
      <c r="K1347" s="15">
        <f>COUNTIF(Tabla3[Se divorcian mas en la mañana o en la tarde?],"&lt;12:00 pm")</f>
        <v>2272</v>
      </c>
      <c r="L1347" s="17">
        <f>IF(Auxiliar1!B1345&lt;Tabla2[Hora],Tabla2[Hora],Auxiliar1!B1345)</f>
        <v>0.3087152777777778</v>
      </c>
      <c r="M1347" s="21"/>
      <c r="N1347" t="str">
        <f>TEXT(Tabla2[fecha_creacion_divorcio],"dd/mm/yy")</f>
        <v>06/02/19</v>
      </c>
      <c r="O1347" s="21" t="str">
        <f>TEXT(Tabla3[Fecha formato fecha],"MMMM")</f>
        <v>febrero</v>
      </c>
      <c r="P1347" s="22">
        <f>INT(YEARFRAC(Tabla2[[#This Row],[fecha_matrimonio]],Tabla2[[#This Row],[fecha_creacion_divorcio]],1))</f>
        <v>11</v>
      </c>
      <c r="Q1347" s="21"/>
    </row>
    <row r="1348" spans="6:17" x14ac:dyDescent="0.25">
      <c r="F1348" s="17"/>
      <c r="G1348" s="47" t="str">
        <f>IF(Tabla2[genero_1]=Tabla2[genero_2],"iguales","heteros")</f>
        <v>heteros</v>
      </c>
      <c r="H1348" s="15">
        <f>COUNTIF(Tabla3[Columna1],"iguales")</f>
        <v>481</v>
      </c>
      <c r="I1348" s="15">
        <f>COUNTIF(Tabla3[Se divorcian mas en la mañana o en la tarde?],"&gt;12:00 am")</f>
        <v>2491</v>
      </c>
      <c r="J1348" s="15">
        <f>COUNTIF(Tabla3[Se divorcian mas en la mañana o en la tarde?],"&gt;12:00 am")</f>
        <v>2491</v>
      </c>
      <c r="K1348" s="15">
        <f>COUNTIF(Tabla3[Se divorcian mas en la mañana o en la tarde?],"&lt;12:00 pm")</f>
        <v>2272</v>
      </c>
      <c r="L1348" s="17">
        <f>IF(Auxiliar1!B1346&lt;Tabla2[Hora],Tabla2[Hora],Auxiliar1!B1346)</f>
        <v>0.31490740740740741</v>
      </c>
      <c r="M1348" s="21"/>
      <c r="N1348" t="str">
        <f>TEXT(Tabla2[fecha_creacion_divorcio],"dd/mm/yy")</f>
        <v>06/02/19</v>
      </c>
      <c r="O1348" s="21" t="str">
        <f>TEXT(Tabla3[Fecha formato fecha],"MMMM")</f>
        <v>febrero</v>
      </c>
      <c r="P1348" s="22">
        <f>INT(YEARFRAC(Tabla2[[#This Row],[fecha_matrimonio]],Tabla2[[#This Row],[fecha_creacion_divorcio]],1))</f>
        <v>8</v>
      </c>
      <c r="Q1348" s="21"/>
    </row>
    <row r="1349" spans="6:17" x14ac:dyDescent="0.25">
      <c r="F1349" s="17"/>
      <c r="G1349" s="47" t="str">
        <f>IF(Tabla2[genero_1]=Tabla2[genero_2],"iguales","heteros")</f>
        <v>heteros</v>
      </c>
      <c r="H1349" s="15">
        <f>COUNTIF(Tabla3[Columna1],"iguales")</f>
        <v>481</v>
      </c>
      <c r="I1349" s="15">
        <f>COUNTIF(Tabla3[Se divorcian mas en la mañana o en la tarde?],"&gt;12:00 am")</f>
        <v>2491</v>
      </c>
      <c r="J1349" s="15">
        <f>COUNTIF(Tabla3[Se divorcian mas en la mañana o en la tarde?],"&gt;12:00 am")</f>
        <v>2491</v>
      </c>
      <c r="K1349" s="15">
        <f>COUNTIF(Tabla3[Se divorcian mas en la mañana o en la tarde?],"&lt;12:00 pm")</f>
        <v>2272</v>
      </c>
      <c r="L1349" s="17">
        <f>IF(Auxiliar1!B1347&lt;Tabla2[Hora],Tabla2[Hora],Auxiliar1!B1347)</f>
        <v>0.31872685185185184</v>
      </c>
      <c r="M1349" s="21"/>
      <c r="N1349" t="str">
        <f>TEXT(Tabla2[fecha_creacion_divorcio],"dd/mm/yy")</f>
        <v>06/02/19</v>
      </c>
      <c r="O1349" s="21" t="str">
        <f>TEXT(Tabla3[Fecha formato fecha],"MMMM")</f>
        <v>febrero</v>
      </c>
      <c r="P1349" s="22">
        <f>INT(YEARFRAC(Tabla2[[#This Row],[fecha_matrimonio]],Tabla2[[#This Row],[fecha_creacion_divorcio]],1))</f>
        <v>3</v>
      </c>
      <c r="Q1349" s="21"/>
    </row>
    <row r="1350" spans="6:17" x14ac:dyDescent="0.25">
      <c r="F1350" s="17"/>
      <c r="G1350" s="47" t="str">
        <f>IF(Tabla2[genero_1]=Tabla2[genero_2],"iguales","heteros")</f>
        <v>iguales</v>
      </c>
      <c r="H1350" s="15">
        <f>COUNTIF(Tabla3[Columna1],"iguales")</f>
        <v>481</v>
      </c>
      <c r="I1350" s="15">
        <f>COUNTIF(Tabla3[Se divorcian mas en la mañana o en la tarde?],"&gt;12:00 am")</f>
        <v>2491</v>
      </c>
      <c r="J1350" s="15">
        <f>COUNTIF(Tabla3[Se divorcian mas en la mañana o en la tarde?],"&gt;12:00 am")</f>
        <v>2491</v>
      </c>
      <c r="K1350" s="15">
        <f>COUNTIF(Tabla3[Se divorcian mas en la mañana o en la tarde?],"&lt;12:00 pm")</f>
        <v>2272</v>
      </c>
      <c r="L1350" s="17">
        <f>IF(Auxiliar1!B1348&lt;Tabla2[Hora],Tabla2[Hora],Auxiliar1!B1348)</f>
        <v>0.32003472222222223</v>
      </c>
      <c r="M1350" s="21"/>
      <c r="N1350" t="str">
        <f>TEXT(Tabla2[fecha_creacion_divorcio],"dd/mm/yy")</f>
        <v>06/02/19</v>
      </c>
      <c r="O1350" s="21" t="str">
        <f>TEXT(Tabla3[Fecha formato fecha],"MMMM")</f>
        <v>febrero</v>
      </c>
      <c r="P1350" s="22">
        <f>INT(YEARFRAC(Tabla2[[#This Row],[fecha_matrimonio]],Tabla2[[#This Row],[fecha_creacion_divorcio]],1))</f>
        <v>28</v>
      </c>
      <c r="Q1350" s="21"/>
    </row>
    <row r="1351" spans="6:17" x14ac:dyDescent="0.25">
      <c r="F1351" s="17"/>
      <c r="G1351" s="47" t="str">
        <f>IF(Tabla2[genero_1]=Tabla2[genero_2],"iguales","heteros")</f>
        <v>heteros</v>
      </c>
      <c r="H1351" s="15">
        <f>COUNTIF(Tabla3[Columna1],"iguales")</f>
        <v>481</v>
      </c>
      <c r="I1351" s="15">
        <f>COUNTIF(Tabla3[Se divorcian mas en la mañana o en la tarde?],"&gt;12:00 am")</f>
        <v>2491</v>
      </c>
      <c r="J1351" s="15">
        <f>COUNTIF(Tabla3[Se divorcian mas en la mañana o en la tarde?],"&gt;12:00 am")</f>
        <v>2491</v>
      </c>
      <c r="K1351" s="15">
        <f>COUNTIF(Tabla3[Se divorcian mas en la mañana o en la tarde?],"&lt;12:00 pm")</f>
        <v>2272</v>
      </c>
      <c r="L1351" s="17">
        <f>IF(Auxiliar1!B1349&lt;Tabla2[Hora],Tabla2[Hora],Auxiliar1!B1349)</f>
        <v>0.32288194444444446</v>
      </c>
      <c r="M1351" s="21"/>
      <c r="N1351" t="str">
        <f>TEXT(Tabla2[fecha_creacion_divorcio],"dd/mm/yy")</f>
        <v>06/02/19</v>
      </c>
      <c r="O1351" s="21" t="str">
        <f>TEXT(Tabla3[Fecha formato fecha],"MMMM")</f>
        <v>febrero</v>
      </c>
      <c r="P1351" s="22">
        <f>INT(YEARFRAC(Tabla2[[#This Row],[fecha_matrimonio]],Tabla2[[#This Row],[fecha_creacion_divorcio]],1))</f>
        <v>9</v>
      </c>
      <c r="Q1351" s="21"/>
    </row>
    <row r="1352" spans="6:17" x14ac:dyDescent="0.25">
      <c r="F1352" s="17"/>
      <c r="G1352" s="47" t="str">
        <f>IF(Tabla2[genero_1]=Tabla2[genero_2],"iguales","heteros")</f>
        <v>heteros</v>
      </c>
      <c r="H1352" s="15">
        <f>COUNTIF(Tabla3[Columna1],"iguales")</f>
        <v>481</v>
      </c>
      <c r="I1352" s="15">
        <f>COUNTIF(Tabla3[Se divorcian mas en la mañana o en la tarde?],"&gt;12:00 am")</f>
        <v>2491</v>
      </c>
      <c r="J1352" s="15">
        <f>COUNTIF(Tabla3[Se divorcian mas en la mañana o en la tarde?],"&gt;12:00 am")</f>
        <v>2491</v>
      </c>
      <c r="K1352" s="15">
        <f>COUNTIF(Tabla3[Se divorcian mas en la mañana o en la tarde?],"&lt;12:00 pm")</f>
        <v>2272</v>
      </c>
      <c r="L1352" s="17">
        <f>IF(Auxiliar1!B1350&lt;Tabla2[Hora],Tabla2[Hora],Auxiliar1!B1350)</f>
        <v>0.32423611111111111</v>
      </c>
      <c r="M1352" s="21"/>
      <c r="N1352" t="str">
        <f>TEXT(Tabla2[fecha_creacion_divorcio],"dd/mm/yy")</f>
        <v>06/02/19</v>
      </c>
      <c r="O1352" s="21" t="str">
        <f>TEXT(Tabla3[Fecha formato fecha],"MMMM")</f>
        <v>febrero</v>
      </c>
      <c r="P1352" s="22">
        <f>INT(YEARFRAC(Tabla2[[#This Row],[fecha_matrimonio]],Tabla2[[#This Row],[fecha_creacion_divorcio]],1))</f>
        <v>11</v>
      </c>
      <c r="Q1352" s="21"/>
    </row>
    <row r="1353" spans="6:17" x14ac:dyDescent="0.25">
      <c r="F1353" s="17"/>
      <c r="G1353" s="47" t="str">
        <f>IF(Tabla2[genero_1]=Tabla2[genero_2],"iguales","heteros")</f>
        <v>iguales</v>
      </c>
      <c r="H1353" s="15">
        <f>COUNTIF(Tabla3[Columna1],"iguales")</f>
        <v>481</v>
      </c>
      <c r="I1353" s="15">
        <f>COUNTIF(Tabla3[Se divorcian mas en la mañana o en la tarde?],"&gt;12:00 am")</f>
        <v>2491</v>
      </c>
      <c r="J1353" s="15">
        <f>COUNTIF(Tabla3[Se divorcian mas en la mañana o en la tarde?],"&gt;12:00 am")</f>
        <v>2491</v>
      </c>
      <c r="K1353" s="15">
        <f>COUNTIF(Tabla3[Se divorcian mas en la mañana o en la tarde?],"&lt;12:00 pm")</f>
        <v>2272</v>
      </c>
      <c r="L1353" s="17">
        <f>IF(Auxiliar1!B1351&lt;Tabla2[Hora],Tabla2[Hora],Auxiliar1!B1351)</f>
        <v>0.32688657407407407</v>
      </c>
      <c r="M1353" s="21"/>
      <c r="N1353" t="str">
        <f>TEXT(Tabla2[fecha_creacion_divorcio],"dd/mm/yy")</f>
        <v>06/02/19</v>
      </c>
      <c r="O1353" s="21" t="str">
        <f>TEXT(Tabla3[Fecha formato fecha],"MMMM")</f>
        <v>febrero</v>
      </c>
      <c r="P1353" s="22">
        <f>INT(YEARFRAC(Tabla2[[#This Row],[fecha_matrimonio]],Tabla2[[#This Row],[fecha_creacion_divorcio]],1))</f>
        <v>27</v>
      </c>
      <c r="Q1353" s="21"/>
    </row>
    <row r="1354" spans="6:17" x14ac:dyDescent="0.25">
      <c r="F1354" s="17"/>
      <c r="G1354" s="47" t="str">
        <f>IF(Tabla2[genero_1]=Tabla2[genero_2],"iguales","heteros")</f>
        <v>heteros</v>
      </c>
      <c r="H1354" s="15">
        <f>COUNTIF(Tabla3[Columna1],"iguales")</f>
        <v>481</v>
      </c>
      <c r="I1354" s="15">
        <f>COUNTIF(Tabla3[Se divorcian mas en la mañana o en la tarde?],"&gt;12:00 am")</f>
        <v>2491</v>
      </c>
      <c r="J1354" s="15">
        <f>COUNTIF(Tabla3[Se divorcian mas en la mañana o en la tarde?],"&gt;12:00 am")</f>
        <v>2491</v>
      </c>
      <c r="K1354" s="15">
        <f>COUNTIF(Tabla3[Se divorcian mas en la mañana o en la tarde?],"&lt;12:00 pm")</f>
        <v>2272</v>
      </c>
      <c r="L1354" s="17">
        <f>IF(Auxiliar1!B1352&lt;Tabla2[Hora],Tabla2[Hora],Auxiliar1!B1352)</f>
        <v>0.32813657407407409</v>
      </c>
      <c r="M1354" s="21"/>
      <c r="N1354" t="str">
        <f>TEXT(Tabla2[fecha_creacion_divorcio],"dd/mm/yy")</f>
        <v>06/02/19</v>
      </c>
      <c r="O1354" s="21" t="str">
        <f>TEXT(Tabla3[Fecha formato fecha],"MMMM")</f>
        <v>febrero</v>
      </c>
      <c r="P1354" s="22">
        <f>INT(YEARFRAC(Tabla2[[#This Row],[fecha_matrimonio]],Tabla2[[#This Row],[fecha_creacion_divorcio]],1))</f>
        <v>26</v>
      </c>
      <c r="Q1354" s="21"/>
    </row>
    <row r="1355" spans="6:17" x14ac:dyDescent="0.25">
      <c r="F1355" s="17"/>
      <c r="G1355" s="47" t="str">
        <f>IF(Tabla2[genero_1]=Tabla2[genero_2],"iguales","heteros")</f>
        <v>heteros</v>
      </c>
      <c r="H1355" s="15">
        <f>COUNTIF(Tabla3[Columna1],"iguales")</f>
        <v>481</v>
      </c>
      <c r="I1355" s="15">
        <f>COUNTIF(Tabla3[Se divorcian mas en la mañana o en la tarde?],"&gt;12:00 am")</f>
        <v>2491</v>
      </c>
      <c r="J1355" s="15">
        <f>COUNTIF(Tabla3[Se divorcian mas en la mañana o en la tarde?],"&gt;12:00 am")</f>
        <v>2491</v>
      </c>
      <c r="K1355" s="15">
        <f>COUNTIF(Tabla3[Se divorcian mas en la mañana o en la tarde?],"&lt;12:00 pm")</f>
        <v>2272</v>
      </c>
      <c r="L1355" s="17">
        <f>IF(Auxiliar1!B1353&lt;Tabla2[Hora],Tabla2[Hora],Auxiliar1!B1353)</f>
        <v>0.33187499999999998</v>
      </c>
      <c r="M1355" s="21"/>
      <c r="N1355" t="str">
        <f>TEXT(Tabla2[fecha_creacion_divorcio],"dd/mm/yy")</f>
        <v>06/02/19</v>
      </c>
      <c r="O1355" s="21" t="str">
        <f>TEXT(Tabla3[Fecha formato fecha],"MMMM")</f>
        <v>febrero</v>
      </c>
      <c r="P1355" s="22">
        <f>INT(YEARFRAC(Tabla2[[#This Row],[fecha_matrimonio]],Tabla2[[#This Row],[fecha_creacion_divorcio]],1))</f>
        <v>22</v>
      </c>
      <c r="Q1355" s="21"/>
    </row>
    <row r="1356" spans="6:17" x14ac:dyDescent="0.25">
      <c r="F1356" s="17"/>
      <c r="G1356" s="47" t="str">
        <f>IF(Tabla2[genero_1]=Tabla2[genero_2],"iguales","heteros")</f>
        <v>heteros</v>
      </c>
      <c r="H1356" s="15">
        <f>COUNTIF(Tabla3[Columna1],"iguales")</f>
        <v>481</v>
      </c>
      <c r="I1356" s="15">
        <f>COUNTIF(Tabla3[Se divorcian mas en la mañana o en la tarde?],"&gt;12:00 am")</f>
        <v>2491</v>
      </c>
      <c r="J1356" s="15">
        <f>COUNTIF(Tabla3[Se divorcian mas en la mañana o en la tarde?],"&gt;12:00 am")</f>
        <v>2491</v>
      </c>
      <c r="K1356" s="15">
        <f>COUNTIF(Tabla3[Se divorcian mas en la mañana o en la tarde?],"&lt;12:00 pm")</f>
        <v>2272</v>
      </c>
      <c r="L1356" s="17">
        <f>IF(Auxiliar1!B1354&lt;Tabla2[Hora],Tabla2[Hora],Auxiliar1!B1354)</f>
        <v>0.3319097222222222</v>
      </c>
      <c r="M1356" s="21"/>
      <c r="N1356" t="str">
        <f>TEXT(Tabla2[fecha_creacion_divorcio],"dd/mm/yy")</f>
        <v>06/02/19</v>
      </c>
      <c r="O1356" s="21" t="str">
        <f>TEXT(Tabla3[Fecha formato fecha],"MMMM")</f>
        <v>febrero</v>
      </c>
      <c r="P1356" s="22">
        <f>INT(YEARFRAC(Tabla2[[#This Row],[fecha_matrimonio]],Tabla2[[#This Row],[fecha_creacion_divorcio]],1))</f>
        <v>17</v>
      </c>
      <c r="Q1356" s="21"/>
    </row>
    <row r="1357" spans="6:17" x14ac:dyDescent="0.25">
      <c r="F1357" s="17"/>
      <c r="G1357" s="47" t="str">
        <f>IF(Tabla2[genero_1]=Tabla2[genero_2],"iguales","heteros")</f>
        <v>heteros</v>
      </c>
      <c r="H1357" s="15">
        <f>COUNTIF(Tabla3[Columna1],"iguales")</f>
        <v>481</v>
      </c>
      <c r="I1357" s="15">
        <f>COUNTIF(Tabla3[Se divorcian mas en la mañana o en la tarde?],"&gt;12:00 am")</f>
        <v>2491</v>
      </c>
      <c r="J1357" s="15">
        <f>COUNTIF(Tabla3[Se divorcian mas en la mañana o en la tarde?],"&gt;12:00 am")</f>
        <v>2491</v>
      </c>
      <c r="K1357" s="15">
        <f>COUNTIF(Tabla3[Se divorcian mas en la mañana o en la tarde?],"&lt;12:00 pm")</f>
        <v>2272</v>
      </c>
      <c r="L1357" s="17">
        <f>IF(Auxiliar1!B1355&lt;Tabla2[Hora],Tabla2[Hora],Auxiliar1!B1355)</f>
        <v>0.33658564814814818</v>
      </c>
      <c r="M1357" s="21"/>
      <c r="N1357" t="str">
        <f>TEXT(Tabla2[fecha_creacion_divorcio],"dd/mm/yy")</f>
        <v>06/02/19</v>
      </c>
      <c r="O1357" s="21" t="str">
        <f>TEXT(Tabla3[Fecha formato fecha],"MMMM")</f>
        <v>febrero</v>
      </c>
      <c r="P1357" s="22">
        <f>INT(YEARFRAC(Tabla2[[#This Row],[fecha_matrimonio]],Tabla2[[#This Row],[fecha_creacion_divorcio]],1))</f>
        <v>9</v>
      </c>
      <c r="Q1357" s="21"/>
    </row>
    <row r="1358" spans="6:17" x14ac:dyDescent="0.25">
      <c r="F1358" s="17"/>
      <c r="G1358" s="47" t="str">
        <f>IF(Tabla2[genero_1]=Tabla2[genero_2],"iguales","heteros")</f>
        <v>heteros</v>
      </c>
      <c r="H1358" s="15">
        <f>COUNTIF(Tabla3[Columna1],"iguales")</f>
        <v>481</v>
      </c>
      <c r="I1358" s="15">
        <f>COUNTIF(Tabla3[Se divorcian mas en la mañana o en la tarde?],"&gt;12:00 am")</f>
        <v>2491</v>
      </c>
      <c r="J1358" s="15">
        <f>COUNTIF(Tabla3[Se divorcian mas en la mañana o en la tarde?],"&gt;12:00 am")</f>
        <v>2491</v>
      </c>
      <c r="K1358" s="15">
        <f>COUNTIF(Tabla3[Se divorcian mas en la mañana o en la tarde?],"&lt;12:00 pm")</f>
        <v>2272</v>
      </c>
      <c r="L1358" s="17">
        <f>IF(Auxiliar1!B1356&lt;Tabla2[Hora],Tabla2[Hora],Auxiliar1!B1356)</f>
        <v>0.33819444444444446</v>
      </c>
      <c r="M1358" s="21"/>
      <c r="N1358" t="str">
        <f>TEXT(Tabla2[fecha_creacion_divorcio],"dd/mm/yy")</f>
        <v>06/02/19</v>
      </c>
      <c r="O1358" s="21" t="str">
        <f>TEXT(Tabla3[Fecha formato fecha],"MMMM")</f>
        <v>febrero</v>
      </c>
      <c r="P1358" s="22">
        <f>INT(YEARFRAC(Tabla2[[#This Row],[fecha_matrimonio]],Tabla2[[#This Row],[fecha_creacion_divorcio]],1))</f>
        <v>4</v>
      </c>
      <c r="Q1358" s="21"/>
    </row>
    <row r="1359" spans="6:17" x14ac:dyDescent="0.25">
      <c r="F1359" s="17"/>
      <c r="G1359" s="47" t="str">
        <f>IF(Tabla2[genero_1]=Tabla2[genero_2],"iguales","heteros")</f>
        <v>heteros</v>
      </c>
      <c r="H1359" s="15">
        <f>COUNTIF(Tabla3[Columna1],"iguales")</f>
        <v>481</v>
      </c>
      <c r="I1359" s="15">
        <f>COUNTIF(Tabla3[Se divorcian mas en la mañana o en la tarde?],"&gt;12:00 am")</f>
        <v>2491</v>
      </c>
      <c r="J1359" s="15">
        <f>COUNTIF(Tabla3[Se divorcian mas en la mañana o en la tarde?],"&gt;12:00 am")</f>
        <v>2491</v>
      </c>
      <c r="K1359" s="15">
        <f>COUNTIF(Tabla3[Se divorcian mas en la mañana o en la tarde?],"&lt;12:00 pm")</f>
        <v>2272</v>
      </c>
      <c r="L1359" s="17">
        <f>IF(Auxiliar1!B1357&lt;Tabla2[Hora],Tabla2[Hora],Auxiliar1!B1357)</f>
        <v>0.34049768518518514</v>
      </c>
      <c r="M1359" s="21"/>
      <c r="N1359" t="str">
        <f>TEXT(Tabla2[fecha_creacion_divorcio],"dd/mm/yy")</f>
        <v>06/02/19</v>
      </c>
      <c r="O1359" s="21" t="str">
        <f>TEXT(Tabla3[Fecha formato fecha],"MMMM")</f>
        <v>febrero</v>
      </c>
      <c r="P1359" s="22">
        <f>INT(YEARFRAC(Tabla2[[#This Row],[fecha_matrimonio]],Tabla2[[#This Row],[fecha_creacion_divorcio]],1))</f>
        <v>13</v>
      </c>
      <c r="Q1359" s="21"/>
    </row>
    <row r="1360" spans="6:17" x14ac:dyDescent="0.25">
      <c r="F1360" s="17"/>
      <c r="G1360" s="47" t="str">
        <f>IF(Tabla2[genero_1]=Tabla2[genero_2],"iguales","heteros")</f>
        <v>iguales</v>
      </c>
      <c r="H1360" s="15">
        <f>COUNTIF(Tabla3[Columna1],"iguales")</f>
        <v>481</v>
      </c>
      <c r="I1360" s="15">
        <f>COUNTIF(Tabla3[Se divorcian mas en la mañana o en la tarde?],"&gt;12:00 am")</f>
        <v>2491</v>
      </c>
      <c r="J1360" s="15">
        <f>COUNTIF(Tabla3[Se divorcian mas en la mañana o en la tarde?],"&gt;12:00 am")</f>
        <v>2491</v>
      </c>
      <c r="K1360" s="15">
        <f>COUNTIF(Tabla3[Se divorcian mas en la mañana o en la tarde?],"&lt;12:00 pm")</f>
        <v>2272</v>
      </c>
      <c r="L1360" s="17">
        <f>IF(Auxiliar1!B1358&lt;Tabla2[Hora],Tabla2[Hora],Auxiliar1!B1358)</f>
        <v>0.34109953703703705</v>
      </c>
      <c r="M1360" s="21"/>
      <c r="N1360" t="str">
        <f>TEXT(Tabla2[fecha_creacion_divorcio],"dd/mm/yy")</f>
        <v>06/02/19</v>
      </c>
      <c r="O1360" s="21" t="str">
        <f>TEXT(Tabla3[Fecha formato fecha],"MMMM")</f>
        <v>febrero</v>
      </c>
      <c r="P1360" s="22">
        <f>INT(YEARFRAC(Tabla2[[#This Row],[fecha_matrimonio]],Tabla2[[#This Row],[fecha_creacion_divorcio]],1))</f>
        <v>32</v>
      </c>
      <c r="Q1360" s="21"/>
    </row>
    <row r="1361" spans="6:17" x14ac:dyDescent="0.25">
      <c r="F1361" s="17"/>
      <c r="G1361" s="47" t="str">
        <f>IF(Tabla2[genero_1]=Tabla2[genero_2],"iguales","heteros")</f>
        <v>iguales</v>
      </c>
      <c r="H1361" s="15">
        <f>COUNTIF(Tabla3[Columna1],"iguales")</f>
        <v>481</v>
      </c>
      <c r="I1361" s="15">
        <f>COUNTIF(Tabla3[Se divorcian mas en la mañana o en la tarde?],"&gt;12:00 am")</f>
        <v>2491</v>
      </c>
      <c r="J1361" s="15">
        <f>COUNTIF(Tabla3[Se divorcian mas en la mañana o en la tarde?],"&gt;12:00 am")</f>
        <v>2491</v>
      </c>
      <c r="K1361" s="15">
        <f>COUNTIF(Tabla3[Se divorcian mas en la mañana o en la tarde?],"&lt;12:00 pm")</f>
        <v>2272</v>
      </c>
      <c r="L1361" s="17">
        <f>IF(Auxiliar1!B1359&lt;Tabla2[Hora],Tabla2[Hora],Auxiliar1!B1359)</f>
        <v>0.34593750000000001</v>
      </c>
      <c r="M1361" s="21"/>
      <c r="N1361" t="str">
        <f>TEXT(Tabla2[fecha_creacion_divorcio],"dd/mm/yy")</f>
        <v>06/02/19</v>
      </c>
      <c r="O1361" s="21" t="str">
        <f>TEXT(Tabla3[Fecha formato fecha],"MMMM")</f>
        <v>febrero</v>
      </c>
      <c r="P1361" s="22">
        <f>INT(YEARFRAC(Tabla2[[#This Row],[fecha_matrimonio]],Tabla2[[#This Row],[fecha_creacion_divorcio]],1))</f>
        <v>48</v>
      </c>
      <c r="Q1361" s="21"/>
    </row>
    <row r="1362" spans="6:17" x14ac:dyDescent="0.25">
      <c r="F1362" s="17"/>
      <c r="G1362" s="47" t="str">
        <f>IF(Tabla2[genero_1]=Tabla2[genero_2],"iguales","heteros")</f>
        <v>heteros</v>
      </c>
      <c r="H1362" s="15">
        <f>COUNTIF(Tabla3[Columna1],"iguales")</f>
        <v>481</v>
      </c>
      <c r="I1362" s="15">
        <f>COUNTIF(Tabla3[Se divorcian mas en la mañana o en la tarde?],"&gt;12:00 am")</f>
        <v>2491</v>
      </c>
      <c r="J1362" s="15">
        <f>COUNTIF(Tabla3[Se divorcian mas en la mañana o en la tarde?],"&gt;12:00 am")</f>
        <v>2491</v>
      </c>
      <c r="K1362" s="15">
        <f>COUNTIF(Tabla3[Se divorcian mas en la mañana o en la tarde?],"&lt;12:00 pm")</f>
        <v>2272</v>
      </c>
      <c r="L1362" s="17">
        <f>IF(Auxiliar1!B1360&lt;Tabla2[Hora],Tabla2[Hora],Auxiliar1!B1360)</f>
        <v>0.35164351851851849</v>
      </c>
      <c r="M1362" s="21"/>
      <c r="N1362" t="str">
        <f>TEXT(Tabla2[fecha_creacion_divorcio],"dd/mm/yy")</f>
        <v>06/02/19</v>
      </c>
      <c r="O1362" s="21" t="str">
        <f>TEXT(Tabla3[Fecha formato fecha],"MMMM")</f>
        <v>febrero</v>
      </c>
      <c r="P1362" s="22">
        <f>INT(YEARFRAC(Tabla2[[#This Row],[fecha_matrimonio]],Tabla2[[#This Row],[fecha_creacion_divorcio]],1))</f>
        <v>13</v>
      </c>
      <c r="Q1362" s="21"/>
    </row>
    <row r="1363" spans="6:17" x14ac:dyDescent="0.25">
      <c r="F1363" s="17"/>
      <c r="G1363" s="47" t="str">
        <f>IF(Tabla2[genero_1]=Tabla2[genero_2],"iguales","heteros")</f>
        <v>iguales</v>
      </c>
      <c r="H1363" s="15">
        <f>COUNTIF(Tabla3[Columna1],"iguales")</f>
        <v>481</v>
      </c>
      <c r="I1363" s="15">
        <f>COUNTIF(Tabla3[Se divorcian mas en la mañana o en la tarde?],"&gt;12:00 am")</f>
        <v>2491</v>
      </c>
      <c r="J1363" s="15">
        <f>COUNTIF(Tabla3[Se divorcian mas en la mañana o en la tarde?],"&gt;12:00 am")</f>
        <v>2491</v>
      </c>
      <c r="K1363" s="15">
        <f>COUNTIF(Tabla3[Se divorcian mas en la mañana o en la tarde?],"&lt;12:00 pm")</f>
        <v>2272</v>
      </c>
      <c r="L1363" s="17">
        <f>IF(Auxiliar1!B1361&lt;Tabla2[Hora],Tabla2[Hora],Auxiliar1!B1361)</f>
        <v>0.39347222222222222</v>
      </c>
      <c r="M1363" s="21"/>
      <c r="N1363" t="str">
        <f>TEXT(Tabla2[fecha_creacion_divorcio],"dd/mm/yy")</f>
        <v>06/02/19</v>
      </c>
      <c r="O1363" s="21" t="str">
        <f>TEXT(Tabla3[Fecha formato fecha],"MMMM")</f>
        <v>febrero</v>
      </c>
      <c r="P1363" s="22">
        <f>INT(YEARFRAC(Tabla2[[#This Row],[fecha_matrimonio]],Tabla2[[#This Row],[fecha_creacion_divorcio]],1))</f>
        <v>28</v>
      </c>
      <c r="Q1363" s="21"/>
    </row>
    <row r="1364" spans="6:17" x14ac:dyDescent="0.25">
      <c r="F1364" s="17"/>
      <c r="G1364" s="47" t="str">
        <f>IF(Tabla2[genero_1]=Tabla2[genero_2],"iguales","heteros")</f>
        <v>heteros</v>
      </c>
      <c r="H1364" s="15">
        <f>COUNTIF(Tabla3[Columna1],"iguales")</f>
        <v>481</v>
      </c>
      <c r="I1364" s="15">
        <f>COUNTIF(Tabla3[Se divorcian mas en la mañana o en la tarde?],"&gt;12:00 am")</f>
        <v>2491</v>
      </c>
      <c r="J1364" s="15">
        <f>COUNTIF(Tabla3[Se divorcian mas en la mañana o en la tarde?],"&gt;12:00 am")</f>
        <v>2491</v>
      </c>
      <c r="K1364" s="15">
        <f>COUNTIF(Tabla3[Se divorcian mas en la mañana o en la tarde?],"&lt;12:00 pm")</f>
        <v>2272</v>
      </c>
      <c r="L1364" s="17">
        <f>IF(Auxiliar1!B1362&lt;Tabla2[Hora],Tabla2[Hora],Auxiliar1!B1362)</f>
        <v>0.39972222222222226</v>
      </c>
      <c r="M1364" s="21"/>
      <c r="N1364" t="str">
        <f>TEXT(Tabla2[fecha_creacion_divorcio],"dd/mm/yy")</f>
        <v>06/02/19</v>
      </c>
      <c r="O1364" s="21" t="str">
        <f>TEXT(Tabla3[Fecha formato fecha],"MMMM")</f>
        <v>febrero</v>
      </c>
      <c r="P1364" s="22">
        <f>INT(YEARFRAC(Tabla2[[#This Row],[fecha_matrimonio]],Tabla2[[#This Row],[fecha_creacion_divorcio]],1))</f>
        <v>20</v>
      </c>
      <c r="Q1364" s="21"/>
    </row>
    <row r="1365" spans="6:17" x14ac:dyDescent="0.25">
      <c r="F1365" s="17"/>
      <c r="G1365" s="47" t="str">
        <f>IF(Tabla2[genero_1]=Tabla2[genero_2],"iguales","heteros")</f>
        <v>heteros</v>
      </c>
      <c r="H1365" s="15">
        <f>COUNTIF(Tabla3[Columna1],"iguales")</f>
        <v>481</v>
      </c>
      <c r="I1365" s="15">
        <f>COUNTIF(Tabla3[Se divorcian mas en la mañana o en la tarde?],"&gt;12:00 am")</f>
        <v>2491</v>
      </c>
      <c r="J1365" s="15">
        <f>COUNTIF(Tabla3[Se divorcian mas en la mañana o en la tarde?],"&gt;12:00 am")</f>
        <v>2491</v>
      </c>
      <c r="K1365" s="15">
        <f>COUNTIF(Tabla3[Se divorcian mas en la mañana o en la tarde?],"&lt;12:00 pm")</f>
        <v>2272</v>
      </c>
      <c r="L1365" s="17">
        <f>IF(Auxiliar1!B1363&lt;Tabla2[Hora],Tabla2[Hora],Auxiliar1!B1363)</f>
        <v>0.40679398148148144</v>
      </c>
      <c r="M1365" s="21"/>
      <c r="N1365" t="str">
        <f>TEXT(Tabla2[fecha_creacion_divorcio],"dd/mm/yy")</f>
        <v>06/02/19</v>
      </c>
      <c r="O1365" s="21" t="str">
        <f>TEXT(Tabla3[Fecha formato fecha],"MMMM")</f>
        <v>febrero</v>
      </c>
      <c r="P1365" s="22">
        <f>INT(YEARFRAC(Tabla2[[#This Row],[fecha_matrimonio]],Tabla2[[#This Row],[fecha_creacion_divorcio]],1))</f>
        <v>26</v>
      </c>
      <c r="Q1365" s="21"/>
    </row>
    <row r="1366" spans="6:17" x14ac:dyDescent="0.25">
      <c r="F1366" s="17"/>
      <c r="G1366" s="47" t="str">
        <f>IF(Tabla2[genero_1]=Tabla2[genero_2],"iguales","heteros")</f>
        <v>heteros</v>
      </c>
      <c r="H1366" s="15">
        <f>COUNTIF(Tabla3[Columna1],"iguales")</f>
        <v>481</v>
      </c>
      <c r="I1366" s="15">
        <f>COUNTIF(Tabla3[Se divorcian mas en la mañana o en la tarde?],"&gt;12:00 am")</f>
        <v>2491</v>
      </c>
      <c r="J1366" s="15">
        <f>COUNTIF(Tabla3[Se divorcian mas en la mañana o en la tarde?],"&gt;12:00 am")</f>
        <v>2491</v>
      </c>
      <c r="K1366" s="15">
        <f>COUNTIF(Tabla3[Se divorcian mas en la mañana o en la tarde?],"&lt;12:00 pm")</f>
        <v>2272</v>
      </c>
      <c r="L1366" s="17">
        <f>IF(Auxiliar1!B1364&lt;Tabla2[Hora],Tabla2[Hora],Auxiliar1!B1364)</f>
        <v>0.4107986111111111</v>
      </c>
      <c r="M1366" s="21"/>
      <c r="N1366" t="str">
        <f>TEXT(Tabla2[fecha_creacion_divorcio],"dd/mm/yy")</f>
        <v>06/02/19</v>
      </c>
      <c r="O1366" s="21" t="str">
        <f>TEXT(Tabla3[Fecha formato fecha],"MMMM")</f>
        <v>febrero</v>
      </c>
      <c r="P1366" s="22">
        <f>INT(YEARFRAC(Tabla2[[#This Row],[fecha_matrimonio]],Tabla2[[#This Row],[fecha_creacion_divorcio]],1))</f>
        <v>15</v>
      </c>
      <c r="Q1366" s="21"/>
    </row>
    <row r="1367" spans="6:17" x14ac:dyDescent="0.25">
      <c r="F1367" s="17"/>
      <c r="G1367" s="47" t="str">
        <f>IF(Tabla2[genero_1]=Tabla2[genero_2],"iguales","heteros")</f>
        <v>heteros</v>
      </c>
      <c r="H1367" s="15">
        <f>COUNTIF(Tabla3[Columna1],"iguales")</f>
        <v>481</v>
      </c>
      <c r="I1367" s="15">
        <f>COUNTIF(Tabla3[Se divorcian mas en la mañana o en la tarde?],"&gt;12:00 am")</f>
        <v>2491</v>
      </c>
      <c r="J1367" s="15">
        <f>COUNTIF(Tabla3[Se divorcian mas en la mañana o en la tarde?],"&gt;12:00 am")</f>
        <v>2491</v>
      </c>
      <c r="K1367" s="15">
        <f>COUNTIF(Tabla3[Se divorcian mas en la mañana o en la tarde?],"&lt;12:00 pm")</f>
        <v>2272</v>
      </c>
      <c r="L1367" s="17">
        <f>IF(Auxiliar1!B1365&lt;Tabla2[Hora],Tabla2[Hora],Auxiliar1!B1365)</f>
        <v>0.41309027777777779</v>
      </c>
      <c r="M1367" s="21"/>
      <c r="N1367" t="str">
        <f>TEXT(Tabla2[fecha_creacion_divorcio],"dd/mm/yy")</f>
        <v>06/02/19</v>
      </c>
      <c r="O1367" s="21" t="str">
        <f>TEXT(Tabla3[Fecha formato fecha],"MMMM")</f>
        <v>febrero</v>
      </c>
      <c r="P1367" s="22">
        <f>INT(YEARFRAC(Tabla2[[#This Row],[fecha_matrimonio]],Tabla2[[#This Row],[fecha_creacion_divorcio]],1))</f>
        <v>9</v>
      </c>
      <c r="Q1367" s="21"/>
    </row>
    <row r="1368" spans="6:17" x14ac:dyDescent="0.25">
      <c r="F1368" s="17"/>
      <c r="G1368" s="47" t="str">
        <f>IF(Tabla2[genero_1]=Tabla2[genero_2],"iguales","heteros")</f>
        <v>heteros</v>
      </c>
      <c r="H1368" s="15">
        <f>COUNTIF(Tabla3[Columna1],"iguales")</f>
        <v>481</v>
      </c>
      <c r="I1368" s="15">
        <f>COUNTIF(Tabla3[Se divorcian mas en la mañana o en la tarde?],"&gt;12:00 am")</f>
        <v>2491</v>
      </c>
      <c r="J1368" s="15">
        <f>COUNTIF(Tabla3[Se divorcian mas en la mañana o en la tarde?],"&gt;12:00 am")</f>
        <v>2491</v>
      </c>
      <c r="K1368" s="15">
        <f>COUNTIF(Tabla3[Se divorcian mas en la mañana o en la tarde?],"&lt;12:00 pm")</f>
        <v>2272</v>
      </c>
      <c r="L1368" s="17">
        <f>IF(Auxiliar1!B1366&lt;Tabla2[Hora],Tabla2[Hora],Auxiliar1!B1366)</f>
        <v>0.42166666666666663</v>
      </c>
      <c r="M1368" s="21"/>
      <c r="N1368" t="str">
        <f>TEXT(Tabla2[fecha_creacion_divorcio],"dd/mm/yy")</f>
        <v>06/02/19</v>
      </c>
      <c r="O1368" s="21" t="str">
        <f>TEXT(Tabla3[Fecha formato fecha],"MMMM")</f>
        <v>febrero</v>
      </c>
      <c r="P1368" s="22">
        <f>INT(YEARFRAC(Tabla2[[#This Row],[fecha_matrimonio]],Tabla2[[#This Row],[fecha_creacion_divorcio]],1))</f>
        <v>48</v>
      </c>
      <c r="Q1368" s="21"/>
    </row>
    <row r="1369" spans="6:17" x14ac:dyDescent="0.25">
      <c r="F1369" s="17"/>
      <c r="G1369" s="47" t="str">
        <f>IF(Tabla2[genero_1]=Tabla2[genero_2],"iguales","heteros")</f>
        <v>heteros</v>
      </c>
      <c r="H1369" s="15">
        <f>COUNTIF(Tabla3[Columna1],"iguales")</f>
        <v>481</v>
      </c>
      <c r="I1369" s="15">
        <f>COUNTIF(Tabla3[Se divorcian mas en la mañana o en la tarde?],"&gt;12:00 am")</f>
        <v>2491</v>
      </c>
      <c r="J1369" s="15">
        <f>COUNTIF(Tabla3[Se divorcian mas en la mañana o en la tarde?],"&gt;12:00 am")</f>
        <v>2491</v>
      </c>
      <c r="K1369" s="15">
        <f>COUNTIF(Tabla3[Se divorcian mas en la mañana o en la tarde?],"&lt;12:00 pm")</f>
        <v>2272</v>
      </c>
      <c r="L1369" s="17">
        <f>IF(Auxiliar1!B1367&lt;Tabla2[Hora],Tabla2[Hora],Auxiliar1!B1367)</f>
        <v>0.42266203703703703</v>
      </c>
      <c r="M1369" s="21"/>
      <c r="N1369" t="str">
        <f>TEXT(Tabla2[fecha_creacion_divorcio],"dd/mm/yy")</f>
        <v>06/02/19</v>
      </c>
      <c r="O1369" s="21" t="str">
        <f>TEXT(Tabla3[Fecha formato fecha],"MMMM")</f>
        <v>febrero</v>
      </c>
      <c r="P1369" s="22">
        <f>INT(YEARFRAC(Tabla2[[#This Row],[fecha_matrimonio]],Tabla2[[#This Row],[fecha_creacion_divorcio]],1))</f>
        <v>12</v>
      </c>
      <c r="Q1369" s="21"/>
    </row>
    <row r="1370" spans="6:17" x14ac:dyDescent="0.25">
      <c r="F1370" s="17"/>
      <c r="G1370" s="47" t="str">
        <f>IF(Tabla2[genero_1]=Tabla2[genero_2],"iguales","heteros")</f>
        <v>iguales</v>
      </c>
      <c r="H1370" s="15">
        <f>COUNTIF(Tabla3[Columna1],"iguales")</f>
        <v>481</v>
      </c>
      <c r="I1370" s="15">
        <f>COUNTIF(Tabla3[Se divorcian mas en la mañana o en la tarde?],"&gt;12:00 am")</f>
        <v>2491</v>
      </c>
      <c r="J1370" s="15">
        <f>COUNTIF(Tabla3[Se divorcian mas en la mañana o en la tarde?],"&gt;12:00 am")</f>
        <v>2491</v>
      </c>
      <c r="K1370" s="15">
        <f>COUNTIF(Tabla3[Se divorcian mas en la mañana o en la tarde?],"&lt;12:00 pm")</f>
        <v>2272</v>
      </c>
      <c r="L1370" s="17">
        <f>IF(Auxiliar1!B1368&lt;Tabla2[Hora],Tabla2[Hora],Auxiliar1!B1368)</f>
        <v>0.42556712962962967</v>
      </c>
      <c r="M1370" s="21"/>
      <c r="N1370" t="str">
        <f>TEXT(Tabla2[fecha_creacion_divorcio],"dd/mm/yy")</f>
        <v>06/02/19</v>
      </c>
      <c r="O1370" s="21" t="str">
        <f>TEXT(Tabla3[Fecha formato fecha],"MMMM")</f>
        <v>febrero</v>
      </c>
      <c r="P1370" s="22">
        <f>INT(YEARFRAC(Tabla2[[#This Row],[fecha_matrimonio]],Tabla2[[#This Row],[fecha_creacion_divorcio]],1))</f>
        <v>30</v>
      </c>
      <c r="Q1370" s="21"/>
    </row>
    <row r="1371" spans="6:17" x14ac:dyDescent="0.25">
      <c r="F1371" s="17"/>
      <c r="G1371" s="47" t="str">
        <f>IF(Tabla2[genero_1]=Tabla2[genero_2],"iguales","heteros")</f>
        <v>heteros</v>
      </c>
      <c r="H1371" s="15">
        <f>COUNTIF(Tabla3[Columna1],"iguales")</f>
        <v>481</v>
      </c>
      <c r="I1371" s="15">
        <f>COUNTIF(Tabla3[Se divorcian mas en la mañana o en la tarde?],"&gt;12:00 am")</f>
        <v>2491</v>
      </c>
      <c r="J1371" s="15">
        <f>COUNTIF(Tabla3[Se divorcian mas en la mañana o en la tarde?],"&gt;12:00 am")</f>
        <v>2491</v>
      </c>
      <c r="K1371" s="15">
        <f>COUNTIF(Tabla3[Se divorcian mas en la mañana o en la tarde?],"&lt;12:00 pm")</f>
        <v>2272</v>
      </c>
      <c r="L1371" s="17">
        <f>IF(Auxiliar1!B1369&lt;Tabla2[Hora],Tabla2[Hora],Auxiliar1!B1369)</f>
        <v>0.43027777777777776</v>
      </c>
      <c r="M1371" s="21"/>
      <c r="N1371" t="str">
        <f>TEXT(Tabla2[fecha_creacion_divorcio],"dd/mm/yy")</f>
        <v>06/02/19</v>
      </c>
      <c r="O1371" s="21" t="str">
        <f>TEXT(Tabla3[Fecha formato fecha],"MMMM")</f>
        <v>febrero</v>
      </c>
      <c r="P1371" s="22">
        <f>INT(YEARFRAC(Tabla2[[#This Row],[fecha_matrimonio]],Tabla2[[#This Row],[fecha_creacion_divorcio]],1))</f>
        <v>16</v>
      </c>
      <c r="Q1371" s="21"/>
    </row>
    <row r="1372" spans="6:17" x14ac:dyDescent="0.25">
      <c r="F1372" s="17"/>
      <c r="G1372" s="47" t="str">
        <f>IF(Tabla2[genero_1]=Tabla2[genero_2],"iguales","heteros")</f>
        <v>heteros</v>
      </c>
      <c r="H1372" s="15">
        <f>COUNTIF(Tabla3[Columna1],"iguales")</f>
        <v>481</v>
      </c>
      <c r="I1372" s="15">
        <f>COUNTIF(Tabla3[Se divorcian mas en la mañana o en la tarde?],"&gt;12:00 am")</f>
        <v>2491</v>
      </c>
      <c r="J1372" s="15">
        <f>COUNTIF(Tabla3[Se divorcian mas en la mañana o en la tarde?],"&gt;12:00 am")</f>
        <v>2491</v>
      </c>
      <c r="K1372" s="15">
        <f>COUNTIF(Tabla3[Se divorcian mas en la mañana o en la tarde?],"&lt;12:00 pm")</f>
        <v>2272</v>
      </c>
      <c r="L1372" s="17">
        <f>IF(Auxiliar1!B1370&lt;Tabla2[Hora],Tabla2[Hora],Auxiliar1!B1370)</f>
        <v>0.43126157407407412</v>
      </c>
      <c r="M1372" s="21"/>
      <c r="N1372" t="str">
        <f>TEXT(Tabla2[fecha_creacion_divorcio],"dd/mm/yy")</f>
        <v>06/02/19</v>
      </c>
      <c r="O1372" s="21" t="str">
        <f>TEXT(Tabla3[Fecha formato fecha],"MMMM")</f>
        <v>febrero</v>
      </c>
      <c r="P1372" s="22">
        <f>INT(YEARFRAC(Tabla2[[#This Row],[fecha_matrimonio]],Tabla2[[#This Row],[fecha_creacion_divorcio]],1))</f>
        <v>43</v>
      </c>
      <c r="Q1372" s="21"/>
    </row>
    <row r="1373" spans="6:17" x14ac:dyDescent="0.25">
      <c r="F1373" s="17"/>
      <c r="G1373" s="47" t="str">
        <f>IF(Tabla2[genero_1]=Tabla2[genero_2],"iguales","heteros")</f>
        <v>heteros</v>
      </c>
      <c r="H1373" s="15">
        <f>COUNTIF(Tabla3[Columna1],"iguales")</f>
        <v>481</v>
      </c>
      <c r="I1373" s="15">
        <f>COUNTIF(Tabla3[Se divorcian mas en la mañana o en la tarde?],"&gt;12:00 am")</f>
        <v>2491</v>
      </c>
      <c r="J1373" s="15">
        <f>COUNTIF(Tabla3[Se divorcian mas en la mañana o en la tarde?],"&gt;12:00 am")</f>
        <v>2491</v>
      </c>
      <c r="K1373" s="15">
        <f>COUNTIF(Tabla3[Se divorcian mas en la mañana o en la tarde?],"&lt;12:00 pm")</f>
        <v>2272</v>
      </c>
      <c r="L1373" s="17">
        <f>IF(Auxiliar1!B1371&lt;Tabla2[Hora],Tabla2[Hora],Auxiliar1!B1371)</f>
        <v>0.43450231481481483</v>
      </c>
      <c r="M1373" s="21"/>
      <c r="N1373" t="str">
        <f>TEXT(Tabla2[fecha_creacion_divorcio],"dd/mm/yy")</f>
        <v>06/02/19</v>
      </c>
      <c r="O1373" s="21" t="str">
        <f>TEXT(Tabla3[Fecha formato fecha],"MMMM")</f>
        <v>febrero</v>
      </c>
      <c r="P1373" s="22">
        <f>INT(YEARFRAC(Tabla2[[#This Row],[fecha_matrimonio]],Tabla2[[#This Row],[fecha_creacion_divorcio]],1))</f>
        <v>7</v>
      </c>
      <c r="Q1373" s="21"/>
    </row>
    <row r="1374" spans="6:17" x14ac:dyDescent="0.25">
      <c r="F1374" s="17"/>
      <c r="G1374" s="47" t="str">
        <f>IF(Tabla2[genero_1]=Tabla2[genero_2],"iguales","heteros")</f>
        <v>heteros</v>
      </c>
      <c r="H1374" s="15">
        <f>COUNTIF(Tabla3[Columna1],"iguales")</f>
        <v>481</v>
      </c>
      <c r="I1374" s="15">
        <f>COUNTIF(Tabla3[Se divorcian mas en la mañana o en la tarde?],"&gt;12:00 am")</f>
        <v>2491</v>
      </c>
      <c r="J1374" s="15">
        <f>COUNTIF(Tabla3[Se divorcian mas en la mañana o en la tarde?],"&gt;12:00 am")</f>
        <v>2491</v>
      </c>
      <c r="K1374" s="15">
        <f>COUNTIF(Tabla3[Se divorcian mas en la mañana o en la tarde?],"&lt;12:00 pm")</f>
        <v>2272</v>
      </c>
      <c r="L1374" s="17">
        <f>IF(Auxiliar1!B1372&lt;Tabla2[Hora],Tabla2[Hora],Auxiliar1!B1372)</f>
        <v>0.44203703703703701</v>
      </c>
      <c r="M1374" s="21"/>
      <c r="N1374" t="str">
        <f>TEXT(Tabla2[fecha_creacion_divorcio],"dd/mm/yy")</f>
        <v>06/02/19</v>
      </c>
      <c r="O1374" s="21" t="str">
        <f>TEXT(Tabla3[Fecha formato fecha],"MMMM")</f>
        <v>febrero</v>
      </c>
      <c r="P1374" s="22">
        <f>INT(YEARFRAC(Tabla2[[#This Row],[fecha_matrimonio]],Tabla2[[#This Row],[fecha_creacion_divorcio]],1))</f>
        <v>5</v>
      </c>
      <c r="Q1374" s="21"/>
    </row>
    <row r="1375" spans="6:17" x14ac:dyDescent="0.25">
      <c r="F1375" s="17"/>
      <c r="G1375" s="47" t="str">
        <f>IF(Tabla2[genero_1]=Tabla2[genero_2],"iguales","heteros")</f>
        <v>iguales</v>
      </c>
      <c r="H1375" s="15">
        <f>COUNTIF(Tabla3[Columna1],"iguales")</f>
        <v>481</v>
      </c>
      <c r="I1375" s="15">
        <f>COUNTIF(Tabla3[Se divorcian mas en la mañana o en la tarde?],"&gt;12:00 am")</f>
        <v>2491</v>
      </c>
      <c r="J1375" s="15">
        <f>COUNTIF(Tabla3[Se divorcian mas en la mañana o en la tarde?],"&gt;12:00 am")</f>
        <v>2491</v>
      </c>
      <c r="K1375" s="15">
        <f>COUNTIF(Tabla3[Se divorcian mas en la mañana o en la tarde?],"&lt;12:00 pm")</f>
        <v>2272</v>
      </c>
      <c r="L1375" s="17">
        <f>IF(Auxiliar1!B1373&lt;Tabla2[Hora],Tabla2[Hora],Auxiliar1!B1373)</f>
        <v>0.44434027777777779</v>
      </c>
      <c r="M1375" s="21"/>
      <c r="N1375" t="str">
        <f>TEXT(Tabla2[fecha_creacion_divorcio],"dd/mm/yy")</f>
        <v>06/02/19</v>
      </c>
      <c r="O1375" s="21" t="str">
        <f>TEXT(Tabla3[Fecha formato fecha],"MMMM")</f>
        <v>febrero</v>
      </c>
      <c r="P1375" s="22">
        <f>INT(YEARFRAC(Tabla2[[#This Row],[fecha_matrimonio]],Tabla2[[#This Row],[fecha_creacion_divorcio]],1))</f>
        <v>34</v>
      </c>
      <c r="Q1375" s="21"/>
    </row>
    <row r="1376" spans="6:17" x14ac:dyDescent="0.25">
      <c r="F1376" s="17"/>
      <c r="G1376" s="47" t="str">
        <f>IF(Tabla2[genero_1]=Tabla2[genero_2],"iguales","heteros")</f>
        <v>heteros</v>
      </c>
      <c r="H1376" s="15">
        <f>COUNTIF(Tabla3[Columna1],"iguales")</f>
        <v>481</v>
      </c>
      <c r="I1376" s="15">
        <f>COUNTIF(Tabla3[Se divorcian mas en la mañana o en la tarde?],"&gt;12:00 am")</f>
        <v>2491</v>
      </c>
      <c r="J1376" s="15">
        <f>COUNTIF(Tabla3[Se divorcian mas en la mañana o en la tarde?],"&gt;12:00 am")</f>
        <v>2491</v>
      </c>
      <c r="K1376" s="15">
        <f>COUNTIF(Tabla3[Se divorcian mas en la mañana o en la tarde?],"&lt;12:00 pm")</f>
        <v>2272</v>
      </c>
      <c r="L1376" s="17">
        <f>IF(Auxiliar1!B1374&lt;Tabla2[Hora],Tabla2[Hora],Auxiliar1!B1374)</f>
        <v>0.44605324074074071</v>
      </c>
      <c r="M1376" s="21"/>
      <c r="N1376" t="str">
        <f>TEXT(Tabla2[fecha_creacion_divorcio],"dd/mm/yy")</f>
        <v>06/02/19</v>
      </c>
      <c r="O1376" s="21" t="str">
        <f>TEXT(Tabla3[Fecha formato fecha],"MMMM")</f>
        <v>febrero</v>
      </c>
      <c r="P1376" s="22">
        <f>INT(YEARFRAC(Tabla2[[#This Row],[fecha_matrimonio]],Tabla2[[#This Row],[fecha_creacion_divorcio]],1))</f>
        <v>14</v>
      </c>
      <c r="Q1376" s="21"/>
    </row>
    <row r="1377" spans="6:17" x14ac:dyDescent="0.25">
      <c r="F1377" s="17"/>
      <c r="G1377" s="47" t="str">
        <f>IF(Tabla2[genero_1]=Tabla2[genero_2],"iguales","heteros")</f>
        <v>heteros</v>
      </c>
      <c r="H1377" s="15">
        <f>COUNTIF(Tabla3[Columna1],"iguales")</f>
        <v>481</v>
      </c>
      <c r="I1377" s="15">
        <f>COUNTIF(Tabla3[Se divorcian mas en la mañana o en la tarde?],"&gt;12:00 am")</f>
        <v>2491</v>
      </c>
      <c r="J1377" s="15">
        <f>COUNTIF(Tabla3[Se divorcian mas en la mañana o en la tarde?],"&gt;12:00 am")</f>
        <v>2491</v>
      </c>
      <c r="K1377" s="15">
        <f>COUNTIF(Tabla3[Se divorcian mas en la mañana o en la tarde?],"&lt;12:00 pm")</f>
        <v>2272</v>
      </c>
      <c r="L1377" s="17">
        <f>IF(Auxiliar1!B1375&lt;Tabla2[Hora],Tabla2[Hora],Auxiliar1!B1375)</f>
        <v>0.44950231481481479</v>
      </c>
      <c r="M1377" s="21"/>
      <c r="N1377" t="str">
        <f>TEXT(Tabla2[fecha_creacion_divorcio],"dd/mm/yy")</f>
        <v>06/02/19</v>
      </c>
      <c r="O1377" s="21" t="str">
        <f>TEXT(Tabla3[Fecha formato fecha],"MMMM")</f>
        <v>febrero</v>
      </c>
      <c r="P1377" s="22">
        <f>INT(YEARFRAC(Tabla2[[#This Row],[fecha_matrimonio]],Tabla2[[#This Row],[fecha_creacion_divorcio]],1))</f>
        <v>6</v>
      </c>
      <c r="Q1377" s="21"/>
    </row>
    <row r="1378" spans="6:17" x14ac:dyDescent="0.25">
      <c r="F1378" s="17"/>
      <c r="G1378" s="47" t="str">
        <f>IF(Tabla2[genero_1]=Tabla2[genero_2],"iguales","heteros")</f>
        <v>heteros</v>
      </c>
      <c r="H1378" s="15">
        <f>COUNTIF(Tabla3[Columna1],"iguales")</f>
        <v>481</v>
      </c>
      <c r="I1378" s="15">
        <f>COUNTIF(Tabla3[Se divorcian mas en la mañana o en la tarde?],"&gt;12:00 am")</f>
        <v>2491</v>
      </c>
      <c r="J1378" s="15">
        <f>COUNTIF(Tabla3[Se divorcian mas en la mañana o en la tarde?],"&gt;12:00 am")</f>
        <v>2491</v>
      </c>
      <c r="K1378" s="15">
        <f>COUNTIF(Tabla3[Se divorcian mas en la mañana o en la tarde?],"&lt;12:00 pm")</f>
        <v>2272</v>
      </c>
      <c r="L1378" s="17">
        <f>IF(Auxiliar1!B1376&lt;Tabla2[Hora],Tabla2[Hora],Auxiliar1!B1376)</f>
        <v>0.45180555555555557</v>
      </c>
      <c r="M1378" s="21"/>
      <c r="N1378" t="str">
        <f>TEXT(Tabla2[fecha_creacion_divorcio],"dd/mm/yy")</f>
        <v>06/02/19</v>
      </c>
      <c r="O1378" s="21" t="str">
        <f>TEXT(Tabla3[Fecha formato fecha],"MMMM")</f>
        <v>febrero</v>
      </c>
      <c r="P1378" s="22">
        <f>INT(YEARFRAC(Tabla2[[#This Row],[fecha_matrimonio]],Tabla2[[#This Row],[fecha_creacion_divorcio]],1))</f>
        <v>17</v>
      </c>
      <c r="Q1378" s="21"/>
    </row>
    <row r="1379" spans="6:17" x14ac:dyDescent="0.25">
      <c r="F1379" s="17"/>
      <c r="G1379" s="47" t="str">
        <f>IF(Tabla2[genero_1]=Tabla2[genero_2],"iguales","heteros")</f>
        <v>heteros</v>
      </c>
      <c r="H1379" s="15">
        <f>COUNTIF(Tabla3[Columna1],"iguales")</f>
        <v>481</v>
      </c>
      <c r="I1379" s="15">
        <f>COUNTIF(Tabla3[Se divorcian mas en la mañana o en la tarde?],"&gt;12:00 am")</f>
        <v>2491</v>
      </c>
      <c r="J1379" s="15">
        <f>COUNTIF(Tabla3[Se divorcian mas en la mañana o en la tarde?],"&gt;12:00 am")</f>
        <v>2491</v>
      </c>
      <c r="K1379" s="15">
        <f>COUNTIF(Tabla3[Se divorcian mas en la mañana o en la tarde?],"&lt;12:00 pm")</f>
        <v>2272</v>
      </c>
      <c r="L1379" s="17">
        <f>IF(Auxiliar1!B1377&lt;Tabla2[Hora],Tabla2[Hora],Auxiliar1!B1377)</f>
        <v>0.46165509259259258</v>
      </c>
      <c r="M1379" s="21"/>
      <c r="N1379" t="str">
        <f>TEXT(Tabla2[fecha_creacion_divorcio],"dd/mm/yy")</f>
        <v>06/02/19</v>
      </c>
      <c r="O1379" s="21" t="str">
        <f>TEXT(Tabla3[Fecha formato fecha],"MMMM")</f>
        <v>febrero</v>
      </c>
      <c r="P1379" s="22">
        <f>INT(YEARFRAC(Tabla2[[#This Row],[fecha_matrimonio]],Tabla2[[#This Row],[fecha_creacion_divorcio]],1))</f>
        <v>15</v>
      </c>
      <c r="Q1379" s="21"/>
    </row>
    <row r="1380" spans="6:17" x14ac:dyDescent="0.25">
      <c r="F1380" s="17"/>
      <c r="G1380" s="47" t="str">
        <f>IF(Tabla2[genero_1]=Tabla2[genero_2],"iguales","heteros")</f>
        <v>heteros</v>
      </c>
      <c r="H1380" s="15">
        <f>COUNTIF(Tabla3[Columna1],"iguales")</f>
        <v>481</v>
      </c>
      <c r="I1380" s="15">
        <f>COUNTIF(Tabla3[Se divorcian mas en la mañana o en la tarde?],"&gt;12:00 am")</f>
        <v>2491</v>
      </c>
      <c r="J1380" s="15">
        <f>COUNTIF(Tabla3[Se divorcian mas en la mañana o en la tarde?],"&gt;12:00 am")</f>
        <v>2491</v>
      </c>
      <c r="K1380" s="15">
        <f>COUNTIF(Tabla3[Se divorcian mas en la mañana o en la tarde?],"&lt;12:00 pm")</f>
        <v>2272</v>
      </c>
      <c r="L1380" s="17">
        <f>IF(Auxiliar1!B1378&lt;Tabla2[Hora],Tabla2[Hora],Auxiliar1!B1378)</f>
        <v>0.31266203703703704</v>
      </c>
      <c r="M1380" s="21"/>
      <c r="N1380" t="str">
        <f>TEXT(Tabla2[fecha_creacion_divorcio],"dd/mm/yy")</f>
        <v>07/02/19</v>
      </c>
      <c r="O1380" s="21" t="str">
        <f>TEXT(Tabla3[Fecha formato fecha],"MMMM")</f>
        <v>febrero</v>
      </c>
      <c r="P1380" s="22">
        <f>INT(YEARFRAC(Tabla2[[#This Row],[fecha_matrimonio]],Tabla2[[#This Row],[fecha_creacion_divorcio]],1))</f>
        <v>16</v>
      </c>
      <c r="Q1380" s="21"/>
    </row>
    <row r="1381" spans="6:17" x14ac:dyDescent="0.25">
      <c r="F1381" s="17"/>
      <c r="G1381" s="47" t="str">
        <f>IF(Tabla2[genero_1]=Tabla2[genero_2],"iguales","heteros")</f>
        <v>heteros</v>
      </c>
      <c r="H1381" s="15">
        <f>COUNTIF(Tabla3[Columna1],"iguales")</f>
        <v>481</v>
      </c>
      <c r="I1381" s="15">
        <f>COUNTIF(Tabla3[Se divorcian mas en la mañana o en la tarde?],"&gt;12:00 am")</f>
        <v>2491</v>
      </c>
      <c r="J1381" s="15">
        <f>COUNTIF(Tabla3[Se divorcian mas en la mañana o en la tarde?],"&gt;12:00 am")</f>
        <v>2491</v>
      </c>
      <c r="K1381" s="15">
        <f>COUNTIF(Tabla3[Se divorcian mas en la mañana o en la tarde?],"&lt;12:00 pm")</f>
        <v>2272</v>
      </c>
      <c r="L1381" s="17">
        <f>IF(Auxiliar1!B1379&lt;Tabla2[Hora],Tabla2[Hora],Auxiliar1!B1379)</f>
        <v>0.31600694444444444</v>
      </c>
      <c r="M1381" s="21"/>
      <c r="N1381" t="str">
        <f>TEXT(Tabla2[fecha_creacion_divorcio],"dd/mm/yy")</f>
        <v>07/02/19</v>
      </c>
      <c r="O1381" s="21" t="str">
        <f>TEXT(Tabla3[Fecha formato fecha],"MMMM")</f>
        <v>febrero</v>
      </c>
      <c r="P1381" s="22">
        <f>INT(YEARFRAC(Tabla2[[#This Row],[fecha_matrimonio]],Tabla2[[#This Row],[fecha_creacion_divorcio]],1))</f>
        <v>8</v>
      </c>
      <c r="Q1381" s="21"/>
    </row>
    <row r="1382" spans="6:17" x14ac:dyDescent="0.25">
      <c r="F1382" s="17"/>
      <c r="G1382" s="47" t="str">
        <f>IF(Tabla2[genero_1]=Tabla2[genero_2],"iguales","heteros")</f>
        <v>iguales</v>
      </c>
      <c r="H1382" s="15">
        <f>COUNTIF(Tabla3[Columna1],"iguales")</f>
        <v>481</v>
      </c>
      <c r="I1382" s="15">
        <f>COUNTIF(Tabla3[Se divorcian mas en la mañana o en la tarde?],"&gt;12:00 am")</f>
        <v>2491</v>
      </c>
      <c r="J1382" s="15">
        <f>COUNTIF(Tabla3[Se divorcian mas en la mañana o en la tarde?],"&gt;12:00 am")</f>
        <v>2491</v>
      </c>
      <c r="K1382" s="15">
        <f>COUNTIF(Tabla3[Se divorcian mas en la mañana o en la tarde?],"&lt;12:00 pm")</f>
        <v>2272</v>
      </c>
      <c r="L1382" s="17">
        <f>IF(Auxiliar1!B1380&lt;Tabla2[Hora],Tabla2[Hora],Auxiliar1!B1380)</f>
        <v>0.31752314814814814</v>
      </c>
      <c r="M1382" s="21"/>
      <c r="N1382" t="str">
        <f>TEXT(Tabla2[fecha_creacion_divorcio],"dd/mm/yy")</f>
        <v>07/02/19</v>
      </c>
      <c r="O1382" s="21" t="str">
        <f>TEXT(Tabla3[Fecha formato fecha],"MMMM")</f>
        <v>febrero</v>
      </c>
      <c r="P1382" s="22">
        <f>INT(YEARFRAC(Tabla2[[#This Row],[fecha_matrimonio]],Tabla2[[#This Row],[fecha_creacion_divorcio]],1))</f>
        <v>26</v>
      </c>
      <c r="Q1382" s="21"/>
    </row>
    <row r="1383" spans="6:17" x14ac:dyDescent="0.25">
      <c r="F1383" s="17"/>
      <c r="G1383" s="47" t="str">
        <f>IF(Tabla2[genero_1]=Tabla2[genero_2],"iguales","heteros")</f>
        <v>heteros</v>
      </c>
      <c r="H1383" s="15">
        <f>COUNTIF(Tabla3[Columna1],"iguales")</f>
        <v>481</v>
      </c>
      <c r="I1383" s="15">
        <f>COUNTIF(Tabla3[Se divorcian mas en la mañana o en la tarde?],"&gt;12:00 am")</f>
        <v>2491</v>
      </c>
      <c r="J1383" s="15">
        <f>COUNTIF(Tabla3[Se divorcian mas en la mañana o en la tarde?],"&gt;12:00 am")</f>
        <v>2491</v>
      </c>
      <c r="K1383" s="15">
        <f>COUNTIF(Tabla3[Se divorcian mas en la mañana o en la tarde?],"&lt;12:00 pm")</f>
        <v>2272</v>
      </c>
      <c r="L1383" s="17">
        <f>IF(Auxiliar1!B1381&lt;Tabla2[Hora],Tabla2[Hora],Auxiliar1!B1381)</f>
        <v>0.3208449074074074</v>
      </c>
      <c r="M1383" s="21"/>
      <c r="N1383" t="str">
        <f>TEXT(Tabla2[fecha_creacion_divorcio],"dd/mm/yy")</f>
        <v>07/02/19</v>
      </c>
      <c r="O1383" s="21" t="str">
        <f>TEXT(Tabla3[Fecha formato fecha],"MMMM")</f>
        <v>febrero</v>
      </c>
      <c r="P1383" s="22">
        <f>INT(YEARFRAC(Tabla2[[#This Row],[fecha_matrimonio]],Tabla2[[#This Row],[fecha_creacion_divorcio]],1))</f>
        <v>18</v>
      </c>
      <c r="Q1383" s="21"/>
    </row>
    <row r="1384" spans="6:17" x14ac:dyDescent="0.25">
      <c r="F1384" s="17"/>
      <c r="G1384" s="47" t="str">
        <f>IF(Tabla2[genero_1]=Tabla2[genero_2],"iguales","heteros")</f>
        <v>heteros</v>
      </c>
      <c r="H1384" s="15">
        <f>COUNTIF(Tabla3[Columna1],"iguales")</f>
        <v>481</v>
      </c>
      <c r="I1384" s="15">
        <f>COUNTIF(Tabla3[Se divorcian mas en la mañana o en la tarde?],"&gt;12:00 am")</f>
        <v>2491</v>
      </c>
      <c r="J1384" s="15">
        <f>COUNTIF(Tabla3[Se divorcian mas en la mañana o en la tarde?],"&gt;12:00 am")</f>
        <v>2491</v>
      </c>
      <c r="K1384" s="15">
        <f>COUNTIF(Tabla3[Se divorcian mas en la mañana o en la tarde?],"&lt;12:00 pm")</f>
        <v>2272</v>
      </c>
      <c r="L1384" s="17">
        <f>IF(Auxiliar1!B1382&lt;Tabla2[Hora],Tabla2[Hora],Auxiliar1!B1382)</f>
        <v>0.32098379629629631</v>
      </c>
      <c r="M1384" s="21"/>
      <c r="N1384" t="str">
        <f>TEXT(Tabla2[fecha_creacion_divorcio],"dd/mm/yy")</f>
        <v>07/02/19</v>
      </c>
      <c r="O1384" s="21" t="str">
        <f>TEXT(Tabla3[Fecha formato fecha],"MMMM")</f>
        <v>febrero</v>
      </c>
      <c r="P1384" s="22">
        <f>INT(YEARFRAC(Tabla2[[#This Row],[fecha_matrimonio]],Tabla2[[#This Row],[fecha_creacion_divorcio]],1))</f>
        <v>14</v>
      </c>
      <c r="Q1384" s="21"/>
    </row>
    <row r="1385" spans="6:17" x14ac:dyDescent="0.25">
      <c r="F1385" s="17"/>
      <c r="G1385" s="47" t="str">
        <f>IF(Tabla2[genero_1]=Tabla2[genero_2],"iguales","heteros")</f>
        <v>heteros</v>
      </c>
      <c r="H1385" s="15">
        <f>COUNTIF(Tabla3[Columna1],"iguales")</f>
        <v>481</v>
      </c>
      <c r="I1385" s="15">
        <f>COUNTIF(Tabla3[Se divorcian mas en la mañana o en la tarde?],"&gt;12:00 am")</f>
        <v>2491</v>
      </c>
      <c r="J1385" s="15">
        <f>COUNTIF(Tabla3[Se divorcian mas en la mañana o en la tarde?],"&gt;12:00 am")</f>
        <v>2491</v>
      </c>
      <c r="K1385" s="15">
        <f>COUNTIF(Tabla3[Se divorcian mas en la mañana o en la tarde?],"&lt;12:00 pm")</f>
        <v>2272</v>
      </c>
      <c r="L1385" s="17">
        <f>IF(Auxiliar1!B1383&lt;Tabla2[Hora],Tabla2[Hora],Auxiliar1!B1383)</f>
        <v>0.33512731481481484</v>
      </c>
      <c r="M1385" s="21"/>
      <c r="N1385" t="str">
        <f>TEXT(Tabla2[fecha_creacion_divorcio],"dd/mm/yy")</f>
        <v>07/02/19</v>
      </c>
      <c r="O1385" s="21" t="str">
        <f>TEXT(Tabla3[Fecha formato fecha],"MMMM")</f>
        <v>febrero</v>
      </c>
      <c r="P1385" s="22">
        <f>INT(YEARFRAC(Tabla2[[#This Row],[fecha_matrimonio]],Tabla2[[#This Row],[fecha_creacion_divorcio]],1))</f>
        <v>28</v>
      </c>
      <c r="Q1385" s="21"/>
    </row>
    <row r="1386" spans="6:17" x14ac:dyDescent="0.25">
      <c r="F1386" s="17"/>
      <c r="G1386" s="47" t="str">
        <f>IF(Tabla2[genero_1]=Tabla2[genero_2],"iguales","heteros")</f>
        <v>heteros</v>
      </c>
      <c r="H1386" s="15">
        <f>COUNTIF(Tabla3[Columna1],"iguales")</f>
        <v>481</v>
      </c>
      <c r="I1386" s="15">
        <f>COUNTIF(Tabla3[Se divorcian mas en la mañana o en la tarde?],"&gt;12:00 am")</f>
        <v>2491</v>
      </c>
      <c r="J1386" s="15">
        <f>COUNTIF(Tabla3[Se divorcian mas en la mañana o en la tarde?],"&gt;12:00 am")</f>
        <v>2491</v>
      </c>
      <c r="K1386" s="15">
        <f>COUNTIF(Tabla3[Se divorcian mas en la mañana o en la tarde?],"&lt;12:00 pm")</f>
        <v>2272</v>
      </c>
      <c r="L1386" s="17">
        <f>IF(Auxiliar1!B1384&lt;Tabla2[Hora],Tabla2[Hora],Auxiliar1!B1384)</f>
        <v>0.33839120370370374</v>
      </c>
      <c r="M1386" s="21"/>
      <c r="N1386" t="str">
        <f>TEXT(Tabla2[fecha_creacion_divorcio],"dd/mm/yy")</f>
        <v>07/02/19</v>
      </c>
      <c r="O1386" s="21" t="str">
        <f>TEXT(Tabla3[Fecha formato fecha],"MMMM")</f>
        <v>febrero</v>
      </c>
      <c r="P1386" s="22">
        <f>INT(YEARFRAC(Tabla2[[#This Row],[fecha_matrimonio]],Tabla2[[#This Row],[fecha_creacion_divorcio]],1))</f>
        <v>22</v>
      </c>
      <c r="Q1386" s="21"/>
    </row>
    <row r="1387" spans="6:17" x14ac:dyDescent="0.25">
      <c r="F1387" s="17"/>
      <c r="G1387" s="47" t="str">
        <f>IF(Tabla2[genero_1]=Tabla2[genero_2],"iguales","heteros")</f>
        <v>heteros</v>
      </c>
      <c r="H1387" s="15">
        <f>COUNTIF(Tabla3[Columna1],"iguales")</f>
        <v>481</v>
      </c>
      <c r="I1387" s="15">
        <f>COUNTIF(Tabla3[Se divorcian mas en la mañana o en la tarde?],"&gt;12:00 am")</f>
        <v>2491</v>
      </c>
      <c r="J1387" s="15">
        <f>COUNTIF(Tabla3[Se divorcian mas en la mañana o en la tarde?],"&gt;12:00 am")</f>
        <v>2491</v>
      </c>
      <c r="K1387" s="15">
        <f>COUNTIF(Tabla3[Se divorcian mas en la mañana o en la tarde?],"&lt;12:00 pm")</f>
        <v>2272</v>
      </c>
      <c r="L1387" s="17">
        <f>IF(Auxiliar1!B1385&lt;Tabla2[Hora],Tabla2[Hora],Auxiliar1!B1385)</f>
        <v>0.33935185185185185</v>
      </c>
      <c r="M1387" s="21"/>
      <c r="N1387" t="str">
        <f>TEXT(Tabla2[fecha_creacion_divorcio],"dd/mm/yy")</f>
        <v>07/02/19</v>
      </c>
      <c r="O1387" s="21" t="str">
        <f>TEXT(Tabla3[Fecha formato fecha],"MMMM")</f>
        <v>febrero</v>
      </c>
      <c r="P1387" s="22">
        <f>INT(YEARFRAC(Tabla2[[#This Row],[fecha_matrimonio]],Tabla2[[#This Row],[fecha_creacion_divorcio]],1))</f>
        <v>9</v>
      </c>
      <c r="Q1387" s="21"/>
    </row>
    <row r="1388" spans="6:17" x14ac:dyDescent="0.25">
      <c r="F1388" s="17"/>
      <c r="G1388" s="47" t="str">
        <f>IF(Tabla2[genero_1]=Tabla2[genero_2],"iguales","heteros")</f>
        <v>heteros</v>
      </c>
      <c r="H1388" s="15">
        <f>COUNTIF(Tabla3[Columna1],"iguales")</f>
        <v>481</v>
      </c>
      <c r="I1388" s="15">
        <f>COUNTIF(Tabla3[Se divorcian mas en la mañana o en la tarde?],"&gt;12:00 am")</f>
        <v>2491</v>
      </c>
      <c r="J1388" s="15">
        <f>COUNTIF(Tabla3[Se divorcian mas en la mañana o en la tarde?],"&gt;12:00 am")</f>
        <v>2491</v>
      </c>
      <c r="K1388" s="15">
        <f>COUNTIF(Tabla3[Se divorcian mas en la mañana o en la tarde?],"&lt;12:00 pm")</f>
        <v>2272</v>
      </c>
      <c r="L1388" s="17">
        <f>IF(Auxiliar1!B1386&lt;Tabla2[Hora],Tabla2[Hora],Auxiliar1!B1386)</f>
        <v>0.34194444444444444</v>
      </c>
      <c r="M1388" s="21"/>
      <c r="N1388" t="str">
        <f>TEXT(Tabla2[fecha_creacion_divorcio],"dd/mm/yy")</f>
        <v>07/02/19</v>
      </c>
      <c r="O1388" s="21" t="str">
        <f>TEXT(Tabla3[Fecha formato fecha],"MMMM")</f>
        <v>febrero</v>
      </c>
      <c r="P1388" s="22">
        <f>INT(YEARFRAC(Tabla2[[#This Row],[fecha_matrimonio]],Tabla2[[#This Row],[fecha_creacion_divorcio]],1))</f>
        <v>10</v>
      </c>
      <c r="Q1388" s="21"/>
    </row>
    <row r="1389" spans="6:17" x14ac:dyDescent="0.25">
      <c r="F1389" s="17"/>
      <c r="G1389" s="47" t="str">
        <f>IF(Tabla2[genero_1]=Tabla2[genero_2],"iguales","heteros")</f>
        <v>heteros</v>
      </c>
      <c r="H1389" s="15">
        <f>COUNTIF(Tabla3[Columna1],"iguales")</f>
        <v>481</v>
      </c>
      <c r="I1389" s="15">
        <f>COUNTIF(Tabla3[Se divorcian mas en la mañana o en la tarde?],"&gt;12:00 am")</f>
        <v>2491</v>
      </c>
      <c r="J1389" s="15">
        <f>COUNTIF(Tabla3[Se divorcian mas en la mañana o en la tarde?],"&gt;12:00 am")</f>
        <v>2491</v>
      </c>
      <c r="K1389" s="15">
        <f>COUNTIF(Tabla3[Se divorcian mas en la mañana o en la tarde?],"&lt;12:00 pm")</f>
        <v>2272</v>
      </c>
      <c r="L1389" s="17">
        <f>IF(Auxiliar1!B1387&lt;Tabla2[Hora],Tabla2[Hora],Auxiliar1!B1387)</f>
        <v>0.34532407407407412</v>
      </c>
      <c r="M1389" s="21"/>
      <c r="N1389" t="str">
        <f>TEXT(Tabla2[fecha_creacion_divorcio],"dd/mm/yy")</f>
        <v>07/02/19</v>
      </c>
      <c r="O1389" s="21" t="str">
        <f>TEXT(Tabla3[Fecha formato fecha],"MMMM")</f>
        <v>febrero</v>
      </c>
      <c r="P1389" s="22">
        <f>INT(YEARFRAC(Tabla2[[#This Row],[fecha_matrimonio]],Tabla2[[#This Row],[fecha_creacion_divorcio]],1))</f>
        <v>4</v>
      </c>
      <c r="Q1389" s="21"/>
    </row>
    <row r="1390" spans="6:17" x14ac:dyDescent="0.25">
      <c r="F1390" s="17"/>
      <c r="G1390" s="47" t="str">
        <f>IF(Tabla2[genero_1]=Tabla2[genero_2],"iguales","heteros")</f>
        <v>heteros</v>
      </c>
      <c r="H1390" s="15">
        <f>COUNTIF(Tabla3[Columna1],"iguales")</f>
        <v>481</v>
      </c>
      <c r="I1390" s="15">
        <f>COUNTIF(Tabla3[Se divorcian mas en la mañana o en la tarde?],"&gt;12:00 am")</f>
        <v>2491</v>
      </c>
      <c r="J1390" s="15">
        <f>COUNTIF(Tabla3[Se divorcian mas en la mañana o en la tarde?],"&gt;12:00 am")</f>
        <v>2491</v>
      </c>
      <c r="K1390" s="15">
        <f>COUNTIF(Tabla3[Se divorcian mas en la mañana o en la tarde?],"&lt;12:00 pm")</f>
        <v>2272</v>
      </c>
      <c r="L1390" s="17">
        <f>IF(Auxiliar1!B1388&lt;Tabla2[Hora],Tabla2[Hora],Auxiliar1!B1388)</f>
        <v>0.39694444444444449</v>
      </c>
      <c r="M1390" s="21"/>
      <c r="N1390" t="str">
        <f>TEXT(Tabla2[fecha_creacion_divorcio],"dd/mm/yy")</f>
        <v>07/02/19</v>
      </c>
      <c r="O1390" s="21" t="str">
        <f>TEXT(Tabla3[Fecha formato fecha],"MMMM")</f>
        <v>febrero</v>
      </c>
      <c r="P1390" s="22">
        <f>INT(YEARFRAC(Tabla2[[#This Row],[fecha_matrimonio]],Tabla2[[#This Row],[fecha_creacion_divorcio]],1))</f>
        <v>11</v>
      </c>
      <c r="Q1390" s="21"/>
    </row>
    <row r="1391" spans="6:17" x14ac:dyDescent="0.25">
      <c r="F1391" s="17"/>
      <c r="G1391" s="47" t="str">
        <f>IF(Tabla2[genero_1]=Tabla2[genero_2],"iguales","heteros")</f>
        <v>heteros</v>
      </c>
      <c r="H1391" s="15">
        <f>COUNTIF(Tabla3[Columna1],"iguales")</f>
        <v>481</v>
      </c>
      <c r="I1391" s="15">
        <f>COUNTIF(Tabla3[Se divorcian mas en la mañana o en la tarde?],"&gt;12:00 am")</f>
        <v>2491</v>
      </c>
      <c r="J1391" s="15">
        <f>COUNTIF(Tabla3[Se divorcian mas en la mañana o en la tarde?],"&gt;12:00 am")</f>
        <v>2491</v>
      </c>
      <c r="K1391" s="15">
        <f>COUNTIF(Tabla3[Se divorcian mas en la mañana o en la tarde?],"&lt;12:00 pm")</f>
        <v>2272</v>
      </c>
      <c r="L1391" s="17">
        <f>IF(Auxiliar1!B1389&lt;Tabla2[Hora],Tabla2[Hora],Auxiliar1!B1389)</f>
        <v>0.39989583333333334</v>
      </c>
      <c r="M1391" s="21"/>
      <c r="N1391" t="str">
        <f>TEXT(Tabla2[fecha_creacion_divorcio],"dd/mm/yy")</f>
        <v>07/02/19</v>
      </c>
      <c r="O1391" s="21" t="str">
        <f>TEXT(Tabla3[Fecha formato fecha],"MMMM")</f>
        <v>febrero</v>
      </c>
      <c r="P1391" s="22">
        <f>INT(YEARFRAC(Tabla2[[#This Row],[fecha_matrimonio]],Tabla2[[#This Row],[fecha_creacion_divorcio]],1))</f>
        <v>51</v>
      </c>
      <c r="Q1391" s="21"/>
    </row>
    <row r="1392" spans="6:17" x14ac:dyDescent="0.25">
      <c r="F1392" s="17"/>
      <c r="G1392" s="47" t="str">
        <f>IF(Tabla2[genero_1]=Tabla2[genero_2],"iguales","heteros")</f>
        <v>heteros</v>
      </c>
      <c r="H1392" s="15">
        <f>COUNTIF(Tabla3[Columna1],"iguales")</f>
        <v>481</v>
      </c>
      <c r="I1392" s="15">
        <f>COUNTIF(Tabla3[Se divorcian mas en la mañana o en la tarde?],"&gt;12:00 am")</f>
        <v>2491</v>
      </c>
      <c r="J1392" s="15">
        <f>COUNTIF(Tabla3[Se divorcian mas en la mañana o en la tarde?],"&gt;12:00 am")</f>
        <v>2491</v>
      </c>
      <c r="K1392" s="15">
        <f>COUNTIF(Tabla3[Se divorcian mas en la mañana o en la tarde?],"&lt;12:00 pm")</f>
        <v>2272</v>
      </c>
      <c r="L1392" s="17">
        <f>IF(Auxiliar1!B1390&lt;Tabla2[Hora],Tabla2[Hora],Auxiliar1!B1390)</f>
        <v>0.4051967592592593</v>
      </c>
      <c r="M1392" s="21"/>
      <c r="N1392" t="str">
        <f>TEXT(Tabla2[fecha_creacion_divorcio],"dd/mm/yy")</f>
        <v>07/02/19</v>
      </c>
      <c r="O1392" s="21" t="str">
        <f>TEXT(Tabla3[Fecha formato fecha],"MMMM")</f>
        <v>febrero</v>
      </c>
      <c r="P1392" s="22">
        <f>INT(YEARFRAC(Tabla2[[#This Row],[fecha_matrimonio]],Tabla2[[#This Row],[fecha_creacion_divorcio]],1))</f>
        <v>10</v>
      </c>
      <c r="Q1392" s="21"/>
    </row>
    <row r="1393" spans="6:17" x14ac:dyDescent="0.25">
      <c r="F1393" s="17"/>
      <c r="G1393" s="47" t="str">
        <f>IF(Tabla2[genero_1]=Tabla2[genero_2],"iguales","heteros")</f>
        <v>heteros</v>
      </c>
      <c r="H1393" s="15">
        <f>COUNTIF(Tabla3[Columna1],"iguales")</f>
        <v>481</v>
      </c>
      <c r="I1393" s="15">
        <f>COUNTIF(Tabla3[Se divorcian mas en la mañana o en la tarde?],"&gt;12:00 am")</f>
        <v>2491</v>
      </c>
      <c r="J1393" s="15">
        <f>COUNTIF(Tabla3[Se divorcian mas en la mañana o en la tarde?],"&gt;12:00 am")</f>
        <v>2491</v>
      </c>
      <c r="K1393" s="15">
        <f>COUNTIF(Tabla3[Se divorcian mas en la mañana o en la tarde?],"&lt;12:00 pm")</f>
        <v>2272</v>
      </c>
      <c r="L1393" s="17">
        <f>IF(Auxiliar1!B1391&lt;Tabla2[Hora],Tabla2[Hora],Auxiliar1!B1391)</f>
        <v>0.41076388888888887</v>
      </c>
      <c r="M1393" s="21"/>
      <c r="N1393" t="str">
        <f>TEXT(Tabla2[fecha_creacion_divorcio],"dd/mm/yy")</f>
        <v>07/02/19</v>
      </c>
      <c r="O1393" s="21" t="str">
        <f>TEXT(Tabla3[Fecha formato fecha],"MMMM")</f>
        <v>febrero</v>
      </c>
      <c r="P1393" s="22">
        <f>INT(YEARFRAC(Tabla2[[#This Row],[fecha_matrimonio]],Tabla2[[#This Row],[fecha_creacion_divorcio]],1))</f>
        <v>15</v>
      </c>
      <c r="Q1393" s="21"/>
    </row>
    <row r="1394" spans="6:17" x14ac:dyDescent="0.25">
      <c r="F1394" s="17"/>
      <c r="G1394" s="47" t="str">
        <f>IF(Tabla2[genero_1]=Tabla2[genero_2],"iguales","heteros")</f>
        <v>heteros</v>
      </c>
      <c r="H1394" s="15">
        <f>COUNTIF(Tabla3[Columna1],"iguales")</f>
        <v>481</v>
      </c>
      <c r="I1394" s="15">
        <f>COUNTIF(Tabla3[Se divorcian mas en la mañana o en la tarde?],"&gt;12:00 am")</f>
        <v>2491</v>
      </c>
      <c r="J1394" s="15">
        <f>COUNTIF(Tabla3[Se divorcian mas en la mañana o en la tarde?],"&gt;12:00 am")</f>
        <v>2491</v>
      </c>
      <c r="K1394" s="15">
        <f>COUNTIF(Tabla3[Se divorcian mas en la mañana o en la tarde?],"&lt;12:00 pm")</f>
        <v>2272</v>
      </c>
      <c r="L1394" s="17">
        <f>IF(Auxiliar1!B1392&lt;Tabla2[Hora],Tabla2[Hora],Auxiliar1!B1392)</f>
        <v>0.4120138888888889</v>
      </c>
      <c r="M1394" s="21"/>
      <c r="N1394" t="str">
        <f>TEXT(Tabla2[fecha_creacion_divorcio],"dd/mm/yy")</f>
        <v>07/02/19</v>
      </c>
      <c r="O1394" s="21" t="str">
        <f>TEXT(Tabla3[Fecha formato fecha],"MMMM")</f>
        <v>febrero</v>
      </c>
      <c r="P1394" s="22">
        <f>INT(YEARFRAC(Tabla2[[#This Row],[fecha_matrimonio]],Tabla2[[#This Row],[fecha_creacion_divorcio]],1))</f>
        <v>21</v>
      </c>
      <c r="Q1394" s="21"/>
    </row>
    <row r="1395" spans="6:17" x14ac:dyDescent="0.25">
      <c r="F1395" s="17"/>
      <c r="G1395" s="47" t="str">
        <f>IF(Tabla2[genero_1]=Tabla2[genero_2],"iguales","heteros")</f>
        <v>iguales</v>
      </c>
      <c r="H1395" s="15">
        <f>COUNTIF(Tabla3[Columna1],"iguales")</f>
        <v>481</v>
      </c>
      <c r="I1395" s="15">
        <f>COUNTIF(Tabla3[Se divorcian mas en la mañana o en la tarde?],"&gt;12:00 am")</f>
        <v>2491</v>
      </c>
      <c r="J1395" s="15">
        <f>COUNTIF(Tabla3[Se divorcian mas en la mañana o en la tarde?],"&gt;12:00 am")</f>
        <v>2491</v>
      </c>
      <c r="K1395" s="15">
        <f>COUNTIF(Tabla3[Se divorcian mas en la mañana o en la tarde?],"&lt;12:00 pm")</f>
        <v>2272</v>
      </c>
      <c r="L1395" s="17">
        <f>IF(Auxiliar1!B1393&lt;Tabla2[Hora],Tabla2[Hora],Auxiliar1!B1393)</f>
        <v>0.41697916666666668</v>
      </c>
      <c r="M1395" s="21"/>
      <c r="N1395" t="str">
        <f>TEXT(Tabla2[fecha_creacion_divorcio],"dd/mm/yy")</f>
        <v>07/02/19</v>
      </c>
      <c r="O1395" s="21" t="str">
        <f>TEXT(Tabla3[Fecha formato fecha],"MMMM")</f>
        <v>febrero</v>
      </c>
      <c r="P1395" s="22">
        <f>INT(YEARFRAC(Tabla2[[#This Row],[fecha_matrimonio]],Tabla2[[#This Row],[fecha_creacion_divorcio]],1))</f>
        <v>30</v>
      </c>
      <c r="Q1395" s="21"/>
    </row>
    <row r="1396" spans="6:17" x14ac:dyDescent="0.25">
      <c r="F1396" s="17"/>
      <c r="G1396" s="47" t="str">
        <f>IF(Tabla2[genero_1]=Tabla2[genero_2],"iguales","heteros")</f>
        <v>heteros</v>
      </c>
      <c r="H1396" s="15">
        <f>COUNTIF(Tabla3[Columna1],"iguales")</f>
        <v>481</v>
      </c>
      <c r="I1396" s="15">
        <f>COUNTIF(Tabla3[Se divorcian mas en la mañana o en la tarde?],"&gt;12:00 am")</f>
        <v>2491</v>
      </c>
      <c r="J1396" s="15">
        <f>COUNTIF(Tabla3[Se divorcian mas en la mañana o en la tarde?],"&gt;12:00 am")</f>
        <v>2491</v>
      </c>
      <c r="K1396" s="15">
        <f>COUNTIF(Tabla3[Se divorcian mas en la mañana o en la tarde?],"&lt;12:00 pm")</f>
        <v>2272</v>
      </c>
      <c r="L1396" s="17">
        <f>IF(Auxiliar1!B1394&lt;Tabla2[Hora],Tabla2[Hora],Auxiliar1!B1394)</f>
        <v>0.4220949074074074</v>
      </c>
      <c r="M1396" s="21"/>
      <c r="N1396" t="str">
        <f>TEXT(Tabla2[fecha_creacion_divorcio],"dd/mm/yy")</f>
        <v>07/02/19</v>
      </c>
      <c r="O1396" s="21" t="str">
        <f>TEXT(Tabla3[Fecha formato fecha],"MMMM")</f>
        <v>febrero</v>
      </c>
      <c r="P1396" s="22">
        <f>INT(YEARFRAC(Tabla2[[#This Row],[fecha_matrimonio]],Tabla2[[#This Row],[fecha_creacion_divorcio]],1))</f>
        <v>6</v>
      </c>
      <c r="Q1396" s="21"/>
    </row>
    <row r="1397" spans="6:17" x14ac:dyDescent="0.25">
      <c r="F1397" s="17"/>
      <c r="G1397" s="47" t="str">
        <f>IF(Tabla2[genero_1]=Tabla2[genero_2],"iguales","heteros")</f>
        <v>heteros</v>
      </c>
      <c r="H1397" s="15">
        <f>COUNTIF(Tabla3[Columna1],"iguales")</f>
        <v>481</v>
      </c>
      <c r="I1397" s="15">
        <f>COUNTIF(Tabla3[Se divorcian mas en la mañana o en la tarde?],"&gt;12:00 am")</f>
        <v>2491</v>
      </c>
      <c r="J1397" s="15">
        <f>COUNTIF(Tabla3[Se divorcian mas en la mañana o en la tarde?],"&gt;12:00 am")</f>
        <v>2491</v>
      </c>
      <c r="K1397" s="15">
        <f>COUNTIF(Tabla3[Se divorcian mas en la mañana o en la tarde?],"&lt;12:00 pm")</f>
        <v>2272</v>
      </c>
      <c r="L1397" s="17">
        <f>IF(Auxiliar1!B1395&lt;Tabla2[Hora],Tabla2[Hora],Auxiliar1!B1395)</f>
        <v>0.42329861111111117</v>
      </c>
      <c r="M1397" s="21"/>
      <c r="N1397" t="str">
        <f>TEXT(Tabla2[fecha_creacion_divorcio],"dd/mm/yy")</f>
        <v>07/02/19</v>
      </c>
      <c r="O1397" s="21" t="str">
        <f>TEXT(Tabla3[Fecha formato fecha],"MMMM")</f>
        <v>febrero</v>
      </c>
      <c r="P1397" s="22">
        <f>INT(YEARFRAC(Tabla2[[#This Row],[fecha_matrimonio]],Tabla2[[#This Row],[fecha_creacion_divorcio]],1))</f>
        <v>21</v>
      </c>
      <c r="Q1397" s="21"/>
    </row>
    <row r="1398" spans="6:17" x14ac:dyDescent="0.25">
      <c r="F1398" s="17"/>
      <c r="G1398" s="47" t="str">
        <f>IF(Tabla2[genero_1]=Tabla2[genero_2],"iguales","heteros")</f>
        <v>heteros</v>
      </c>
      <c r="H1398" s="15">
        <f>COUNTIF(Tabla3[Columna1],"iguales")</f>
        <v>481</v>
      </c>
      <c r="I1398" s="15">
        <f>COUNTIF(Tabla3[Se divorcian mas en la mañana o en la tarde?],"&gt;12:00 am")</f>
        <v>2491</v>
      </c>
      <c r="J1398" s="15">
        <f>COUNTIF(Tabla3[Se divorcian mas en la mañana o en la tarde?],"&gt;12:00 am")</f>
        <v>2491</v>
      </c>
      <c r="K1398" s="15">
        <f>COUNTIF(Tabla3[Se divorcian mas en la mañana o en la tarde?],"&lt;12:00 pm")</f>
        <v>2272</v>
      </c>
      <c r="L1398" s="17">
        <f>IF(Auxiliar1!B1396&lt;Tabla2[Hora],Tabla2[Hora],Auxiliar1!B1396)</f>
        <v>0.43409722222222219</v>
      </c>
      <c r="M1398" s="21"/>
      <c r="N1398" t="str">
        <f>TEXT(Tabla2[fecha_creacion_divorcio],"dd/mm/yy")</f>
        <v>07/02/19</v>
      </c>
      <c r="O1398" s="21" t="str">
        <f>TEXT(Tabla3[Fecha formato fecha],"MMMM")</f>
        <v>febrero</v>
      </c>
      <c r="P1398" s="22">
        <f>INT(YEARFRAC(Tabla2[[#This Row],[fecha_matrimonio]],Tabla2[[#This Row],[fecha_creacion_divorcio]],1))</f>
        <v>5</v>
      </c>
      <c r="Q1398" s="21"/>
    </row>
    <row r="1399" spans="6:17" x14ac:dyDescent="0.25">
      <c r="F1399" s="17"/>
      <c r="G1399" s="47" t="str">
        <f>IF(Tabla2[genero_1]=Tabla2[genero_2],"iguales","heteros")</f>
        <v>heteros</v>
      </c>
      <c r="H1399" s="15">
        <f>COUNTIF(Tabla3[Columna1],"iguales")</f>
        <v>481</v>
      </c>
      <c r="I1399" s="15">
        <f>COUNTIF(Tabla3[Se divorcian mas en la mañana o en la tarde?],"&gt;12:00 am")</f>
        <v>2491</v>
      </c>
      <c r="J1399" s="15">
        <f>COUNTIF(Tabla3[Se divorcian mas en la mañana o en la tarde?],"&gt;12:00 am")</f>
        <v>2491</v>
      </c>
      <c r="K1399" s="15">
        <f>COUNTIF(Tabla3[Se divorcian mas en la mañana o en la tarde?],"&lt;12:00 pm")</f>
        <v>2272</v>
      </c>
      <c r="L1399" s="17">
        <f>IF(Auxiliar1!B1397&lt;Tabla2[Hora],Tabla2[Hora],Auxiliar1!B1397)</f>
        <v>0.43905092592592593</v>
      </c>
      <c r="M1399" s="21"/>
      <c r="N1399" t="str">
        <f>TEXT(Tabla2[fecha_creacion_divorcio],"dd/mm/yy")</f>
        <v>07/02/19</v>
      </c>
      <c r="O1399" s="21" t="str">
        <f>TEXT(Tabla3[Fecha formato fecha],"MMMM")</f>
        <v>febrero</v>
      </c>
      <c r="P1399" s="22">
        <f>INT(YEARFRAC(Tabla2[[#This Row],[fecha_matrimonio]],Tabla2[[#This Row],[fecha_creacion_divorcio]],1))</f>
        <v>17</v>
      </c>
      <c r="Q1399" s="21"/>
    </row>
    <row r="1400" spans="6:17" x14ac:dyDescent="0.25">
      <c r="F1400" s="17"/>
      <c r="G1400" s="47" t="str">
        <f>IF(Tabla2[genero_1]=Tabla2[genero_2],"iguales","heteros")</f>
        <v>heteros</v>
      </c>
      <c r="H1400" s="15">
        <f>COUNTIF(Tabla3[Columna1],"iguales")</f>
        <v>481</v>
      </c>
      <c r="I1400" s="15">
        <f>COUNTIF(Tabla3[Se divorcian mas en la mañana o en la tarde?],"&gt;12:00 am")</f>
        <v>2491</v>
      </c>
      <c r="J1400" s="15">
        <f>COUNTIF(Tabla3[Se divorcian mas en la mañana o en la tarde?],"&gt;12:00 am")</f>
        <v>2491</v>
      </c>
      <c r="K1400" s="15">
        <f>COUNTIF(Tabla3[Se divorcian mas en la mañana o en la tarde?],"&lt;12:00 pm")</f>
        <v>2272</v>
      </c>
      <c r="L1400" s="17">
        <f>IF(Auxiliar1!B1398&lt;Tabla2[Hora],Tabla2[Hora],Auxiliar1!B1398)</f>
        <v>0.4403819444444444</v>
      </c>
      <c r="M1400" s="21"/>
      <c r="N1400" t="str">
        <f>TEXT(Tabla2[fecha_creacion_divorcio],"dd/mm/yy")</f>
        <v>07/02/19</v>
      </c>
      <c r="O1400" s="21" t="str">
        <f>TEXT(Tabla3[Fecha formato fecha],"MMMM")</f>
        <v>febrero</v>
      </c>
      <c r="P1400" s="22">
        <f>INT(YEARFRAC(Tabla2[[#This Row],[fecha_matrimonio]],Tabla2[[#This Row],[fecha_creacion_divorcio]],1))</f>
        <v>7</v>
      </c>
      <c r="Q1400" s="21"/>
    </row>
    <row r="1401" spans="6:17" x14ac:dyDescent="0.25">
      <c r="F1401" s="17"/>
      <c r="G1401" s="47" t="str">
        <f>IF(Tabla2[genero_1]=Tabla2[genero_2],"iguales","heteros")</f>
        <v>heteros</v>
      </c>
      <c r="H1401" s="15">
        <f>COUNTIF(Tabla3[Columna1],"iguales")</f>
        <v>481</v>
      </c>
      <c r="I1401" s="15">
        <f>COUNTIF(Tabla3[Se divorcian mas en la mañana o en la tarde?],"&gt;12:00 am")</f>
        <v>2491</v>
      </c>
      <c r="J1401" s="15">
        <f>COUNTIF(Tabla3[Se divorcian mas en la mañana o en la tarde?],"&gt;12:00 am")</f>
        <v>2491</v>
      </c>
      <c r="K1401" s="15">
        <f>COUNTIF(Tabla3[Se divorcian mas en la mañana o en la tarde?],"&lt;12:00 pm")</f>
        <v>2272</v>
      </c>
      <c r="L1401" s="17">
        <f>IF(Auxiliar1!B1399&lt;Tabla2[Hora],Tabla2[Hora],Auxiliar1!B1399)</f>
        <v>0.44460648148148146</v>
      </c>
      <c r="M1401" s="21"/>
      <c r="N1401" t="str">
        <f>TEXT(Tabla2[fecha_creacion_divorcio],"dd/mm/yy")</f>
        <v>07/02/19</v>
      </c>
      <c r="O1401" s="21" t="str">
        <f>TEXT(Tabla3[Fecha formato fecha],"MMMM")</f>
        <v>febrero</v>
      </c>
      <c r="P1401" s="22">
        <f>INT(YEARFRAC(Tabla2[[#This Row],[fecha_matrimonio]],Tabla2[[#This Row],[fecha_creacion_divorcio]],1))</f>
        <v>5</v>
      </c>
      <c r="Q1401" s="21"/>
    </row>
    <row r="1402" spans="6:17" x14ac:dyDescent="0.25">
      <c r="F1402" s="17"/>
      <c r="G1402" s="47" t="str">
        <f>IF(Tabla2[genero_1]=Tabla2[genero_2],"iguales","heteros")</f>
        <v>iguales</v>
      </c>
      <c r="H1402" s="15">
        <f>COUNTIF(Tabla3[Columna1],"iguales")</f>
        <v>481</v>
      </c>
      <c r="I1402" s="15">
        <f>COUNTIF(Tabla3[Se divorcian mas en la mañana o en la tarde?],"&gt;12:00 am")</f>
        <v>2491</v>
      </c>
      <c r="J1402" s="15">
        <f>COUNTIF(Tabla3[Se divorcian mas en la mañana o en la tarde?],"&gt;12:00 am")</f>
        <v>2491</v>
      </c>
      <c r="K1402" s="15">
        <f>COUNTIF(Tabla3[Se divorcian mas en la mañana o en la tarde?],"&lt;12:00 pm")</f>
        <v>2272</v>
      </c>
      <c r="L1402" s="17">
        <f>IF(Auxiliar1!B1400&lt;Tabla2[Hora],Tabla2[Hora],Auxiliar1!B1400)</f>
        <v>0.4508449074074074</v>
      </c>
      <c r="M1402" s="21"/>
      <c r="N1402" t="str">
        <f>TEXT(Tabla2[fecha_creacion_divorcio],"dd/mm/yy")</f>
        <v>07/02/19</v>
      </c>
      <c r="O1402" s="21" t="str">
        <f>TEXT(Tabla3[Fecha formato fecha],"MMMM")</f>
        <v>febrero</v>
      </c>
      <c r="P1402" s="22">
        <f>INT(YEARFRAC(Tabla2[[#This Row],[fecha_matrimonio]],Tabla2[[#This Row],[fecha_creacion_divorcio]],1))</f>
        <v>34</v>
      </c>
      <c r="Q1402" s="21"/>
    </row>
    <row r="1403" spans="6:17" x14ac:dyDescent="0.25">
      <c r="F1403" s="17"/>
      <c r="G1403" s="47" t="str">
        <f>IF(Tabla2[genero_1]=Tabla2[genero_2],"iguales","heteros")</f>
        <v>iguales</v>
      </c>
      <c r="H1403" s="15">
        <f>COUNTIF(Tabla3[Columna1],"iguales")</f>
        <v>481</v>
      </c>
      <c r="I1403" s="15">
        <f>COUNTIF(Tabla3[Se divorcian mas en la mañana o en la tarde?],"&gt;12:00 am")</f>
        <v>2491</v>
      </c>
      <c r="J1403" s="15">
        <f>COUNTIF(Tabla3[Se divorcian mas en la mañana o en la tarde?],"&gt;12:00 am")</f>
        <v>2491</v>
      </c>
      <c r="K1403" s="15">
        <f>COUNTIF(Tabla3[Se divorcian mas en la mañana o en la tarde?],"&lt;12:00 pm")</f>
        <v>2272</v>
      </c>
      <c r="L1403" s="17">
        <f>IF(Auxiliar1!B1401&lt;Tabla2[Hora],Tabla2[Hora],Auxiliar1!B1401)</f>
        <v>0.45120370370370372</v>
      </c>
      <c r="M1403" s="21"/>
      <c r="N1403" t="str">
        <f>TEXT(Tabla2[fecha_creacion_divorcio],"dd/mm/yy")</f>
        <v>07/02/19</v>
      </c>
      <c r="O1403" s="21" t="str">
        <f>TEXT(Tabla3[Fecha formato fecha],"MMMM")</f>
        <v>febrero</v>
      </c>
      <c r="P1403" s="22">
        <f>INT(YEARFRAC(Tabla2[[#This Row],[fecha_matrimonio]],Tabla2[[#This Row],[fecha_creacion_divorcio]],1))</f>
        <v>25</v>
      </c>
      <c r="Q1403" s="21"/>
    </row>
    <row r="1404" spans="6:17" x14ac:dyDescent="0.25">
      <c r="F1404" s="17"/>
      <c r="G1404" s="47" t="str">
        <f>IF(Tabla2[genero_1]=Tabla2[genero_2],"iguales","heteros")</f>
        <v>heteros</v>
      </c>
      <c r="H1404" s="15">
        <f>COUNTIF(Tabla3[Columna1],"iguales")</f>
        <v>481</v>
      </c>
      <c r="I1404" s="15">
        <f>COUNTIF(Tabla3[Se divorcian mas en la mañana o en la tarde?],"&gt;12:00 am")</f>
        <v>2491</v>
      </c>
      <c r="J1404" s="15">
        <f>COUNTIF(Tabla3[Se divorcian mas en la mañana o en la tarde?],"&gt;12:00 am")</f>
        <v>2491</v>
      </c>
      <c r="K1404" s="15">
        <f>COUNTIF(Tabla3[Se divorcian mas en la mañana o en la tarde?],"&lt;12:00 pm")</f>
        <v>2272</v>
      </c>
      <c r="L1404" s="17">
        <f>IF(Auxiliar1!B1402&lt;Tabla2[Hora],Tabla2[Hora],Auxiliar1!B1402)</f>
        <v>0.45372685185185185</v>
      </c>
      <c r="M1404" s="21"/>
      <c r="N1404" t="str">
        <f>TEXT(Tabla2[fecha_creacion_divorcio],"dd/mm/yy")</f>
        <v>07/02/19</v>
      </c>
      <c r="O1404" s="21" t="str">
        <f>TEXT(Tabla3[Fecha formato fecha],"MMMM")</f>
        <v>febrero</v>
      </c>
      <c r="P1404" s="22">
        <f>INT(YEARFRAC(Tabla2[[#This Row],[fecha_matrimonio]],Tabla2[[#This Row],[fecha_creacion_divorcio]],1))</f>
        <v>2</v>
      </c>
      <c r="Q1404" s="21"/>
    </row>
    <row r="1405" spans="6:17" x14ac:dyDescent="0.25">
      <c r="F1405" s="17"/>
      <c r="G1405" s="47" t="str">
        <f>IF(Tabla2[genero_1]=Tabla2[genero_2],"iguales","heteros")</f>
        <v>heteros</v>
      </c>
      <c r="H1405" s="15">
        <f>COUNTIF(Tabla3[Columna1],"iguales")</f>
        <v>481</v>
      </c>
      <c r="I1405" s="15">
        <f>COUNTIF(Tabla3[Se divorcian mas en la mañana o en la tarde?],"&gt;12:00 am")</f>
        <v>2491</v>
      </c>
      <c r="J1405" s="15">
        <f>COUNTIF(Tabla3[Se divorcian mas en la mañana o en la tarde?],"&gt;12:00 am")</f>
        <v>2491</v>
      </c>
      <c r="K1405" s="15">
        <f>COUNTIF(Tabla3[Se divorcian mas en la mañana o en la tarde?],"&lt;12:00 pm")</f>
        <v>2272</v>
      </c>
      <c r="L1405" s="17">
        <f>IF(Auxiliar1!B1403&lt;Tabla2[Hora],Tabla2[Hora],Auxiliar1!B1403)</f>
        <v>0.45891203703703703</v>
      </c>
      <c r="M1405" s="21"/>
      <c r="N1405" t="str">
        <f>TEXT(Tabla2[fecha_creacion_divorcio],"dd/mm/yy")</f>
        <v>07/02/19</v>
      </c>
      <c r="O1405" s="21" t="str">
        <f>TEXT(Tabla3[Fecha formato fecha],"MMMM")</f>
        <v>febrero</v>
      </c>
      <c r="P1405" s="22">
        <f>INT(YEARFRAC(Tabla2[[#This Row],[fecha_matrimonio]],Tabla2[[#This Row],[fecha_creacion_divorcio]],1))</f>
        <v>21</v>
      </c>
      <c r="Q1405" s="21"/>
    </row>
    <row r="1406" spans="6:17" x14ac:dyDescent="0.25">
      <c r="F1406" s="17"/>
      <c r="G1406" s="47" t="str">
        <f>IF(Tabla2[genero_1]=Tabla2[genero_2],"iguales","heteros")</f>
        <v>heteros</v>
      </c>
      <c r="H1406" s="15">
        <f>COUNTIF(Tabla3[Columna1],"iguales")</f>
        <v>481</v>
      </c>
      <c r="I1406" s="15">
        <f>COUNTIF(Tabla3[Se divorcian mas en la mañana o en la tarde?],"&gt;12:00 am")</f>
        <v>2491</v>
      </c>
      <c r="J1406" s="15">
        <f>COUNTIF(Tabla3[Se divorcian mas en la mañana o en la tarde?],"&gt;12:00 am")</f>
        <v>2491</v>
      </c>
      <c r="K1406" s="15">
        <f>COUNTIF(Tabla3[Se divorcian mas en la mañana o en la tarde?],"&lt;12:00 pm")</f>
        <v>2272</v>
      </c>
      <c r="L1406" s="17">
        <f>IF(Auxiliar1!B1404&lt;Tabla2[Hora],Tabla2[Hora],Auxiliar1!B1404)</f>
        <v>0.4734606481481482</v>
      </c>
      <c r="M1406" s="21"/>
      <c r="N1406" t="str">
        <f>TEXT(Tabla2[fecha_creacion_divorcio],"dd/mm/yy")</f>
        <v>07/02/19</v>
      </c>
      <c r="O1406" s="21" t="str">
        <f>TEXT(Tabla3[Fecha formato fecha],"MMMM")</f>
        <v>febrero</v>
      </c>
      <c r="P1406" s="22">
        <f>INT(YEARFRAC(Tabla2[[#This Row],[fecha_matrimonio]],Tabla2[[#This Row],[fecha_creacion_divorcio]],1))</f>
        <v>17</v>
      </c>
      <c r="Q1406" s="21"/>
    </row>
    <row r="1407" spans="6:17" x14ac:dyDescent="0.25">
      <c r="F1407" s="17"/>
      <c r="G1407" s="47" t="str">
        <f>IF(Tabla2[genero_1]=Tabla2[genero_2],"iguales","heteros")</f>
        <v>heteros</v>
      </c>
      <c r="H1407" s="15">
        <f>COUNTIF(Tabla3[Columna1],"iguales")</f>
        <v>481</v>
      </c>
      <c r="I1407" s="15">
        <f>COUNTIF(Tabla3[Se divorcian mas en la mañana o en la tarde?],"&gt;12:00 am")</f>
        <v>2491</v>
      </c>
      <c r="J1407" s="15">
        <f>COUNTIF(Tabla3[Se divorcian mas en la mañana o en la tarde?],"&gt;12:00 am")</f>
        <v>2491</v>
      </c>
      <c r="K1407" s="15">
        <f>COUNTIF(Tabla3[Se divorcian mas en la mañana o en la tarde?],"&lt;12:00 pm")</f>
        <v>2272</v>
      </c>
      <c r="L1407" s="17">
        <f>IF(Auxiliar1!B1405&lt;Tabla2[Hora],Tabla2[Hora],Auxiliar1!B1405)</f>
        <v>0.48540509259259257</v>
      </c>
      <c r="M1407" s="21"/>
      <c r="N1407" t="str">
        <f>TEXT(Tabla2[fecha_creacion_divorcio],"dd/mm/yy")</f>
        <v>07/02/19</v>
      </c>
      <c r="O1407" s="21" t="str">
        <f>TEXT(Tabla3[Fecha formato fecha],"MMMM")</f>
        <v>febrero</v>
      </c>
      <c r="P1407" s="22">
        <f>INT(YEARFRAC(Tabla2[[#This Row],[fecha_matrimonio]],Tabla2[[#This Row],[fecha_creacion_divorcio]],1))</f>
        <v>38</v>
      </c>
      <c r="Q1407" s="21"/>
    </row>
    <row r="1408" spans="6:17" x14ac:dyDescent="0.25">
      <c r="F1408" s="17"/>
      <c r="G1408" s="47" t="str">
        <f>IF(Tabla2[genero_1]=Tabla2[genero_2],"iguales","heteros")</f>
        <v>iguales</v>
      </c>
      <c r="H1408" s="15">
        <f>COUNTIF(Tabla3[Columna1],"iguales")</f>
        <v>481</v>
      </c>
      <c r="I1408" s="15">
        <f>COUNTIF(Tabla3[Se divorcian mas en la mañana o en la tarde?],"&gt;12:00 am")</f>
        <v>2491</v>
      </c>
      <c r="J1408" s="15">
        <f>COUNTIF(Tabla3[Se divorcian mas en la mañana o en la tarde?],"&gt;12:00 am")</f>
        <v>2491</v>
      </c>
      <c r="K1408" s="15">
        <f>COUNTIF(Tabla3[Se divorcian mas en la mañana o en la tarde?],"&lt;12:00 pm")</f>
        <v>2272</v>
      </c>
      <c r="L1408" s="17">
        <f>IF(Auxiliar1!B1406&lt;Tabla2[Hora],Tabla2[Hora],Auxiliar1!B1406)</f>
        <v>0.49634259259259261</v>
      </c>
      <c r="M1408" s="21"/>
      <c r="N1408" t="str">
        <f>TEXT(Tabla2[fecha_creacion_divorcio],"dd/mm/yy")</f>
        <v>07/02/19</v>
      </c>
      <c r="O1408" s="21" t="str">
        <f>TEXT(Tabla3[Fecha formato fecha],"MMMM")</f>
        <v>febrero</v>
      </c>
      <c r="P1408" s="22">
        <f>INT(YEARFRAC(Tabla2[[#This Row],[fecha_matrimonio]],Tabla2[[#This Row],[fecha_creacion_divorcio]],1))</f>
        <v>21</v>
      </c>
      <c r="Q1408" s="21"/>
    </row>
    <row r="1409" spans="6:17" x14ac:dyDescent="0.25">
      <c r="F1409" s="17"/>
      <c r="G1409" s="47" t="str">
        <f>IF(Tabla2[genero_1]=Tabla2[genero_2],"iguales","heteros")</f>
        <v>iguales</v>
      </c>
      <c r="H1409" s="15">
        <f>COUNTIF(Tabla3[Columna1],"iguales")</f>
        <v>481</v>
      </c>
      <c r="I1409" s="15">
        <f>COUNTIF(Tabla3[Se divorcian mas en la mañana o en la tarde?],"&gt;12:00 am")</f>
        <v>2491</v>
      </c>
      <c r="J1409" s="15">
        <f>COUNTIF(Tabla3[Se divorcian mas en la mañana o en la tarde?],"&gt;12:00 am")</f>
        <v>2491</v>
      </c>
      <c r="K1409" s="15">
        <f>COUNTIF(Tabla3[Se divorcian mas en la mañana o en la tarde?],"&lt;12:00 pm")</f>
        <v>2272</v>
      </c>
      <c r="L1409" s="17">
        <f>IF(Auxiliar1!B1407&lt;Tabla2[Hora],Tabla2[Hora],Auxiliar1!B1407)</f>
        <v>0.51291666666666669</v>
      </c>
      <c r="M1409" s="21"/>
      <c r="N1409" t="str">
        <f>TEXT(Tabla2[fecha_creacion_divorcio],"dd/mm/yy")</f>
        <v>07/02/19</v>
      </c>
      <c r="O1409" s="21" t="str">
        <f>TEXT(Tabla3[Fecha formato fecha],"MMMM")</f>
        <v>febrero</v>
      </c>
      <c r="P1409" s="22">
        <f>INT(YEARFRAC(Tabla2[[#This Row],[fecha_matrimonio]],Tabla2[[#This Row],[fecha_creacion_divorcio]],1))</f>
        <v>29</v>
      </c>
      <c r="Q1409" s="21"/>
    </row>
    <row r="1410" spans="6:17" x14ac:dyDescent="0.25">
      <c r="F1410" s="17"/>
      <c r="G1410" s="47" t="str">
        <f>IF(Tabla2[genero_1]=Tabla2[genero_2],"iguales","heteros")</f>
        <v>heteros</v>
      </c>
      <c r="H1410" s="15">
        <f>COUNTIF(Tabla3[Columna1],"iguales")</f>
        <v>481</v>
      </c>
      <c r="I1410" s="15">
        <f>COUNTIF(Tabla3[Se divorcian mas en la mañana o en la tarde?],"&gt;12:00 am")</f>
        <v>2491</v>
      </c>
      <c r="J1410" s="15">
        <f>COUNTIF(Tabla3[Se divorcian mas en la mañana o en la tarde?],"&gt;12:00 am")</f>
        <v>2491</v>
      </c>
      <c r="K1410" s="15">
        <f>COUNTIF(Tabla3[Se divorcian mas en la mañana o en la tarde?],"&lt;12:00 pm")</f>
        <v>2272</v>
      </c>
      <c r="L1410" s="17">
        <f>IF(Auxiliar1!B1408&lt;Tabla2[Hora],Tabla2[Hora],Auxiliar1!B1408)</f>
        <v>0.52689814814814817</v>
      </c>
      <c r="M1410" s="21"/>
      <c r="N1410" t="str">
        <f>TEXT(Tabla2[fecha_creacion_divorcio],"dd/mm/yy")</f>
        <v>07/02/19</v>
      </c>
      <c r="O1410" s="21" t="str">
        <f>TEXT(Tabla3[Fecha formato fecha],"MMMM")</f>
        <v>febrero</v>
      </c>
      <c r="P1410" s="22">
        <f>INT(YEARFRAC(Tabla2[[#This Row],[fecha_matrimonio]],Tabla2[[#This Row],[fecha_creacion_divorcio]],1))</f>
        <v>49</v>
      </c>
      <c r="Q1410" s="21"/>
    </row>
    <row r="1411" spans="6:17" x14ac:dyDescent="0.25">
      <c r="F1411" s="17"/>
      <c r="G1411" s="47" t="str">
        <f>IF(Tabla2[genero_1]=Tabla2[genero_2],"iguales","heteros")</f>
        <v>heteros</v>
      </c>
      <c r="H1411" s="15">
        <f>COUNTIF(Tabla3[Columna1],"iguales")</f>
        <v>481</v>
      </c>
      <c r="I1411" s="15">
        <f>COUNTIF(Tabla3[Se divorcian mas en la mañana o en la tarde?],"&gt;12:00 am")</f>
        <v>2491</v>
      </c>
      <c r="J1411" s="15">
        <f>COUNTIF(Tabla3[Se divorcian mas en la mañana o en la tarde?],"&gt;12:00 am")</f>
        <v>2491</v>
      </c>
      <c r="K1411" s="15">
        <f>COUNTIF(Tabla3[Se divorcian mas en la mañana o en la tarde?],"&lt;12:00 pm")</f>
        <v>2272</v>
      </c>
      <c r="L1411" s="17">
        <f>IF(Auxiliar1!B1409&lt;Tabla2[Hora],Tabla2[Hora],Auxiliar1!B1409)</f>
        <v>0.38892361111111112</v>
      </c>
      <c r="M1411" s="21"/>
      <c r="N1411" t="str">
        <f>TEXT(Tabla2[fecha_creacion_divorcio],"dd/mm/yy")</f>
        <v>08/02/19</v>
      </c>
      <c r="O1411" s="21" t="str">
        <f>TEXT(Tabla3[Fecha formato fecha],"MMMM")</f>
        <v>febrero</v>
      </c>
      <c r="P1411" s="22">
        <f>INT(YEARFRAC(Tabla2[[#This Row],[fecha_matrimonio]],Tabla2[[#This Row],[fecha_creacion_divorcio]],1))</f>
        <v>1</v>
      </c>
      <c r="Q1411" s="21"/>
    </row>
    <row r="1412" spans="6:17" x14ac:dyDescent="0.25">
      <c r="F1412" s="17"/>
      <c r="G1412" s="47" t="str">
        <f>IF(Tabla2[genero_1]=Tabla2[genero_2],"iguales","heteros")</f>
        <v>heteros</v>
      </c>
      <c r="H1412" s="15">
        <f>COUNTIF(Tabla3[Columna1],"iguales")</f>
        <v>481</v>
      </c>
      <c r="I1412" s="15">
        <f>COUNTIF(Tabla3[Se divorcian mas en la mañana o en la tarde?],"&gt;12:00 am")</f>
        <v>2491</v>
      </c>
      <c r="J1412" s="15">
        <f>COUNTIF(Tabla3[Se divorcian mas en la mañana o en la tarde?],"&gt;12:00 am")</f>
        <v>2491</v>
      </c>
      <c r="K1412" s="15">
        <f>COUNTIF(Tabla3[Se divorcian mas en la mañana o en la tarde?],"&lt;12:00 pm")</f>
        <v>2272</v>
      </c>
      <c r="L1412" s="17">
        <f>IF(Auxiliar1!B1410&lt;Tabla2[Hora],Tabla2[Hora],Auxiliar1!B1410)</f>
        <v>0.39431712962962967</v>
      </c>
      <c r="M1412" s="21"/>
      <c r="N1412" t="str">
        <f>TEXT(Tabla2[fecha_creacion_divorcio],"dd/mm/yy")</f>
        <v>08/02/19</v>
      </c>
      <c r="O1412" s="21" t="str">
        <f>TEXT(Tabla3[Fecha formato fecha],"MMMM")</f>
        <v>febrero</v>
      </c>
      <c r="P1412" s="22">
        <f>INT(YEARFRAC(Tabla2[[#This Row],[fecha_matrimonio]],Tabla2[[#This Row],[fecha_creacion_divorcio]],1))</f>
        <v>29</v>
      </c>
      <c r="Q1412" s="21"/>
    </row>
    <row r="1413" spans="6:17" x14ac:dyDescent="0.25">
      <c r="F1413" s="17"/>
      <c r="G1413" s="47" t="str">
        <f>IF(Tabla2[genero_1]=Tabla2[genero_2],"iguales","heteros")</f>
        <v>heteros</v>
      </c>
      <c r="H1413" s="15">
        <f>COUNTIF(Tabla3[Columna1],"iguales")</f>
        <v>481</v>
      </c>
      <c r="I1413" s="15">
        <f>COUNTIF(Tabla3[Se divorcian mas en la mañana o en la tarde?],"&gt;12:00 am")</f>
        <v>2491</v>
      </c>
      <c r="J1413" s="15">
        <f>COUNTIF(Tabla3[Se divorcian mas en la mañana o en la tarde?],"&gt;12:00 am")</f>
        <v>2491</v>
      </c>
      <c r="K1413" s="15">
        <f>COUNTIF(Tabla3[Se divorcian mas en la mañana o en la tarde?],"&lt;12:00 pm")</f>
        <v>2272</v>
      </c>
      <c r="L1413" s="17">
        <f>IF(Auxiliar1!B1411&lt;Tabla2[Hora],Tabla2[Hora],Auxiliar1!B1411)</f>
        <v>0.39584490740740735</v>
      </c>
      <c r="M1413" s="21"/>
      <c r="N1413" t="str">
        <f>TEXT(Tabla2[fecha_creacion_divorcio],"dd/mm/yy")</f>
        <v>08/02/19</v>
      </c>
      <c r="O1413" s="21" t="str">
        <f>TEXT(Tabla3[Fecha formato fecha],"MMMM")</f>
        <v>febrero</v>
      </c>
      <c r="P1413" s="22">
        <f>INT(YEARFRAC(Tabla2[[#This Row],[fecha_matrimonio]],Tabla2[[#This Row],[fecha_creacion_divorcio]],1))</f>
        <v>13</v>
      </c>
      <c r="Q1413" s="21"/>
    </row>
    <row r="1414" spans="6:17" x14ac:dyDescent="0.25">
      <c r="F1414" s="17"/>
      <c r="G1414" s="47" t="str">
        <f>IF(Tabla2[genero_1]=Tabla2[genero_2],"iguales","heteros")</f>
        <v>heteros</v>
      </c>
      <c r="H1414" s="15">
        <f>COUNTIF(Tabla3[Columna1],"iguales")</f>
        <v>481</v>
      </c>
      <c r="I1414" s="15">
        <f>COUNTIF(Tabla3[Se divorcian mas en la mañana o en la tarde?],"&gt;12:00 am")</f>
        <v>2491</v>
      </c>
      <c r="J1414" s="15">
        <f>COUNTIF(Tabla3[Se divorcian mas en la mañana o en la tarde?],"&gt;12:00 am")</f>
        <v>2491</v>
      </c>
      <c r="K1414" s="15">
        <f>COUNTIF(Tabla3[Se divorcian mas en la mañana o en la tarde?],"&lt;12:00 pm")</f>
        <v>2272</v>
      </c>
      <c r="L1414" s="17">
        <f>IF(Auxiliar1!B1412&lt;Tabla2[Hora],Tabla2[Hora],Auxiliar1!B1412)</f>
        <v>0.40111111111111114</v>
      </c>
      <c r="M1414" s="21"/>
      <c r="N1414" t="str">
        <f>TEXT(Tabla2[fecha_creacion_divorcio],"dd/mm/yy")</f>
        <v>08/02/19</v>
      </c>
      <c r="O1414" s="21" t="str">
        <f>TEXT(Tabla3[Fecha formato fecha],"MMMM")</f>
        <v>febrero</v>
      </c>
      <c r="P1414" s="22">
        <f>INT(YEARFRAC(Tabla2[[#This Row],[fecha_matrimonio]],Tabla2[[#This Row],[fecha_creacion_divorcio]],1))</f>
        <v>43</v>
      </c>
      <c r="Q1414" s="21"/>
    </row>
    <row r="1415" spans="6:17" x14ac:dyDescent="0.25">
      <c r="F1415" s="17"/>
      <c r="G1415" s="47" t="str">
        <f>IF(Tabla2[genero_1]=Tabla2[genero_2],"iguales","heteros")</f>
        <v>heteros</v>
      </c>
      <c r="H1415" s="15">
        <f>COUNTIF(Tabla3[Columna1],"iguales")</f>
        <v>481</v>
      </c>
      <c r="I1415" s="15">
        <f>COUNTIF(Tabla3[Se divorcian mas en la mañana o en la tarde?],"&gt;12:00 am")</f>
        <v>2491</v>
      </c>
      <c r="J1415" s="15">
        <f>COUNTIF(Tabla3[Se divorcian mas en la mañana o en la tarde?],"&gt;12:00 am")</f>
        <v>2491</v>
      </c>
      <c r="K1415" s="15">
        <f>COUNTIF(Tabla3[Se divorcian mas en la mañana o en la tarde?],"&lt;12:00 pm")</f>
        <v>2272</v>
      </c>
      <c r="L1415" s="17">
        <f>IF(Auxiliar1!B1413&lt;Tabla2[Hora],Tabla2[Hora],Auxiliar1!B1413)</f>
        <v>0.40214120370370371</v>
      </c>
      <c r="M1415" s="21"/>
      <c r="N1415" t="str">
        <f>TEXT(Tabla2[fecha_creacion_divorcio],"dd/mm/yy")</f>
        <v>08/02/19</v>
      </c>
      <c r="O1415" s="21" t="str">
        <f>TEXT(Tabla3[Fecha formato fecha],"MMMM")</f>
        <v>febrero</v>
      </c>
      <c r="P1415" s="22">
        <f>INT(YEARFRAC(Tabla2[[#This Row],[fecha_matrimonio]],Tabla2[[#This Row],[fecha_creacion_divorcio]],1))</f>
        <v>25</v>
      </c>
      <c r="Q1415" s="21"/>
    </row>
    <row r="1416" spans="6:17" x14ac:dyDescent="0.25">
      <c r="F1416" s="17"/>
      <c r="G1416" s="47" t="str">
        <f>IF(Tabla2[genero_1]=Tabla2[genero_2],"iguales","heteros")</f>
        <v>heteros</v>
      </c>
      <c r="H1416" s="15">
        <f>COUNTIF(Tabla3[Columna1],"iguales")</f>
        <v>481</v>
      </c>
      <c r="I1416" s="15">
        <f>COUNTIF(Tabla3[Se divorcian mas en la mañana o en la tarde?],"&gt;12:00 am")</f>
        <v>2491</v>
      </c>
      <c r="J1416" s="15">
        <f>COUNTIF(Tabla3[Se divorcian mas en la mañana o en la tarde?],"&gt;12:00 am")</f>
        <v>2491</v>
      </c>
      <c r="K1416" s="15">
        <f>COUNTIF(Tabla3[Se divorcian mas en la mañana o en la tarde?],"&lt;12:00 pm")</f>
        <v>2272</v>
      </c>
      <c r="L1416" s="17">
        <f>IF(Auxiliar1!B1414&lt;Tabla2[Hora],Tabla2[Hora],Auxiliar1!B1414)</f>
        <v>0.4051967592592593</v>
      </c>
      <c r="M1416" s="21"/>
      <c r="N1416" t="str">
        <f>TEXT(Tabla2[fecha_creacion_divorcio],"dd/mm/yy")</f>
        <v>08/02/19</v>
      </c>
      <c r="O1416" s="21" t="str">
        <f>TEXT(Tabla3[Fecha formato fecha],"MMMM")</f>
        <v>febrero</v>
      </c>
      <c r="P1416" s="22">
        <f>INT(YEARFRAC(Tabla2[[#This Row],[fecha_matrimonio]],Tabla2[[#This Row],[fecha_creacion_divorcio]],1))</f>
        <v>27</v>
      </c>
      <c r="Q1416" s="21"/>
    </row>
    <row r="1417" spans="6:17" x14ac:dyDescent="0.25">
      <c r="F1417" s="17"/>
      <c r="G1417" s="47" t="str">
        <f>IF(Tabla2[genero_1]=Tabla2[genero_2],"iguales","heteros")</f>
        <v>iguales</v>
      </c>
      <c r="H1417" s="15">
        <f>COUNTIF(Tabla3[Columna1],"iguales")</f>
        <v>481</v>
      </c>
      <c r="I1417" s="15">
        <f>COUNTIF(Tabla3[Se divorcian mas en la mañana o en la tarde?],"&gt;12:00 am")</f>
        <v>2491</v>
      </c>
      <c r="J1417" s="15">
        <f>COUNTIF(Tabla3[Se divorcian mas en la mañana o en la tarde?],"&gt;12:00 am")</f>
        <v>2491</v>
      </c>
      <c r="K1417" s="15">
        <f>COUNTIF(Tabla3[Se divorcian mas en la mañana o en la tarde?],"&lt;12:00 pm")</f>
        <v>2272</v>
      </c>
      <c r="L1417" s="17">
        <f>IF(Auxiliar1!B1415&lt;Tabla2[Hora],Tabla2[Hora],Auxiliar1!B1415)</f>
        <v>0.40614583333333337</v>
      </c>
      <c r="M1417" s="21"/>
      <c r="N1417" t="str">
        <f>TEXT(Tabla2[fecha_creacion_divorcio],"dd/mm/yy")</f>
        <v>08/02/19</v>
      </c>
      <c r="O1417" s="21" t="str">
        <f>TEXT(Tabla3[Fecha formato fecha],"MMMM")</f>
        <v>febrero</v>
      </c>
      <c r="P1417" s="22">
        <f>INT(YEARFRAC(Tabla2[[#This Row],[fecha_matrimonio]],Tabla2[[#This Row],[fecha_creacion_divorcio]],1))</f>
        <v>30</v>
      </c>
      <c r="Q1417" s="21"/>
    </row>
    <row r="1418" spans="6:17" x14ac:dyDescent="0.25">
      <c r="F1418" s="17"/>
      <c r="G1418" s="47" t="str">
        <f>IF(Tabla2[genero_1]=Tabla2[genero_2],"iguales","heteros")</f>
        <v>heteros</v>
      </c>
      <c r="H1418" s="15">
        <f>COUNTIF(Tabla3[Columna1],"iguales")</f>
        <v>481</v>
      </c>
      <c r="I1418" s="15">
        <f>COUNTIF(Tabla3[Se divorcian mas en la mañana o en la tarde?],"&gt;12:00 am")</f>
        <v>2491</v>
      </c>
      <c r="J1418" s="15">
        <f>COUNTIF(Tabla3[Se divorcian mas en la mañana o en la tarde?],"&gt;12:00 am")</f>
        <v>2491</v>
      </c>
      <c r="K1418" s="15">
        <f>COUNTIF(Tabla3[Se divorcian mas en la mañana o en la tarde?],"&lt;12:00 pm")</f>
        <v>2272</v>
      </c>
      <c r="L1418" s="17">
        <f>IF(Auxiliar1!B1416&lt;Tabla2[Hora],Tabla2[Hora],Auxiliar1!B1416)</f>
        <v>0.40820601851851851</v>
      </c>
      <c r="M1418" s="21"/>
      <c r="N1418" t="str">
        <f>TEXT(Tabla2[fecha_creacion_divorcio],"dd/mm/yy")</f>
        <v>08/02/19</v>
      </c>
      <c r="O1418" s="21" t="str">
        <f>TEXT(Tabla3[Fecha formato fecha],"MMMM")</f>
        <v>febrero</v>
      </c>
      <c r="P1418" s="22">
        <f>INT(YEARFRAC(Tabla2[[#This Row],[fecha_matrimonio]],Tabla2[[#This Row],[fecha_creacion_divorcio]],1))</f>
        <v>27</v>
      </c>
      <c r="Q1418" s="21"/>
    </row>
    <row r="1419" spans="6:17" x14ac:dyDescent="0.25">
      <c r="F1419" s="17"/>
      <c r="G1419" s="47" t="str">
        <f>IF(Tabla2[genero_1]=Tabla2[genero_2],"iguales","heteros")</f>
        <v>heteros</v>
      </c>
      <c r="H1419" s="15">
        <f>COUNTIF(Tabla3[Columna1],"iguales")</f>
        <v>481</v>
      </c>
      <c r="I1419" s="15">
        <f>COUNTIF(Tabla3[Se divorcian mas en la mañana o en la tarde?],"&gt;12:00 am")</f>
        <v>2491</v>
      </c>
      <c r="J1419" s="15">
        <f>COUNTIF(Tabla3[Se divorcian mas en la mañana o en la tarde?],"&gt;12:00 am")</f>
        <v>2491</v>
      </c>
      <c r="K1419" s="15">
        <f>COUNTIF(Tabla3[Se divorcian mas en la mañana o en la tarde?],"&lt;12:00 pm")</f>
        <v>2272</v>
      </c>
      <c r="L1419" s="17">
        <f>IF(Auxiliar1!B1417&lt;Tabla2[Hora],Tabla2[Hora],Auxiliar1!B1417)</f>
        <v>0.41187499999999999</v>
      </c>
      <c r="M1419" s="21"/>
      <c r="N1419" t="str">
        <f>TEXT(Tabla2[fecha_creacion_divorcio],"dd/mm/yy")</f>
        <v>08/02/19</v>
      </c>
      <c r="O1419" s="21" t="str">
        <f>TEXT(Tabla3[Fecha formato fecha],"MMMM")</f>
        <v>febrero</v>
      </c>
      <c r="P1419" s="22">
        <f>INT(YEARFRAC(Tabla2[[#This Row],[fecha_matrimonio]],Tabla2[[#This Row],[fecha_creacion_divorcio]],1))</f>
        <v>13</v>
      </c>
      <c r="Q1419" s="21"/>
    </row>
    <row r="1420" spans="6:17" x14ac:dyDescent="0.25">
      <c r="F1420" s="17"/>
      <c r="G1420" s="47" t="str">
        <f>IF(Tabla2[genero_1]=Tabla2[genero_2],"iguales","heteros")</f>
        <v>heteros</v>
      </c>
      <c r="H1420" s="15">
        <f>COUNTIF(Tabla3[Columna1],"iguales")</f>
        <v>481</v>
      </c>
      <c r="I1420" s="15">
        <f>COUNTIF(Tabla3[Se divorcian mas en la mañana o en la tarde?],"&gt;12:00 am")</f>
        <v>2491</v>
      </c>
      <c r="J1420" s="15">
        <f>COUNTIF(Tabla3[Se divorcian mas en la mañana o en la tarde?],"&gt;12:00 am")</f>
        <v>2491</v>
      </c>
      <c r="K1420" s="15">
        <f>COUNTIF(Tabla3[Se divorcian mas en la mañana o en la tarde?],"&lt;12:00 pm")</f>
        <v>2272</v>
      </c>
      <c r="L1420" s="17">
        <f>IF(Auxiliar1!B1418&lt;Tabla2[Hora],Tabla2[Hora],Auxiliar1!B1418)</f>
        <v>0.41615740740740742</v>
      </c>
      <c r="M1420" s="21"/>
      <c r="N1420" t="str">
        <f>TEXT(Tabla2[fecha_creacion_divorcio],"dd/mm/yy")</f>
        <v>08/02/19</v>
      </c>
      <c r="O1420" s="21" t="str">
        <f>TEXT(Tabla3[Fecha formato fecha],"MMMM")</f>
        <v>febrero</v>
      </c>
      <c r="P1420" s="22">
        <f>INT(YEARFRAC(Tabla2[[#This Row],[fecha_matrimonio]],Tabla2[[#This Row],[fecha_creacion_divorcio]],1))</f>
        <v>16</v>
      </c>
      <c r="Q1420" s="21"/>
    </row>
    <row r="1421" spans="6:17" x14ac:dyDescent="0.25">
      <c r="F1421" s="17"/>
      <c r="G1421" s="47" t="str">
        <f>IF(Tabla2[genero_1]=Tabla2[genero_2],"iguales","heteros")</f>
        <v>heteros</v>
      </c>
      <c r="H1421" s="15">
        <f>COUNTIF(Tabla3[Columna1],"iguales")</f>
        <v>481</v>
      </c>
      <c r="I1421" s="15">
        <f>COUNTIF(Tabla3[Se divorcian mas en la mañana o en la tarde?],"&gt;12:00 am")</f>
        <v>2491</v>
      </c>
      <c r="J1421" s="15">
        <f>COUNTIF(Tabla3[Se divorcian mas en la mañana o en la tarde?],"&gt;12:00 am")</f>
        <v>2491</v>
      </c>
      <c r="K1421" s="15">
        <f>COUNTIF(Tabla3[Se divorcian mas en la mañana o en la tarde?],"&lt;12:00 pm")</f>
        <v>2272</v>
      </c>
      <c r="L1421" s="17">
        <f>IF(Auxiliar1!B1419&lt;Tabla2[Hora],Tabla2[Hora],Auxiliar1!B1419)</f>
        <v>0.5680439814814815</v>
      </c>
      <c r="M1421" s="21"/>
      <c r="N1421" t="str">
        <f>TEXT(Tabla2[fecha_creacion_divorcio],"dd/mm/yy")</f>
        <v>08/02/19</v>
      </c>
      <c r="O1421" s="21" t="str">
        <f>TEXT(Tabla3[Fecha formato fecha],"MMMM")</f>
        <v>febrero</v>
      </c>
      <c r="P1421" s="22">
        <f>INT(YEARFRAC(Tabla2[[#This Row],[fecha_matrimonio]],Tabla2[[#This Row],[fecha_creacion_divorcio]],1))</f>
        <v>8</v>
      </c>
      <c r="Q1421" s="21"/>
    </row>
    <row r="1422" spans="6:17" x14ac:dyDescent="0.25">
      <c r="F1422" s="17"/>
      <c r="G1422" s="47" t="str">
        <f>IF(Tabla2[genero_1]=Tabla2[genero_2],"iguales","heteros")</f>
        <v>iguales</v>
      </c>
      <c r="H1422" s="15">
        <f>COUNTIF(Tabla3[Columna1],"iguales")</f>
        <v>481</v>
      </c>
      <c r="I1422" s="15">
        <f>COUNTIF(Tabla3[Se divorcian mas en la mañana o en la tarde?],"&gt;12:00 am")</f>
        <v>2491</v>
      </c>
      <c r="J1422" s="15">
        <f>COUNTIF(Tabla3[Se divorcian mas en la mañana o en la tarde?],"&gt;12:00 am")</f>
        <v>2491</v>
      </c>
      <c r="K1422" s="15">
        <f>COUNTIF(Tabla3[Se divorcian mas en la mañana o en la tarde?],"&lt;12:00 pm")</f>
        <v>2272</v>
      </c>
      <c r="L1422" s="17">
        <f>IF(Auxiliar1!B1420&lt;Tabla2[Hora],Tabla2[Hora],Auxiliar1!B1420)</f>
        <v>0.57355324074074077</v>
      </c>
      <c r="M1422" s="21"/>
      <c r="N1422" t="str">
        <f>TEXT(Tabla2[fecha_creacion_divorcio],"dd/mm/yy")</f>
        <v>08/02/19</v>
      </c>
      <c r="O1422" s="21" t="str">
        <f>TEXT(Tabla3[Fecha formato fecha],"MMMM")</f>
        <v>febrero</v>
      </c>
      <c r="P1422" s="22">
        <f>INT(YEARFRAC(Tabla2[[#This Row],[fecha_matrimonio]],Tabla2[[#This Row],[fecha_creacion_divorcio]],1))</f>
        <v>37</v>
      </c>
      <c r="Q1422" s="21"/>
    </row>
    <row r="1423" spans="6:17" x14ac:dyDescent="0.25">
      <c r="F1423" s="17"/>
      <c r="G1423" s="47" t="str">
        <f>IF(Tabla2[genero_1]=Tabla2[genero_2],"iguales","heteros")</f>
        <v>iguales</v>
      </c>
      <c r="H1423" s="15">
        <f>COUNTIF(Tabla3[Columna1],"iguales")</f>
        <v>481</v>
      </c>
      <c r="I1423" s="15">
        <f>COUNTIF(Tabla3[Se divorcian mas en la mañana o en la tarde?],"&gt;12:00 am")</f>
        <v>2491</v>
      </c>
      <c r="J1423" s="15">
        <f>COUNTIF(Tabla3[Se divorcian mas en la mañana o en la tarde?],"&gt;12:00 am")</f>
        <v>2491</v>
      </c>
      <c r="K1423" s="15">
        <f>COUNTIF(Tabla3[Se divorcian mas en la mañana o en la tarde?],"&lt;12:00 pm")</f>
        <v>2272</v>
      </c>
      <c r="L1423" s="17">
        <f>IF(Auxiliar1!B1421&lt;Tabla2[Hora],Tabla2[Hora],Auxiliar1!B1421)</f>
        <v>0.57907407407407407</v>
      </c>
      <c r="M1423" s="21"/>
      <c r="N1423" t="str">
        <f>TEXT(Tabla2[fecha_creacion_divorcio],"dd/mm/yy")</f>
        <v>08/02/19</v>
      </c>
      <c r="O1423" s="21" t="str">
        <f>TEXT(Tabla3[Fecha formato fecha],"MMMM")</f>
        <v>febrero</v>
      </c>
      <c r="P1423" s="22">
        <f>INT(YEARFRAC(Tabla2[[#This Row],[fecha_matrimonio]],Tabla2[[#This Row],[fecha_creacion_divorcio]],1))</f>
        <v>31</v>
      </c>
      <c r="Q1423" s="21"/>
    </row>
    <row r="1424" spans="6:17" x14ac:dyDescent="0.25">
      <c r="F1424" s="17"/>
      <c r="G1424" s="47" t="str">
        <f>IF(Tabla2[genero_1]=Tabla2[genero_2],"iguales","heteros")</f>
        <v>heteros</v>
      </c>
      <c r="H1424" s="15">
        <f>COUNTIF(Tabla3[Columna1],"iguales")</f>
        <v>481</v>
      </c>
      <c r="I1424" s="15">
        <f>COUNTIF(Tabla3[Se divorcian mas en la mañana o en la tarde?],"&gt;12:00 am")</f>
        <v>2491</v>
      </c>
      <c r="J1424" s="15">
        <f>COUNTIF(Tabla3[Se divorcian mas en la mañana o en la tarde?],"&gt;12:00 am")</f>
        <v>2491</v>
      </c>
      <c r="K1424" s="15">
        <f>COUNTIF(Tabla3[Se divorcian mas en la mañana o en la tarde?],"&lt;12:00 pm")</f>
        <v>2272</v>
      </c>
      <c r="L1424" s="17">
        <f>IF(Auxiliar1!B1422&lt;Tabla2[Hora],Tabla2[Hora],Auxiliar1!B1422)</f>
        <v>0.58688657407407407</v>
      </c>
      <c r="M1424" s="21"/>
      <c r="N1424" t="str">
        <f>TEXT(Tabla2[fecha_creacion_divorcio],"dd/mm/yy")</f>
        <v>08/02/19</v>
      </c>
      <c r="O1424" s="21" t="str">
        <f>TEXT(Tabla3[Fecha formato fecha],"MMMM")</f>
        <v>febrero</v>
      </c>
      <c r="P1424" s="22">
        <f>INT(YEARFRAC(Tabla2[[#This Row],[fecha_matrimonio]],Tabla2[[#This Row],[fecha_creacion_divorcio]],1))</f>
        <v>35</v>
      </c>
      <c r="Q1424" s="21"/>
    </row>
    <row r="1425" spans="6:17" x14ac:dyDescent="0.25">
      <c r="F1425" s="17"/>
      <c r="G1425" s="47" t="str">
        <f>IF(Tabla2[genero_1]=Tabla2[genero_2],"iguales","heteros")</f>
        <v>heteros</v>
      </c>
      <c r="H1425" s="15">
        <f>COUNTIF(Tabla3[Columna1],"iguales")</f>
        <v>481</v>
      </c>
      <c r="I1425" s="15">
        <f>COUNTIF(Tabla3[Se divorcian mas en la mañana o en la tarde?],"&gt;12:00 am")</f>
        <v>2491</v>
      </c>
      <c r="J1425" s="15">
        <f>COUNTIF(Tabla3[Se divorcian mas en la mañana o en la tarde?],"&gt;12:00 am")</f>
        <v>2491</v>
      </c>
      <c r="K1425" s="15">
        <f>COUNTIF(Tabla3[Se divorcian mas en la mañana o en la tarde?],"&lt;12:00 pm")</f>
        <v>2272</v>
      </c>
      <c r="L1425" s="17">
        <f>IF(Auxiliar1!B1423&lt;Tabla2[Hora],Tabla2[Hora],Auxiliar1!B1423)</f>
        <v>0.62263888888888885</v>
      </c>
      <c r="M1425" s="21"/>
      <c r="N1425" t="str">
        <f>TEXT(Tabla2[fecha_creacion_divorcio],"dd/mm/yy")</f>
        <v>08/02/19</v>
      </c>
      <c r="O1425" s="21" t="str">
        <f>TEXT(Tabla3[Fecha formato fecha],"MMMM")</f>
        <v>febrero</v>
      </c>
      <c r="P1425" s="22">
        <f>INT(YEARFRAC(Tabla2[[#This Row],[fecha_matrimonio]],Tabla2[[#This Row],[fecha_creacion_divorcio]],1))</f>
        <v>6</v>
      </c>
      <c r="Q1425" s="21"/>
    </row>
    <row r="1426" spans="6:17" x14ac:dyDescent="0.25">
      <c r="F1426" s="17"/>
      <c r="G1426" s="47" t="str">
        <f>IF(Tabla2[genero_1]=Tabla2[genero_2],"iguales","heteros")</f>
        <v>heteros</v>
      </c>
      <c r="H1426" s="15">
        <f>COUNTIF(Tabla3[Columna1],"iguales")</f>
        <v>481</v>
      </c>
      <c r="I1426" s="15">
        <f>COUNTIF(Tabla3[Se divorcian mas en la mañana o en la tarde?],"&gt;12:00 am")</f>
        <v>2491</v>
      </c>
      <c r="J1426" s="15">
        <f>COUNTIF(Tabla3[Se divorcian mas en la mañana o en la tarde?],"&gt;12:00 am")</f>
        <v>2491</v>
      </c>
      <c r="K1426" s="15">
        <f>COUNTIF(Tabla3[Se divorcian mas en la mañana o en la tarde?],"&lt;12:00 pm")</f>
        <v>2272</v>
      </c>
      <c r="L1426" s="17">
        <f>IF(Auxiliar1!B1424&lt;Tabla2[Hora],Tabla2[Hora],Auxiliar1!B1424)</f>
        <v>0.62317129629629631</v>
      </c>
      <c r="M1426" s="21"/>
      <c r="N1426" t="str">
        <f>TEXT(Tabla2[fecha_creacion_divorcio],"dd/mm/yy")</f>
        <v>08/02/19</v>
      </c>
      <c r="O1426" s="21" t="str">
        <f>TEXT(Tabla3[Fecha formato fecha],"MMMM")</f>
        <v>febrero</v>
      </c>
      <c r="P1426" s="22">
        <f>INT(YEARFRAC(Tabla2[[#This Row],[fecha_matrimonio]],Tabla2[[#This Row],[fecha_creacion_divorcio]],1))</f>
        <v>9</v>
      </c>
      <c r="Q1426" s="21"/>
    </row>
    <row r="1427" spans="6:17" x14ac:dyDescent="0.25">
      <c r="F1427" s="17"/>
      <c r="G1427" s="47" t="str">
        <f>IF(Tabla2[genero_1]=Tabla2[genero_2],"iguales","heteros")</f>
        <v>heteros</v>
      </c>
      <c r="H1427" s="15">
        <f>COUNTIF(Tabla3[Columna1],"iguales")</f>
        <v>481</v>
      </c>
      <c r="I1427" s="15">
        <f>COUNTIF(Tabla3[Se divorcian mas en la mañana o en la tarde?],"&gt;12:00 am")</f>
        <v>2491</v>
      </c>
      <c r="J1427" s="15">
        <f>COUNTIF(Tabla3[Se divorcian mas en la mañana o en la tarde?],"&gt;12:00 am")</f>
        <v>2491</v>
      </c>
      <c r="K1427" s="15">
        <f>COUNTIF(Tabla3[Se divorcian mas en la mañana o en la tarde?],"&lt;12:00 pm")</f>
        <v>2272</v>
      </c>
      <c r="L1427" s="17">
        <f>IF(Auxiliar1!B1425&lt;Tabla2[Hora],Tabla2[Hora],Auxiliar1!B1425)</f>
        <v>0.6271296296296297</v>
      </c>
      <c r="M1427" s="21"/>
      <c r="N1427" t="str">
        <f>TEXT(Tabla2[fecha_creacion_divorcio],"dd/mm/yy")</f>
        <v>08/02/19</v>
      </c>
      <c r="O1427" s="21" t="str">
        <f>TEXT(Tabla3[Fecha formato fecha],"MMMM")</f>
        <v>febrero</v>
      </c>
      <c r="P1427" s="22">
        <f>INT(YEARFRAC(Tabla2[[#This Row],[fecha_matrimonio]],Tabla2[[#This Row],[fecha_creacion_divorcio]],1))</f>
        <v>19</v>
      </c>
      <c r="Q1427" s="21"/>
    </row>
    <row r="1428" spans="6:17" x14ac:dyDescent="0.25">
      <c r="F1428" s="17"/>
      <c r="G1428" s="47" t="str">
        <f>IF(Tabla2[genero_1]=Tabla2[genero_2],"iguales","heteros")</f>
        <v>heteros</v>
      </c>
      <c r="H1428" s="15">
        <f>COUNTIF(Tabla3[Columna1],"iguales")</f>
        <v>481</v>
      </c>
      <c r="I1428" s="15">
        <f>COUNTIF(Tabla3[Se divorcian mas en la mañana o en la tarde?],"&gt;12:00 am")</f>
        <v>2491</v>
      </c>
      <c r="J1428" s="15">
        <f>COUNTIF(Tabla3[Se divorcian mas en la mañana o en la tarde?],"&gt;12:00 am")</f>
        <v>2491</v>
      </c>
      <c r="K1428" s="15">
        <f>COUNTIF(Tabla3[Se divorcian mas en la mañana o en la tarde?],"&lt;12:00 pm")</f>
        <v>2272</v>
      </c>
      <c r="L1428" s="17">
        <f>IF(Auxiliar1!B1426&lt;Tabla2[Hora],Tabla2[Hora],Auxiliar1!B1426)</f>
        <v>0.62770833333333331</v>
      </c>
      <c r="M1428" s="21"/>
      <c r="N1428" t="str">
        <f>TEXT(Tabla2[fecha_creacion_divorcio],"dd/mm/yy")</f>
        <v>08/02/19</v>
      </c>
      <c r="O1428" s="21" t="str">
        <f>TEXT(Tabla3[Fecha formato fecha],"MMMM")</f>
        <v>febrero</v>
      </c>
      <c r="P1428" s="22">
        <f>INT(YEARFRAC(Tabla2[[#This Row],[fecha_matrimonio]],Tabla2[[#This Row],[fecha_creacion_divorcio]],1))</f>
        <v>25</v>
      </c>
      <c r="Q1428" s="21"/>
    </row>
    <row r="1429" spans="6:17" x14ac:dyDescent="0.25">
      <c r="F1429" s="17"/>
      <c r="G1429" s="47" t="str">
        <f>IF(Tabla2[genero_1]=Tabla2[genero_2],"iguales","heteros")</f>
        <v>iguales</v>
      </c>
      <c r="H1429" s="15">
        <f>COUNTIF(Tabla3[Columna1],"iguales")</f>
        <v>481</v>
      </c>
      <c r="I1429" s="15">
        <f>COUNTIF(Tabla3[Se divorcian mas en la mañana o en la tarde?],"&gt;12:00 am")</f>
        <v>2491</v>
      </c>
      <c r="J1429" s="15">
        <f>COUNTIF(Tabla3[Se divorcian mas en la mañana o en la tarde?],"&gt;12:00 am")</f>
        <v>2491</v>
      </c>
      <c r="K1429" s="15">
        <f>COUNTIF(Tabla3[Se divorcian mas en la mañana o en la tarde?],"&lt;12:00 pm")</f>
        <v>2272</v>
      </c>
      <c r="L1429" s="17">
        <f>IF(Auxiliar1!B1427&lt;Tabla2[Hora],Tabla2[Hora],Auxiliar1!B1427)</f>
        <v>0.62517361111111114</v>
      </c>
      <c r="M1429" s="21"/>
      <c r="N1429" t="str">
        <f>TEXT(Tabla2[fecha_creacion_divorcio],"dd/mm/yy")</f>
        <v>08/02/19</v>
      </c>
      <c r="O1429" s="21" t="str">
        <f>TEXT(Tabla3[Fecha formato fecha],"MMMM")</f>
        <v>febrero</v>
      </c>
      <c r="P1429" s="22">
        <f>INT(YEARFRAC(Tabla2[[#This Row],[fecha_matrimonio]],Tabla2[[#This Row],[fecha_creacion_divorcio]],1))</f>
        <v>29</v>
      </c>
      <c r="Q1429" s="21"/>
    </row>
    <row r="1430" spans="6:17" x14ac:dyDescent="0.25">
      <c r="F1430" s="17"/>
      <c r="G1430" s="47" t="str">
        <f>IF(Tabla2[genero_1]=Tabla2[genero_2],"iguales","heteros")</f>
        <v>heteros</v>
      </c>
      <c r="H1430" s="15">
        <f>COUNTIF(Tabla3[Columna1],"iguales")</f>
        <v>481</v>
      </c>
      <c r="I1430" s="15">
        <f>COUNTIF(Tabla3[Se divorcian mas en la mañana o en la tarde?],"&gt;12:00 am")</f>
        <v>2491</v>
      </c>
      <c r="J1430" s="15">
        <f>COUNTIF(Tabla3[Se divorcian mas en la mañana o en la tarde?],"&gt;12:00 am")</f>
        <v>2491</v>
      </c>
      <c r="K1430" s="15">
        <f>COUNTIF(Tabla3[Se divorcian mas en la mañana o en la tarde?],"&lt;12:00 pm")</f>
        <v>2272</v>
      </c>
      <c r="L1430" s="17">
        <f>IF(Auxiliar1!B1428&lt;Tabla2[Hora],Tabla2[Hora],Auxiliar1!B1428)</f>
        <v>0.62736111111111115</v>
      </c>
      <c r="M1430" s="21"/>
      <c r="N1430" t="str">
        <f>TEXT(Tabla2[fecha_creacion_divorcio],"dd/mm/yy")</f>
        <v>08/02/19</v>
      </c>
      <c r="O1430" s="21" t="str">
        <f>TEXT(Tabla3[Fecha formato fecha],"MMMM")</f>
        <v>febrero</v>
      </c>
      <c r="P1430" s="22">
        <f>INT(YEARFRAC(Tabla2[[#This Row],[fecha_matrimonio]],Tabla2[[#This Row],[fecha_creacion_divorcio]],1))</f>
        <v>23</v>
      </c>
      <c r="Q1430" s="21"/>
    </row>
    <row r="1431" spans="6:17" x14ac:dyDescent="0.25">
      <c r="F1431" s="17"/>
      <c r="G1431" s="47" t="str">
        <f>IF(Tabla2[genero_1]=Tabla2[genero_2],"iguales","heteros")</f>
        <v>iguales</v>
      </c>
      <c r="H1431" s="15">
        <f>COUNTIF(Tabla3[Columna1],"iguales")</f>
        <v>481</v>
      </c>
      <c r="I1431" s="15">
        <f>COUNTIF(Tabla3[Se divorcian mas en la mañana o en la tarde?],"&gt;12:00 am")</f>
        <v>2491</v>
      </c>
      <c r="J1431" s="15">
        <f>COUNTIF(Tabla3[Se divorcian mas en la mañana o en la tarde?],"&gt;12:00 am")</f>
        <v>2491</v>
      </c>
      <c r="K1431" s="15">
        <f>COUNTIF(Tabla3[Se divorcian mas en la mañana o en la tarde?],"&lt;12:00 pm")</f>
        <v>2272</v>
      </c>
      <c r="L1431" s="17">
        <f>IF(Auxiliar1!B1429&lt;Tabla2[Hora],Tabla2[Hora],Auxiliar1!B1429)</f>
        <v>0.47304398148148147</v>
      </c>
      <c r="M1431" s="21"/>
      <c r="N1431" t="str">
        <f>TEXT(Tabla2[fecha_creacion_divorcio],"dd/mm/yy")</f>
        <v>11/02/19</v>
      </c>
      <c r="O1431" s="21" t="str">
        <f>TEXT(Tabla3[Fecha formato fecha],"MMMM")</f>
        <v>febrero</v>
      </c>
      <c r="P1431" s="22">
        <f>INT(YEARFRAC(Tabla2[[#This Row],[fecha_matrimonio]],Tabla2[[#This Row],[fecha_creacion_divorcio]],1))</f>
        <v>2</v>
      </c>
      <c r="Q1431" s="21"/>
    </row>
    <row r="1432" spans="6:17" x14ac:dyDescent="0.25">
      <c r="F1432" s="17"/>
      <c r="G1432" s="47" t="str">
        <f>IF(Tabla2[genero_1]=Tabla2[genero_2],"iguales","heteros")</f>
        <v>heteros</v>
      </c>
      <c r="H1432" s="15">
        <f>COUNTIF(Tabla3[Columna1],"iguales")</f>
        <v>481</v>
      </c>
      <c r="I1432" s="15">
        <f>COUNTIF(Tabla3[Se divorcian mas en la mañana o en la tarde?],"&gt;12:00 am")</f>
        <v>2491</v>
      </c>
      <c r="J1432" s="15">
        <f>COUNTIF(Tabla3[Se divorcian mas en la mañana o en la tarde?],"&gt;12:00 am")</f>
        <v>2491</v>
      </c>
      <c r="K1432" s="15">
        <f>COUNTIF(Tabla3[Se divorcian mas en la mañana o en la tarde?],"&lt;12:00 pm")</f>
        <v>2272</v>
      </c>
      <c r="L1432" s="17">
        <f>IF(Auxiliar1!B1430&lt;Tabla2[Hora],Tabla2[Hora],Auxiliar1!B1430)</f>
        <v>0.32545138888888886</v>
      </c>
      <c r="M1432" s="21"/>
      <c r="N1432" t="str">
        <f>TEXT(Tabla2[fecha_creacion_divorcio],"dd/mm/yy")</f>
        <v>12/02/19</v>
      </c>
      <c r="O1432" s="21" t="str">
        <f>TEXT(Tabla3[Fecha formato fecha],"MMMM")</f>
        <v>febrero</v>
      </c>
      <c r="P1432" s="22">
        <f>INT(YEARFRAC(Tabla2[[#This Row],[fecha_matrimonio]],Tabla2[[#This Row],[fecha_creacion_divorcio]],1))</f>
        <v>24</v>
      </c>
      <c r="Q1432" s="21"/>
    </row>
    <row r="1433" spans="6:17" x14ac:dyDescent="0.25">
      <c r="F1433" s="17"/>
      <c r="G1433" s="47" t="str">
        <f>IF(Tabla2[genero_1]=Tabla2[genero_2],"iguales","heteros")</f>
        <v>heteros</v>
      </c>
      <c r="H1433" s="15">
        <f>COUNTIF(Tabla3[Columna1],"iguales")</f>
        <v>481</v>
      </c>
      <c r="I1433" s="15">
        <f>COUNTIF(Tabla3[Se divorcian mas en la mañana o en la tarde?],"&gt;12:00 am")</f>
        <v>2491</v>
      </c>
      <c r="J1433" s="15">
        <f>COUNTIF(Tabla3[Se divorcian mas en la mañana o en la tarde?],"&gt;12:00 am")</f>
        <v>2491</v>
      </c>
      <c r="K1433" s="15">
        <f>COUNTIF(Tabla3[Se divorcian mas en la mañana o en la tarde?],"&lt;12:00 pm")</f>
        <v>2272</v>
      </c>
      <c r="L1433" s="17">
        <f>IF(Auxiliar1!B1431&lt;Tabla2[Hora],Tabla2[Hora],Auxiliar1!B1431)</f>
        <v>0.33424768518518522</v>
      </c>
      <c r="M1433" s="21"/>
      <c r="N1433" t="str">
        <f>TEXT(Tabla2[fecha_creacion_divorcio],"dd/mm/yy")</f>
        <v>12/02/19</v>
      </c>
      <c r="O1433" s="21" t="str">
        <f>TEXT(Tabla3[Fecha formato fecha],"MMMM")</f>
        <v>febrero</v>
      </c>
      <c r="P1433" s="22">
        <f>INT(YEARFRAC(Tabla2[[#This Row],[fecha_matrimonio]],Tabla2[[#This Row],[fecha_creacion_divorcio]],1))</f>
        <v>17</v>
      </c>
      <c r="Q1433" s="21"/>
    </row>
    <row r="1434" spans="6:17" x14ac:dyDescent="0.25">
      <c r="F1434" s="17"/>
      <c r="G1434" s="47" t="str">
        <f>IF(Tabla2[genero_1]=Tabla2[genero_2],"iguales","heteros")</f>
        <v>heteros</v>
      </c>
      <c r="H1434" s="15">
        <f>COUNTIF(Tabla3[Columna1],"iguales")</f>
        <v>481</v>
      </c>
      <c r="I1434" s="15">
        <f>COUNTIF(Tabla3[Se divorcian mas en la mañana o en la tarde?],"&gt;12:00 am")</f>
        <v>2491</v>
      </c>
      <c r="J1434" s="15">
        <f>COUNTIF(Tabla3[Se divorcian mas en la mañana o en la tarde?],"&gt;12:00 am")</f>
        <v>2491</v>
      </c>
      <c r="K1434" s="15">
        <f>COUNTIF(Tabla3[Se divorcian mas en la mañana o en la tarde?],"&lt;12:00 pm")</f>
        <v>2272</v>
      </c>
      <c r="L1434" s="17">
        <f>IF(Auxiliar1!B1432&lt;Tabla2[Hora],Tabla2[Hora],Auxiliar1!B1432)</f>
        <v>0.33686342592592594</v>
      </c>
      <c r="M1434" s="21"/>
      <c r="N1434" t="str">
        <f>TEXT(Tabla2[fecha_creacion_divorcio],"dd/mm/yy")</f>
        <v>12/02/19</v>
      </c>
      <c r="O1434" s="21" t="str">
        <f>TEXT(Tabla3[Fecha formato fecha],"MMMM")</f>
        <v>febrero</v>
      </c>
      <c r="P1434" s="22">
        <f>INT(YEARFRAC(Tabla2[[#This Row],[fecha_matrimonio]],Tabla2[[#This Row],[fecha_creacion_divorcio]],1))</f>
        <v>14</v>
      </c>
      <c r="Q1434" s="21"/>
    </row>
    <row r="1435" spans="6:17" x14ac:dyDescent="0.25">
      <c r="F1435" s="17"/>
      <c r="G1435" s="47" t="str">
        <f>IF(Tabla2[genero_1]=Tabla2[genero_2],"iguales","heteros")</f>
        <v>heteros</v>
      </c>
      <c r="H1435" s="15">
        <f>COUNTIF(Tabla3[Columna1],"iguales")</f>
        <v>481</v>
      </c>
      <c r="I1435" s="15">
        <f>COUNTIF(Tabla3[Se divorcian mas en la mañana o en la tarde?],"&gt;12:00 am")</f>
        <v>2491</v>
      </c>
      <c r="J1435" s="15">
        <f>COUNTIF(Tabla3[Se divorcian mas en la mañana o en la tarde?],"&gt;12:00 am")</f>
        <v>2491</v>
      </c>
      <c r="K1435" s="15">
        <f>COUNTIF(Tabla3[Se divorcian mas en la mañana o en la tarde?],"&lt;12:00 pm")</f>
        <v>2272</v>
      </c>
      <c r="L1435" s="17">
        <f>IF(Auxiliar1!B1433&lt;Tabla2[Hora],Tabla2[Hora],Auxiliar1!B1433)</f>
        <v>0.35682870370370368</v>
      </c>
      <c r="M1435" s="21"/>
      <c r="N1435" t="str">
        <f>TEXT(Tabla2[fecha_creacion_divorcio],"dd/mm/yy")</f>
        <v>12/02/19</v>
      </c>
      <c r="O1435" s="21" t="str">
        <f>TEXT(Tabla3[Fecha formato fecha],"MMMM")</f>
        <v>febrero</v>
      </c>
      <c r="P1435" s="22">
        <f>INT(YEARFRAC(Tabla2[[#This Row],[fecha_matrimonio]],Tabla2[[#This Row],[fecha_creacion_divorcio]],1))</f>
        <v>47</v>
      </c>
      <c r="Q1435" s="21"/>
    </row>
    <row r="1436" spans="6:17" x14ac:dyDescent="0.25">
      <c r="F1436" s="17"/>
      <c r="G1436" s="47" t="str">
        <f>IF(Tabla2[genero_1]=Tabla2[genero_2],"iguales","heteros")</f>
        <v>heteros</v>
      </c>
      <c r="H1436" s="15">
        <f>COUNTIF(Tabla3[Columna1],"iguales")</f>
        <v>481</v>
      </c>
      <c r="I1436" s="15">
        <f>COUNTIF(Tabla3[Se divorcian mas en la mañana o en la tarde?],"&gt;12:00 am")</f>
        <v>2491</v>
      </c>
      <c r="J1436" s="15">
        <f>COUNTIF(Tabla3[Se divorcian mas en la mañana o en la tarde?],"&gt;12:00 am")</f>
        <v>2491</v>
      </c>
      <c r="K1436" s="15">
        <f>COUNTIF(Tabla3[Se divorcian mas en la mañana o en la tarde?],"&lt;12:00 pm")</f>
        <v>2272</v>
      </c>
      <c r="L1436" s="17">
        <f>IF(Auxiliar1!B1434&lt;Tabla2[Hora],Tabla2[Hora],Auxiliar1!B1434)</f>
        <v>0.35715277777777782</v>
      </c>
      <c r="M1436" s="21"/>
      <c r="N1436" t="str">
        <f>TEXT(Tabla2[fecha_creacion_divorcio],"dd/mm/yy")</f>
        <v>12/02/19</v>
      </c>
      <c r="O1436" s="21" t="str">
        <f>TEXT(Tabla3[Fecha formato fecha],"MMMM")</f>
        <v>febrero</v>
      </c>
      <c r="P1436" s="22">
        <f>INT(YEARFRAC(Tabla2[[#This Row],[fecha_matrimonio]],Tabla2[[#This Row],[fecha_creacion_divorcio]],1))</f>
        <v>21</v>
      </c>
      <c r="Q1436" s="21"/>
    </row>
    <row r="1437" spans="6:17" x14ac:dyDescent="0.25">
      <c r="F1437" s="17"/>
      <c r="G1437" s="47" t="str">
        <f>IF(Tabla2[genero_1]=Tabla2[genero_2],"iguales","heteros")</f>
        <v>heteros</v>
      </c>
      <c r="H1437" s="15">
        <f>COUNTIF(Tabla3[Columna1],"iguales")</f>
        <v>481</v>
      </c>
      <c r="I1437" s="15">
        <f>COUNTIF(Tabla3[Se divorcian mas en la mañana o en la tarde?],"&gt;12:00 am")</f>
        <v>2491</v>
      </c>
      <c r="J1437" s="15">
        <f>COUNTIF(Tabla3[Se divorcian mas en la mañana o en la tarde?],"&gt;12:00 am")</f>
        <v>2491</v>
      </c>
      <c r="K1437" s="15">
        <f>COUNTIF(Tabla3[Se divorcian mas en la mañana o en la tarde?],"&lt;12:00 pm")</f>
        <v>2272</v>
      </c>
      <c r="L1437" s="17">
        <f>IF(Auxiliar1!B1435&lt;Tabla2[Hora],Tabla2[Hora],Auxiliar1!B1435)</f>
        <v>0.35927083333333337</v>
      </c>
      <c r="M1437" s="21"/>
      <c r="N1437" t="str">
        <f>TEXT(Tabla2[fecha_creacion_divorcio],"dd/mm/yy")</f>
        <v>12/02/19</v>
      </c>
      <c r="O1437" s="21" t="str">
        <f>TEXT(Tabla3[Fecha formato fecha],"MMMM")</f>
        <v>febrero</v>
      </c>
      <c r="P1437" s="22">
        <f>INT(YEARFRAC(Tabla2[[#This Row],[fecha_matrimonio]],Tabla2[[#This Row],[fecha_creacion_divorcio]],1))</f>
        <v>22</v>
      </c>
      <c r="Q1437" s="21"/>
    </row>
    <row r="1438" spans="6:17" x14ac:dyDescent="0.25">
      <c r="F1438" s="17"/>
      <c r="G1438" s="47" t="str">
        <f>IF(Tabla2[genero_1]=Tabla2[genero_2],"iguales","heteros")</f>
        <v>heteros</v>
      </c>
      <c r="H1438" s="15">
        <f>COUNTIF(Tabla3[Columna1],"iguales")</f>
        <v>481</v>
      </c>
      <c r="I1438" s="15">
        <f>COUNTIF(Tabla3[Se divorcian mas en la mañana o en la tarde?],"&gt;12:00 am")</f>
        <v>2491</v>
      </c>
      <c r="J1438" s="15">
        <f>COUNTIF(Tabla3[Se divorcian mas en la mañana o en la tarde?],"&gt;12:00 am")</f>
        <v>2491</v>
      </c>
      <c r="K1438" s="15">
        <f>COUNTIF(Tabla3[Se divorcian mas en la mañana o en la tarde?],"&lt;12:00 pm")</f>
        <v>2272</v>
      </c>
      <c r="L1438" s="17">
        <f>IF(Auxiliar1!B1436&lt;Tabla2[Hora],Tabla2[Hora],Auxiliar1!B1436)</f>
        <v>0.36282407407407408</v>
      </c>
      <c r="M1438" s="21"/>
      <c r="N1438" t="str">
        <f>TEXT(Tabla2[fecha_creacion_divorcio],"dd/mm/yy")</f>
        <v>12/02/19</v>
      </c>
      <c r="O1438" s="21" t="str">
        <f>TEXT(Tabla3[Fecha formato fecha],"MMMM")</f>
        <v>febrero</v>
      </c>
      <c r="P1438" s="22">
        <f>INT(YEARFRAC(Tabla2[[#This Row],[fecha_matrimonio]],Tabla2[[#This Row],[fecha_creacion_divorcio]],1))</f>
        <v>14</v>
      </c>
      <c r="Q1438" s="21"/>
    </row>
    <row r="1439" spans="6:17" x14ac:dyDescent="0.25">
      <c r="F1439" s="17"/>
      <c r="G1439" s="47" t="str">
        <f>IF(Tabla2[genero_1]=Tabla2[genero_2],"iguales","heteros")</f>
        <v>heteros</v>
      </c>
      <c r="H1439" s="15">
        <f>COUNTIF(Tabla3[Columna1],"iguales")</f>
        <v>481</v>
      </c>
      <c r="I1439" s="15">
        <f>COUNTIF(Tabla3[Se divorcian mas en la mañana o en la tarde?],"&gt;12:00 am")</f>
        <v>2491</v>
      </c>
      <c r="J1439" s="15">
        <f>COUNTIF(Tabla3[Se divorcian mas en la mañana o en la tarde?],"&gt;12:00 am")</f>
        <v>2491</v>
      </c>
      <c r="K1439" s="15">
        <f>COUNTIF(Tabla3[Se divorcian mas en la mañana o en la tarde?],"&lt;12:00 pm")</f>
        <v>2272</v>
      </c>
      <c r="L1439" s="17">
        <f>IF(Auxiliar1!B1437&lt;Tabla2[Hora],Tabla2[Hora],Auxiliar1!B1437)</f>
        <v>0.36383101851851851</v>
      </c>
      <c r="M1439" s="21"/>
      <c r="N1439" t="str">
        <f>TEXT(Tabla2[fecha_creacion_divorcio],"dd/mm/yy")</f>
        <v>12/02/19</v>
      </c>
      <c r="O1439" s="21" t="str">
        <f>TEXT(Tabla3[Fecha formato fecha],"MMMM")</f>
        <v>febrero</v>
      </c>
      <c r="P1439" s="22">
        <f>INT(YEARFRAC(Tabla2[[#This Row],[fecha_matrimonio]],Tabla2[[#This Row],[fecha_creacion_divorcio]],1))</f>
        <v>3</v>
      </c>
      <c r="Q1439" s="21"/>
    </row>
    <row r="1440" spans="6:17" x14ac:dyDescent="0.25">
      <c r="F1440" s="17"/>
      <c r="G1440" s="47" t="str">
        <f>IF(Tabla2[genero_1]=Tabla2[genero_2],"iguales","heteros")</f>
        <v>iguales</v>
      </c>
      <c r="H1440" s="15">
        <f>COUNTIF(Tabla3[Columna1],"iguales")</f>
        <v>481</v>
      </c>
      <c r="I1440" s="15">
        <f>COUNTIF(Tabla3[Se divorcian mas en la mañana o en la tarde?],"&gt;12:00 am")</f>
        <v>2491</v>
      </c>
      <c r="J1440" s="15">
        <f>COUNTIF(Tabla3[Se divorcian mas en la mañana o en la tarde?],"&gt;12:00 am")</f>
        <v>2491</v>
      </c>
      <c r="K1440" s="15">
        <f>COUNTIF(Tabla3[Se divorcian mas en la mañana o en la tarde?],"&lt;12:00 pm")</f>
        <v>2272</v>
      </c>
      <c r="L1440" s="17">
        <f>IF(Auxiliar1!B1438&lt;Tabla2[Hora],Tabla2[Hora],Auxiliar1!B1438)</f>
        <v>0.36614583333333334</v>
      </c>
      <c r="M1440" s="21"/>
      <c r="N1440" t="str">
        <f>TEXT(Tabla2[fecha_creacion_divorcio],"dd/mm/yy")</f>
        <v>12/02/19</v>
      </c>
      <c r="O1440" s="21" t="str">
        <f>TEXT(Tabla3[Fecha formato fecha],"MMMM")</f>
        <v>febrero</v>
      </c>
      <c r="P1440" s="22">
        <f>INT(YEARFRAC(Tabla2[[#This Row],[fecha_matrimonio]],Tabla2[[#This Row],[fecha_creacion_divorcio]],1))</f>
        <v>30</v>
      </c>
      <c r="Q1440" s="21"/>
    </row>
    <row r="1441" spans="6:17" x14ac:dyDescent="0.25">
      <c r="F1441" s="17"/>
      <c r="G1441" s="47" t="str">
        <f>IF(Tabla2[genero_1]=Tabla2[genero_2],"iguales","heteros")</f>
        <v>heteros</v>
      </c>
      <c r="H1441" s="15">
        <f>COUNTIF(Tabla3[Columna1],"iguales")</f>
        <v>481</v>
      </c>
      <c r="I1441" s="15">
        <f>COUNTIF(Tabla3[Se divorcian mas en la mañana o en la tarde?],"&gt;12:00 am")</f>
        <v>2491</v>
      </c>
      <c r="J1441" s="15">
        <f>COUNTIF(Tabla3[Se divorcian mas en la mañana o en la tarde?],"&gt;12:00 am")</f>
        <v>2491</v>
      </c>
      <c r="K1441" s="15">
        <f>COUNTIF(Tabla3[Se divorcian mas en la mañana o en la tarde?],"&lt;12:00 pm")</f>
        <v>2272</v>
      </c>
      <c r="L1441" s="17">
        <f>IF(Auxiliar1!B1439&lt;Tabla2[Hora],Tabla2[Hora],Auxiliar1!B1439)</f>
        <v>0.3691550925925926</v>
      </c>
      <c r="M1441" s="21"/>
      <c r="N1441" t="str">
        <f>TEXT(Tabla2[fecha_creacion_divorcio],"dd/mm/yy")</f>
        <v>12/02/19</v>
      </c>
      <c r="O1441" s="21" t="str">
        <f>TEXT(Tabla3[Fecha formato fecha],"MMMM")</f>
        <v>febrero</v>
      </c>
      <c r="P1441" s="22">
        <f>INT(YEARFRAC(Tabla2[[#This Row],[fecha_matrimonio]],Tabla2[[#This Row],[fecha_creacion_divorcio]],1))</f>
        <v>11</v>
      </c>
      <c r="Q1441" s="21"/>
    </row>
    <row r="1442" spans="6:17" x14ac:dyDescent="0.25">
      <c r="F1442" s="17"/>
      <c r="G1442" s="47" t="str">
        <f>IF(Tabla2[genero_1]=Tabla2[genero_2],"iguales","heteros")</f>
        <v>iguales</v>
      </c>
      <c r="H1442" s="15">
        <f>COUNTIF(Tabla3[Columna1],"iguales")</f>
        <v>481</v>
      </c>
      <c r="I1442" s="15">
        <f>COUNTIF(Tabla3[Se divorcian mas en la mañana o en la tarde?],"&gt;12:00 am")</f>
        <v>2491</v>
      </c>
      <c r="J1442" s="15">
        <f>COUNTIF(Tabla3[Se divorcian mas en la mañana o en la tarde?],"&gt;12:00 am")</f>
        <v>2491</v>
      </c>
      <c r="K1442" s="15">
        <f>COUNTIF(Tabla3[Se divorcian mas en la mañana o en la tarde?],"&lt;12:00 pm")</f>
        <v>2272</v>
      </c>
      <c r="L1442" s="17">
        <f>IF(Auxiliar1!B1440&lt;Tabla2[Hora],Tabla2[Hora],Auxiliar1!B1440)</f>
        <v>0.37436342592592592</v>
      </c>
      <c r="M1442" s="21"/>
      <c r="N1442" t="str">
        <f>TEXT(Tabla2[fecha_creacion_divorcio],"dd/mm/yy")</f>
        <v>12/02/19</v>
      </c>
      <c r="O1442" s="21" t="str">
        <f>TEXT(Tabla3[Fecha formato fecha],"MMMM")</f>
        <v>febrero</v>
      </c>
      <c r="P1442" s="22">
        <f>INT(YEARFRAC(Tabla2[[#This Row],[fecha_matrimonio]],Tabla2[[#This Row],[fecha_creacion_divorcio]],1))</f>
        <v>27</v>
      </c>
      <c r="Q1442" s="21"/>
    </row>
    <row r="1443" spans="6:17" x14ac:dyDescent="0.25">
      <c r="F1443" s="17"/>
      <c r="G1443" s="47" t="str">
        <f>IF(Tabla2[genero_1]=Tabla2[genero_2],"iguales","heteros")</f>
        <v>heteros</v>
      </c>
      <c r="H1443" s="15">
        <f>COUNTIF(Tabla3[Columna1],"iguales")</f>
        <v>481</v>
      </c>
      <c r="I1443" s="15">
        <f>COUNTIF(Tabla3[Se divorcian mas en la mañana o en la tarde?],"&gt;12:00 am")</f>
        <v>2491</v>
      </c>
      <c r="J1443" s="15">
        <f>COUNTIF(Tabla3[Se divorcian mas en la mañana o en la tarde?],"&gt;12:00 am")</f>
        <v>2491</v>
      </c>
      <c r="K1443" s="15">
        <f>COUNTIF(Tabla3[Se divorcian mas en la mañana o en la tarde?],"&lt;12:00 pm")</f>
        <v>2272</v>
      </c>
      <c r="L1443" s="17">
        <f>IF(Auxiliar1!B1441&lt;Tabla2[Hora],Tabla2[Hora],Auxiliar1!B1441)</f>
        <v>0.38998842592592592</v>
      </c>
      <c r="M1443" s="21"/>
      <c r="N1443" t="str">
        <f>TEXT(Tabla2[fecha_creacion_divorcio],"dd/mm/yy")</f>
        <v>12/02/19</v>
      </c>
      <c r="O1443" s="21" t="str">
        <f>TEXT(Tabla3[Fecha formato fecha],"MMMM")</f>
        <v>febrero</v>
      </c>
      <c r="P1443" s="22">
        <f>INT(YEARFRAC(Tabla2[[#This Row],[fecha_matrimonio]],Tabla2[[#This Row],[fecha_creacion_divorcio]],1))</f>
        <v>26</v>
      </c>
      <c r="Q1443" s="21"/>
    </row>
    <row r="1444" spans="6:17" x14ac:dyDescent="0.25">
      <c r="F1444" s="17"/>
      <c r="G1444" s="47" t="str">
        <f>IF(Tabla2[genero_1]=Tabla2[genero_2],"iguales","heteros")</f>
        <v>heteros</v>
      </c>
      <c r="H1444" s="15">
        <f>COUNTIF(Tabla3[Columna1],"iguales")</f>
        <v>481</v>
      </c>
      <c r="I1444" s="15">
        <f>COUNTIF(Tabla3[Se divorcian mas en la mañana o en la tarde?],"&gt;12:00 am")</f>
        <v>2491</v>
      </c>
      <c r="J1444" s="15">
        <f>COUNTIF(Tabla3[Se divorcian mas en la mañana o en la tarde?],"&gt;12:00 am")</f>
        <v>2491</v>
      </c>
      <c r="K1444" s="15">
        <f>COUNTIF(Tabla3[Se divorcian mas en la mañana o en la tarde?],"&lt;12:00 pm")</f>
        <v>2272</v>
      </c>
      <c r="L1444" s="17">
        <f>IF(Auxiliar1!B1442&lt;Tabla2[Hora],Tabla2[Hora],Auxiliar1!B1442)</f>
        <v>0.39302083333333332</v>
      </c>
      <c r="M1444" s="21"/>
      <c r="N1444" t="str">
        <f>TEXT(Tabla2[fecha_creacion_divorcio],"dd/mm/yy")</f>
        <v>12/02/19</v>
      </c>
      <c r="O1444" s="21" t="str">
        <f>TEXT(Tabla3[Fecha formato fecha],"MMMM")</f>
        <v>febrero</v>
      </c>
      <c r="P1444" s="22">
        <f>INT(YEARFRAC(Tabla2[[#This Row],[fecha_matrimonio]],Tabla2[[#This Row],[fecha_creacion_divorcio]],1))</f>
        <v>25</v>
      </c>
      <c r="Q1444" s="21"/>
    </row>
    <row r="1445" spans="6:17" x14ac:dyDescent="0.25">
      <c r="F1445" s="17"/>
      <c r="G1445" s="47" t="str">
        <f>IF(Tabla2[genero_1]=Tabla2[genero_2],"iguales","heteros")</f>
        <v>heteros</v>
      </c>
      <c r="H1445" s="15">
        <f>COUNTIF(Tabla3[Columna1],"iguales")</f>
        <v>481</v>
      </c>
      <c r="I1445" s="15">
        <f>COUNTIF(Tabla3[Se divorcian mas en la mañana o en la tarde?],"&gt;12:00 am")</f>
        <v>2491</v>
      </c>
      <c r="J1445" s="15">
        <f>COUNTIF(Tabla3[Se divorcian mas en la mañana o en la tarde?],"&gt;12:00 am")</f>
        <v>2491</v>
      </c>
      <c r="K1445" s="15">
        <f>COUNTIF(Tabla3[Se divorcian mas en la mañana o en la tarde?],"&lt;12:00 pm")</f>
        <v>2272</v>
      </c>
      <c r="L1445" s="17">
        <f>IF(Auxiliar1!B1443&lt;Tabla2[Hora],Tabla2[Hora],Auxiliar1!B1443)</f>
        <v>0.39326388888888886</v>
      </c>
      <c r="M1445" s="21"/>
      <c r="N1445" t="str">
        <f>TEXT(Tabla2[fecha_creacion_divorcio],"dd/mm/yy")</f>
        <v>12/02/19</v>
      </c>
      <c r="O1445" s="21" t="str">
        <f>TEXT(Tabla3[Fecha formato fecha],"MMMM")</f>
        <v>febrero</v>
      </c>
      <c r="P1445" s="22">
        <f>INT(YEARFRAC(Tabla2[[#This Row],[fecha_matrimonio]],Tabla2[[#This Row],[fecha_creacion_divorcio]],1))</f>
        <v>23</v>
      </c>
      <c r="Q1445" s="21"/>
    </row>
    <row r="1446" spans="6:17" x14ac:dyDescent="0.25">
      <c r="F1446" s="17"/>
      <c r="G1446" s="47" t="str">
        <f>IF(Tabla2[genero_1]=Tabla2[genero_2],"iguales","heteros")</f>
        <v>heteros</v>
      </c>
      <c r="H1446" s="15">
        <f>COUNTIF(Tabla3[Columna1],"iguales")</f>
        <v>481</v>
      </c>
      <c r="I1446" s="15">
        <f>COUNTIF(Tabla3[Se divorcian mas en la mañana o en la tarde?],"&gt;12:00 am")</f>
        <v>2491</v>
      </c>
      <c r="J1446" s="15">
        <f>COUNTIF(Tabla3[Se divorcian mas en la mañana o en la tarde?],"&gt;12:00 am")</f>
        <v>2491</v>
      </c>
      <c r="K1446" s="15">
        <f>COUNTIF(Tabla3[Se divorcian mas en la mañana o en la tarde?],"&lt;12:00 pm")</f>
        <v>2272</v>
      </c>
      <c r="L1446" s="17">
        <f>IF(Auxiliar1!B1444&lt;Tabla2[Hora],Tabla2[Hora],Auxiliar1!B1444)</f>
        <v>0.3974421296296296</v>
      </c>
      <c r="M1446" s="21"/>
      <c r="N1446" t="str">
        <f>TEXT(Tabla2[fecha_creacion_divorcio],"dd/mm/yy")</f>
        <v>12/02/19</v>
      </c>
      <c r="O1446" s="21" t="str">
        <f>TEXT(Tabla3[Fecha formato fecha],"MMMM")</f>
        <v>febrero</v>
      </c>
      <c r="P1446" s="22">
        <f>INT(YEARFRAC(Tabla2[[#This Row],[fecha_matrimonio]],Tabla2[[#This Row],[fecha_creacion_divorcio]],1))</f>
        <v>22</v>
      </c>
      <c r="Q1446" s="21"/>
    </row>
    <row r="1447" spans="6:17" x14ac:dyDescent="0.25">
      <c r="F1447" s="17"/>
      <c r="G1447" s="47" t="str">
        <f>IF(Tabla2[genero_1]=Tabla2[genero_2],"iguales","heteros")</f>
        <v>heteros</v>
      </c>
      <c r="H1447" s="15">
        <f>COUNTIF(Tabla3[Columna1],"iguales")</f>
        <v>481</v>
      </c>
      <c r="I1447" s="15">
        <f>COUNTIF(Tabla3[Se divorcian mas en la mañana o en la tarde?],"&gt;12:00 am")</f>
        <v>2491</v>
      </c>
      <c r="J1447" s="15">
        <f>COUNTIF(Tabla3[Se divorcian mas en la mañana o en la tarde?],"&gt;12:00 am")</f>
        <v>2491</v>
      </c>
      <c r="K1447" s="15">
        <f>COUNTIF(Tabla3[Se divorcian mas en la mañana o en la tarde?],"&lt;12:00 pm")</f>
        <v>2272</v>
      </c>
      <c r="L1447" s="17">
        <f>IF(Auxiliar1!B1445&lt;Tabla2[Hora],Tabla2[Hora],Auxiliar1!B1445)</f>
        <v>0.39769675925925929</v>
      </c>
      <c r="M1447" s="21"/>
      <c r="N1447" t="str">
        <f>TEXT(Tabla2[fecha_creacion_divorcio],"dd/mm/yy")</f>
        <v>12/02/19</v>
      </c>
      <c r="O1447" s="21" t="str">
        <f>TEXT(Tabla3[Fecha formato fecha],"MMMM")</f>
        <v>febrero</v>
      </c>
      <c r="P1447" s="22">
        <f>INT(YEARFRAC(Tabla2[[#This Row],[fecha_matrimonio]],Tabla2[[#This Row],[fecha_creacion_divorcio]],1))</f>
        <v>5</v>
      </c>
      <c r="Q1447" s="21"/>
    </row>
    <row r="1448" spans="6:17" x14ac:dyDescent="0.25">
      <c r="F1448" s="17"/>
      <c r="G1448" s="47" t="str">
        <f>IF(Tabla2[genero_1]=Tabla2[genero_2],"iguales","heteros")</f>
        <v>iguales</v>
      </c>
      <c r="H1448" s="15">
        <f>COUNTIF(Tabla3[Columna1],"iguales")</f>
        <v>481</v>
      </c>
      <c r="I1448" s="15">
        <f>COUNTIF(Tabla3[Se divorcian mas en la mañana o en la tarde?],"&gt;12:00 am")</f>
        <v>2491</v>
      </c>
      <c r="J1448" s="15">
        <f>COUNTIF(Tabla3[Se divorcian mas en la mañana o en la tarde?],"&gt;12:00 am")</f>
        <v>2491</v>
      </c>
      <c r="K1448" s="15">
        <f>COUNTIF(Tabla3[Se divorcian mas en la mañana o en la tarde?],"&lt;12:00 pm")</f>
        <v>2272</v>
      </c>
      <c r="L1448" s="17">
        <f>IF(Auxiliar1!B1446&lt;Tabla2[Hora],Tabla2[Hora],Auxiliar1!B1446)</f>
        <v>0.39991898148148147</v>
      </c>
      <c r="M1448" s="21"/>
      <c r="N1448" t="str">
        <f>TEXT(Tabla2[fecha_creacion_divorcio],"dd/mm/yy")</f>
        <v>12/02/19</v>
      </c>
      <c r="O1448" s="21" t="str">
        <f>TEXT(Tabla3[Fecha formato fecha],"MMMM")</f>
        <v>febrero</v>
      </c>
      <c r="P1448" s="22">
        <f>INT(YEARFRAC(Tabla2[[#This Row],[fecha_matrimonio]],Tabla2[[#This Row],[fecha_creacion_divorcio]],1))</f>
        <v>24</v>
      </c>
      <c r="Q1448" s="21"/>
    </row>
    <row r="1449" spans="6:17" x14ac:dyDescent="0.25">
      <c r="F1449" s="17"/>
      <c r="G1449" s="47" t="str">
        <f>IF(Tabla2[genero_1]=Tabla2[genero_2],"iguales","heteros")</f>
        <v>heteros</v>
      </c>
      <c r="H1449" s="15">
        <f>COUNTIF(Tabla3[Columna1],"iguales")</f>
        <v>481</v>
      </c>
      <c r="I1449" s="15">
        <f>COUNTIF(Tabla3[Se divorcian mas en la mañana o en la tarde?],"&gt;12:00 am")</f>
        <v>2491</v>
      </c>
      <c r="J1449" s="15">
        <f>COUNTIF(Tabla3[Se divorcian mas en la mañana o en la tarde?],"&gt;12:00 am")</f>
        <v>2491</v>
      </c>
      <c r="K1449" s="15">
        <f>COUNTIF(Tabla3[Se divorcian mas en la mañana o en la tarde?],"&lt;12:00 pm")</f>
        <v>2272</v>
      </c>
      <c r="L1449" s="17">
        <f>IF(Auxiliar1!B1447&lt;Tabla2[Hora],Tabla2[Hora],Auxiliar1!B1447)</f>
        <v>0.40003472222222225</v>
      </c>
      <c r="M1449" s="21"/>
      <c r="N1449" t="str">
        <f>TEXT(Tabla2[fecha_creacion_divorcio],"dd/mm/yy")</f>
        <v>12/02/19</v>
      </c>
      <c r="O1449" s="21" t="str">
        <f>TEXT(Tabla3[Fecha formato fecha],"MMMM")</f>
        <v>febrero</v>
      </c>
      <c r="P1449" s="22">
        <f>INT(YEARFRAC(Tabla2[[#This Row],[fecha_matrimonio]],Tabla2[[#This Row],[fecha_creacion_divorcio]],1))</f>
        <v>15</v>
      </c>
      <c r="Q1449" s="21"/>
    </row>
    <row r="1450" spans="6:17" x14ac:dyDescent="0.25">
      <c r="F1450" s="17"/>
      <c r="G1450" s="47" t="str">
        <f>IF(Tabla2[genero_1]=Tabla2[genero_2],"iguales","heteros")</f>
        <v>heteros</v>
      </c>
      <c r="H1450" s="15">
        <f>COUNTIF(Tabla3[Columna1],"iguales")</f>
        <v>481</v>
      </c>
      <c r="I1450" s="15">
        <f>COUNTIF(Tabla3[Se divorcian mas en la mañana o en la tarde?],"&gt;12:00 am")</f>
        <v>2491</v>
      </c>
      <c r="J1450" s="15">
        <f>COUNTIF(Tabla3[Se divorcian mas en la mañana o en la tarde?],"&gt;12:00 am")</f>
        <v>2491</v>
      </c>
      <c r="K1450" s="15">
        <f>COUNTIF(Tabla3[Se divorcian mas en la mañana o en la tarde?],"&lt;12:00 pm")</f>
        <v>2272</v>
      </c>
      <c r="L1450" s="17">
        <f>IF(Auxiliar1!B1448&lt;Tabla2[Hora],Tabla2[Hora],Auxiliar1!B1448)</f>
        <v>0.40219907407407413</v>
      </c>
      <c r="M1450" s="21"/>
      <c r="N1450" t="str">
        <f>TEXT(Tabla2[fecha_creacion_divorcio],"dd/mm/yy")</f>
        <v>12/02/19</v>
      </c>
      <c r="O1450" s="21" t="str">
        <f>TEXT(Tabla3[Fecha formato fecha],"MMMM")</f>
        <v>febrero</v>
      </c>
      <c r="P1450" s="22">
        <f>INT(YEARFRAC(Tabla2[[#This Row],[fecha_matrimonio]],Tabla2[[#This Row],[fecha_creacion_divorcio]],1))</f>
        <v>13</v>
      </c>
      <c r="Q1450" s="21"/>
    </row>
    <row r="1451" spans="6:17" x14ac:dyDescent="0.25">
      <c r="F1451" s="17"/>
      <c r="G1451" s="47" t="str">
        <f>IF(Tabla2[genero_1]=Tabla2[genero_2],"iguales","heteros")</f>
        <v>iguales</v>
      </c>
      <c r="H1451" s="15">
        <f>COUNTIF(Tabla3[Columna1],"iguales")</f>
        <v>481</v>
      </c>
      <c r="I1451" s="15">
        <f>COUNTIF(Tabla3[Se divorcian mas en la mañana o en la tarde?],"&gt;12:00 am")</f>
        <v>2491</v>
      </c>
      <c r="J1451" s="15">
        <f>COUNTIF(Tabla3[Se divorcian mas en la mañana o en la tarde?],"&gt;12:00 am")</f>
        <v>2491</v>
      </c>
      <c r="K1451" s="15">
        <f>COUNTIF(Tabla3[Se divorcian mas en la mañana o en la tarde?],"&lt;12:00 pm")</f>
        <v>2272</v>
      </c>
      <c r="L1451" s="17">
        <f>IF(Auxiliar1!B1449&lt;Tabla2[Hora],Tabla2[Hora],Auxiliar1!B1449)</f>
        <v>0.40322916666666669</v>
      </c>
      <c r="M1451" s="21"/>
      <c r="N1451" t="str">
        <f>TEXT(Tabla2[fecha_creacion_divorcio],"dd/mm/yy")</f>
        <v>12/02/19</v>
      </c>
      <c r="O1451" s="21" t="str">
        <f>TEXT(Tabla3[Fecha formato fecha],"MMMM")</f>
        <v>febrero</v>
      </c>
      <c r="P1451" s="22">
        <f>INT(YEARFRAC(Tabla2[[#This Row],[fecha_matrimonio]],Tabla2[[#This Row],[fecha_creacion_divorcio]],1))</f>
        <v>28</v>
      </c>
      <c r="Q1451" s="21"/>
    </row>
    <row r="1452" spans="6:17" x14ac:dyDescent="0.25">
      <c r="F1452" s="17"/>
      <c r="G1452" s="47" t="str">
        <f>IF(Tabla2[genero_1]=Tabla2[genero_2],"iguales","heteros")</f>
        <v>heteros</v>
      </c>
      <c r="H1452" s="15">
        <f>COUNTIF(Tabla3[Columna1],"iguales")</f>
        <v>481</v>
      </c>
      <c r="I1452" s="15">
        <f>COUNTIF(Tabla3[Se divorcian mas en la mañana o en la tarde?],"&gt;12:00 am")</f>
        <v>2491</v>
      </c>
      <c r="J1452" s="15">
        <f>COUNTIF(Tabla3[Se divorcian mas en la mañana o en la tarde?],"&gt;12:00 am")</f>
        <v>2491</v>
      </c>
      <c r="K1452" s="15">
        <f>COUNTIF(Tabla3[Se divorcian mas en la mañana o en la tarde?],"&lt;12:00 pm")</f>
        <v>2272</v>
      </c>
      <c r="L1452" s="17">
        <f>IF(Auxiliar1!B1450&lt;Tabla2[Hora],Tabla2[Hora],Auxiliar1!B1450)</f>
        <v>0.40828703703703706</v>
      </c>
      <c r="M1452" s="21"/>
      <c r="N1452" t="str">
        <f>TEXT(Tabla2[fecha_creacion_divorcio],"dd/mm/yy")</f>
        <v>12/02/19</v>
      </c>
      <c r="O1452" s="21" t="str">
        <f>TEXT(Tabla3[Fecha formato fecha],"MMMM")</f>
        <v>febrero</v>
      </c>
      <c r="P1452" s="22">
        <f>INT(YEARFRAC(Tabla2[[#This Row],[fecha_matrimonio]],Tabla2[[#This Row],[fecha_creacion_divorcio]],1))</f>
        <v>42</v>
      </c>
      <c r="Q1452" s="21"/>
    </row>
    <row r="1453" spans="6:17" x14ac:dyDescent="0.25">
      <c r="F1453" s="17"/>
      <c r="G1453" s="47" t="str">
        <f>IF(Tabla2[genero_1]=Tabla2[genero_2],"iguales","heteros")</f>
        <v>heteros</v>
      </c>
      <c r="H1453" s="15">
        <f>COUNTIF(Tabla3[Columna1],"iguales")</f>
        <v>481</v>
      </c>
      <c r="I1453" s="15">
        <f>COUNTIF(Tabla3[Se divorcian mas en la mañana o en la tarde?],"&gt;12:00 am")</f>
        <v>2491</v>
      </c>
      <c r="J1453" s="15">
        <f>COUNTIF(Tabla3[Se divorcian mas en la mañana o en la tarde?],"&gt;12:00 am")</f>
        <v>2491</v>
      </c>
      <c r="K1453" s="15">
        <f>COUNTIF(Tabla3[Se divorcian mas en la mañana o en la tarde?],"&lt;12:00 pm")</f>
        <v>2272</v>
      </c>
      <c r="L1453" s="17">
        <f>IF(Auxiliar1!B1451&lt;Tabla2[Hora],Tabla2[Hora],Auxiliar1!B1451)</f>
        <v>0.3066550925925926</v>
      </c>
      <c r="M1453" s="21"/>
      <c r="N1453" t="str">
        <f>TEXT(Tabla2[fecha_creacion_divorcio],"dd/mm/yy")</f>
        <v>13/02/19</v>
      </c>
      <c r="O1453" s="21" t="str">
        <f>TEXT(Tabla3[Fecha formato fecha],"MMMM")</f>
        <v>febrero</v>
      </c>
      <c r="P1453" s="22">
        <f>INT(YEARFRAC(Tabla2[[#This Row],[fecha_matrimonio]],Tabla2[[#This Row],[fecha_creacion_divorcio]],1))</f>
        <v>9</v>
      </c>
      <c r="Q1453" s="21"/>
    </row>
    <row r="1454" spans="6:17" x14ac:dyDescent="0.25">
      <c r="F1454" s="17"/>
      <c r="G1454" s="47" t="str">
        <f>IF(Tabla2[genero_1]=Tabla2[genero_2],"iguales","heteros")</f>
        <v>heteros</v>
      </c>
      <c r="H1454" s="15">
        <f>COUNTIF(Tabla3[Columna1],"iguales")</f>
        <v>481</v>
      </c>
      <c r="I1454" s="15">
        <f>COUNTIF(Tabla3[Se divorcian mas en la mañana o en la tarde?],"&gt;12:00 am")</f>
        <v>2491</v>
      </c>
      <c r="J1454" s="15">
        <f>COUNTIF(Tabla3[Se divorcian mas en la mañana o en la tarde?],"&gt;12:00 am")</f>
        <v>2491</v>
      </c>
      <c r="K1454" s="15">
        <f>COUNTIF(Tabla3[Se divorcian mas en la mañana o en la tarde?],"&lt;12:00 pm")</f>
        <v>2272</v>
      </c>
      <c r="L1454" s="17">
        <f>IF(Auxiliar1!B1452&lt;Tabla2[Hora],Tabla2[Hora],Auxiliar1!B1452)</f>
        <v>0.30884259259259256</v>
      </c>
      <c r="M1454" s="21"/>
      <c r="N1454" t="str">
        <f>TEXT(Tabla2[fecha_creacion_divorcio],"dd/mm/yy")</f>
        <v>13/02/19</v>
      </c>
      <c r="O1454" s="21" t="str">
        <f>TEXT(Tabla3[Fecha formato fecha],"MMMM")</f>
        <v>febrero</v>
      </c>
      <c r="P1454" s="22">
        <f>INT(YEARFRAC(Tabla2[[#This Row],[fecha_matrimonio]],Tabla2[[#This Row],[fecha_creacion_divorcio]],1))</f>
        <v>14</v>
      </c>
      <c r="Q1454" s="21"/>
    </row>
    <row r="1455" spans="6:17" x14ac:dyDescent="0.25">
      <c r="F1455" s="17"/>
      <c r="G1455" s="47" t="str">
        <f>IF(Tabla2[genero_1]=Tabla2[genero_2],"iguales","heteros")</f>
        <v>iguales</v>
      </c>
      <c r="H1455" s="15">
        <f>COUNTIF(Tabla3[Columna1],"iguales")</f>
        <v>481</v>
      </c>
      <c r="I1455" s="15">
        <f>COUNTIF(Tabla3[Se divorcian mas en la mañana o en la tarde?],"&gt;12:00 am")</f>
        <v>2491</v>
      </c>
      <c r="J1455" s="15">
        <f>COUNTIF(Tabla3[Se divorcian mas en la mañana o en la tarde?],"&gt;12:00 am")</f>
        <v>2491</v>
      </c>
      <c r="K1455" s="15">
        <f>COUNTIF(Tabla3[Se divorcian mas en la mañana o en la tarde?],"&lt;12:00 pm")</f>
        <v>2272</v>
      </c>
      <c r="L1455" s="17">
        <f>IF(Auxiliar1!B1453&lt;Tabla2[Hora],Tabla2[Hora],Auxiliar1!B1453)</f>
        <v>0.31197916666666664</v>
      </c>
      <c r="M1455" s="21"/>
      <c r="N1455" t="str">
        <f>TEXT(Tabla2[fecha_creacion_divorcio],"dd/mm/yy")</f>
        <v>13/02/19</v>
      </c>
      <c r="O1455" s="21" t="str">
        <f>TEXT(Tabla3[Fecha formato fecha],"MMMM")</f>
        <v>febrero</v>
      </c>
      <c r="P1455" s="22">
        <f>INT(YEARFRAC(Tabla2[[#This Row],[fecha_matrimonio]],Tabla2[[#This Row],[fecha_creacion_divorcio]],1))</f>
        <v>27</v>
      </c>
      <c r="Q1455" s="21"/>
    </row>
    <row r="1456" spans="6:17" x14ac:dyDescent="0.25">
      <c r="F1456" s="17"/>
      <c r="G1456" s="47" t="str">
        <f>IF(Tabla2[genero_1]=Tabla2[genero_2],"iguales","heteros")</f>
        <v>heteros</v>
      </c>
      <c r="H1456" s="15">
        <f>COUNTIF(Tabla3[Columna1],"iguales")</f>
        <v>481</v>
      </c>
      <c r="I1456" s="15">
        <f>COUNTIF(Tabla3[Se divorcian mas en la mañana o en la tarde?],"&gt;12:00 am")</f>
        <v>2491</v>
      </c>
      <c r="J1456" s="15">
        <f>COUNTIF(Tabla3[Se divorcian mas en la mañana o en la tarde?],"&gt;12:00 am")</f>
        <v>2491</v>
      </c>
      <c r="K1456" s="15">
        <f>COUNTIF(Tabla3[Se divorcian mas en la mañana o en la tarde?],"&lt;12:00 pm")</f>
        <v>2272</v>
      </c>
      <c r="L1456" s="17">
        <f>IF(Auxiliar1!B1454&lt;Tabla2[Hora],Tabla2[Hora],Auxiliar1!B1454)</f>
        <v>0.31318287037037035</v>
      </c>
      <c r="M1456" s="21"/>
      <c r="N1456" t="str">
        <f>TEXT(Tabla2[fecha_creacion_divorcio],"dd/mm/yy")</f>
        <v>13/02/19</v>
      </c>
      <c r="O1456" s="21" t="str">
        <f>TEXT(Tabla3[Fecha formato fecha],"MMMM")</f>
        <v>febrero</v>
      </c>
      <c r="P1456" s="22">
        <f>INT(YEARFRAC(Tabla2[[#This Row],[fecha_matrimonio]],Tabla2[[#This Row],[fecha_creacion_divorcio]],1))</f>
        <v>22</v>
      </c>
      <c r="Q1456" s="21"/>
    </row>
    <row r="1457" spans="6:17" x14ac:dyDescent="0.25">
      <c r="F1457" s="17"/>
      <c r="G1457" s="47" t="str">
        <f>IF(Tabla2[genero_1]=Tabla2[genero_2],"iguales","heteros")</f>
        <v>heteros</v>
      </c>
      <c r="H1457" s="15">
        <f>COUNTIF(Tabla3[Columna1],"iguales")</f>
        <v>481</v>
      </c>
      <c r="I1457" s="15">
        <f>COUNTIF(Tabla3[Se divorcian mas en la mañana o en la tarde?],"&gt;12:00 am")</f>
        <v>2491</v>
      </c>
      <c r="J1457" s="15">
        <f>COUNTIF(Tabla3[Se divorcian mas en la mañana o en la tarde?],"&gt;12:00 am")</f>
        <v>2491</v>
      </c>
      <c r="K1457" s="15">
        <f>COUNTIF(Tabla3[Se divorcian mas en la mañana o en la tarde?],"&lt;12:00 pm")</f>
        <v>2272</v>
      </c>
      <c r="L1457" s="17">
        <f>IF(Auxiliar1!B1455&lt;Tabla2[Hora],Tabla2[Hora],Auxiliar1!B1455)</f>
        <v>0.31425925925925924</v>
      </c>
      <c r="M1457" s="21"/>
      <c r="N1457" t="str">
        <f>TEXT(Tabla2[fecha_creacion_divorcio],"dd/mm/yy")</f>
        <v>13/02/19</v>
      </c>
      <c r="O1457" s="21" t="str">
        <f>TEXT(Tabla3[Fecha formato fecha],"MMMM")</f>
        <v>febrero</v>
      </c>
      <c r="P1457" s="22">
        <f>INT(YEARFRAC(Tabla2[[#This Row],[fecha_matrimonio]],Tabla2[[#This Row],[fecha_creacion_divorcio]],1))</f>
        <v>4</v>
      </c>
      <c r="Q1457" s="21"/>
    </row>
    <row r="1458" spans="6:17" x14ac:dyDescent="0.25">
      <c r="F1458" s="17"/>
      <c r="G1458" s="47" t="str">
        <f>IF(Tabla2[genero_1]=Tabla2[genero_2],"iguales","heteros")</f>
        <v>heteros</v>
      </c>
      <c r="H1458" s="15">
        <f>COUNTIF(Tabla3[Columna1],"iguales")</f>
        <v>481</v>
      </c>
      <c r="I1458" s="15">
        <f>COUNTIF(Tabla3[Se divorcian mas en la mañana o en la tarde?],"&gt;12:00 am")</f>
        <v>2491</v>
      </c>
      <c r="J1458" s="15">
        <f>COUNTIF(Tabla3[Se divorcian mas en la mañana o en la tarde?],"&gt;12:00 am")</f>
        <v>2491</v>
      </c>
      <c r="K1458" s="15">
        <f>COUNTIF(Tabla3[Se divorcian mas en la mañana o en la tarde?],"&lt;12:00 pm")</f>
        <v>2272</v>
      </c>
      <c r="L1458" s="17">
        <f>IF(Auxiliar1!B1456&lt;Tabla2[Hora],Tabla2[Hora],Auxiliar1!B1456)</f>
        <v>0.31611111111111112</v>
      </c>
      <c r="M1458" s="21"/>
      <c r="N1458" t="str">
        <f>TEXT(Tabla2[fecha_creacion_divorcio],"dd/mm/yy")</f>
        <v>13/02/19</v>
      </c>
      <c r="O1458" s="21" t="str">
        <f>TEXT(Tabla3[Fecha formato fecha],"MMMM")</f>
        <v>febrero</v>
      </c>
      <c r="P1458" s="22">
        <f>INT(YEARFRAC(Tabla2[[#This Row],[fecha_matrimonio]],Tabla2[[#This Row],[fecha_creacion_divorcio]],1))</f>
        <v>15</v>
      </c>
      <c r="Q1458" s="21"/>
    </row>
    <row r="1459" spans="6:17" x14ac:dyDescent="0.25">
      <c r="F1459" s="17"/>
      <c r="G1459" s="47" t="str">
        <f>IF(Tabla2[genero_1]=Tabla2[genero_2],"iguales","heteros")</f>
        <v>heteros</v>
      </c>
      <c r="H1459" s="15">
        <f>COUNTIF(Tabla3[Columna1],"iguales")</f>
        <v>481</v>
      </c>
      <c r="I1459" s="15">
        <f>COUNTIF(Tabla3[Se divorcian mas en la mañana o en la tarde?],"&gt;12:00 am")</f>
        <v>2491</v>
      </c>
      <c r="J1459" s="15">
        <f>COUNTIF(Tabla3[Se divorcian mas en la mañana o en la tarde?],"&gt;12:00 am")</f>
        <v>2491</v>
      </c>
      <c r="K1459" s="15">
        <f>COUNTIF(Tabla3[Se divorcian mas en la mañana o en la tarde?],"&lt;12:00 pm")</f>
        <v>2272</v>
      </c>
      <c r="L1459" s="17">
        <f>IF(Auxiliar1!B1457&lt;Tabla2[Hora],Tabla2[Hora],Auxiliar1!B1457)</f>
        <v>0.31731481481481483</v>
      </c>
      <c r="M1459" s="21"/>
      <c r="N1459" t="str">
        <f>TEXT(Tabla2[fecha_creacion_divorcio],"dd/mm/yy")</f>
        <v>13/02/19</v>
      </c>
      <c r="O1459" s="21" t="str">
        <f>TEXT(Tabla3[Fecha formato fecha],"MMMM")</f>
        <v>febrero</v>
      </c>
      <c r="P1459" s="22">
        <f>INT(YEARFRAC(Tabla2[[#This Row],[fecha_matrimonio]],Tabla2[[#This Row],[fecha_creacion_divorcio]],1))</f>
        <v>29</v>
      </c>
      <c r="Q1459" s="21"/>
    </row>
    <row r="1460" spans="6:17" x14ac:dyDescent="0.25">
      <c r="F1460" s="17"/>
      <c r="G1460" s="47" t="str">
        <f>IF(Tabla2[genero_1]=Tabla2[genero_2],"iguales","heteros")</f>
        <v>heteros</v>
      </c>
      <c r="H1460" s="15">
        <f>COUNTIF(Tabla3[Columna1],"iguales")</f>
        <v>481</v>
      </c>
      <c r="I1460" s="15">
        <f>COUNTIF(Tabla3[Se divorcian mas en la mañana o en la tarde?],"&gt;12:00 am")</f>
        <v>2491</v>
      </c>
      <c r="J1460" s="15">
        <f>COUNTIF(Tabla3[Se divorcian mas en la mañana o en la tarde?],"&gt;12:00 am")</f>
        <v>2491</v>
      </c>
      <c r="K1460" s="15">
        <f>COUNTIF(Tabla3[Se divorcian mas en la mañana o en la tarde?],"&lt;12:00 pm")</f>
        <v>2272</v>
      </c>
      <c r="L1460" s="17">
        <f>IF(Auxiliar1!B1458&lt;Tabla2[Hora],Tabla2[Hora],Auxiliar1!B1458)</f>
        <v>0.31899305555555557</v>
      </c>
      <c r="M1460" s="21"/>
      <c r="N1460" t="str">
        <f>TEXT(Tabla2[fecha_creacion_divorcio],"dd/mm/yy")</f>
        <v>13/02/19</v>
      </c>
      <c r="O1460" s="21" t="str">
        <f>TEXT(Tabla3[Fecha formato fecha],"MMMM")</f>
        <v>febrero</v>
      </c>
      <c r="P1460" s="22">
        <f>INT(YEARFRAC(Tabla2[[#This Row],[fecha_matrimonio]],Tabla2[[#This Row],[fecha_creacion_divorcio]],1))</f>
        <v>12</v>
      </c>
      <c r="Q1460" s="21"/>
    </row>
    <row r="1461" spans="6:17" x14ac:dyDescent="0.25">
      <c r="F1461" s="17"/>
      <c r="G1461" s="47" t="str">
        <f>IF(Tabla2[genero_1]=Tabla2[genero_2],"iguales","heteros")</f>
        <v>heteros</v>
      </c>
      <c r="H1461" s="15">
        <f>COUNTIF(Tabla3[Columna1],"iguales")</f>
        <v>481</v>
      </c>
      <c r="I1461" s="15">
        <f>COUNTIF(Tabla3[Se divorcian mas en la mañana o en la tarde?],"&gt;12:00 am")</f>
        <v>2491</v>
      </c>
      <c r="J1461" s="15">
        <f>COUNTIF(Tabla3[Se divorcian mas en la mañana o en la tarde?],"&gt;12:00 am")</f>
        <v>2491</v>
      </c>
      <c r="K1461" s="15">
        <f>COUNTIF(Tabla3[Se divorcian mas en la mañana o en la tarde?],"&lt;12:00 pm")</f>
        <v>2272</v>
      </c>
      <c r="L1461" s="17">
        <f>IF(Auxiliar1!B1459&lt;Tabla2[Hora],Tabla2[Hora],Auxiliar1!B1459)</f>
        <v>0.32083333333333336</v>
      </c>
      <c r="M1461" s="21"/>
      <c r="N1461" t="str">
        <f>TEXT(Tabla2[fecha_creacion_divorcio],"dd/mm/yy")</f>
        <v>13/02/19</v>
      </c>
      <c r="O1461" s="21" t="str">
        <f>TEXT(Tabla3[Fecha formato fecha],"MMMM")</f>
        <v>febrero</v>
      </c>
      <c r="P1461" s="22">
        <f>INT(YEARFRAC(Tabla2[[#This Row],[fecha_matrimonio]],Tabla2[[#This Row],[fecha_creacion_divorcio]],1))</f>
        <v>17</v>
      </c>
      <c r="Q1461" s="21"/>
    </row>
    <row r="1462" spans="6:17" x14ac:dyDescent="0.25">
      <c r="F1462" s="17"/>
      <c r="G1462" s="47" t="str">
        <f>IF(Tabla2[genero_1]=Tabla2[genero_2],"iguales","heteros")</f>
        <v>iguales</v>
      </c>
      <c r="H1462" s="15">
        <f>COUNTIF(Tabla3[Columna1],"iguales")</f>
        <v>481</v>
      </c>
      <c r="I1462" s="15">
        <f>COUNTIF(Tabla3[Se divorcian mas en la mañana o en la tarde?],"&gt;12:00 am")</f>
        <v>2491</v>
      </c>
      <c r="J1462" s="15">
        <f>COUNTIF(Tabla3[Se divorcian mas en la mañana o en la tarde?],"&gt;12:00 am")</f>
        <v>2491</v>
      </c>
      <c r="K1462" s="15">
        <f>COUNTIF(Tabla3[Se divorcian mas en la mañana o en la tarde?],"&lt;12:00 pm")</f>
        <v>2272</v>
      </c>
      <c r="L1462" s="17">
        <f>IF(Auxiliar1!B1460&lt;Tabla2[Hora],Tabla2[Hora],Auxiliar1!B1460)</f>
        <v>0.32148148148148148</v>
      </c>
      <c r="M1462" s="21"/>
      <c r="N1462" t="str">
        <f>TEXT(Tabla2[fecha_creacion_divorcio],"dd/mm/yy")</f>
        <v>13/02/19</v>
      </c>
      <c r="O1462" s="21" t="str">
        <f>TEXT(Tabla3[Fecha formato fecha],"MMMM")</f>
        <v>febrero</v>
      </c>
      <c r="P1462" s="22">
        <f>INT(YEARFRAC(Tabla2[[#This Row],[fecha_matrimonio]],Tabla2[[#This Row],[fecha_creacion_divorcio]],1))</f>
        <v>28</v>
      </c>
      <c r="Q1462" s="21"/>
    </row>
    <row r="1463" spans="6:17" x14ac:dyDescent="0.25">
      <c r="F1463" s="17"/>
      <c r="G1463" s="47" t="str">
        <f>IF(Tabla2[genero_1]=Tabla2[genero_2],"iguales","heteros")</f>
        <v>heteros</v>
      </c>
      <c r="H1463" s="15">
        <f>COUNTIF(Tabla3[Columna1],"iguales")</f>
        <v>481</v>
      </c>
      <c r="I1463" s="15">
        <f>COUNTIF(Tabla3[Se divorcian mas en la mañana o en la tarde?],"&gt;12:00 am")</f>
        <v>2491</v>
      </c>
      <c r="J1463" s="15">
        <f>COUNTIF(Tabla3[Se divorcian mas en la mañana o en la tarde?],"&gt;12:00 am")</f>
        <v>2491</v>
      </c>
      <c r="K1463" s="15">
        <f>COUNTIF(Tabla3[Se divorcian mas en la mañana o en la tarde?],"&lt;12:00 pm")</f>
        <v>2272</v>
      </c>
      <c r="L1463" s="17">
        <f>IF(Auxiliar1!B1461&lt;Tabla2[Hora],Tabla2[Hora],Auxiliar1!B1461)</f>
        <v>0.33481481481481484</v>
      </c>
      <c r="M1463" s="21"/>
      <c r="N1463" t="str">
        <f>TEXT(Tabla2[fecha_creacion_divorcio],"dd/mm/yy")</f>
        <v>13/02/19</v>
      </c>
      <c r="O1463" s="21" t="str">
        <f>TEXT(Tabla3[Fecha formato fecha],"MMMM")</f>
        <v>febrero</v>
      </c>
      <c r="P1463" s="22">
        <f>INT(YEARFRAC(Tabla2[[#This Row],[fecha_matrimonio]],Tabla2[[#This Row],[fecha_creacion_divorcio]],1))</f>
        <v>20</v>
      </c>
      <c r="Q1463" s="21"/>
    </row>
    <row r="1464" spans="6:17" x14ac:dyDescent="0.25">
      <c r="F1464" s="17"/>
      <c r="G1464" s="47" t="str">
        <f>IF(Tabla2[genero_1]=Tabla2[genero_2],"iguales","heteros")</f>
        <v>heteros</v>
      </c>
      <c r="H1464" s="15">
        <f>COUNTIF(Tabla3[Columna1],"iguales")</f>
        <v>481</v>
      </c>
      <c r="I1464" s="15">
        <f>COUNTIF(Tabla3[Se divorcian mas en la mañana o en la tarde?],"&gt;12:00 am")</f>
        <v>2491</v>
      </c>
      <c r="J1464" s="15">
        <f>COUNTIF(Tabla3[Se divorcian mas en la mañana o en la tarde?],"&gt;12:00 am")</f>
        <v>2491</v>
      </c>
      <c r="K1464" s="15">
        <f>COUNTIF(Tabla3[Se divorcian mas en la mañana o en la tarde?],"&lt;12:00 pm")</f>
        <v>2272</v>
      </c>
      <c r="L1464" s="17">
        <f>IF(Auxiliar1!B1462&lt;Tabla2[Hora],Tabla2[Hora],Auxiliar1!B1462)</f>
        <v>0.34120370370370368</v>
      </c>
      <c r="M1464" s="21"/>
      <c r="N1464" t="str">
        <f>TEXT(Tabla2[fecha_creacion_divorcio],"dd/mm/yy")</f>
        <v>13/02/19</v>
      </c>
      <c r="O1464" s="21" t="str">
        <f>TEXT(Tabla3[Fecha formato fecha],"MMMM")</f>
        <v>febrero</v>
      </c>
      <c r="P1464" s="22">
        <f>INT(YEARFRAC(Tabla2[[#This Row],[fecha_matrimonio]],Tabla2[[#This Row],[fecha_creacion_divorcio]],1))</f>
        <v>4</v>
      </c>
      <c r="Q1464" s="21"/>
    </row>
    <row r="1465" spans="6:17" x14ac:dyDescent="0.25">
      <c r="F1465" s="17"/>
      <c r="G1465" s="47" t="str">
        <f>IF(Tabla2[genero_1]=Tabla2[genero_2],"iguales","heteros")</f>
        <v>heteros</v>
      </c>
      <c r="H1465" s="15">
        <f>COUNTIF(Tabla3[Columna1],"iguales")</f>
        <v>481</v>
      </c>
      <c r="I1465" s="15">
        <f>COUNTIF(Tabla3[Se divorcian mas en la mañana o en la tarde?],"&gt;12:00 am")</f>
        <v>2491</v>
      </c>
      <c r="J1465" s="15">
        <f>COUNTIF(Tabla3[Se divorcian mas en la mañana o en la tarde?],"&gt;12:00 am")</f>
        <v>2491</v>
      </c>
      <c r="K1465" s="15">
        <f>COUNTIF(Tabla3[Se divorcian mas en la mañana o en la tarde?],"&lt;12:00 pm")</f>
        <v>2272</v>
      </c>
      <c r="L1465" s="17">
        <f>IF(Auxiliar1!B1463&lt;Tabla2[Hora],Tabla2[Hora],Auxiliar1!B1463)</f>
        <v>0.34581018518518519</v>
      </c>
      <c r="M1465" s="21"/>
      <c r="N1465" t="str">
        <f>TEXT(Tabla2[fecha_creacion_divorcio],"dd/mm/yy")</f>
        <v>13/02/19</v>
      </c>
      <c r="O1465" s="21" t="str">
        <f>TEXT(Tabla3[Fecha formato fecha],"MMMM")</f>
        <v>febrero</v>
      </c>
      <c r="P1465" s="22">
        <f>INT(YEARFRAC(Tabla2[[#This Row],[fecha_matrimonio]],Tabla2[[#This Row],[fecha_creacion_divorcio]],1))</f>
        <v>22</v>
      </c>
      <c r="Q1465" s="21"/>
    </row>
    <row r="1466" spans="6:17" x14ac:dyDescent="0.25">
      <c r="F1466" s="17"/>
      <c r="G1466" s="47" t="str">
        <f>IF(Tabla2[genero_1]=Tabla2[genero_2],"iguales","heteros")</f>
        <v>heteros</v>
      </c>
      <c r="H1466" s="15">
        <f>COUNTIF(Tabla3[Columna1],"iguales")</f>
        <v>481</v>
      </c>
      <c r="I1466" s="15">
        <f>COUNTIF(Tabla3[Se divorcian mas en la mañana o en la tarde?],"&gt;12:00 am")</f>
        <v>2491</v>
      </c>
      <c r="J1466" s="15">
        <f>COUNTIF(Tabla3[Se divorcian mas en la mañana o en la tarde?],"&gt;12:00 am")</f>
        <v>2491</v>
      </c>
      <c r="K1466" s="15">
        <f>COUNTIF(Tabla3[Se divorcian mas en la mañana o en la tarde?],"&lt;12:00 pm")</f>
        <v>2272</v>
      </c>
      <c r="L1466" s="17">
        <f>IF(Auxiliar1!B1464&lt;Tabla2[Hora],Tabla2[Hora],Auxiliar1!B1464)</f>
        <v>0.35042824074074069</v>
      </c>
      <c r="M1466" s="21"/>
      <c r="N1466" t="str">
        <f>TEXT(Tabla2[fecha_creacion_divorcio],"dd/mm/yy")</f>
        <v>13/02/19</v>
      </c>
      <c r="O1466" s="21" t="str">
        <f>TEXT(Tabla3[Fecha formato fecha],"MMMM")</f>
        <v>febrero</v>
      </c>
      <c r="P1466" s="22">
        <f>INT(YEARFRAC(Tabla2[[#This Row],[fecha_matrimonio]],Tabla2[[#This Row],[fecha_creacion_divorcio]],1))</f>
        <v>14</v>
      </c>
      <c r="Q1466" s="21"/>
    </row>
    <row r="1467" spans="6:17" x14ac:dyDescent="0.25">
      <c r="F1467" s="17"/>
      <c r="G1467" s="47" t="str">
        <f>IF(Tabla2[genero_1]=Tabla2[genero_2],"iguales","heteros")</f>
        <v>iguales</v>
      </c>
      <c r="H1467" s="15">
        <f>COUNTIF(Tabla3[Columna1],"iguales")</f>
        <v>481</v>
      </c>
      <c r="I1467" s="15">
        <f>COUNTIF(Tabla3[Se divorcian mas en la mañana o en la tarde?],"&gt;12:00 am")</f>
        <v>2491</v>
      </c>
      <c r="J1467" s="15">
        <f>COUNTIF(Tabla3[Se divorcian mas en la mañana o en la tarde?],"&gt;12:00 am")</f>
        <v>2491</v>
      </c>
      <c r="K1467" s="15">
        <f>COUNTIF(Tabla3[Se divorcian mas en la mañana o en la tarde?],"&lt;12:00 pm")</f>
        <v>2272</v>
      </c>
      <c r="L1467" s="17">
        <f>IF(Auxiliar1!B1465&lt;Tabla2[Hora],Tabla2[Hora],Auxiliar1!B1465)</f>
        <v>0.35688657407407409</v>
      </c>
      <c r="M1467" s="21"/>
      <c r="N1467" t="str">
        <f>TEXT(Tabla2[fecha_creacion_divorcio],"dd/mm/yy")</f>
        <v>13/02/19</v>
      </c>
      <c r="O1467" s="21" t="str">
        <f>TEXT(Tabla3[Fecha formato fecha],"MMMM")</f>
        <v>febrero</v>
      </c>
      <c r="P1467" s="22">
        <f>INT(YEARFRAC(Tabla2[[#This Row],[fecha_matrimonio]],Tabla2[[#This Row],[fecha_creacion_divorcio]],1))</f>
        <v>28</v>
      </c>
      <c r="Q1467" s="21"/>
    </row>
    <row r="1468" spans="6:17" x14ac:dyDescent="0.25">
      <c r="F1468" s="17"/>
      <c r="G1468" s="47" t="str">
        <f>IF(Tabla2[genero_1]=Tabla2[genero_2],"iguales","heteros")</f>
        <v>heteros</v>
      </c>
      <c r="H1468" s="15">
        <f>COUNTIF(Tabla3[Columna1],"iguales")</f>
        <v>481</v>
      </c>
      <c r="I1468" s="15">
        <f>COUNTIF(Tabla3[Se divorcian mas en la mañana o en la tarde?],"&gt;12:00 am")</f>
        <v>2491</v>
      </c>
      <c r="J1468" s="15">
        <f>COUNTIF(Tabla3[Se divorcian mas en la mañana o en la tarde?],"&gt;12:00 am")</f>
        <v>2491</v>
      </c>
      <c r="K1468" s="15">
        <f>COUNTIF(Tabla3[Se divorcian mas en la mañana o en la tarde?],"&lt;12:00 pm")</f>
        <v>2272</v>
      </c>
      <c r="L1468" s="17">
        <f>IF(Auxiliar1!B1466&lt;Tabla2[Hora],Tabla2[Hora],Auxiliar1!B1466)</f>
        <v>0.38597222222222222</v>
      </c>
      <c r="M1468" s="21"/>
      <c r="N1468" t="str">
        <f>TEXT(Tabla2[fecha_creacion_divorcio],"dd/mm/yy")</f>
        <v>13/02/19</v>
      </c>
      <c r="O1468" s="21" t="str">
        <f>TEXT(Tabla3[Fecha formato fecha],"MMMM")</f>
        <v>febrero</v>
      </c>
      <c r="P1468" s="22">
        <f>INT(YEARFRAC(Tabla2[[#This Row],[fecha_matrimonio]],Tabla2[[#This Row],[fecha_creacion_divorcio]],1))</f>
        <v>25</v>
      </c>
      <c r="Q1468" s="21"/>
    </row>
    <row r="1469" spans="6:17" x14ac:dyDescent="0.25">
      <c r="F1469" s="17"/>
      <c r="G1469" s="47" t="str">
        <f>IF(Tabla2[genero_1]=Tabla2[genero_2],"iguales","heteros")</f>
        <v>heteros</v>
      </c>
      <c r="H1469" s="15">
        <f>COUNTIF(Tabla3[Columna1],"iguales")</f>
        <v>481</v>
      </c>
      <c r="I1469" s="15">
        <f>COUNTIF(Tabla3[Se divorcian mas en la mañana o en la tarde?],"&gt;12:00 am")</f>
        <v>2491</v>
      </c>
      <c r="J1469" s="15">
        <f>COUNTIF(Tabla3[Se divorcian mas en la mañana o en la tarde?],"&gt;12:00 am")</f>
        <v>2491</v>
      </c>
      <c r="K1469" s="15">
        <f>COUNTIF(Tabla3[Se divorcian mas en la mañana o en la tarde?],"&lt;12:00 pm")</f>
        <v>2272</v>
      </c>
      <c r="L1469" s="17">
        <f>IF(Auxiliar1!B1467&lt;Tabla2[Hora],Tabla2[Hora],Auxiliar1!B1467)</f>
        <v>0.39209490740740738</v>
      </c>
      <c r="M1469" s="21"/>
      <c r="N1469" t="str">
        <f>TEXT(Tabla2[fecha_creacion_divorcio],"dd/mm/yy")</f>
        <v>13/02/19</v>
      </c>
      <c r="O1469" s="21" t="str">
        <f>TEXT(Tabla3[Fecha formato fecha],"MMMM")</f>
        <v>febrero</v>
      </c>
      <c r="P1469" s="22">
        <f>INT(YEARFRAC(Tabla2[[#This Row],[fecha_matrimonio]],Tabla2[[#This Row],[fecha_creacion_divorcio]],1))</f>
        <v>37</v>
      </c>
      <c r="Q1469" s="21"/>
    </row>
    <row r="1470" spans="6:17" x14ac:dyDescent="0.25">
      <c r="F1470" s="17"/>
      <c r="G1470" s="47" t="str">
        <f>IF(Tabla2[genero_1]=Tabla2[genero_2],"iguales","heteros")</f>
        <v>heteros</v>
      </c>
      <c r="H1470" s="15">
        <f>COUNTIF(Tabla3[Columna1],"iguales")</f>
        <v>481</v>
      </c>
      <c r="I1470" s="15">
        <f>COUNTIF(Tabla3[Se divorcian mas en la mañana o en la tarde?],"&gt;12:00 am")</f>
        <v>2491</v>
      </c>
      <c r="J1470" s="15">
        <f>COUNTIF(Tabla3[Se divorcian mas en la mañana o en la tarde?],"&gt;12:00 am")</f>
        <v>2491</v>
      </c>
      <c r="K1470" s="15">
        <f>COUNTIF(Tabla3[Se divorcian mas en la mañana o en la tarde?],"&lt;12:00 pm")</f>
        <v>2272</v>
      </c>
      <c r="L1470" s="17">
        <f>IF(Auxiliar1!B1468&lt;Tabla2[Hora],Tabla2[Hora],Auxiliar1!B1468)</f>
        <v>0.39329861111111114</v>
      </c>
      <c r="M1470" s="21"/>
      <c r="N1470" t="str">
        <f>TEXT(Tabla2[fecha_creacion_divorcio],"dd/mm/yy")</f>
        <v>13/02/19</v>
      </c>
      <c r="O1470" s="21" t="str">
        <f>TEXT(Tabla3[Fecha formato fecha],"MMMM")</f>
        <v>febrero</v>
      </c>
      <c r="P1470" s="22">
        <f>INT(YEARFRAC(Tabla2[[#This Row],[fecha_matrimonio]],Tabla2[[#This Row],[fecha_creacion_divorcio]],1))</f>
        <v>21</v>
      </c>
      <c r="Q1470" s="21"/>
    </row>
    <row r="1471" spans="6:17" x14ac:dyDescent="0.25">
      <c r="F1471" s="17"/>
      <c r="G1471" s="47" t="str">
        <f>IF(Tabla2[genero_1]=Tabla2[genero_2],"iguales","heteros")</f>
        <v>heteros</v>
      </c>
      <c r="H1471" s="15">
        <f>COUNTIF(Tabla3[Columna1],"iguales")</f>
        <v>481</v>
      </c>
      <c r="I1471" s="15">
        <f>COUNTIF(Tabla3[Se divorcian mas en la mañana o en la tarde?],"&gt;12:00 am")</f>
        <v>2491</v>
      </c>
      <c r="J1471" s="15">
        <f>COUNTIF(Tabla3[Se divorcian mas en la mañana o en la tarde?],"&gt;12:00 am")</f>
        <v>2491</v>
      </c>
      <c r="K1471" s="15">
        <f>COUNTIF(Tabla3[Se divorcian mas en la mañana o en la tarde?],"&lt;12:00 pm")</f>
        <v>2272</v>
      </c>
      <c r="L1471" s="17">
        <f>IF(Auxiliar1!B1469&lt;Tabla2[Hora],Tabla2[Hora],Auxiliar1!B1469)</f>
        <v>0.39745370370370375</v>
      </c>
      <c r="M1471" s="21"/>
      <c r="N1471" t="str">
        <f>TEXT(Tabla2[fecha_creacion_divorcio],"dd/mm/yy")</f>
        <v>13/02/19</v>
      </c>
      <c r="O1471" s="21" t="str">
        <f>TEXT(Tabla3[Fecha formato fecha],"MMMM")</f>
        <v>febrero</v>
      </c>
      <c r="P1471" s="22">
        <f>INT(YEARFRAC(Tabla2[[#This Row],[fecha_matrimonio]],Tabla2[[#This Row],[fecha_creacion_divorcio]],1))</f>
        <v>3</v>
      </c>
      <c r="Q1471" s="21"/>
    </row>
    <row r="1472" spans="6:17" x14ac:dyDescent="0.25">
      <c r="F1472" s="17"/>
      <c r="G1472" s="47" t="str">
        <f>IF(Tabla2[genero_1]=Tabla2[genero_2],"iguales","heteros")</f>
        <v>iguales</v>
      </c>
      <c r="H1472" s="15">
        <f>COUNTIF(Tabla3[Columna1],"iguales")</f>
        <v>481</v>
      </c>
      <c r="I1472" s="15">
        <f>COUNTIF(Tabla3[Se divorcian mas en la mañana o en la tarde?],"&gt;12:00 am")</f>
        <v>2491</v>
      </c>
      <c r="J1472" s="15">
        <f>COUNTIF(Tabla3[Se divorcian mas en la mañana o en la tarde?],"&gt;12:00 am")</f>
        <v>2491</v>
      </c>
      <c r="K1472" s="15">
        <f>COUNTIF(Tabla3[Se divorcian mas en la mañana o en la tarde?],"&lt;12:00 pm")</f>
        <v>2272</v>
      </c>
      <c r="L1472" s="17">
        <f>IF(Auxiliar1!B1470&lt;Tabla2[Hora],Tabla2[Hora],Auxiliar1!B1470)</f>
        <v>0.39894675925925926</v>
      </c>
      <c r="M1472" s="21"/>
      <c r="N1472" t="str">
        <f>TEXT(Tabla2[fecha_creacion_divorcio],"dd/mm/yy")</f>
        <v>13/02/19</v>
      </c>
      <c r="O1472" s="21" t="str">
        <f>TEXT(Tabla3[Fecha formato fecha],"MMMM")</f>
        <v>febrero</v>
      </c>
      <c r="P1472" s="22">
        <f>INT(YEARFRAC(Tabla2[[#This Row],[fecha_matrimonio]],Tabla2[[#This Row],[fecha_creacion_divorcio]],1))</f>
        <v>34</v>
      </c>
      <c r="Q1472" s="21"/>
    </row>
    <row r="1473" spans="6:17" x14ac:dyDescent="0.25">
      <c r="F1473" s="17"/>
      <c r="G1473" s="47" t="str">
        <f>IF(Tabla2[genero_1]=Tabla2[genero_2],"iguales","heteros")</f>
        <v>iguales</v>
      </c>
      <c r="H1473" s="15">
        <f>COUNTIF(Tabla3[Columna1],"iguales")</f>
        <v>481</v>
      </c>
      <c r="I1473" s="15">
        <f>COUNTIF(Tabla3[Se divorcian mas en la mañana o en la tarde?],"&gt;12:00 am")</f>
        <v>2491</v>
      </c>
      <c r="J1473" s="15">
        <f>COUNTIF(Tabla3[Se divorcian mas en la mañana o en la tarde?],"&gt;12:00 am")</f>
        <v>2491</v>
      </c>
      <c r="K1473" s="15">
        <f>COUNTIF(Tabla3[Se divorcian mas en la mañana o en la tarde?],"&lt;12:00 pm")</f>
        <v>2272</v>
      </c>
      <c r="L1473" s="17">
        <f>IF(Auxiliar1!B1471&lt;Tabla2[Hora],Tabla2[Hora],Auxiliar1!B1471)</f>
        <v>0.40542824074074074</v>
      </c>
      <c r="M1473" s="21"/>
      <c r="N1473" t="str">
        <f>TEXT(Tabla2[fecha_creacion_divorcio],"dd/mm/yy")</f>
        <v>13/02/19</v>
      </c>
      <c r="O1473" s="21" t="str">
        <f>TEXT(Tabla3[Fecha formato fecha],"MMMM")</f>
        <v>febrero</v>
      </c>
      <c r="P1473" s="22">
        <f>INT(YEARFRAC(Tabla2[[#This Row],[fecha_matrimonio]],Tabla2[[#This Row],[fecha_creacion_divorcio]],1))</f>
        <v>33</v>
      </c>
      <c r="Q1473" s="21"/>
    </row>
    <row r="1474" spans="6:17" x14ac:dyDescent="0.25">
      <c r="F1474" s="17"/>
      <c r="G1474" s="47" t="str">
        <f>IF(Tabla2[genero_1]=Tabla2[genero_2],"iguales","heteros")</f>
        <v>heteros</v>
      </c>
      <c r="H1474" s="15">
        <f>COUNTIF(Tabla3[Columna1],"iguales")</f>
        <v>481</v>
      </c>
      <c r="I1474" s="15">
        <f>COUNTIF(Tabla3[Se divorcian mas en la mañana o en la tarde?],"&gt;12:00 am")</f>
        <v>2491</v>
      </c>
      <c r="J1474" s="15">
        <f>COUNTIF(Tabla3[Se divorcian mas en la mañana o en la tarde?],"&gt;12:00 am")</f>
        <v>2491</v>
      </c>
      <c r="K1474" s="15">
        <f>COUNTIF(Tabla3[Se divorcian mas en la mañana o en la tarde?],"&lt;12:00 pm")</f>
        <v>2272</v>
      </c>
      <c r="L1474" s="17">
        <f>IF(Auxiliar1!B1472&lt;Tabla2[Hora],Tabla2[Hora],Auxiliar1!B1472)</f>
        <v>0.40644675925925927</v>
      </c>
      <c r="M1474" s="21"/>
      <c r="N1474" t="str">
        <f>TEXT(Tabla2[fecha_creacion_divorcio],"dd/mm/yy")</f>
        <v>13/02/19</v>
      </c>
      <c r="O1474" s="21" t="str">
        <f>TEXT(Tabla3[Fecha formato fecha],"MMMM")</f>
        <v>febrero</v>
      </c>
      <c r="P1474" s="22">
        <f>INT(YEARFRAC(Tabla2[[#This Row],[fecha_matrimonio]],Tabla2[[#This Row],[fecha_creacion_divorcio]],1))</f>
        <v>20</v>
      </c>
      <c r="Q1474" s="21"/>
    </row>
    <row r="1475" spans="6:17" x14ac:dyDescent="0.25">
      <c r="F1475" s="17"/>
      <c r="G1475" s="47" t="str">
        <f>IF(Tabla2[genero_1]=Tabla2[genero_2],"iguales","heteros")</f>
        <v>heteros</v>
      </c>
      <c r="H1475" s="15">
        <f>COUNTIF(Tabla3[Columna1],"iguales")</f>
        <v>481</v>
      </c>
      <c r="I1475" s="15">
        <f>COUNTIF(Tabla3[Se divorcian mas en la mañana o en la tarde?],"&gt;12:00 am")</f>
        <v>2491</v>
      </c>
      <c r="J1475" s="15">
        <f>COUNTIF(Tabla3[Se divorcian mas en la mañana o en la tarde?],"&gt;12:00 am")</f>
        <v>2491</v>
      </c>
      <c r="K1475" s="15">
        <f>COUNTIF(Tabla3[Se divorcian mas en la mañana o en la tarde?],"&lt;12:00 pm")</f>
        <v>2272</v>
      </c>
      <c r="L1475" s="17">
        <f>IF(Auxiliar1!B1473&lt;Tabla2[Hora],Tabla2[Hora],Auxiliar1!B1473)</f>
        <v>0.4153587962962963</v>
      </c>
      <c r="M1475" s="21"/>
      <c r="N1475" t="str">
        <f>TEXT(Tabla2[fecha_creacion_divorcio],"dd/mm/yy")</f>
        <v>13/02/19</v>
      </c>
      <c r="O1475" s="21" t="str">
        <f>TEXT(Tabla3[Fecha formato fecha],"MMMM")</f>
        <v>febrero</v>
      </c>
      <c r="P1475" s="22">
        <f>INT(YEARFRAC(Tabla2[[#This Row],[fecha_matrimonio]],Tabla2[[#This Row],[fecha_creacion_divorcio]],1))</f>
        <v>29</v>
      </c>
      <c r="Q1475" s="21"/>
    </row>
    <row r="1476" spans="6:17" x14ac:dyDescent="0.25">
      <c r="F1476" s="17"/>
      <c r="G1476" s="47" t="str">
        <f>IF(Tabla2[genero_1]=Tabla2[genero_2],"iguales","heteros")</f>
        <v>heteros</v>
      </c>
      <c r="H1476" s="15">
        <f>COUNTIF(Tabla3[Columna1],"iguales")</f>
        <v>481</v>
      </c>
      <c r="I1476" s="15">
        <f>COUNTIF(Tabla3[Se divorcian mas en la mañana o en la tarde?],"&gt;12:00 am")</f>
        <v>2491</v>
      </c>
      <c r="J1476" s="15">
        <f>COUNTIF(Tabla3[Se divorcian mas en la mañana o en la tarde?],"&gt;12:00 am")</f>
        <v>2491</v>
      </c>
      <c r="K1476" s="15">
        <f>COUNTIF(Tabla3[Se divorcian mas en la mañana o en la tarde?],"&lt;12:00 pm")</f>
        <v>2272</v>
      </c>
      <c r="L1476" s="17">
        <f>IF(Auxiliar1!B1474&lt;Tabla2[Hora],Tabla2[Hora],Auxiliar1!B1474)</f>
        <v>0.42108796296296297</v>
      </c>
      <c r="M1476" s="21"/>
      <c r="N1476" t="str">
        <f>TEXT(Tabla2[fecha_creacion_divorcio],"dd/mm/yy")</f>
        <v>13/02/19</v>
      </c>
      <c r="O1476" s="21" t="str">
        <f>TEXT(Tabla3[Fecha formato fecha],"MMMM")</f>
        <v>febrero</v>
      </c>
      <c r="P1476" s="22">
        <f>INT(YEARFRAC(Tabla2[[#This Row],[fecha_matrimonio]],Tabla2[[#This Row],[fecha_creacion_divorcio]],1))</f>
        <v>17</v>
      </c>
      <c r="Q1476" s="21"/>
    </row>
    <row r="1477" spans="6:17" x14ac:dyDescent="0.25">
      <c r="F1477" s="17"/>
      <c r="G1477" s="47" t="str">
        <f>IF(Tabla2[genero_1]=Tabla2[genero_2],"iguales","heteros")</f>
        <v>heteros</v>
      </c>
      <c r="H1477" s="15">
        <f>COUNTIF(Tabla3[Columna1],"iguales")</f>
        <v>481</v>
      </c>
      <c r="I1477" s="15">
        <f>COUNTIF(Tabla3[Se divorcian mas en la mañana o en la tarde?],"&gt;12:00 am")</f>
        <v>2491</v>
      </c>
      <c r="J1477" s="15">
        <f>COUNTIF(Tabla3[Se divorcian mas en la mañana o en la tarde?],"&gt;12:00 am")</f>
        <v>2491</v>
      </c>
      <c r="K1477" s="15">
        <f>COUNTIF(Tabla3[Se divorcian mas en la mañana o en la tarde?],"&lt;12:00 pm")</f>
        <v>2272</v>
      </c>
      <c r="L1477" s="17">
        <f>IF(Auxiliar1!B1475&lt;Tabla2[Hora],Tabla2[Hora],Auxiliar1!B1475)</f>
        <v>0.42348379629629629</v>
      </c>
      <c r="M1477" s="21"/>
      <c r="N1477" t="str">
        <f>TEXT(Tabla2[fecha_creacion_divorcio],"dd/mm/yy")</f>
        <v>13/02/19</v>
      </c>
      <c r="O1477" s="21" t="str">
        <f>TEXT(Tabla3[Fecha formato fecha],"MMMM")</f>
        <v>febrero</v>
      </c>
      <c r="P1477" s="22">
        <f>INT(YEARFRAC(Tabla2[[#This Row],[fecha_matrimonio]],Tabla2[[#This Row],[fecha_creacion_divorcio]],1))</f>
        <v>46</v>
      </c>
      <c r="Q1477" s="21"/>
    </row>
    <row r="1478" spans="6:17" x14ac:dyDescent="0.25">
      <c r="F1478" s="17"/>
      <c r="G1478" s="47" t="str">
        <f>IF(Tabla2[genero_1]=Tabla2[genero_2],"iguales","heteros")</f>
        <v>heteros</v>
      </c>
      <c r="H1478" s="15">
        <f>COUNTIF(Tabla3[Columna1],"iguales")</f>
        <v>481</v>
      </c>
      <c r="I1478" s="15">
        <f>COUNTIF(Tabla3[Se divorcian mas en la mañana o en la tarde?],"&gt;12:00 am")</f>
        <v>2491</v>
      </c>
      <c r="J1478" s="15">
        <f>COUNTIF(Tabla3[Se divorcian mas en la mañana o en la tarde?],"&gt;12:00 am")</f>
        <v>2491</v>
      </c>
      <c r="K1478" s="15">
        <f>COUNTIF(Tabla3[Se divorcian mas en la mañana o en la tarde?],"&lt;12:00 pm")</f>
        <v>2272</v>
      </c>
      <c r="L1478" s="17">
        <f>IF(Auxiliar1!B1476&lt;Tabla2[Hora],Tabla2[Hora],Auxiliar1!B1476)</f>
        <v>0.44055555555555559</v>
      </c>
      <c r="M1478" s="21"/>
      <c r="N1478" t="str">
        <f>TEXT(Tabla2[fecha_creacion_divorcio],"dd/mm/yy")</f>
        <v>13/02/19</v>
      </c>
      <c r="O1478" s="21" t="str">
        <f>TEXT(Tabla3[Fecha formato fecha],"MMMM")</f>
        <v>febrero</v>
      </c>
      <c r="P1478" s="22">
        <f>INT(YEARFRAC(Tabla2[[#This Row],[fecha_matrimonio]],Tabla2[[#This Row],[fecha_creacion_divorcio]],1))</f>
        <v>43</v>
      </c>
      <c r="Q1478" s="21"/>
    </row>
    <row r="1479" spans="6:17" x14ac:dyDescent="0.25">
      <c r="F1479" s="17"/>
      <c r="G1479" s="47" t="str">
        <f>IF(Tabla2[genero_1]=Tabla2[genero_2],"iguales","heteros")</f>
        <v>iguales</v>
      </c>
      <c r="H1479" s="15">
        <f>COUNTIF(Tabla3[Columna1],"iguales")</f>
        <v>481</v>
      </c>
      <c r="I1479" s="15">
        <f>COUNTIF(Tabla3[Se divorcian mas en la mañana o en la tarde?],"&gt;12:00 am")</f>
        <v>2491</v>
      </c>
      <c r="J1479" s="15">
        <f>COUNTIF(Tabla3[Se divorcian mas en la mañana o en la tarde?],"&gt;12:00 am")</f>
        <v>2491</v>
      </c>
      <c r="K1479" s="15">
        <f>COUNTIF(Tabla3[Se divorcian mas en la mañana o en la tarde?],"&lt;12:00 pm")</f>
        <v>2272</v>
      </c>
      <c r="L1479" s="17">
        <f>IF(Auxiliar1!B1477&lt;Tabla2[Hora],Tabla2[Hora],Auxiliar1!B1477)</f>
        <v>0.32586805555555554</v>
      </c>
      <c r="M1479" s="21"/>
      <c r="N1479" t="str">
        <f>TEXT(Tabla2[fecha_creacion_divorcio],"dd/mm/yy")</f>
        <v>14/02/19</v>
      </c>
      <c r="O1479" s="21" t="str">
        <f>TEXT(Tabla3[Fecha formato fecha],"MMMM")</f>
        <v>febrero</v>
      </c>
      <c r="P1479" s="22">
        <f>INT(YEARFRAC(Tabla2[[#This Row],[fecha_matrimonio]],Tabla2[[#This Row],[fecha_creacion_divorcio]],1))</f>
        <v>21</v>
      </c>
      <c r="Q1479" s="21"/>
    </row>
    <row r="1480" spans="6:17" x14ac:dyDescent="0.25">
      <c r="F1480" s="17"/>
      <c r="G1480" s="47" t="str">
        <f>IF(Tabla2[genero_1]=Tabla2[genero_2],"iguales","heteros")</f>
        <v>heteros</v>
      </c>
      <c r="H1480" s="15">
        <f>COUNTIF(Tabla3[Columna1],"iguales")</f>
        <v>481</v>
      </c>
      <c r="I1480" s="15">
        <f>COUNTIF(Tabla3[Se divorcian mas en la mañana o en la tarde?],"&gt;12:00 am")</f>
        <v>2491</v>
      </c>
      <c r="J1480" s="15">
        <f>COUNTIF(Tabla3[Se divorcian mas en la mañana o en la tarde?],"&gt;12:00 am")</f>
        <v>2491</v>
      </c>
      <c r="K1480" s="15">
        <f>COUNTIF(Tabla3[Se divorcian mas en la mañana o en la tarde?],"&lt;12:00 pm")</f>
        <v>2272</v>
      </c>
      <c r="L1480" s="17">
        <f>IF(Auxiliar1!B1478&lt;Tabla2[Hora],Tabla2[Hora],Auxiliar1!B1478)</f>
        <v>0.32930555555555557</v>
      </c>
      <c r="M1480" s="21"/>
      <c r="N1480" t="str">
        <f>TEXT(Tabla2[fecha_creacion_divorcio],"dd/mm/yy")</f>
        <v>14/02/19</v>
      </c>
      <c r="O1480" s="21" t="str">
        <f>TEXT(Tabla3[Fecha formato fecha],"MMMM")</f>
        <v>febrero</v>
      </c>
      <c r="P1480" s="22">
        <f>INT(YEARFRAC(Tabla2[[#This Row],[fecha_matrimonio]],Tabla2[[#This Row],[fecha_creacion_divorcio]],1))</f>
        <v>11</v>
      </c>
      <c r="Q1480" s="21"/>
    </row>
    <row r="1481" spans="6:17" x14ac:dyDescent="0.25">
      <c r="F1481" s="17"/>
      <c r="G1481" s="47" t="str">
        <f>IF(Tabla2[genero_1]=Tabla2[genero_2],"iguales","heteros")</f>
        <v>heteros</v>
      </c>
      <c r="H1481" s="15">
        <f>COUNTIF(Tabla3[Columna1],"iguales")</f>
        <v>481</v>
      </c>
      <c r="I1481" s="15">
        <f>COUNTIF(Tabla3[Se divorcian mas en la mañana o en la tarde?],"&gt;12:00 am")</f>
        <v>2491</v>
      </c>
      <c r="J1481" s="15">
        <f>COUNTIF(Tabla3[Se divorcian mas en la mañana o en la tarde?],"&gt;12:00 am")</f>
        <v>2491</v>
      </c>
      <c r="K1481" s="15">
        <f>COUNTIF(Tabla3[Se divorcian mas en la mañana o en la tarde?],"&lt;12:00 pm")</f>
        <v>2272</v>
      </c>
      <c r="L1481" s="17">
        <f>IF(Auxiliar1!B1479&lt;Tabla2[Hora],Tabla2[Hora],Auxiliar1!B1479)</f>
        <v>0.33379629629629631</v>
      </c>
      <c r="M1481" s="21"/>
      <c r="N1481" t="str">
        <f>TEXT(Tabla2[fecha_creacion_divorcio],"dd/mm/yy")</f>
        <v>14/02/19</v>
      </c>
      <c r="O1481" s="21" t="str">
        <f>TEXT(Tabla3[Fecha formato fecha],"MMMM")</f>
        <v>febrero</v>
      </c>
      <c r="P1481" s="22">
        <f>INT(YEARFRAC(Tabla2[[#This Row],[fecha_matrimonio]],Tabla2[[#This Row],[fecha_creacion_divorcio]],1))</f>
        <v>27</v>
      </c>
      <c r="Q1481" s="21"/>
    </row>
    <row r="1482" spans="6:17" x14ac:dyDescent="0.25">
      <c r="F1482" s="17"/>
      <c r="G1482" s="47" t="str">
        <f>IF(Tabla2[genero_1]=Tabla2[genero_2],"iguales","heteros")</f>
        <v>heteros</v>
      </c>
      <c r="H1482" s="15">
        <f>COUNTIF(Tabla3[Columna1],"iguales")</f>
        <v>481</v>
      </c>
      <c r="I1482" s="15">
        <f>COUNTIF(Tabla3[Se divorcian mas en la mañana o en la tarde?],"&gt;12:00 am")</f>
        <v>2491</v>
      </c>
      <c r="J1482" s="15">
        <f>COUNTIF(Tabla3[Se divorcian mas en la mañana o en la tarde?],"&gt;12:00 am")</f>
        <v>2491</v>
      </c>
      <c r="K1482" s="15">
        <f>COUNTIF(Tabla3[Se divorcian mas en la mañana o en la tarde?],"&lt;12:00 pm")</f>
        <v>2272</v>
      </c>
      <c r="L1482" s="17">
        <f>IF(Auxiliar1!B1480&lt;Tabla2[Hora],Tabla2[Hora],Auxiliar1!B1480)</f>
        <v>0.34638888888888886</v>
      </c>
      <c r="M1482" s="21"/>
      <c r="N1482" t="str">
        <f>TEXT(Tabla2[fecha_creacion_divorcio],"dd/mm/yy")</f>
        <v>14/02/19</v>
      </c>
      <c r="O1482" s="21" t="str">
        <f>TEXT(Tabla3[Fecha formato fecha],"MMMM")</f>
        <v>febrero</v>
      </c>
      <c r="P1482" s="22">
        <f>INT(YEARFRAC(Tabla2[[#This Row],[fecha_matrimonio]],Tabla2[[#This Row],[fecha_creacion_divorcio]],1))</f>
        <v>19</v>
      </c>
      <c r="Q1482" s="21"/>
    </row>
    <row r="1483" spans="6:17" x14ac:dyDescent="0.25">
      <c r="F1483" s="17"/>
      <c r="G1483" s="47" t="str">
        <f>IF(Tabla2[genero_1]=Tabla2[genero_2],"iguales","heteros")</f>
        <v>heteros</v>
      </c>
      <c r="H1483" s="15">
        <f>COUNTIF(Tabla3[Columna1],"iguales")</f>
        <v>481</v>
      </c>
      <c r="I1483" s="15">
        <f>COUNTIF(Tabla3[Se divorcian mas en la mañana o en la tarde?],"&gt;12:00 am")</f>
        <v>2491</v>
      </c>
      <c r="J1483" s="15">
        <f>COUNTIF(Tabla3[Se divorcian mas en la mañana o en la tarde?],"&gt;12:00 am")</f>
        <v>2491</v>
      </c>
      <c r="K1483" s="15">
        <f>COUNTIF(Tabla3[Se divorcian mas en la mañana o en la tarde?],"&lt;12:00 pm")</f>
        <v>2272</v>
      </c>
      <c r="L1483" s="17">
        <f>IF(Auxiliar1!B1481&lt;Tabla2[Hora],Tabla2[Hora],Auxiliar1!B1481)</f>
        <v>0.35123842592592597</v>
      </c>
      <c r="M1483" s="21"/>
      <c r="N1483" t="str">
        <f>TEXT(Tabla2[fecha_creacion_divorcio],"dd/mm/yy")</f>
        <v>14/02/19</v>
      </c>
      <c r="O1483" s="21" t="str">
        <f>TEXT(Tabla3[Fecha formato fecha],"MMMM")</f>
        <v>febrero</v>
      </c>
      <c r="P1483" s="22">
        <f>INT(YEARFRAC(Tabla2[[#This Row],[fecha_matrimonio]],Tabla2[[#This Row],[fecha_creacion_divorcio]],1))</f>
        <v>23</v>
      </c>
      <c r="Q1483" s="21"/>
    </row>
    <row r="1484" spans="6:17" x14ac:dyDescent="0.25">
      <c r="F1484" s="17"/>
      <c r="G1484" s="47" t="str">
        <f>IF(Tabla2[genero_1]=Tabla2[genero_2],"iguales","heteros")</f>
        <v>heteros</v>
      </c>
      <c r="H1484" s="15">
        <f>COUNTIF(Tabla3[Columna1],"iguales")</f>
        <v>481</v>
      </c>
      <c r="I1484" s="15">
        <f>COUNTIF(Tabla3[Se divorcian mas en la mañana o en la tarde?],"&gt;12:00 am")</f>
        <v>2491</v>
      </c>
      <c r="J1484" s="15">
        <f>COUNTIF(Tabla3[Se divorcian mas en la mañana o en la tarde?],"&gt;12:00 am")</f>
        <v>2491</v>
      </c>
      <c r="K1484" s="15">
        <f>COUNTIF(Tabla3[Se divorcian mas en la mañana o en la tarde?],"&lt;12:00 pm")</f>
        <v>2272</v>
      </c>
      <c r="L1484" s="17">
        <f>IF(Auxiliar1!B1482&lt;Tabla2[Hora],Tabla2[Hora],Auxiliar1!B1482)</f>
        <v>0.37777777777777777</v>
      </c>
      <c r="M1484" s="21"/>
      <c r="N1484" t="str">
        <f>TEXT(Tabla2[fecha_creacion_divorcio],"dd/mm/yy")</f>
        <v>14/02/19</v>
      </c>
      <c r="O1484" s="21" t="str">
        <f>TEXT(Tabla3[Fecha formato fecha],"MMMM")</f>
        <v>febrero</v>
      </c>
      <c r="P1484" s="22">
        <f>INT(YEARFRAC(Tabla2[[#This Row],[fecha_matrimonio]],Tabla2[[#This Row],[fecha_creacion_divorcio]],1))</f>
        <v>17</v>
      </c>
      <c r="Q1484" s="21"/>
    </row>
    <row r="1485" spans="6:17" x14ac:dyDescent="0.25">
      <c r="F1485" s="17"/>
      <c r="G1485" s="47" t="str">
        <f>IF(Tabla2[genero_1]=Tabla2[genero_2],"iguales","heteros")</f>
        <v>heteros</v>
      </c>
      <c r="H1485" s="15">
        <f>COUNTIF(Tabla3[Columna1],"iguales")</f>
        <v>481</v>
      </c>
      <c r="I1485" s="15">
        <f>COUNTIF(Tabla3[Se divorcian mas en la mañana o en la tarde?],"&gt;12:00 am")</f>
        <v>2491</v>
      </c>
      <c r="J1485" s="15">
        <f>COUNTIF(Tabla3[Se divorcian mas en la mañana o en la tarde?],"&gt;12:00 am")</f>
        <v>2491</v>
      </c>
      <c r="K1485" s="15">
        <f>COUNTIF(Tabla3[Se divorcian mas en la mañana o en la tarde?],"&lt;12:00 pm")</f>
        <v>2272</v>
      </c>
      <c r="L1485" s="17">
        <f>IF(Auxiliar1!B1483&lt;Tabla2[Hora],Tabla2[Hora],Auxiliar1!B1483)</f>
        <v>0.39685185185185184</v>
      </c>
      <c r="M1485" s="21"/>
      <c r="N1485" t="str">
        <f>TEXT(Tabla2[fecha_creacion_divorcio],"dd/mm/yy")</f>
        <v>14/02/19</v>
      </c>
      <c r="O1485" s="21" t="str">
        <f>TEXT(Tabla3[Fecha formato fecha],"MMMM")</f>
        <v>febrero</v>
      </c>
      <c r="P1485" s="22">
        <f>INT(YEARFRAC(Tabla2[[#This Row],[fecha_matrimonio]],Tabla2[[#This Row],[fecha_creacion_divorcio]],1))</f>
        <v>5</v>
      </c>
      <c r="Q1485" s="21"/>
    </row>
    <row r="1486" spans="6:17" x14ac:dyDescent="0.25">
      <c r="F1486" s="17"/>
      <c r="G1486" s="47" t="str">
        <f>IF(Tabla2[genero_1]=Tabla2[genero_2],"iguales","heteros")</f>
        <v>heteros</v>
      </c>
      <c r="H1486" s="15">
        <f>COUNTIF(Tabla3[Columna1],"iguales")</f>
        <v>481</v>
      </c>
      <c r="I1486" s="15">
        <f>COUNTIF(Tabla3[Se divorcian mas en la mañana o en la tarde?],"&gt;12:00 am")</f>
        <v>2491</v>
      </c>
      <c r="J1486" s="15">
        <f>COUNTIF(Tabla3[Se divorcian mas en la mañana o en la tarde?],"&gt;12:00 am")</f>
        <v>2491</v>
      </c>
      <c r="K1486" s="15">
        <f>COUNTIF(Tabla3[Se divorcian mas en la mañana o en la tarde?],"&lt;12:00 pm")</f>
        <v>2272</v>
      </c>
      <c r="L1486" s="17">
        <f>IF(Auxiliar1!B1484&lt;Tabla2[Hora],Tabla2[Hora],Auxiliar1!B1484)</f>
        <v>0.39723379629629635</v>
      </c>
      <c r="M1486" s="21"/>
      <c r="N1486" t="str">
        <f>TEXT(Tabla2[fecha_creacion_divorcio],"dd/mm/yy")</f>
        <v>14/02/19</v>
      </c>
      <c r="O1486" s="21" t="str">
        <f>TEXT(Tabla3[Fecha formato fecha],"MMMM")</f>
        <v>febrero</v>
      </c>
      <c r="P1486" s="22">
        <f>INT(YEARFRAC(Tabla2[[#This Row],[fecha_matrimonio]],Tabla2[[#This Row],[fecha_creacion_divorcio]],1))</f>
        <v>3</v>
      </c>
      <c r="Q1486" s="21"/>
    </row>
    <row r="1487" spans="6:17" x14ac:dyDescent="0.25">
      <c r="F1487" s="17"/>
      <c r="G1487" s="47" t="str">
        <f>IF(Tabla2[genero_1]=Tabla2[genero_2],"iguales","heteros")</f>
        <v>heteros</v>
      </c>
      <c r="H1487" s="15">
        <f>COUNTIF(Tabla3[Columna1],"iguales")</f>
        <v>481</v>
      </c>
      <c r="I1487" s="15">
        <f>COUNTIF(Tabla3[Se divorcian mas en la mañana o en la tarde?],"&gt;12:00 am")</f>
        <v>2491</v>
      </c>
      <c r="J1487" s="15">
        <f>COUNTIF(Tabla3[Se divorcian mas en la mañana o en la tarde?],"&gt;12:00 am")</f>
        <v>2491</v>
      </c>
      <c r="K1487" s="15">
        <f>COUNTIF(Tabla3[Se divorcian mas en la mañana o en la tarde?],"&lt;12:00 pm")</f>
        <v>2272</v>
      </c>
      <c r="L1487" s="17">
        <f>IF(Auxiliar1!B1485&lt;Tabla2[Hora],Tabla2[Hora],Auxiliar1!B1485)</f>
        <v>0.39814814814814814</v>
      </c>
      <c r="M1487" s="21"/>
      <c r="N1487" t="str">
        <f>TEXT(Tabla2[fecha_creacion_divorcio],"dd/mm/yy")</f>
        <v>14/02/19</v>
      </c>
      <c r="O1487" s="21" t="str">
        <f>TEXT(Tabla3[Fecha formato fecha],"MMMM")</f>
        <v>febrero</v>
      </c>
      <c r="P1487" s="22">
        <f>INT(YEARFRAC(Tabla2[[#This Row],[fecha_matrimonio]],Tabla2[[#This Row],[fecha_creacion_divorcio]],1))</f>
        <v>12</v>
      </c>
      <c r="Q1487" s="21"/>
    </row>
    <row r="1488" spans="6:17" x14ac:dyDescent="0.25">
      <c r="F1488" s="17"/>
      <c r="G1488" s="47" t="str">
        <f>IF(Tabla2[genero_1]=Tabla2[genero_2],"iguales","heteros")</f>
        <v>heteros</v>
      </c>
      <c r="H1488" s="15">
        <f>COUNTIF(Tabla3[Columna1],"iguales")</f>
        <v>481</v>
      </c>
      <c r="I1488" s="15">
        <f>COUNTIF(Tabla3[Se divorcian mas en la mañana o en la tarde?],"&gt;12:00 am")</f>
        <v>2491</v>
      </c>
      <c r="J1488" s="15">
        <f>COUNTIF(Tabla3[Se divorcian mas en la mañana o en la tarde?],"&gt;12:00 am")</f>
        <v>2491</v>
      </c>
      <c r="K1488" s="15">
        <f>COUNTIF(Tabla3[Se divorcian mas en la mañana o en la tarde?],"&lt;12:00 pm")</f>
        <v>2272</v>
      </c>
      <c r="L1488" s="17">
        <f>IF(Auxiliar1!B1486&lt;Tabla2[Hora],Tabla2[Hora],Auxiliar1!B1486)</f>
        <v>0.39874999999999999</v>
      </c>
      <c r="M1488" s="21"/>
      <c r="N1488" t="str">
        <f>TEXT(Tabla2[fecha_creacion_divorcio],"dd/mm/yy")</f>
        <v>14/02/19</v>
      </c>
      <c r="O1488" s="21" t="str">
        <f>TEXT(Tabla3[Fecha formato fecha],"MMMM")</f>
        <v>febrero</v>
      </c>
      <c r="P1488" s="22">
        <f>INT(YEARFRAC(Tabla2[[#This Row],[fecha_matrimonio]],Tabla2[[#This Row],[fecha_creacion_divorcio]],1))</f>
        <v>12</v>
      </c>
      <c r="Q1488" s="21"/>
    </row>
    <row r="1489" spans="6:17" x14ac:dyDescent="0.25">
      <c r="F1489" s="17"/>
      <c r="G1489" s="47" t="str">
        <f>IF(Tabla2[genero_1]=Tabla2[genero_2],"iguales","heteros")</f>
        <v>heteros</v>
      </c>
      <c r="H1489" s="15">
        <f>COUNTIF(Tabla3[Columna1],"iguales")</f>
        <v>481</v>
      </c>
      <c r="I1489" s="15">
        <f>COUNTIF(Tabla3[Se divorcian mas en la mañana o en la tarde?],"&gt;12:00 am")</f>
        <v>2491</v>
      </c>
      <c r="J1489" s="15">
        <f>COUNTIF(Tabla3[Se divorcian mas en la mañana o en la tarde?],"&gt;12:00 am")</f>
        <v>2491</v>
      </c>
      <c r="K1489" s="15">
        <f>COUNTIF(Tabla3[Se divorcian mas en la mañana o en la tarde?],"&lt;12:00 pm")</f>
        <v>2272</v>
      </c>
      <c r="L1489" s="17">
        <f>IF(Auxiliar1!B1487&lt;Tabla2[Hora],Tabla2[Hora],Auxiliar1!B1487)</f>
        <v>0.40218749999999998</v>
      </c>
      <c r="M1489" s="21"/>
      <c r="N1489" t="str">
        <f>TEXT(Tabla2[fecha_creacion_divorcio],"dd/mm/yy")</f>
        <v>14/02/19</v>
      </c>
      <c r="O1489" s="21" t="str">
        <f>TEXT(Tabla3[Fecha formato fecha],"MMMM")</f>
        <v>febrero</v>
      </c>
      <c r="P1489" s="22">
        <f>INT(YEARFRAC(Tabla2[[#This Row],[fecha_matrimonio]],Tabla2[[#This Row],[fecha_creacion_divorcio]],1))</f>
        <v>15</v>
      </c>
      <c r="Q1489" s="21"/>
    </row>
    <row r="1490" spans="6:17" x14ac:dyDescent="0.25">
      <c r="F1490" s="17"/>
      <c r="G1490" s="47" t="str">
        <f>IF(Tabla2[genero_1]=Tabla2[genero_2],"iguales","heteros")</f>
        <v>heteros</v>
      </c>
      <c r="H1490" s="15">
        <f>COUNTIF(Tabla3[Columna1],"iguales")</f>
        <v>481</v>
      </c>
      <c r="I1490" s="15">
        <f>COUNTIF(Tabla3[Se divorcian mas en la mañana o en la tarde?],"&gt;12:00 am")</f>
        <v>2491</v>
      </c>
      <c r="J1490" s="15">
        <f>COUNTIF(Tabla3[Se divorcian mas en la mañana o en la tarde?],"&gt;12:00 am")</f>
        <v>2491</v>
      </c>
      <c r="K1490" s="15">
        <f>COUNTIF(Tabla3[Se divorcian mas en la mañana o en la tarde?],"&lt;12:00 pm")</f>
        <v>2272</v>
      </c>
      <c r="L1490" s="17">
        <f>IF(Auxiliar1!B1488&lt;Tabla2[Hora],Tabla2[Hora],Auxiliar1!B1488)</f>
        <v>0.40597222222222223</v>
      </c>
      <c r="M1490" s="21"/>
      <c r="N1490" t="str">
        <f>TEXT(Tabla2[fecha_creacion_divorcio],"dd/mm/yy")</f>
        <v>14/02/19</v>
      </c>
      <c r="O1490" s="21" t="str">
        <f>TEXT(Tabla3[Fecha formato fecha],"MMMM")</f>
        <v>febrero</v>
      </c>
      <c r="P1490" s="22">
        <f>INT(YEARFRAC(Tabla2[[#This Row],[fecha_matrimonio]],Tabla2[[#This Row],[fecha_creacion_divorcio]],1))</f>
        <v>10</v>
      </c>
      <c r="Q1490" s="21"/>
    </row>
    <row r="1491" spans="6:17" x14ac:dyDescent="0.25">
      <c r="F1491" s="17"/>
      <c r="G1491" s="47" t="str">
        <f>IF(Tabla2[genero_1]=Tabla2[genero_2],"iguales","heteros")</f>
        <v>heteros</v>
      </c>
      <c r="H1491" s="15">
        <f>COUNTIF(Tabla3[Columna1],"iguales")</f>
        <v>481</v>
      </c>
      <c r="I1491" s="15">
        <f>COUNTIF(Tabla3[Se divorcian mas en la mañana o en la tarde?],"&gt;12:00 am")</f>
        <v>2491</v>
      </c>
      <c r="J1491" s="15">
        <f>COUNTIF(Tabla3[Se divorcian mas en la mañana o en la tarde?],"&gt;12:00 am")</f>
        <v>2491</v>
      </c>
      <c r="K1491" s="15">
        <f>COUNTIF(Tabla3[Se divorcian mas en la mañana o en la tarde?],"&lt;12:00 pm")</f>
        <v>2272</v>
      </c>
      <c r="L1491" s="17">
        <f>IF(Auxiliar1!B1489&lt;Tabla2[Hora],Tabla2[Hora],Auxiliar1!B1489)</f>
        <v>0.40960648148148149</v>
      </c>
      <c r="M1491" s="21"/>
      <c r="N1491" t="str">
        <f>TEXT(Tabla2[fecha_creacion_divorcio],"dd/mm/yy")</f>
        <v>14/02/19</v>
      </c>
      <c r="O1491" s="21" t="str">
        <f>TEXT(Tabla3[Fecha formato fecha],"MMMM")</f>
        <v>febrero</v>
      </c>
      <c r="P1491" s="22">
        <f>INT(YEARFRAC(Tabla2[[#This Row],[fecha_matrimonio]],Tabla2[[#This Row],[fecha_creacion_divorcio]],1))</f>
        <v>19</v>
      </c>
      <c r="Q1491" s="21"/>
    </row>
    <row r="1492" spans="6:17" x14ac:dyDescent="0.25">
      <c r="F1492" s="17"/>
      <c r="G1492" s="47" t="str">
        <f>IF(Tabla2[genero_1]=Tabla2[genero_2],"iguales","heteros")</f>
        <v>heteros</v>
      </c>
      <c r="H1492" s="15">
        <f>COUNTIF(Tabla3[Columna1],"iguales")</f>
        <v>481</v>
      </c>
      <c r="I1492" s="15">
        <f>COUNTIF(Tabla3[Se divorcian mas en la mañana o en la tarde?],"&gt;12:00 am")</f>
        <v>2491</v>
      </c>
      <c r="J1492" s="15">
        <f>COUNTIF(Tabla3[Se divorcian mas en la mañana o en la tarde?],"&gt;12:00 am")</f>
        <v>2491</v>
      </c>
      <c r="K1492" s="15">
        <f>COUNTIF(Tabla3[Se divorcian mas en la mañana o en la tarde?],"&lt;12:00 pm")</f>
        <v>2272</v>
      </c>
      <c r="L1492" s="17">
        <f>IF(Auxiliar1!B1490&lt;Tabla2[Hora],Tabla2[Hora],Auxiliar1!B1490)</f>
        <v>0.41104166666666669</v>
      </c>
      <c r="M1492" s="21"/>
      <c r="N1492" t="str">
        <f>TEXT(Tabla2[fecha_creacion_divorcio],"dd/mm/yy")</f>
        <v>14/02/19</v>
      </c>
      <c r="O1492" s="21" t="str">
        <f>TEXT(Tabla3[Fecha formato fecha],"MMMM")</f>
        <v>febrero</v>
      </c>
      <c r="P1492" s="22">
        <f>INT(YEARFRAC(Tabla2[[#This Row],[fecha_matrimonio]],Tabla2[[#This Row],[fecha_creacion_divorcio]],1))</f>
        <v>17</v>
      </c>
      <c r="Q1492" s="21"/>
    </row>
    <row r="1493" spans="6:17" x14ac:dyDescent="0.25">
      <c r="F1493" s="17"/>
      <c r="G1493" s="47" t="str">
        <f>IF(Tabla2[genero_1]=Tabla2[genero_2],"iguales","heteros")</f>
        <v>heteros</v>
      </c>
      <c r="H1493" s="15">
        <f>COUNTIF(Tabla3[Columna1],"iguales")</f>
        <v>481</v>
      </c>
      <c r="I1493" s="15">
        <f>COUNTIF(Tabla3[Se divorcian mas en la mañana o en la tarde?],"&gt;12:00 am")</f>
        <v>2491</v>
      </c>
      <c r="J1493" s="15">
        <f>COUNTIF(Tabla3[Se divorcian mas en la mañana o en la tarde?],"&gt;12:00 am")</f>
        <v>2491</v>
      </c>
      <c r="K1493" s="15">
        <f>COUNTIF(Tabla3[Se divorcian mas en la mañana o en la tarde?],"&lt;12:00 pm")</f>
        <v>2272</v>
      </c>
      <c r="L1493" s="17">
        <f>IF(Auxiliar1!B1491&lt;Tabla2[Hora],Tabla2[Hora],Auxiliar1!B1491)</f>
        <v>0.41194444444444445</v>
      </c>
      <c r="M1493" s="21"/>
      <c r="N1493" t="str">
        <f>TEXT(Tabla2[fecha_creacion_divorcio],"dd/mm/yy")</f>
        <v>14/02/19</v>
      </c>
      <c r="O1493" s="21" t="str">
        <f>TEXT(Tabla3[Fecha formato fecha],"MMMM")</f>
        <v>febrero</v>
      </c>
      <c r="P1493" s="22">
        <f>INT(YEARFRAC(Tabla2[[#This Row],[fecha_matrimonio]],Tabla2[[#This Row],[fecha_creacion_divorcio]],1))</f>
        <v>11</v>
      </c>
      <c r="Q1493" s="21"/>
    </row>
    <row r="1494" spans="6:17" x14ac:dyDescent="0.25">
      <c r="F1494" s="17"/>
      <c r="G1494" s="47" t="str">
        <f>IF(Tabla2[genero_1]=Tabla2[genero_2],"iguales","heteros")</f>
        <v>heteros</v>
      </c>
      <c r="H1494" s="15">
        <f>COUNTIF(Tabla3[Columna1],"iguales")</f>
        <v>481</v>
      </c>
      <c r="I1494" s="15">
        <f>COUNTIF(Tabla3[Se divorcian mas en la mañana o en la tarde?],"&gt;12:00 am")</f>
        <v>2491</v>
      </c>
      <c r="J1494" s="15">
        <f>COUNTIF(Tabla3[Se divorcian mas en la mañana o en la tarde?],"&gt;12:00 am")</f>
        <v>2491</v>
      </c>
      <c r="K1494" s="15">
        <f>COUNTIF(Tabla3[Se divorcian mas en la mañana o en la tarde?],"&lt;12:00 pm")</f>
        <v>2272</v>
      </c>
      <c r="L1494" s="17">
        <f>IF(Auxiliar1!B1492&lt;Tabla2[Hora],Tabla2[Hora],Auxiliar1!B1492)</f>
        <v>0.41351851851851856</v>
      </c>
      <c r="M1494" s="21"/>
      <c r="N1494" t="str">
        <f>TEXT(Tabla2[fecha_creacion_divorcio],"dd/mm/yy")</f>
        <v>14/02/19</v>
      </c>
      <c r="O1494" s="21" t="str">
        <f>TEXT(Tabla3[Fecha formato fecha],"MMMM")</f>
        <v>febrero</v>
      </c>
      <c r="P1494" s="22">
        <f>INT(YEARFRAC(Tabla2[[#This Row],[fecha_matrimonio]],Tabla2[[#This Row],[fecha_creacion_divorcio]],1))</f>
        <v>11</v>
      </c>
      <c r="Q1494" s="21"/>
    </row>
    <row r="1495" spans="6:17" x14ac:dyDescent="0.25">
      <c r="F1495" s="17"/>
      <c r="G1495" s="47" t="str">
        <f>IF(Tabla2[genero_1]=Tabla2[genero_2],"iguales","heteros")</f>
        <v>heteros</v>
      </c>
      <c r="H1495" s="15">
        <f>COUNTIF(Tabla3[Columna1],"iguales")</f>
        <v>481</v>
      </c>
      <c r="I1495" s="15">
        <f>COUNTIF(Tabla3[Se divorcian mas en la mañana o en la tarde?],"&gt;12:00 am")</f>
        <v>2491</v>
      </c>
      <c r="J1495" s="15">
        <f>COUNTIF(Tabla3[Se divorcian mas en la mañana o en la tarde?],"&gt;12:00 am")</f>
        <v>2491</v>
      </c>
      <c r="K1495" s="15">
        <f>COUNTIF(Tabla3[Se divorcian mas en la mañana o en la tarde?],"&lt;12:00 pm")</f>
        <v>2272</v>
      </c>
      <c r="L1495" s="17">
        <f>IF(Auxiliar1!B1493&lt;Tabla2[Hora],Tabla2[Hora],Auxiliar1!B1493)</f>
        <v>0.41652777777777777</v>
      </c>
      <c r="M1495" s="21"/>
      <c r="N1495" t="str">
        <f>TEXT(Tabla2[fecha_creacion_divorcio],"dd/mm/yy")</f>
        <v>14/02/19</v>
      </c>
      <c r="O1495" s="21" t="str">
        <f>TEXT(Tabla3[Fecha formato fecha],"MMMM")</f>
        <v>febrero</v>
      </c>
      <c r="P1495" s="22">
        <f>INT(YEARFRAC(Tabla2[[#This Row],[fecha_matrimonio]],Tabla2[[#This Row],[fecha_creacion_divorcio]],1))</f>
        <v>19</v>
      </c>
      <c r="Q1495" s="21"/>
    </row>
    <row r="1496" spans="6:17" x14ac:dyDescent="0.25">
      <c r="F1496" s="17"/>
      <c r="G1496" s="47" t="str">
        <f>IF(Tabla2[genero_1]=Tabla2[genero_2],"iguales","heteros")</f>
        <v>heteros</v>
      </c>
      <c r="H1496" s="15">
        <f>COUNTIF(Tabla3[Columna1],"iguales")</f>
        <v>481</v>
      </c>
      <c r="I1496" s="15">
        <f>COUNTIF(Tabla3[Se divorcian mas en la mañana o en la tarde?],"&gt;12:00 am")</f>
        <v>2491</v>
      </c>
      <c r="J1496" s="15">
        <f>COUNTIF(Tabla3[Se divorcian mas en la mañana o en la tarde?],"&gt;12:00 am")</f>
        <v>2491</v>
      </c>
      <c r="K1496" s="15">
        <f>COUNTIF(Tabla3[Se divorcian mas en la mañana o en la tarde?],"&lt;12:00 pm")</f>
        <v>2272</v>
      </c>
      <c r="L1496" s="17">
        <f>IF(Auxiliar1!B1494&lt;Tabla2[Hora],Tabla2[Hora],Auxiliar1!B1494)</f>
        <v>0.42119212962962965</v>
      </c>
      <c r="M1496" s="21"/>
      <c r="N1496" t="str">
        <f>TEXT(Tabla2[fecha_creacion_divorcio],"dd/mm/yy")</f>
        <v>14/02/19</v>
      </c>
      <c r="O1496" s="21" t="str">
        <f>TEXT(Tabla3[Fecha formato fecha],"MMMM")</f>
        <v>febrero</v>
      </c>
      <c r="P1496" s="22">
        <f>INT(YEARFRAC(Tabla2[[#This Row],[fecha_matrimonio]],Tabla2[[#This Row],[fecha_creacion_divorcio]],1))</f>
        <v>16</v>
      </c>
      <c r="Q1496" s="21"/>
    </row>
    <row r="1497" spans="6:17" x14ac:dyDescent="0.25">
      <c r="F1497" s="17"/>
      <c r="G1497" s="47" t="str">
        <f>IF(Tabla2[genero_1]=Tabla2[genero_2],"iguales","heteros")</f>
        <v>iguales</v>
      </c>
      <c r="H1497" s="15">
        <f>COUNTIF(Tabla3[Columna1],"iguales")</f>
        <v>481</v>
      </c>
      <c r="I1497" s="15">
        <f>COUNTIF(Tabla3[Se divorcian mas en la mañana o en la tarde?],"&gt;12:00 am")</f>
        <v>2491</v>
      </c>
      <c r="J1497" s="15">
        <f>COUNTIF(Tabla3[Se divorcian mas en la mañana o en la tarde?],"&gt;12:00 am")</f>
        <v>2491</v>
      </c>
      <c r="K1497" s="15">
        <f>COUNTIF(Tabla3[Se divorcian mas en la mañana o en la tarde?],"&lt;12:00 pm")</f>
        <v>2272</v>
      </c>
      <c r="L1497" s="17">
        <f>IF(Auxiliar1!B1495&lt;Tabla2[Hora],Tabla2[Hora],Auxiliar1!B1495)</f>
        <v>0.42444444444444446</v>
      </c>
      <c r="M1497" s="21"/>
      <c r="N1497" t="str">
        <f>TEXT(Tabla2[fecha_creacion_divorcio],"dd/mm/yy")</f>
        <v>14/02/19</v>
      </c>
      <c r="O1497" s="21" t="str">
        <f>TEXT(Tabla3[Fecha formato fecha],"MMMM")</f>
        <v>febrero</v>
      </c>
      <c r="P1497" s="22">
        <f>INT(YEARFRAC(Tabla2[[#This Row],[fecha_matrimonio]],Tabla2[[#This Row],[fecha_creacion_divorcio]],1))</f>
        <v>33</v>
      </c>
      <c r="Q1497" s="21"/>
    </row>
    <row r="1498" spans="6:17" x14ac:dyDescent="0.25">
      <c r="F1498" s="17"/>
      <c r="G1498" s="47" t="str">
        <f>IF(Tabla2[genero_1]=Tabla2[genero_2],"iguales","heteros")</f>
        <v>heteros</v>
      </c>
      <c r="H1498" s="15">
        <f>COUNTIF(Tabla3[Columna1],"iguales")</f>
        <v>481</v>
      </c>
      <c r="I1498" s="15">
        <f>COUNTIF(Tabla3[Se divorcian mas en la mañana o en la tarde?],"&gt;12:00 am")</f>
        <v>2491</v>
      </c>
      <c r="J1498" s="15">
        <f>COUNTIF(Tabla3[Se divorcian mas en la mañana o en la tarde?],"&gt;12:00 am")</f>
        <v>2491</v>
      </c>
      <c r="K1498" s="15">
        <f>COUNTIF(Tabla3[Se divorcian mas en la mañana o en la tarde?],"&lt;12:00 pm")</f>
        <v>2272</v>
      </c>
      <c r="L1498" s="17">
        <f>IF(Auxiliar1!B1496&lt;Tabla2[Hora],Tabla2[Hora],Auxiliar1!B1496)</f>
        <v>0.42837962962962961</v>
      </c>
      <c r="M1498" s="21"/>
      <c r="N1498" t="str">
        <f>TEXT(Tabla2[fecha_creacion_divorcio],"dd/mm/yy")</f>
        <v>14/02/19</v>
      </c>
      <c r="O1498" s="21" t="str">
        <f>TEXT(Tabla3[Fecha formato fecha],"MMMM")</f>
        <v>febrero</v>
      </c>
      <c r="P1498" s="22">
        <f>INT(YEARFRAC(Tabla2[[#This Row],[fecha_matrimonio]],Tabla2[[#This Row],[fecha_creacion_divorcio]],1))</f>
        <v>20</v>
      </c>
      <c r="Q1498" s="21"/>
    </row>
    <row r="1499" spans="6:17" x14ac:dyDescent="0.25">
      <c r="F1499" s="17"/>
      <c r="G1499" s="47" t="str">
        <f>IF(Tabla2[genero_1]=Tabla2[genero_2],"iguales","heteros")</f>
        <v>iguales</v>
      </c>
      <c r="H1499" s="15">
        <f>COUNTIF(Tabla3[Columna1],"iguales")</f>
        <v>481</v>
      </c>
      <c r="I1499" s="15">
        <f>COUNTIF(Tabla3[Se divorcian mas en la mañana o en la tarde?],"&gt;12:00 am")</f>
        <v>2491</v>
      </c>
      <c r="J1499" s="15">
        <f>COUNTIF(Tabla3[Se divorcian mas en la mañana o en la tarde?],"&gt;12:00 am")</f>
        <v>2491</v>
      </c>
      <c r="K1499" s="15">
        <f>COUNTIF(Tabla3[Se divorcian mas en la mañana o en la tarde?],"&lt;12:00 pm")</f>
        <v>2272</v>
      </c>
      <c r="L1499" s="17">
        <f>IF(Auxiliar1!B1497&lt;Tabla2[Hora],Tabla2[Hora],Auxiliar1!B1497)</f>
        <v>0.43157407407407405</v>
      </c>
      <c r="M1499" s="21"/>
      <c r="N1499" t="str">
        <f>TEXT(Tabla2[fecha_creacion_divorcio],"dd/mm/yy")</f>
        <v>14/02/19</v>
      </c>
      <c r="O1499" s="21" t="str">
        <f>TEXT(Tabla3[Fecha formato fecha],"MMMM")</f>
        <v>febrero</v>
      </c>
      <c r="P1499" s="22">
        <f>INT(YEARFRAC(Tabla2[[#This Row],[fecha_matrimonio]],Tabla2[[#This Row],[fecha_creacion_divorcio]],1))</f>
        <v>30</v>
      </c>
      <c r="Q1499" s="21"/>
    </row>
    <row r="1500" spans="6:17" x14ac:dyDescent="0.25">
      <c r="F1500" s="17"/>
      <c r="G1500" s="47" t="str">
        <f>IF(Tabla2[genero_1]=Tabla2[genero_2],"iguales","heteros")</f>
        <v>heteros</v>
      </c>
      <c r="H1500" s="15">
        <f>COUNTIF(Tabla3[Columna1],"iguales")</f>
        <v>481</v>
      </c>
      <c r="I1500" s="15">
        <f>COUNTIF(Tabla3[Se divorcian mas en la mañana o en la tarde?],"&gt;12:00 am")</f>
        <v>2491</v>
      </c>
      <c r="J1500" s="15">
        <f>COUNTIF(Tabla3[Se divorcian mas en la mañana o en la tarde?],"&gt;12:00 am")</f>
        <v>2491</v>
      </c>
      <c r="K1500" s="15">
        <f>COUNTIF(Tabla3[Se divorcian mas en la mañana o en la tarde?],"&lt;12:00 pm")</f>
        <v>2272</v>
      </c>
      <c r="L1500" s="17">
        <f>IF(Auxiliar1!B1498&lt;Tabla2[Hora],Tabla2[Hora],Auxiliar1!B1498)</f>
        <v>0.43547453703703703</v>
      </c>
      <c r="M1500" s="21"/>
      <c r="N1500" t="str">
        <f>TEXT(Tabla2[fecha_creacion_divorcio],"dd/mm/yy")</f>
        <v>14/02/19</v>
      </c>
      <c r="O1500" s="21" t="str">
        <f>TEXT(Tabla3[Fecha formato fecha],"MMMM")</f>
        <v>febrero</v>
      </c>
      <c r="P1500" s="22">
        <f>INT(YEARFRAC(Tabla2[[#This Row],[fecha_matrimonio]],Tabla2[[#This Row],[fecha_creacion_divorcio]],1))</f>
        <v>35</v>
      </c>
      <c r="Q1500" s="21"/>
    </row>
    <row r="1501" spans="6:17" x14ac:dyDescent="0.25">
      <c r="F1501" s="17"/>
      <c r="G1501" s="47" t="str">
        <f>IF(Tabla2[genero_1]=Tabla2[genero_2],"iguales","heteros")</f>
        <v>heteros</v>
      </c>
      <c r="H1501" s="15">
        <f>COUNTIF(Tabla3[Columna1],"iguales")</f>
        <v>481</v>
      </c>
      <c r="I1501" s="15">
        <f>COUNTIF(Tabla3[Se divorcian mas en la mañana o en la tarde?],"&gt;12:00 am")</f>
        <v>2491</v>
      </c>
      <c r="J1501" s="15">
        <f>COUNTIF(Tabla3[Se divorcian mas en la mañana o en la tarde?],"&gt;12:00 am")</f>
        <v>2491</v>
      </c>
      <c r="K1501" s="15">
        <f>COUNTIF(Tabla3[Se divorcian mas en la mañana o en la tarde?],"&lt;12:00 pm")</f>
        <v>2272</v>
      </c>
      <c r="L1501" s="17">
        <f>IF(Auxiliar1!B1499&lt;Tabla2[Hora],Tabla2[Hora],Auxiliar1!B1499)</f>
        <v>0.43690972222222224</v>
      </c>
      <c r="M1501" s="21"/>
      <c r="N1501" t="str">
        <f>TEXT(Tabla2[fecha_creacion_divorcio],"dd/mm/yy")</f>
        <v>14/02/19</v>
      </c>
      <c r="O1501" s="21" t="str">
        <f>TEXT(Tabla3[Fecha formato fecha],"MMMM")</f>
        <v>febrero</v>
      </c>
      <c r="P1501" s="22">
        <f>INT(YEARFRAC(Tabla2[[#This Row],[fecha_matrimonio]],Tabla2[[#This Row],[fecha_creacion_divorcio]],1))</f>
        <v>17</v>
      </c>
      <c r="Q1501" s="21"/>
    </row>
    <row r="1502" spans="6:17" x14ac:dyDescent="0.25">
      <c r="F1502" s="17"/>
      <c r="G1502" s="47" t="str">
        <f>IF(Tabla2[genero_1]=Tabla2[genero_2],"iguales","heteros")</f>
        <v>heteros</v>
      </c>
      <c r="H1502" s="15">
        <f>COUNTIF(Tabla3[Columna1],"iguales")</f>
        <v>481</v>
      </c>
      <c r="I1502" s="15">
        <f>COUNTIF(Tabla3[Se divorcian mas en la mañana o en la tarde?],"&gt;12:00 am")</f>
        <v>2491</v>
      </c>
      <c r="J1502" s="15">
        <f>COUNTIF(Tabla3[Se divorcian mas en la mañana o en la tarde?],"&gt;12:00 am")</f>
        <v>2491</v>
      </c>
      <c r="K1502" s="15">
        <f>COUNTIF(Tabla3[Se divorcian mas en la mañana o en la tarde?],"&lt;12:00 pm")</f>
        <v>2272</v>
      </c>
      <c r="L1502" s="17">
        <f>IF(Auxiliar1!B1500&lt;Tabla2[Hora],Tabla2[Hora],Auxiliar1!B1500)</f>
        <v>0.44645833333333335</v>
      </c>
      <c r="M1502" s="21"/>
      <c r="N1502" t="str">
        <f>TEXT(Tabla2[fecha_creacion_divorcio],"dd/mm/yy")</f>
        <v>14/02/19</v>
      </c>
      <c r="O1502" s="21" t="str">
        <f>TEXT(Tabla3[Fecha formato fecha],"MMMM")</f>
        <v>febrero</v>
      </c>
      <c r="P1502" s="22">
        <f>INT(YEARFRAC(Tabla2[[#This Row],[fecha_matrimonio]],Tabla2[[#This Row],[fecha_creacion_divorcio]],1))</f>
        <v>23</v>
      </c>
      <c r="Q1502" s="21"/>
    </row>
    <row r="1503" spans="6:17" x14ac:dyDescent="0.25">
      <c r="F1503" s="17"/>
      <c r="G1503" s="47" t="str">
        <f>IF(Tabla2[genero_1]=Tabla2[genero_2],"iguales","heteros")</f>
        <v>iguales</v>
      </c>
      <c r="H1503" s="15">
        <f>COUNTIF(Tabla3[Columna1],"iguales")</f>
        <v>481</v>
      </c>
      <c r="I1503" s="15">
        <f>COUNTIF(Tabla3[Se divorcian mas en la mañana o en la tarde?],"&gt;12:00 am")</f>
        <v>2491</v>
      </c>
      <c r="J1503" s="15">
        <f>COUNTIF(Tabla3[Se divorcian mas en la mañana o en la tarde?],"&gt;12:00 am")</f>
        <v>2491</v>
      </c>
      <c r="K1503" s="15">
        <f>COUNTIF(Tabla3[Se divorcian mas en la mañana o en la tarde?],"&lt;12:00 pm")</f>
        <v>2272</v>
      </c>
      <c r="L1503" s="17">
        <f>IF(Auxiliar1!B1501&lt;Tabla2[Hora],Tabla2[Hora],Auxiliar1!B1501)</f>
        <v>0.50719907407407405</v>
      </c>
      <c r="M1503" s="21"/>
      <c r="N1503" t="str">
        <f>TEXT(Tabla2[fecha_creacion_divorcio],"dd/mm/yy")</f>
        <v>14/02/19</v>
      </c>
      <c r="O1503" s="21" t="str">
        <f>TEXT(Tabla3[Fecha formato fecha],"MMMM")</f>
        <v>febrero</v>
      </c>
      <c r="P1503" s="22">
        <f>INT(YEARFRAC(Tabla2[[#This Row],[fecha_matrimonio]],Tabla2[[#This Row],[fecha_creacion_divorcio]],1))</f>
        <v>27</v>
      </c>
      <c r="Q1503" s="21"/>
    </row>
    <row r="1504" spans="6:17" x14ac:dyDescent="0.25">
      <c r="F1504" s="17"/>
      <c r="G1504" s="47" t="str">
        <f>IF(Tabla2[genero_1]=Tabla2[genero_2],"iguales","heteros")</f>
        <v>heteros</v>
      </c>
      <c r="H1504" s="15">
        <f>COUNTIF(Tabla3[Columna1],"iguales")</f>
        <v>481</v>
      </c>
      <c r="I1504" s="15">
        <f>COUNTIF(Tabla3[Se divorcian mas en la mañana o en la tarde?],"&gt;12:00 am")</f>
        <v>2491</v>
      </c>
      <c r="J1504" s="15">
        <f>COUNTIF(Tabla3[Se divorcian mas en la mañana o en la tarde?],"&gt;12:00 am")</f>
        <v>2491</v>
      </c>
      <c r="K1504" s="15">
        <f>COUNTIF(Tabla3[Se divorcian mas en la mañana o en la tarde?],"&lt;12:00 pm")</f>
        <v>2272</v>
      </c>
      <c r="L1504" s="17">
        <f>IF(Auxiliar1!B1502&lt;Tabla2[Hora],Tabla2[Hora],Auxiliar1!B1502)</f>
        <v>0.3271412037037037</v>
      </c>
      <c r="M1504" s="21"/>
      <c r="N1504" t="str">
        <f>TEXT(Tabla2[fecha_creacion_divorcio],"dd/mm/yy")</f>
        <v>15/02/19</v>
      </c>
      <c r="O1504" s="21" t="str">
        <f>TEXT(Tabla3[Fecha formato fecha],"MMMM")</f>
        <v>febrero</v>
      </c>
      <c r="P1504" s="22">
        <f>INT(YEARFRAC(Tabla2[[#This Row],[fecha_matrimonio]],Tabla2[[#This Row],[fecha_creacion_divorcio]],1))</f>
        <v>20</v>
      </c>
      <c r="Q1504" s="21"/>
    </row>
    <row r="1505" spans="6:17" x14ac:dyDescent="0.25">
      <c r="F1505" s="17"/>
      <c r="G1505" s="47" t="str">
        <f>IF(Tabla2[genero_1]=Tabla2[genero_2],"iguales","heteros")</f>
        <v>heteros</v>
      </c>
      <c r="H1505" s="15">
        <f>COUNTIF(Tabla3[Columna1],"iguales")</f>
        <v>481</v>
      </c>
      <c r="I1505" s="15">
        <f>COUNTIF(Tabla3[Se divorcian mas en la mañana o en la tarde?],"&gt;12:00 am")</f>
        <v>2491</v>
      </c>
      <c r="J1505" s="15">
        <f>COUNTIF(Tabla3[Se divorcian mas en la mañana o en la tarde?],"&gt;12:00 am")</f>
        <v>2491</v>
      </c>
      <c r="K1505" s="15">
        <f>COUNTIF(Tabla3[Se divorcian mas en la mañana o en la tarde?],"&lt;12:00 pm")</f>
        <v>2272</v>
      </c>
      <c r="L1505" s="17">
        <f>IF(Auxiliar1!B1503&lt;Tabla2[Hora],Tabla2[Hora],Auxiliar1!B1503)</f>
        <v>0.33182870370370371</v>
      </c>
      <c r="M1505" s="21"/>
      <c r="N1505" t="str">
        <f>TEXT(Tabla2[fecha_creacion_divorcio],"dd/mm/yy")</f>
        <v>15/02/19</v>
      </c>
      <c r="O1505" s="21" t="str">
        <f>TEXT(Tabla3[Fecha formato fecha],"MMMM")</f>
        <v>febrero</v>
      </c>
      <c r="P1505" s="22">
        <f>INT(YEARFRAC(Tabla2[[#This Row],[fecha_matrimonio]],Tabla2[[#This Row],[fecha_creacion_divorcio]],1))</f>
        <v>4</v>
      </c>
      <c r="Q1505" s="21"/>
    </row>
    <row r="1506" spans="6:17" x14ac:dyDescent="0.25">
      <c r="F1506" s="17"/>
      <c r="G1506" s="47" t="str">
        <f>IF(Tabla2[genero_1]=Tabla2[genero_2],"iguales","heteros")</f>
        <v>heteros</v>
      </c>
      <c r="H1506" s="15">
        <f>COUNTIF(Tabla3[Columna1],"iguales")</f>
        <v>481</v>
      </c>
      <c r="I1506" s="15">
        <f>COUNTIF(Tabla3[Se divorcian mas en la mañana o en la tarde?],"&gt;12:00 am")</f>
        <v>2491</v>
      </c>
      <c r="J1506" s="15">
        <f>COUNTIF(Tabla3[Se divorcian mas en la mañana o en la tarde?],"&gt;12:00 am")</f>
        <v>2491</v>
      </c>
      <c r="K1506" s="15">
        <f>COUNTIF(Tabla3[Se divorcian mas en la mañana o en la tarde?],"&lt;12:00 pm")</f>
        <v>2272</v>
      </c>
      <c r="L1506" s="17">
        <f>IF(Auxiliar1!B1504&lt;Tabla2[Hora],Tabla2[Hora],Auxiliar1!B1504)</f>
        <v>0.33880787037037036</v>
      </c>
      <c r="M1506" s="21"/>
      <c r="N1506" t="str">
        <f>TEXT(Tabla2[fecha_creacion_divorcio],"dd/mm/yy")</f>
        <v>15/02/19</v>
      </c>
      <c r="O1506" s="21" t="str">
        <f>TEXT(Tabla3[Fecha formato fecha],"MMMM")</f>
        <v>febrero</v>
      </c>
      <c r="P1506" s="22">
        <f>INT(YEARFRAC(Tabla2[[#This Row],[fecha_matrimonio]],Tabla2[[#This Row],[fecha_creacion_divorcio]],1))</f>
        <v>11</v>
      </c>
      <c r="Q1506" s="21"/>
    </row>
    <row r="1507" spans="6:17" x14ac:dyDescent="0.25">
      <c r="F1507" s="17"/>
      <c r="G1507" s="47" t="str">
        <f>IF(Tabla2[genero_1]=Tabla2[genero_2],"iguales","heteros")</f>
        <v>heteros</v>
      </c>
      <c r="H1507" s="15">
        <f>COUNTIF(Tabla3[Columna1],"iguales")</f>
        <v>481</v>
      </c>
      <c r="I1507" s="15">
        <f>COUNTIF(Tabla3[Se divorcian mas en la mañana o en la tarde?],"&gt;12:00 am")</f>
        <v>2491</v>
      </c>
      <c r="J1507" s="15">
        <f>COUNTIF(Tabla3[Se divorcian mas en la mañana o en la tarde?],"&gt;12:00 am")</f>
        <v>2491</v>
      </c>
      <c r="K1507" s="15">
        <f>COUNTIF(Tabla3[Se divorcian mas en la mañana o en la tarde?],"&lt;12:00 pm")</f>
        <v>2272</v>
      </c>
      <c r="L1507" s="17">
        <f>IF(Auxiliar1!B1505&lt;Tabla2[Hora],Tabla2[Hora],Auxiliar1!B1505)</f>
        <v>0.34606481481481483</v>
      </c>
      <c r="M1507" s="21"/>
      <c r="N1507" t="str">
        <f>TEXT(Tabla2[fecha_creacion_divorcio],"dd/mm/yy")</f>
        <v>15/02/19</v>
      </c>
      <c r="O1507" s="21" t="str">
        <f>TEXT(Tabla3[Fecha formato fecha],"MMMM")</f>
        <v>febrero</v>
      </c>
      <c r="P1507" s="22">
        <f>INT(YEARFRAC(Tabla2[[#This Row],[fecha_matrimonio]],Tabla2[[#This Row],[fecha_creacion_divorcio]],1))</f>
        <v>26</v>
      </c>
      <c r="Q1507" s="21"/>
    </row>
    <row r="1508" spans="6:17" x14ac:dyDescent="0.25">
      <c r="F1508" s="17"/>
      <c r="G1508" s="47" t="str">
        <f>IF(Tabla2[genero_1]=Tabla2[genero_2],"iguales","heteros")</f>
        <v>iguales</v>
      </c>
      <c r="H1508" s="15">
        <f>COUNTIF(Tabla3[Columna1],"iguales")</f>
        <v>481</v>
      </c>
      <c r="I1508" s="15">
        <f>COUNTIF(Tabla3[Se divorcian mas en la mañana o en la tarde?],"&gt;12:00 am")</f>
        <v>2491</v>
      </c>
      <c r="J1508" s="15">
        <f>COUNTIF(Tabla3[Se divorcian mas en la mañana o en la tarde?],"&gt;12:00 am")</f>
        <v>2491</v>
      </c>
      <c r="K1508" s="15">
        <f>COUNTIF(Tabla3[Se divorcian mas en la mañana o en la tarde?],"&lt;12:00 pm")</f>
        <v>2272</v>
      </c>
      <c r="L1508" s="17">
        <f>IF(Auxiliar1!B1506&lt;Tabla2[Hora],Tabla2[Hora],Auxiliar1!B1506)</f>
        <v>0.3608912037037037</v>
      </c>
      <c r="M1508" s="21"/>
      <c r="N1508" t="str">
        <f>TEXT(Tabla2[fecha_creacion_divorcio],"dd/mm/yy")</f>
        <v>15/02/19</v>
      </c>
      <c r="O1508" s="21" t="str">
        <f>TEXT(Tabla3[Fecha formato fecha],"MMMM")</f>
        <v>febrero</v>
      </c>
      <c r="P1508" s="22">
        <f>INT(YEARFRAC(Tabla2[[#This Row],[fecha_matrimonio]],Tabla2[[#This Row],[fecha_creacion_divorcio]],1))</f>
        <v>3</v>
      </c>
      <c r="Q1508" s="21"/>
    </row>
    <row r="1509" spans="6:17" x14ac:dyDescent="0.25">
      <c r="F1509" s="17"/>
      <c r="G1509" s="47" t="str">
        <f>IF(Tabla2[genero_1]=Tabla2[genero_2],"iguales","heteros")</f>
        <v>heteros</v>
      </c>
      <c r="H1509" s="15">
        <f>COUNTIF(Tabla3[Columna1],"iguales")</f>
        <v>481</v>
      </c>
      <c r="I1509" s="15">
        <f>COUNTIF(Tabla3[Se divorcian mas en la mañana o en la tarde?],"&gt;12:00 am")</f>
        <v>2491</v>
      </c>
      <c r="J1509" s="15">
        <f>COUNTIF(Tabla3[Se divorcian mas en la mañana o en la tarde?],"&gt;12:00 am")</f>
        <v>2491</v>
      </c>
      <c r="K1509" s="15">
        <f>COUNTIF(Tabla3[Se divorcian mas en la mañana o en la tarde?],"&lt;12:00 pm")</f>
        <v>2272</v>
      </c>
      <c r="L1509" s="17">
        <f>IF(Auxiliar1!B1507&lt;Tabla2[Hora],Tabla2[Hora],Auxiliar1!B1507)</f>
        <v>0.3677199074074074</v>
      </c>
      <c r="M1509" s="21"/>
      <c r="N1509" t="str">
        <f>TEXT(Tabla2[fecha_creacion_divorcio],"dd/mm/yy")</f>
        <v>15/02/19</v>
      </c>
      <c r="O1509" s="21" t="str">
        <f>TEXT(Tabla3[Fecha formato fecha],"MMMM")</f>
        <v>febrero</v>
      </c>
      <c r="P1509" s="22">
        <f>INT(YEARFRAC(Tabla2[[#This Row],[fecha_matrimonio]],Tabla2[[#This Row],[fecha_creacion_divorcio]],1))</f>
        <v>23</v>
      </c>
      <c r="Q1509" s="21"/>
    </row>
    <row r="1510" spans="6:17" x14ac:dyDescent="0.25">
      <c r="F1510" s="17"/>
      <c r="G1510" s="47" t="str">
        <f>IF(Tabla2[genero_1]=Tabla2[genero_2],"iguales","heteros")</f>
        <v>heteros</v>
      </c>
      <c r="H1510" s="15">
        <f>COUNTIF(Tabla3[Columna1],"iguales")</f>
        <v>481</v>
      </c>
      <c r="I1510" s="15">
        <f>COUNTIF(Tabla3[Se divorcian mas en la mañana o en la tarde?],"&gt;12:00 am")</f>
        <v>2491</v>
      </c>
      <c r="J1510" s="15">
        <f>COUNTIF(Tabla3[Se divorcian mas en la mañana o en la tarde?],"&gt;12:00 am")</f>
        <v>2491</v>
      </c>
      <c r="K1510" s="15">
        <f>COUNTIF(Tabla3[Se divorcian mas en la mañana o en la tarde?],"&lt;12:00 pm")</f>
        <v>2272</v>
      </c>
      <c r="L1510" s="17">
        <f>IF(Auxiliar1!B1508&lt;Tabla2[Hora],Tabla2[Hora],Auxiliar1!B1508)</f>
        <v>0.37525462962962958</v>
      </c>
      <c r="M1510" s="21"/>
      <c r="N1510" t="str">
        <f>TEXT(Tabla2[fecha_creacion_divorcio],"dd/mm/yy")</f>
        <v>15/02/19</v>
      </c>
      <c r="O1510" s="21" t="str">
        <f>TEXT(Tabla3[Fecha formato fecha],"MMMM")</f>
        <v>febrero</v>
      </c>
      <c r="P1510" s="22">
        <f>INT(YEARFRAC(Tabla2[[#This Row],[fecha_matrimonio]],Tabla2[[#This Row],[fecha_creacion_divorcio]],1))</f>
        <v>15</v>
      </c>
      <c r="Q1510" s="21"/>
    </row>
    <row r="1511" spans="6:17" x14ac:dyDescent="0.25">
      <c r="F1511" s="17"/>
      <c r="G1511" s="47" t="str">
        <f>IF(Tabla2[genero_1]=Tabla2[genero_2],"iguales","heteros")</f>
        <v>heteros</v>
      </c>
      <c r="H1511" s="15">
        <f>COUNTIF(Tabla3[Columna1],"iguales")</f>
        <v>481</v>
      </c>
      <c r="I1511" s="15">
        <f>COUNTIF(Tabla3[Se divorcian mas en la mañana o en la tarde?],"&gt;12:00 am")</f>
        <v>2491</v>
      </c>
      <c r="J1511" s="15">
        <f>COUNTIF(Tabla3[Se divorcian mas en la mañana o en la tarde?],"&gt;12:00 am")</f>
        <v>2491</v>
      </c>
      <c r="K1511" s="15">
        <f>COUNTIF(Tabla3[Se divorcian mas en la mañana o en la tarde?],"&lt;12:00 pm")</f>
        <v>2272</v>
      </c>
      <c r="L1511" s="17">
        <f>IF(Auxiliar1!B1509&lt;Tabla2[Hora],Tabla2[Hora],Auxiliar1!B1509)</f>
        <v>0.38085648148148149</v>
      </c>
      <c r="M1511" s="21"/>
      <c r="N1511" t="str">
        <f>TEXT(Tabla2[fecha_creacion_divorcio],"dd/mm/yy")</f>
        <v>15/02/19</v>
      </c>
      <c r="O1511" s="21" t="str">
        <f>TEXT(Tabla3[Fecha formato fecha],"MMMM")</f>
        <v>febrero</v>
      </c>
      <c r="P1511" s="22">
        <f>INT(YEARFRAC(Tabla2[[#This Row],[fecha_matrimonio]],Tabla2[[#This Row],[fecha_creacion_divorcio]],1))</f>
        <v>5</v>
      </c>
      <c r="Q1511" s="21"/>
    </row>
    <row r="1512" spans="6:17" x14ac:dyDescent="0.25">
      <c r="F1512" s="17"/>
      <c r="G1512" s="47" t="str">
        <f>IF(Tabla2[genero_1]=Tabla2[genero_2],"iguales","heteros")</f>
        <v>heteros</v>
      </c>
      <c r="H1512" s="15">
        <f>COUNTIF(Tabla3[Columna1],"iguales")</f>
        <v>481</v>
      </c>
      <c r="I1512" s="15">
        <f>COUNTIF(Tabla3[Se divorcian mas en la mañana o en la tarde?],"&gt;12:00 am")</f>
        <v>2491</v>
      </c>
      <c r="J1512" s="15">
        <f>COUNTIF(Tabla3[Se divorcian mas en la mañana o en la tarde?],"&gt;12:00 am")</f>
        <v>2491</v>
      </c>
      <c r="K1512" s="15">
        <f>COUNTIF(Tabla3[Se divorcian mas en la mañana o en la tarde?],"&lt;12:00 pm")</f>
        <v>2272</v>
      </c>
      <c r="L1512" s="17">
        <f>IF(Auxiliar1!B1510&lt;Tabla2[Hora],Tabla2[Hora],Auxiliar1!B1510)</f>
        <v>0.38318287037037035</v>
      </c>
      <c r="M1512" s="21"/>
      <c r="N1512" t="str">
        <f>TEXT(Tabla2[fecha_creacion_divorcio],"dd/mm/yy")</f>
        <v>15/02/19</v>
      </c>
      <c r="O1512" s="21" t="str">
        <f>TEXT(Tabla3[Fecha formato fecha],"MMMM")</f>
        <v>febrero</v>
      </c>
      <c r="P1512" s="22">
        <f>INT(YEARFRAC(Tabla2[[#This Row],[fecha_matrimonio]],Tabla2[[#This Row],[fecha_creacion_divorcio]],1))</f>
        <v>23</v>
      </c>
      <c r="Q1512" s="21"/>
    </row>
    <row r="1513" spans="6:17" x14ac:dyDescent="0.25">
      <c r="F1513" s="17"/>
      <c r="G1513" s="47" t="str">
        <f>IF(Tabla2[genero_1]=Tabla2[genero_2],"iguales","heteros")</f>
        <v>heteros</v>
      </c>
      <c r="H1513" s="15">
        <f>COUNTIF(Tabla3[Columna1],"iguales")</f>
        <v>481</v>
      </c>
      <c r="I1513" s="15">
        <f>COUNTIF(Tabla3[Se divorcian mas en la mañana o en la tarde?],"&gt;12:00 am")</f>
        <v>2491</v>
      </c>
      <c r="J1513" s="15">
        <f>COUNTIF(Tabla3[Se divorcian mas en la mañana o en la tarde?],"&gt;12:00 am")</f>
        <v>2491</v>
      </c>
      <c r="K1513" s="15">
        <f>COUNTIF(Tabla3[Se divorcian mas en la mañana o en la tarde?],"&lt;12:00 pm")</f>
        <v>2272</v>
      </c>
      <c r="L1513" s="17">
        <f>IF(Auxiliar1!B1511&lt;Tabla2[Hora],Tabla2[Hora],Auxiliar1!B1511)</f>
        <v>0.38344907407407408</v>
      </c>
      <c r="M1513" s="21"/>
      <c r="N1513" t="str">
        <f>TEXT(Tabla2[fecha_creacion_divorcio],"dd/mm/yy")</f>
        <v>15/02/19</v>
      </c>
      <c r="O1513" s="21" t="str">
        <f>TEXT(Tabla3[Fecha formato fecha],"MMMM")</f>
        <v>febrero</v>
      </c>
      <c r="P1513" s="22">
        <f>INT(YEARFRAC(Tabla2[[#This Row],[fecha_matrimonio]],Tabla2[[#This Row],[fecha_creacion_divorcio]],1))</f>
        <v>26</v>
      </c>
      <c r="Q1513" s="21"/>
    </row>
    <row r="1514" spans="6:17" x14ac:dyDescent="0.25">
      <c r="F1514" s="17"/>
      <c r="G1514" s="47" t="str">
        <f>IF(Tabla2[genero_1]=Tabla2[genero_2],"iguales","heteros")</f>
        <v>heteros</v>
      </c>
      <c r="H1514" s="15">
        <f>COUNTIF(Tabla3[Columna1],"iguales")</f>
        <v>481</v>
      </c>
      <c r="I1514" s="15">
        <f>COUNTIF(Tabla3[Se divorcian mas en la mañana o en la tarde?],"&gt;12:00 am")</f>
        <v>2491</v>
      </c>
      <c r="J1514" s="15">
        <f>COUNTIF(Tabla3[Se divorcian mas en la mañana o en la tarde?],"&gt;12:00 am")</f>
        <v>2491</v>
      </c>
      <c r="K1514" s="15">
        <f>COUNTIF(Tabla3[Se divorcian mas en la mañana o en la tarde?],"&lt;12:00 pm")</f>
        <v>2272</v>
      </c>
      <c r="L1514" s="17">
        <f>IF(Auxiliar1!B1512&lt;Tabla2[Hora],Tabla2[Hora],Auxiliar1!B1512)</f>
        <v>0.38416666666666671</v>
      </c>
      <c r="M1514" s="21"/>
      <c r="N1514" t="str">
        <f>TEXT(Tabla2[fecha_creacion_divorcio],"dd/mm/yy")</f>
        <v>15/02/19</v>
      </c>
      <c r="O1514" s="21" t="str">
        <f>TEXT(Tabla3[Fecha formato fecha],"MMMM")</f>
        <v>febrero</v>
      </c>
      <c r="P1514" s="22">
        <f>INT(YEARFRAC(Tabla2[[#This Row],[fecha_matrimonio]],Tabla2[[#This Row],[fecha_creacion_divorcio]],1))</f>
        <v>19</v>
      </c>
      <c r="Q1514" s="21"/>
    </row>
    <row r="1515" spans="6:17" x14ac:dyDescent="0.25">
      <c r="F1515" s="17"/>
      <c r="G1515" s="47" t="str">
        <f>IF(Tabla2[genero_1]=Tabla2[genero_2],"iguales","heteros")</f>
        <v>heteros</v>
      </c>
      <c r="H1515" s="15">
        <f>COUNTIF(Tabla3[Columna1],"iguales")</f>
        <v>481</v>
      </c>
      <c r="I1515" s="15">
        <f>COUNTIF(Tabla3[Se divorcian mas en la mañana o en la tarde?],"&gt;12:00 am")</f>
        <v>2491</v>
      </c>
      <c r="J1515" s="15">
        <f>COUNTIF(Tabla3[Se divorcian mas en la mañana o en la tarde?],"&gt;12:00 am")</f>
        <v>2491</v>
      </c>
      <c r="K1515" s="15">
        <f>COUNTIF(Tabla3[Se divorcian mas en la mañana o en la tarde?],"&lt;12:00 pm")</f>
        <v>2272</v>
      </c>
      <c r="L1515" s="17">
        <f>IF(Auxiliar1!B1513&lt;Tabla2[Hora],Tabla2[Hora],Auxiliar1!B1513)</f>
        <v>0.38746527777777778</v>
      </c>
      <c r="M1515" s="21"/>
      <c r="N1515" t="str">
        <f>TEXT(Tabla2[fecha_creacion_divorcio],"dd/mm/yy")</f>
        <v>15/02/19</v>
      </c>
      <c r="O1515" s="21" t="str">
        <f>TEXT(Tabla3[Fecha formato fecha],"MMMM")</f>
        <v>febrero</v>
      </c>
      <c r="P1515" s="22">
        <f>INT(YEARFRAC(Tabla2[[#This Row],[fecha_matrimonio]],Tabla2[[#This Row],[fecha_creacion_divorcio]],1))</f>
        <v>28</v>
      </c>
      <c r="Q1515" s="21"/>
    </row>
    <row r="1516" spans="6:17" x14ac:dyDescent="0.25">
      <c r="F1516" s="17"/>
      <c r="G1516" s="47" t="str">
        <f>IF(Tabla2[genero_1]=Tabla2[genero_2],"iguales","heteros")</f>
        <v>heteros</v>
      </c>
      <c r="H1516" s="15">
        <f>COUNTIF(Tabla3[Columna1],"iguales")</f>
        <v>481</v>
      </c>
      <c r="I1516" s="15">
        <f>COUNTIF(Tabla3[Se divorcian mas en la mañana o en la tarde?],"&gt;12:00 am")</f>
        <v>2491</v>
      </c>
      <c r="J1516" s="15">
        <f>COUNTIF(Tabla3[Se divorcian mas en la mañana o en la tarde?],"&gt;12:00 am")</f>
        <v>2491</v>
      </c>
      <c r="K1516" s="15">
        <f>COUNTIF(Tabla3[Se divorcian mas en la mañana o en la tarde?],"&lt;12:00 pm")</f>
        <v>2272</v>
      </c>
      <c r="L1516" s="17">
        <f>IF(Auxiliar1!B1514&lt;Tabla2[Hora],Tabla2[Hora],Auxiliar1!B1514)</f>
        <v>0.3878819444444444</v>
      </c>
      <c r="M1516" s="21"/>
      <c r="N1516" t="str">
        <f>TEXT(Tabla2[fecha_creacion_divorcio],"dd/mm/yy")</f>
        <v>15/02/19</v>
      </c>
      <c r="O1516" s="21" t="str">
        <f>TEXT(Tabla3[Fecha formato fecha],"MMMM")</f>
        <v>febrero</v>
      </c>
      <c r="P1516" s="22">
        <f>INT(YEARFRAC(Tabla2[[#This Row],[fecha_matrimonio]],Tabla2[[#This Row],[fecha_creacion_divorcio]],1))</f>
        <v>3</v>
      </c>
      <c r="Q1516" s="21"/>
    </row>
    <row r="1517" spans="6:17" x14ac:dyDescent="0.25">
      <c r="F1517" s="17"/>
      <c r="G1517" s="47" t="str">
        <f>IF(Tabla2[genero_1]=Tabla2[genero_2],"iguales","heteros")</f>
        <v>heteros</v>
      </c>
      <c r="H1517" s="15">
        <f>COUNTIF(Tabla3[Columna1],"iguales")</f>
        <v>481</v>
      </c>
      <c r="I1517" s="15">
        <f>COUNTIF(Tabla3[Se divorcian mas en la mañana o en la tarde?],"&gt;12:00 am")</f>
        <v>2491</v>
      </c>
      <c r="J1517" s="15">
        <f>COUNTIF(Tabla3[Se divorcian mas en la mañana o en la tarde?],"&gt;12:00 am")</f>
        <v>2491</v>
      </c>
      <c r="K1517" s="15">
        <f>COUNTIF(Tabla3[Se divorcian mas en la mañana o en la tarde?],"&lt;12:00 pm")</f>
        <v>2272</v>
      </c>
      <c r="L1517" s="17">
        <f>IF(Auxiliar1!B1515&lt;Tabla2[Hora],Tabla2[Hora],Auxiliar1!B1515)</f>
        <v>0.38806712962962964</v>
      </c>
      <c r="M1517" s="21"/>
      <c r="N1517" t="str">
        <f>TEXT(Tabla2[fecha_creacion_divorcio],"dd/mm/yy")</f>
        <v>15/02/19</v>
      </c>
      <c r="O1517" s="21" t="str">
        <f>TEXT(Tabla3[Fecha formato fecha],"MMMM")</f>
        <v>febrero</v>
      </c>
      <c r="P1517" s="22">
        <f>INT(YEARFRAC(Tabla2[[#This Row],[fecha_matrimonio]],Tabla2[[#This Row],[fecha_creacion_divorcio]],1))</f>
        <v>20</v>
      </c>
      <c r="Q1517" s="21"/>
    </row>
    <row r="1518" spans="6:17" x14ac:dyDescent="0.25">
      <c r="F1518" s="17"/>
      <c r="G1518" s="47" t="str">
        <f>IF(Tabla2[genero_1]=Tabla2[genero_2],"iguales","heteros")</f>
        <v>heteros</v>
      </c>
      <c r="H1518" s="15">
        <f>COUNTIF(Tabla3[Columna1],"iguales")</f>
        <v>481</v>
      </c>
      <c r="I1518" s="15">
        <f>COUNTIF(Tabla3[Se divorcian mas en la mañana o en la tarde?],"&gt;12:00 am")</f>
        <v>2491</v>
      </c>
      <c r="J1518" s="15">
        <f>COUNTIF(Tabla3[Se divorcian mas en la mañana o en la tarde?],"&gt;12:00 am")</f>
        <v>2491</v>
      </c>
      <c r="K1518" s="15">
        <f>COUNTIF(Tabla3[Se divorcian mas en la mañana o en la tarde?],"&lt;12:00 pm")</f>
        <v>2272</v>
      </c>
      <c r="L1518" s="17">
        <f>IF(Auxiliar1!B1516&lt;Tabla2[Hora],Tabla2[Hora],Auxiliar1!B1516)</f>
        <v>0.38828703703703704</v>
      </c>
      <c r="M1518" s="21"/>
      <c r="N1518" t="str">
        <f>TEXT(Tabla2[fecha_creacion_divorcio],"dd/mm/yy")</f>
        <v>15/02/19</v>
      </c>
      <c r="O1518" s="21" t="str">
        <f>TEXT(Tabla3[Fecha formato fecha],"MMMM")</f>
        <v>febrero</v>
      </c>
      <c r="P1518" s="22">
        <f>INT(YEARFRAC(Tabla2[[#This Row],[fecha_matrimonio]],Tabla2[[#This Row],[fecha_creacion_divorcio]],1))</f>
        <v>14</v>
      </c>
      <c r="Q1518" s="21"/>
    </row>
    <row r="1519" spans="6:17" x14ac:dyDescent="0.25">
      <c r="F1519" s="17"/>
      <c r="G1519" s="47" t="str">
        <f>IF(Tabla2[genero_1]=Tabla2[genero_2],"iguales","heteros")</f>
        <v>iguales</v>
      </c>
      <c r="H1519" s="15">
        <f>COUNTIF(Tabla3[Columna1],"iguales")</f>
        <v>481</v>
      </c>
      <c r="I1519" s="15">
        <f>COUNTIF(Tabla3[Se divorcian mas en la mañana o en la tarde?],"&gt;12:00 am")</f>
        <v>2491</v>
      </c>
      <c r="J1519" s="15">
        <f>COUNTIF(Tabla3[Se divorcian mas en la mañana o en la tarde?],"&gt;12:00 am")</f>
        <v>2491</v>
      </c>
      <c r="K1519" s="15">
        <f>COUNTIF(Tabla3[Se divorcian mas en la mañana o en la tarde?],"&lt;12:00 pm")</f>
        <v>2272</v>
      </c>
      <c r="L1519" s="17">
        <f>IF(Auxiliar1!B1517&lt;Tabla2[Hora],Tabla2[Hora],Auxiliar1!B1517)</f>
        <v>0.38898148148148143</v>
      </c>
      <c r="M1519" s="21"/>
      <c r="N1519" t="str">
        <f>TEXT(Tabla2[fecha_creacion_divorcio],"dd/mm/yy")</f>
        <v>15/02/19</v>
      </c>
      <c r="O1519" s="21" t="str">
        <f>TEXT(Tabla3[Fecha formato fecha],"MMMM")</f>
        <v>febrero</v>
      </c>
      <c r="P1519" s="22">
        <f>INT(YEARFRAC(Tabla2[[#This Row],[fecha_matrimonio]],Tabla2[[#This Row],[fecha_creacion_divorcio]],1))</f>
        <v>31</v>
      </c>
      <c r="Q1519" s="21"/>
    </row>
    <row r="1520" spans="6:17" x14ac:dyDescent="0.25">
      <c r="F1520" s="17"/>
      <c r="G1520" s="47" t="str">
        <f>IF(Tabla2[genero_1]=Tabla2[genero_2],"iguales","heteros")</f>
        <v>iguales</v>
      </c>
      <c r="H1520" s="15">
        <f>COUNTIF(Tabla3[Columna1],"iguales")</f>
        <v>481</v>
      </c>
      <c r="I1520" s="15">
        <f>COUNTIF(Tabla3[Se divorcian mas en la mañana o en la tarde?],"&gt;12:00 am")</f>
        <v>2491</v>
      </c>
      <c r="J1520" s="15">
        <f>COUNTIF(Tabla3[Se divorcian mas en la mañana o en la tarde?],"&gt;12:00 am")</f>
        <v>2491</v>
      </c>
      <c r="K1520" s="15">
        <f>COUNTIF(Tabla3[Se divorcian mas en la mañana o en la tarde?],"&lt;12:00 pm")</f>
        <v>2272</v>
      </c>
      <c r="L1520" s="17">
        <f>IF(Auxiliar1!B1518&lt;Tabla2[Hora],Tabla2[Hora],Auxiliar1!B1518)</f>
        <v>0.39056712962962964</v>
      </c>
      <c r="M1520" s="21"/>
      <c r="N1520" t="str">
        <f>TEXT(Tabla2[fecha_creacion_divorcio],"dd/mm/yy")</f>
        <v>15/02/19</v>
      </c>
      <c r="O1520" s="21" t="str">
        <f>TEXT(Tabla3[Fecha formato fecha],"MMMM")</f>
        <v>febrero</v>
      </c>
      <c r="P1520" s="22">
        <f>INT(YEARFRAC(Tabla2[[#This Row],[fecha_matrimonio]],Tabla2[[#This Row],[fecha_creacion_divorcio]],1))</f>
        <v>23</v>
      </c>
      <c r="Q1520" s="21"/>
    </row>
    <row r="1521" spans="6:17" x14ac:dyDescent="0.25">
      <c r="F1521" s="17"/>
      <c r="G1521" s="47" t="str">
        <f>IF(Tabla2[genero_1]=Tabla2[genero_2],"iguales","heteros")</f>
        <v>iguales</v>
      </c>
      <c r="H1521" s="15">
        <f>COUNTIF(Tabla3[Columna1],"iguales")</f>
        <v>481</v>
      </c>
      <c r="I1521" s="15">
        <f>COUNTIF(Tabla3[Se divorcian mas en la mañana o en la tarde?],"&gt;12:00 am")</f>
        <v>2491</v>
      </c>
      <c r="J1521" s="15">
        <f>COUNTIF(Tabla3[Se divorcian mas en la mañana o en la tarde?],"&gt;12:00 am")</f>
        <v>2491</v>
      </c>
      <c r="K1521" s="15">
        <f>COUNTIF(Tabla3[Se divorcian mas en la mañana o en la tarde?],"&lt;12:00 pm")</f>
        <v>2272</v>
      </c>
      <c r="L1521" s="17">
        <f>IF(Auxiliar1!B1519&lt;Tabla2[Hora],Tabla2[Hora],Auxiliar1!B1519)</f>
        <v>0.3923726851851852</v>
      </c>
      <c r="M1521" s="21"/>
      <c r="N1521" t="str">
        <f>TEXT(Tabla2[fecha_creacion_divorcio],"dd/mm/yy")</f>
        <v>15/02/19</v>
      </c>
      <c r="O1521" s="21" t="str">
        <f>TEXT(Tabla3[Fecha formato fecha],"MMMM")</f>
        <v>febrero</v>
      </c>
      <c r="P1521" s="22">
        <f>INT(YEARFRAC(Tabla2[[#This Row],[fecha_matrimonio]],Tabla2[[#This Row],[fecha_creacion_divorcio]],1))</f>
        <v>6</v>
      </c>
      <c r="Q1521" s="21"/>
    </row>
    <row r="1522" spans="6:17" x14ac:dyDescent="0.25">
      <c r="F1522" s="17"/>
      <c r="G1522" s="47" t="str">
        <f>IF(Tabla2[genero_1]=Tabla2[genero_2],"iguales","heteros")</f>
        <v>heteros</v>
      </c>
      <c r="H1522" s="15">
        <f>COUNTIF(Tabla3[Columna1],"iguales")</f>
        <v>481</v>
      </c>
      <c r="I1522" s="15">
        <f>COUNTIF(Tabla3[Se divorcian mas en la mañana o en la tarde?],"&gt;12:00 am")</f>
        <v>2491</v>
      </c>
      <c r="J1522" s="15">
        <f>COUNTIF(Tabla3[Se divorcian mas en la mañana o en la tarde?],"&gt;12:00 am")</f>
        <v>2491</v>
      </c>
      <c r="K1522" s="15">
        <f>COUNTIF(Tabla3[Se divorcian mas en la mañana o en la tarde?],"&lt;12:00 pm")</f>
        <v>2272</v>
      </c>
      <c r="L1522" s="17">
        <f>IF(Auxiliar1!B1520&lt;Tabla2[Hora],Tabla2[Hora],Auxiliar1!B1520)</f>
        <v>0.41584490740740737</v>
      </c>
      <c r="M1522" s="21"/>
      <c r="N1522" t="str">
        <f>TEXT(Tabla2[fecha_creacion_divorcio],"dd/mm/yy")</f>
        <v>15/02/19</v>
      </c>
      <c r="O1522" s="21" t="str">
        <f>TEXT(Tabla3[Fecha formato fecha],"MMMM")</f>
        <v>febrero</v>
      </c>
      <c r="P1522" s="22">
        <f>INT(YEARFRAC(Tabla2[[#This Row],[fecha_matrimonio]],Tabla2[[#This Row],[fecha_creacion_divorcio]],1))</f>
        <v>14</v>
      </c>
      <c r="Q1522" s="21"/>
    </row>
    <row r="1523" spans="6:17" x14ac:dyDescent="0.25">
      <c r="F1523" s="17"/>
      <c r="G1523" s="47" t="str">
        <f>IF(Tabla2[genero_1]=Tabla2[genero_2],"iguales","heteros")</f>
        <v>iguales</v>
      </c>
      <c r="H1523" s="15">
        <f>COUNTIF(Tabla3[Columna1],"iguales")</f>
        <v>481</v>
      </c>
      <c r="I1523" s="15">
        <f>COUNTIF(Tabla3[Se divorcian mas en la mañana o en la tarde?],"&gt;12:00 am")</f>
        <v>2491</v>
      </c>
      <c r="J1523" s="15">
        <f>COUNTIF(Tabla3[Se divorcian mas en la mañana o en la tarde?],"&gt;12:00 am")</f>
        <v>2491</v>
      </c>
      <c r="K1523" s="15">
        <f>COUNTIF(Tabla3[Se divorcian mas en la mañana o en la tarde?],"&lt;12:00 pm")</f>
        <v>2272</v>
      </c>
      <c r="L1523" s="17">
        <f>IF(Auxiliar1!B1521&lt;Tabla2[Hora],Tabla2[Hora],Auxiliar1!B1521)</f>
        <v>0.42803240740740739</v>
      </c>
      <c r="M1523" s="21"/>
      <c r="N1523" t="str">
        <f>TEXT(Tabla2[fecha_creacion_divorcio],"dd/mm/yy")</f>
        <v>15/02/19</v>
      </c>
      <c r="O1523" s="21" t="str">
        <f>TEXT(Tabla3[Fecha formato fecha],"MMMM")</f>
        <v>febrero</v>
      </c>
      <c r="P1523" s="22">
        <f>INT(YEARFRAC(Tabla2[[#This Row],[fecha_matrimonio]],Tabla2[[#This Row],[fecha_creacion_divorcio]],1))</f>
        <v>23</v>
      </c>
      <c r="Q1523" s="21"/>
    </row>
    <row r="1524" spans="6:17" x14ac:dyDescent="0.25">
      <c r="F1524" s="17"/>
      <c r="G1524" s="47" t="str">
        <f>IF(Tabla2[genero_1]=Tabla2[genero_2],"iguales","heteros")</f>
        <v>heteros</v>
      </c>
      <c r="H1524" s="15">
        <f>COUNTIF(Tabla3[Columna1],"iguales")</f>
        <v>481</v>
      </c>
      <c r="I1524" s="15">
        <f>COUNTIF(Tabla3[Se divorcian mas en la mañana o en la tarde?],"&gt;12:00 am")</f>
        <v>2491</v>
      </c>
      <c r="J1524" s="15">
        <f>COUNTIF(Tabla3[Se divorcian mas en la mañana o en la tarde?],"&gt;12:00 am")</f>
        <v>2491</v>
      </c>
      <c r="K1524" s="15">
        <f>COUNTIF(Tabla3[Se divorcian mas en la mañana o en la tarde?],"&lt;12:00 pm")</f>
        <v>2272</v>
      </c>
      <c r="L1524" s="17">
        <f>IF(Auxiliar1!B1522&lt;Tabla2[Hora],Tabla2[Hora],Auxiliar1!B1522)</f>
        <v>0.43782407407407403</v>
      </c>
      <c r="M1524" s="21"/>
      <c r="N1524" t="str">
        <f>TEXT(Tabla2[fecha_creacion_divorcio],"dd/mm/yy")</f>
        <v>15/02/19</v>
      </c>
      <c r="O1524" s="21" t="str">
        <f>TEXT(Tabla3[Fecha formato fecha],"MMMM")</f>
        <v>febrero</v>
      </c>
      <c r="P1524" s="22">
        <f>INT(YEARFRAC(Tabla2[[#This Row],[fecha_matrimonio]],Tabla2[[#This Row],[fecha_creacion_divorcio]],1))</f>
        <v>36</v>
      </c>
      <c r="Q1524" s="21"/>
    </row>
    <row r="1525" spans="6:17" x14ac:dyDescent="0.25">
      <c r="F1525" s="17"/>
      <c r="G1525" s="47" t="str">
        <f>IF(Tabla2[genero_1]=Tabla2[genero_2],"iguales","heteros")</f>
        <v>heteros</v>
      </c>
      <c r="H1525" s="15">
        <f>COUNTIF(Tabla3[Columna1],"iguales")</f>
        <v>481</v>
      </c>
      <c r="I1525" s="15">
        <f>COUNTIF(Tabla3[Se divorcian mas en la mañana o en la tarde?],"&gt;12:00 am")</f>
        <v>2491</v>
      </c>
      <c r="J1525" s="15">
        <f>COUNTIF(Tabla3[Se divorcian mas en la mañana o en la tarde?],"&gt;12:00 am")</f>
        <v>2491</v>
      </c>
      <c r="K1525" s="15">
        <f>COUNTIF(Tabla3[Se divorcian mas en la mañana o en la tarde?],"&lt;12:00 pm")</f>
        <v>2272</v>
      </c>
      <c r="L1525" s="17">
        <f>IF(Auxiliar1!B1523&lt;Tabla2[Hora],Tabla2[Hora],Auxiliar1!B1523)</f>
        <v>0.44136574074074075</v>
      </c>
      <c r="M1525" s="21"/>
      <c r="N1525" t="str">
        <f>TEXT(Tabla2[fecha_creacion_divorcio],"dd/mm/yy")</f>
        <v>15/02/19</v>
      </c>
      <c r="O1525" s="21" t="str">
        <f>TEXT(Tabla3[Fecha formato fecha],"MMMM")</f>
        <v>febrero</v>
      </c>
      <c r="P1525" s="22">
        <f>INT(YEARFRAC(Tabla2[[#This Row],[fecha_matrimonio]],Tabla2[[#This Row],[fecha_creacion_divorcio]],1))</f>
        <v>11</v>
      </c>
      <c r="Q1525" s="21"/>
    </row>
    <row r="1526" spans="6:17" x14ac:dyDescent="0.25">
      <c r="F1526" s="17"/>
      <c r="G1526" s="47" t="str">
        <f>IF(Tabla2[genero_1]=Tabla2[genero_2],"iguales","heteros")</f>
        <v>heteros</v>
      </c>
      <c r="H1526" s="15">
        <f>COUNTIF(Tabla3[Columna1],"iguales")</f>
        <v>481</v>
      </c>
      <c r="I1526" s="15">
        <f>COUNTIF(Tabla3[Se divorcian mas en la mañana o en la tarde?],"&gt;12:00 am")</f>
        <v>2491</v>
      </c>
      <c r="J1526" s="15">
        <f>COUNTIF(Tabla3[Se divorcian mas en la mañana o en la tarde?],"&gt;12:00 am")</f>
        <v>2491</v>
      </c>
      <c r="K1526" s="15">
        <f>COUNTIF(Tabla3[Se divorcian mas en la mañana o en la tarde?],"&lt;12:00 pm")</f>
        <v>2272</v>
      </c>
      <c r="L1526" s="17">
        <f>IF(Auxiliar1!B1524&lt;Tabla2[Hora],Tabla2[Hora],Auxiliar1!B1524)</f>
        <v>0.44504629629629627</v>
      </c>
      <c r="M1526" s="21"/>
      <c r="N1526" t="str">
        <f>TEXT(Tabla2[fecha_creacion_divorcio],"dd/mm/yy")</f>
        <v>15/02/19</v>
      </c>
      <c r="O1526" s="21" t="str">
        <f>TEXT(Tabla3[Fecha formato fecha],"MMMM")</f>
        <v>febrero</v>
      </c>
      <c r="P1526" s="22">
        <f>INT(YEARFRAC(Tabla2[[#This Row],[fecha_matrimonio]],Tabla2[[#This Row],[fecha_creacion_divorcio]],1))</f>
        <v>13</v>
      </c>
      <c r="Q1526" s="21"/>
    </row>
    <row r="1527" spans="6:17" x14ac:dyDescent="0.25">
      <c r="F1527" s="17"/>
      <c r="G1527" s="47" t="str">
        <f>IF(Tabla2[genero_1]=Tabla2[genero_2],"iguales","heteros")</f>
        <v>heteros</v>
      </c>
      <c r="H1527" s="15">
        <f>COUNTIF(Tabla3[Columna1],"iguales")</f>
        <v>481</v>
      </c>
      <c r="I1527" s="15">
        <f>COUNTIF(Tabla3[Se divorcian mas en la mañana o en la tarde?],"&gt;12:00 am")</f>
        <v>2491</v>
      </c>
      <c r="J1527" s="15">
        <f>COUNTIF(Tabla3[Se divorcian mas en la mañana o en la tarde?],"&gt;12:00 am")</f>
        <v>2491</v>
      </c>
      <c r="K1527" s="15">
        <f>COUNTIF(Tabla3[Se divorcian mas en la mañana o en la tarde?],"&lt;12:00 pm")</f>
        <v>2272</v>
      </c>
      <c r="L1527" s="17">
        <f>IF(Auxiliar1!B1525&lt;Tabla2[Hora],Tabla2[Hora],Auxiliar1!B1525)</f>
        <v>0.49901620370370375</v>
      </c>
      <c r="M1527" s="21"/>
      <c r="N1527" t="str">
        <f>TEXT(Tabla2[fecha_creacion_divorcio],"dd/mm/yy")</f>
        <v>15/02/19</v>
      </c>
      <c r="O1527" s="21" t="str">
        <f>TEXT(Tabla3[Fecha formato fecha],"MMMM")</f>
        <v>febrero</v>
      </c>
      <c r="P1527" s="22">
        <f>INT(YEARFRAC(Tabla2[[#This Row],[fecha_matrimonio]],Tabla2[[#This Row],[fecha_creacion_divorcio]],1))</f>
        <v>36</v>
      </c>
      <c r="Q1527" s="21"/>
    </row>
    <row r="1528" spans="6:17" x14ac:dyDescent="0.25">
      <c r="F1528" s="17"/>
      <c r="G1528" s="47" t="str">
        <f>IF(Tabla2[genero_1]=Tabla2[genero_2],"iguales","heteros")</f>
        <v>heteros</v>
      </c>
      <c r="H1528" s="15">
        <f>COUNTIF(Tabla3[Columna1],"iguales")</f>
        <v>481</v>
      </c>
      <c r="I1528" s="15">
        <f>COUNTIF(Tabla3[Se divorcian mas en la mañana o en la tarde?],"&gt;12:00 am")</f>
        <v>2491</v>
      </c>
      <c r="J1528" s="15">
        <f>COUNTIF(Tabla3[Se divorcian mas en la mañana o en la tarde?],"&gt;12:00 am")</f>
        <v>2491</v>
      </c>
      <c r="K1528" s="15">
        <f>COUNTIF(Tabla3[Se divorcian mas en la mañana o en la tarde?],"&lt;12:00 pm")</f>
        <v>2272</v>
      </c>
      <c r="L1528" s="17">
        <f>IF(Auxiliar1!B1526&lt;Tabla2[Hora],Tabla2[Hora],Auxiliar1!B1526)</f>
        <v>0.30843749999999998</v>
      </c>
      <c r="M1528" s="21"/>
      <c r="N1528" t="str">
        <f>TEXT(Tabla2[fecha_creacion_divorcio],"dd/mm/yy")</f>
        <v>18/02/19</v>
      </c>
      <c r="O1528" s="21" t="str">
        <f>TEXT(Tabla3[Fecha formato fecha],"MMMM")</f>
        <v>febrero</v>
      </c>
      <c r="P1528" s="22">
        <f>INT(YEARFRAC(Tabla2[[#This Row],[fecha_matrimonio]],Tabla2[[#This Row],[fecha_creacion_divorcio]],1))</f>
        <v>16</v>
      </c>
      <c r="Q1528" s="21"/>
    </row>
    <row r="1529" spans="6:17" x14ac:dyDescent="0.25">
      <c r="F1529" s="17"/>
      <c r="G1529" s="47" t="str">
        <f>IF(Tabla2[genero_1]=Tabla2[genero_2],"iguales","heteros")</f>
        <v>heteros</v>
      </c>
      <c r="H1529" s="15">
        <f>COUNTIF(Tabla3[Columna1],"iguales")</f>
        <v>481</v>
      </c>
      <c r="I1529" s="15">
        <f>COUNTIF(Tabla3[Se divorcian mas en la mañana o en la tarde?],"&gt;12:00 am")</f>
        <v>2491</v>
      </c>
      <c r="J1529" s="15">
        <f>COUNTIF(Tabla3[Se divorcian mas en la mañana o en la tarde?],"&gt;12:00 am")</f>
        <v>2491</v>
      </c>
      <c r="K1529" s="15">
        <f>COUNTIF(Tabla3[Se divorcian mas en la mañana o en la tarde?],"&lt;12:00 pm")</f>
        <v>2272</v>
      </c>
      <c r="L1529" s="17">
        <f>IF(Auxiliar1!B1527&lt;Tabla2[Hora],Tabla2[Hora],Auxiliar1!B1527)</f>
        <v>0.31201388888888887</v>
      </c>
      <c r="M1529" s="21"/>
      <c r="N1529" t="str">
        <f>TEXT(Tabla2[fecha_creacion_divorcio],"dd/mm/yy")</f>
        <v>18/02/19</v>
      </c>
      <c r="O1529" s="21" t="str">
        <f>TEXT(Tabla3[Fecha formato fecha],"MMMM")</f>
        <v>febrero</v>
      </c>
      <c r="P1529" s="22">
        <f>INT(YEARFRAC(Tabla2[[#This Row],[fecha_matrimonio]],Tabla2[[#This Row],[fecha_creacion_divorcio]],1))</f>
        <v>20</v>
      </c>
      <c r="Q1529" s="21"/>
    </row>
    <row r="1530" spans="6:17" x14ac:dyDescent="0.25">
      <c r="F1530" s="17"/>
      <c r="G1530" s="47" t="str">
        <f>IF(Tabla2[genero_1]=Tabla2[genero_2],"iguales","heteros")</f>
        <v>heteros</v>
      </c>
      <c r="H1530" s="15">
        <f>COUNTIF(Tabla3[Columna1],"iguales")</f>
        <v>481</v>
      </c>
      <c r="I1530" s="15">
        <f>COUNTIF(Tabla3[Se divorcian mas en la mañana o en la tarde?],"&gt;12:00 am")</f>
        <v>2491</v>
      </c>
      <c r="J1530" s="15">
        <f>COUNTIF(Tabla3[Se divorcian mas en la mañana o en la tarde?],"&gt;12:00 am")</f>
        <v>2491</v>
      </c>
      <c r="K1530" s="15">
        <f>COUNTIF(Tabla3[Se divorcian mas en la mañana o en la tarde?],"&lt;12:00 pm")</f>
        <v>2272</v>
      </c>
      <c r="L1530" s="17">
        <f>IF(Auxiliar1!B1528&lt;Tabla2[Hora],Tabla2[Hora],Auxiliar1!B1528)</f>
        <v>0.31398148148148147</v>
      </c>
      <c r="M1530" s="21"/>
      <c r="N1530" t="str">
        <f>TEXT(Tabla2[fecha_creacion_divorcio],"dd/mm/yy")</f>
        <v>18/02/19</v>
      </c>
      <c r="O1530" s="21" t="str">
        <f>TEXT(Tabla3[Fecha formato fecha],"MMMM")</f>
        <v>febrero</v>
      </c>
      <c r="P1530" s="22">
        <f>INT(YEARFRAC(Tabla2[[#This Row],[fecha_matrimonio]],Tabla2[[#This Row],[fecha_creacion_divorcio]],1))</f>
        <v>6</v>
      </c>
      <c r="Q1530" s="21"/>
    </row>
    <row r="1531" spans="6:17" x14ac:dyDescent="0.25">
      <c r="F1531" s="17"/>
      <c r="G1531" s="47" t="str">
        <f>IF(Tabla2[genero_1]=Tabla2[genero_2],"iguales","heteros")</f>
        <v>heteros</v>
      </c>
      <c r="H1531" s="15">
        <f>COUNTIF(Tabla3[Columna1],"iguales")</f>
        <v>481</v>
      </c>
      <c r="I1531" s="15">
        <f>COUNTIF(Tabla3[Se divorcian mas en la mañana o en la tarde?],"&gt;12:00 am")</f>
        <v>2491</v>
      </c>
      <c r="J1531" s="15">
        <f>COUNTIF(Tabla3[Se divorcian mas en la mañana o en la tarde?],"&gt;12:00 am")</f>
        <v>2491</v>
      </c>
      <c r="K1531" s="15">
        <f>COUNTIF(Tabla3[Se divorcian mas en la mañana o en la tarde?],"&lt;12:00 pm")</f>
        <v>2272</v>
      </c>
      <c r="L1531" s="17">
        <f>IF(Auxiliar1!B1529&lt;Tabla2[Hora],Tabla2[Hora],Auxiliar1!B1529)</f>
        <v>0.31567129629629631</v>
      </c>
      <c r="M1531" s="21"/>
      <c r="N1531" t="str">
        <f>TEXT(Tabla2[fecha_creacion_divorcio],"dd/mm/yy")</f>
        <v>18/02/19</v>
      </c>
      <c r="O1531" s="21" t="str">
        <f>TEXT(Tabla3[Fecha formato fecha],"MMMM")</f>
        <v>febrero</v>
      </c>
      <c r="P1531" s="22">
        <f>INT(YEARFRAC(Tabla2[[#This Row],[fecha_matrimonio]],Tabla2[[#This Row],[fecha_creacion_divorcio]],1))</f>
        <v>12</v>
      </c>
      <c r="Q1531" s="21"/>
    </row>
    <row r="1532" spans="6:17" x14ac:dyDescent="0.25">
      <c r="F1532" s="17"/>
      <c r="G1532" s="47" t="str">
        <f>IF(Tabla2[genero_1]=Tabla2[genero_2],"iguales","heteros")</f>
        <v>heteros</v>
      </c>
      <c r="H1532" s="15">
        <f>COUNTIF(Tabla3[Columna1],"iguales")</f>
        <v>481</v>
      </c>
      <c r="I1532" s="15">
        <f>COUNTIF(Tabla3[Se divorcian mas en la mañana o en la tarde?],"&gt;12:00 am")</f>
        <v>2491</v>
      </c>
      <c r="J1532" s="15">
        <f>COUNTIF(Tabla3[Se divorcian mas en la mañana o en la tarde?],"&gt;12:00 am")</f>
        <v>2491</v>
      </c>
      <c r="K1532" s="15">
        <f>COUNTIF(Tabla3[Se divorcian mas en la mañana o en la tarde?],"&lt;12:00 pm")</f>
        <v>2272</v>
      </c>
      <c r="L1532" s="17">
        <f>IF(Auxiliar1!B1530&lt;Tabla2[Hora],Tabla2[Hora],Auxiliar1!B1530)</f>
        <v>0.31724537037037037</v>
      </c>
      <c r="M1532" s="21"/>
      <c r="N1532" t="str">
        <f>TEXT(Tabla2[fecha_creacion_divorcio],"dd/mm/yy")</f>
        <v>18/02/19</v>
      </c>
      <c r="O1532" s="21" t="str">
        <f>TEXT(Tabla3[Fecha formato fecha],"MMMM")</f>
        <v>febrero</v>
      </c>
      <c r="P1532" s="22">
        <f>INT(YEARFRAC(Tabla2[[#This Row],[fecha_matrimonio]],Tabla2[[#This Row],[fecha_creacion_divorcio]],1))</f>
        <v>10</v>
      </c>
      <c r="Q1532" s="21"/>
    </row>
    <row r="1533" spans="6:17" x14ac:dyDescent="0.25">
      <c r="F1533" s="17"/>
      <c r="G1533" s="47" t="str">
        <f>IF(Tabla2[genero_1]=Tabla2[genero_2],"iguales","heteros")</f>
        <v>heteros</v>
      </c>
      <c r="H1533" s="15">
        <f>COUNTIF(Tabla3[Columna1],"iguales")</f>
        <v>481</v>
      </c>
      <c r="I1533" s="15">
        <f>COUNTIF(Tabla3[Se divorcian mas en la mañana o en la tarde?],"&gt;12:00 am")</f>
        <v>2491</v>
      </c>
      <c r="J1533" s="15">
        <f>COUNTIF(Tabla3[Se divorcian mas en la mañana o en la tarde?],"&gt;12:00 am")</f>
        <v>2491</v>
      </c>
      <c r="K1533" s="15">
        <f>COUNTIF(Tabla3[Se divorcian mas en la mañana o en la tarde?],"&lt;12:00 pm")</f>
        <v>2272</v>
      </c>
      <c r="L1533" s="17">
        <f>IF(Auxiliar1!B1531&lt;Tabla2[Hora],Tabla2[Hora],Auxiliar1!B1531)</f>
        <v>0.31928240740740738</v>
      </c>
      <c r="M1533" s="21"/>
      <c r="N1533" t="str">
        <f>TEXT(Tabla2[fecha_creacion_divorcio],"dd/mm/yy")</f>
        <v>18/02/19</v>
      </c>
      <c r="O1533" s="21" t="str">
        <f>TEXT(Tabla3[Fecha formato fecha],"MMMM")</f>
        <v>febrero</v>
      </c>
      <c r="P1533" s="22">
        <f>INT(YEARFRAC(Tabla2[[#This Row],[fecha_matrimonio]],Tabla2[[#This Row],[fecha_creacion_divorcio]],1))</f>
        <v>15</v>
      </c>
      <c r="Q1533" s="21"/>
    </row>
    <row r="1534" spans="6:17" x14ac:dyDescent="0.25">
      <c r="F1534" s="17"/>
      <c r="G1534" s="47" t="str">
        <f>IF(Tabla2[genero_1]=Tabla2[genero_2],"iguales","heteros")</f>
        <v>heteros</v>
      </c>
      <c r="H1534" s="15">
        <f>COUNTIF(Tabla3[Columna1],"iguales")</f>
        <v>481</v>
      </c>
      <c r="I1534" s="15">
        <f>COUNTIF(Tabla3[Se divorcian mas en la mañana o en la tarde?],"&gt;12:00 am")</f>
        <v>2491</v>
      </c>
      <c r="J1534" s="15">
        <f>COUNTIF(Tabla3[Se divorcian mas en la mañana o en la tarde?],"&gt;12:00 am")</f>
        <v>2491</v>
      </c>
      <c r="K1534" s="15">
        <f>COUNTIF(Tabla3[Se divorcian mas en la mañana o en la tarde?],"&lt;12:00 pm")</f>
        <v>2272</v>
      </c>
      <c r="L1534" s="17">
        <f>IF(Auxiliar1!B1532&lt;Tabla2[Hora],Tabla2[Hora],Auxiliar1!B1532)</f>
        <v>0.32026620370370368</v>
      </c>
      <c r="M1534" s="21"/>
      <c r="N1534" t="str">
        <f>TEXT(Tabla2[fecha_creacion_divorcio],"dd/mm/yy")</f>
        <v>18/02/19</v>
      </c>
      <c r="O1534" s="21" t="str">
        <f>TEXT(Tabla3[Fecha formato fecha],"MMMM")</f>
        <v>febrero</v>
      </c>
      <c r="P1534" s="22">
        <f>INT(YEARFRAC(Tabla2[[#This Row],[fecha_matrimonio]],Tabla2[[#This Row],[fecha_creacion_divorcio]],1))</f>
        <v>9</v>
      </c>
      <c r="Q1534" s="21"/>
    </row>
    <row r="1535" spans="6:17" x14ac:dyDescent="0.25">
      <c r="F1535" s="17"/>
      <c r="G1535" s="47" t="str">
        <f>IF(Tabla2[genero_1]=Tabla2[genero_2],"iguales","heteros")</f>
        <v>iguales</v>
      </c>
      <c r="H1535" s="15">
        <f>COUNTIF(Tabla3[Columna1],"iguales")</f>
        <v>481</v>
      </c>
      <c r="I1535" s="15">
        <f>COUNTIF(Tabla3[Se divorcian mas en la mañana o en la tarde?],"&gt;12:00 am")</f>
        <v>2491</v>
      </c>
      <c r="J1535" s="15">
        <f>COUNTIF(Tabla3[Se divorcian mas en la mañana o en la tarde?],"&gt;12:00 am")</f>
        <v>2491</v>
      </c>
      <c r="K1535" s="15">
        <f>COUNTIF(Tabla3[Se divorcian mas en la mañana o en la tarde?],"&lt;12:00 pm")</f>
        <v>2272</v>
      </c>
      <c r="L1535" s="17">
        <f>IF(Auxiliar1!B1533&lt;Tabla2[Hora],Tabla2[Hora],Auxiliar1!B1533)</f>
        <v>0.32339120370370372</v>
      </c>
      <c r="M1535" s="21"/>
      <c r="N1535" t="str">
        <f>TEXT(Tabla2[fecha_creacion_divorcio],"dd/mm/yy")</f>
        <v>18/02/19</v>
      </c>
      <c r="O1535" s="21" t="str">
        <f>TEXT(Tabla3[Fecha formato fecha],"MMMM")</f>
        <v>febrero</v>
      </c>
      <c r="P1535" s="22">
        <f>INT(YEARFRAC(Tabla2[[#This Row],[fecha_matrimonio]],Tabla2[[#This Row],[fecha_creacion_divorcio]],1))</f>
        <v>1</v>
      </c>
      <c r="Q1535" s="21"/>
    </row>
    <row r="1536" spans="6:17" x14ac:dyDescent="0.25">
      <c r="F1536" s="17"/>
      <c r="G1536" s="47" t="str">
        <f>IF(Tabla2[genero_1]=Tabla2[genero_2],"iguales","heteros")</f>
        <v>heteros</v>
      </c>
      <c r="H1536" s="15">
        <f>COUNTIF(Tabla3[Columna1],"iguales")</f>
        <v>481</v>
      </c>
      <c r="I1536" s="15">
        <f>COUNTIF(Tabla3[Se divorcian mas en la mañana o en la tarde?],"&gt;12:00 am")</f>
        <v>2491</v>
      </c>
      <c r="J1536" s="15">
        <f>COUNTIF(Tabla3[Se divorcian mas en la mañana o en la tarde?],"&gt;12:00 am")</f>
        <v>2491</v>
      </c>
      <c r="K1536" s="15">
        <f>COUNTIF(Tabla3[Se divorcian mas en la mañana o en la tarde?],"&lt;12:00 pm")</f>
        <v>2272</v>
      </c>
      <c r="L1536" s="17">
        <f>IF(Auxiliar1!B1534&lt;Tabla2[Hora],Tabla2[Hora],Auxiliar1!B1534)</f>
        <v>0.32758101851851851</v>
      </c>
      <c r="M1536" s="21"/>
      <c r="N1536" t="str">
        <f>TEXT(Tabla2[fecha_creacion_divorcio],"dd/mm/yy")</f>
        <v>18/02/19</v>
      </c>
      <c r="O1536" s="21" t="str">
        <f>TEXT(Tabla3[Fecha formato fecha],"MMMM")</f>
        <v>febrero</v>
      </c>
      <c r="P1536" s="22">
        <f>INT(YEARFRAC(Tabla2[[#This Row],[fecha_matrimonio]],Tabla2[[#This Row],[fecha_creacion_divorcio]],1))</f>
        <v>16</v>
      </c>
      <c r="Q1536" s="21"/>
    </row>
    <row r="1537" spans="6:17" x14ac:dyDescent="0.25">
      <c r="F1537" s="17"/>
      <c r="G1537" s="47" t="str">
        <f>IF(Tabla2[genero_1]=Tabla2[genero_2],"iguales","heteros")</f>
        <v>heteros</v>
      </c>
      <c r="H1537" s="15">
        <f>COUNTIF(Tabla3[Columna1],"iguales")</f>
        <v>481</v>
      </c>
      <c r="I1537" s="15">
        <f>COUNTIF(Tabla3[Se divorcian mas en la mañana o en la tarde?],"&gt;12:00 am")</f>
        <v>2491</v>
      </c>
      <c r="J1537" s="15">
        <f>COUNTIF(Tabla3[Se divorcian mas en la mañana o en la tarde?],"&gt;12:00 am")</f>
        <v>2491</v>
      </c>
      <c r="K1537" s="15">
        <f>COUNTIF(Tabla3[Se divorcian mas en la mañana o en la tarde?],"&lt;12:00 pm")</f>
        <v>2272</v>
      </c>
      <c r="L1537" s="17">
        <f>IF(Auxiliar1!B1535&lt;Tabla2[Hora],Tabla2[Hora],Auxiliar1!B1535)</f>
        <v>0.3679398148148148</v>
      </c>
      <c r="M1537" s="21"/>
      <c r="N1537" t="str">
        <f>TEXT(Tabla2[fecha_creacion_divorcio],"dd/mm/yy")</f>
        <v>18/02/19</v>
      </c>
      <c r="O1537" s="21" t="str">
        <f>TEXT(Tabla3[Fecha formato fecha],"MMMM")</f>
        <v>febrero</v>
      </c>
      <c r="P1537" s="22">
        <f>INT(YEARFRAC(Tabla2[[#This Row],[fecha_matrimonio]],Tabla2[[#This Row],[fecha_creacion_divorcio]],1))</f>
        <v>16</v>
      </c>
      <c r="Q1537" s="21"/>
    </row>
    <row r="1538" spans="6:17" x14ac:dyDescent="0.25">
      <c r="F1538" s="17"/>
      <c r="G1538" s="47" t="str">
        <f>IF(Tabla2[genero_1]=Tabla2[genero_2],"iguales","heteros")</f>
        <v>heteros</v>
      </c>
      <c r="H1538" s="15">
        <f>COUNTIF(Tabla3[Columna1],"iguales")</f>
        <v>481</v>
      </c>
      <c r="I1538" s="15">
        <f>COUNTIF(Tabla3[Se divorcian mas en la mañana o en la tarde?],"&gt;12:00 am")</f>
        <v>2491</v>
      </c>
      <c r="J1538" s="15">
        <f>COUNTIF(Tabla3[Se divorcian mas en la mañana o en la tarde?],"&gt;12:00 am")</f>
        <v>2491</v>
      </c>
      <c r="K1538" s="15">
        <f>COUNTIF(Tabla3[Se divorcian mas en la mañana o en la tarde?],"&lt;12:00 pm")</f>
        <v>2272</v>
      </c>
      <c r="L1538" s="17">
        <f>IF(Auxiliar1!B1536&lt;Tabla2[Hora],Tabla2[Hora],Auxiliar1!B1536)</f>
        <v>0.37025462962962963</v>
      </c>
      <c r="M1538" s="21"/>
      <c r="N1538" t="str">
        <f>TEXT(Tabla2[fecha_creacion_divorcio],"dd/mm/yy")</f>
        <v>18/02/19</v>
      </c>
      <c r="O1538" s="21" t="str">
        <f>TEXT(Tabla3[Fecha formato fecha],"MMMM")</f>
        <v>febrero</v>
      </c>
      <c r="P1538" s="22">
        <f>INT(YEARFRAC(Tabla2[[#This Row],[fecha_matrimonio]],Tabla2[[#This Row],[fecha_creacion_divorcio]],1))</f>
        <v>5</v>
      </c>
      <c r="Q1538" s="21"/>
    </row>
    <row r="1539" spans="6:17" x14ac:dyDescent="0.25">
      <c r="F1539" s="17"/>
      <c r="G1539" s="47" t="str">
        <f>IF(Tabla2[genero_1]=Tabla2[genero_2],"iguales","heteros")</f>
        <v>heteros</v>
      </c>
      <c r="H1539" s="15">
        <f>COUNTIF(Tabla3[Columna1],"iguales")</f>
        <v>481</v>
      </c>
      <c r="I1539" s="15">
        <f>COUNTIF(Tabla3[Se divorcian mas en la mañana o en la tarde?],"&gt;12:00 am")</f>
        <v>2491</v>
      </c>
      <c r="J1539" s="15">
        <f>COUNTIF(Tabla3[Se divorcian mas en la mañana o en la tarde?],"&gt;12:00 am")</f>
        <v>2491</v>
      </c>
      <c r="K1539" s="15">
        <f>COUNTIF(Tabla3[Se divorcian mas en la mañana o en la tarde?],"&lt;12:00 pm")</f>
        <v>2272</v>
      </c>
      <c r="L1539" s="17">
        <f>IF(Auxiliar1!B1537&lt;Tabla2[Hora],Tabla2[Hora],Auxiliar1!B1537)</f>
        <v>0.37261574074074072</v>
      </c>
      <c r="M1539" s="21"/>
      <c r="N1539" t="str">
        <f>TEXT(Tabla2[fecha_creacion_divorcio],"dd/mm/yy")</f>
        <v>18/02/19</v>
      </c>
      <c r="O1539" s="21" t="str">
        <f>TEXT(Tabla3[Fecha formato fecha],"MMMM")</f>
        <v>febrero</v>
      </c>
      <c r="P1539" s="22">
        <f>INT(YEARFRAC(Tabla2[[#This Row],[fecha_matrimonio]],Tabla2[[#This Row],[fecha_creacion_divorcio]],1))</f>
        <v>3</v>
      </c>
      <c r="Q1539" s="21"/>
    </row>
    <row r="1540" spans="6:17" x14ac:dyDescent="0.25">
      <c r="F1540" s="17"/>
      <c r="G1540" s="47" t="str">
        <f>IF(Tabla2[genero_1]=Tabla2[genero_2],"iguales","heteros")</f>
        <v>heteros</v>
      </c>
      <c r="H1540" s="15">
        <f>COUNTIF(Tabla3[Columna1],"iguales")</f>
        <v>481</v>
      </c>
      <c r="I1540" s="15">
        <f>COUNTIF(Tabla3[Se divorcian mas en la mañana o en la tarde?],"&gt;12:00 am")</f>
        <v>2491</v>
      </c>
      <c r="J1540" s="15">
        <f>COUNTIF(Tabla3[Se divorcian mas en la mañana o en la tarde?],"&gt;12:00 am")</f>
        <v>2491</v>
      </c>
      <c r="K1540" s="15">
        <f>COUNTIF(Tabla3[Se divorcian mas en la mañana o en la tarde?],"&lt;12:00 pm")</f>
        <v>2272</v>
      </c>
      <c r="L1540" s="17">
        <f>IF(Auxiliar1!B1538&lt;Tabla2[Hora],Tabla2[Hora],Auxiliar1!B1538)</f>
        <v>0.3755324074074074</v>
      </c>
      <c r="M1540" s="21"/>
      <c r="N1540" t="str">
        <f>TEXT(Tabla2[fecha_creacion_divorcio],"dd/mm/yy")</f>
        <v>18/02/19</v>
      </c>
      <c r="O1540" s="21" t="str">
        <f>TEXT(Tabla3[Fecha formato fecha],"MMMM")</f>
        <v>febrero</v>
      </c>
      <c r="P1540" s="22">
        <f>INT(YEARFRAC(Tabla2[[#This Row],[fecha_matrimonio]],Tabla2[[#This Row],[fecha_creacion_divorcio]],1))</f>
        <v>36</v>
      </c>
      <c r="Q1540" s="21"/>
    </row>
    <row r="1541" spans="6:17" x14ac:dyDescent="0.25">
      <c r="F1541" s="17"/>
      <c r="G1541" s="47" t="str">
        <f>IF(Tabla2[genero_1]=Tabla2[genero_2],"iguales","heteros")</f>
        <v>heteros</v>
      </c>
      <c r="H1541" s="15">
        <f>COUNTIF(Tabla3[Columna1],"iguales")</f>
        <v>481</v>
      </c>
      <c r="I1541" s="15">
        <f>COUNTIF(Tabla3[Se divorcian mas en la mañana o en la tarde?],"&gt;12:00 am")</f>
        <v>2491</v>
      </c>
      <c r="J1541" s="15">
        <f>COUNTIF(Tabla3[Se divorcian mas en la mañana o en la tarde?],"&gt;12:00 am")</f>
        <v>2491</v>
      </c>
      <c r="K1541" s="15">
        <f>COUNTIF(Tabla3[Se divorcian mas en la mañana o en la tarde?],"&lt;12:00 pm")</f>
        <v>2272</v>
      </c>
      <c r="L1541" s="17">
        <f>IF(Auxiliar1!B1539&lt;Tabla2[Hora],Tabla2[Hora],Auxiliar1!B1539)</f>
        <v>0.3784837962962963</v>
      </c>
      <c r="M1541" s="21"/>
      <c r="N1541" t="str">
        <f>TEXT(Tabla2[fecha_creacion_divorcio],"dd/mm/yy")</f>
        <v>18/02/19</v>
      </c>
      <c r="O1541" s="21" t="str">
        <f>TEXT(Tabla3[Fecha formato fecha],"MMMM")</f>
        <v>febrero</v>
      </c>
      <c r="P1541" s="22">
        <f>INT(YEARFRAC(Tabla2[[#This Row],[fecha_matrimonio]],Tabla2[[#This Row],[fecha_creacion_divorcio]],1))</f>
        <v>5</v>
      </c>
      <c r="Q1541" s="21"/>
    </row>
    <row r="1542" spans="6:17" x14ac:dyDescent="0.25">
      <c r="F1542" s="17"/>
      <c r="G1542" s="47" t="str">
        <f>IF(Tabla2[genero_1]=Tabla2[genero_2],"iguales","heteros")</f>
        <v>heteros</v>
      </c>
      <c r="H1542" s="15">
        <f>COUNTIF(Tabla3[Columna1],"iguales")</f>
        <v>481</v>
      </c>
      <c r="I1542" s="15">
        <f>COUNTIF(Tabla3[Se divorcian mas en la mañana o en la tarde?],"&gt;12:00 am")</f>
        <v>2491</v>
      </c>
      <c r="J1542" s="15">
        <f>COUNTIF(Tabla3[Se divorcian mas en la mañana o en la tarde?],"&gt;12:00 am")</f>
        <v>2491</v>
      </c>
      <c r="K1542" s="15">
        <f>COUNTIF(Tabla3[Se divorcian mas en la mañana o en la tarde?],"&lt;12:00 pm")</f>
        <v>2272</v>
      </c>
      <c r="L1542" s="17">
        <f>IF(Auxiliar1!B1540&lt;Tabla2[Hora],Tabla2[Hora],Auxiliar1!B1540)</f>
        <v>0.41340277777777779</v>
      </c>
      <c r="M1542" s="21"/>
      <c r="N1542" t="str">
        <f>TEXT(Tabla2[fecha_creacion_divorcio],"dd/mm/yy")</f>
        <v>18/02/19</v>
      </c>
      <c r="O1542" s="21" t="str">
        <f>TEXT(Tabla3[Fecha formato fecha],"MMMM")</f>
        <v>febrero</v>
      </c>
      <c r="P1542" s="22">
        <f>INT(YEARFRAC(Tabla2[[#This Row],[fecha_matrimonio]],Tabla2[[#This Row],[fecha_creacion_divorcio]],1))</f>
        <v>37</v>
      </c>
      <c r="Q1542" s="21"/>
    </row>
    <row r="1543" spans="6:17" x14ac:dyDescent="0.25">
      <c r="F1543" s="17"/>
      <c r="G1543" s="47" t="str">
        <f>IF(Tabla2[genero_1]=Tabla2[genero_2],"iguales","heteros")</f>
        <v>heteros</v>
      </c>
      <c r="H1543" s="15">
        <f>COUNTIF(Tabla3[Columna1],"iguales")</f>
        <v>481</v>
      </c>
      <c r="I1543" s="15">
        <f>COUNTIF(Tabla3[Se divorcian mas en la mañana o en la tarde?],"&gt;12:00 am")</f>
        <v>2491</v>
      </c>
      <c r="J1543" s="15">
        <f>COUNTIF(Tabla3[Se divorcian mas en la mañana o en la tarde?],"&gt;12:00 am")</f>
        <v>2491</v>
      </c>
      <c r="K1543" s="15">
        <f>COUNTIF(Tabla3[Se divorcian mas en la mañana o en la tarde?],"&lt;12:00 pm")</f>
        <v>2272</v>
      </c>
      <c r="L1543" s="17">
        <f>IF(Auxiliar1!B1541&lt;Tabla2[Hora],Tabla2[Hora],Auxiliar1!B1541)</f>
        <v>0.41843750000000002</v>
      </c>
      <c r="M1543" s="21"/>
      <c r="N1543" t="str">
        <f>TEXT(Tabla2[fecha_creacion_divorcio],"dd/mm/yy")</f>
        <v>18/02/19</v>
      </c>
      <c r="O1543" s="21" t="str">
        <f>TEXT(Tabla3[Fecha formato fecha],"MMMM")</f>
        <v>febrero</v>
      </c>
      <c r="P1543" s="22">
        <f>INT(YEARFRAC(Tabla2[[#This Row],[fecha_matrimonio]],Tabla2[[#This Row],[fecha_creacion_divorcio]],1))</f>
        <v>2</v>
      </c>
      <c r="Q1543" s="21"/>
    </row>
    <row r="1544" spans="6:17" x14ac:dyDescent="0.25">
      <c r="F1544" s="17"/>
      <c r="G1544" s="47" t="str">
        <f>IF(Tabla2[genero_1]=Tabla2[genero_2],"iguales","heteros")</f>
        <v>heteros</v>
      </c>
      <c r="H1544" s="15">
        <f>COUNTIF(Tabla3[Columna1],"iguales")</f>
        <v>481</v>
      </c>
      <c r="I1544" s="15">
        <f>COUNTIF(Tabla3[Se divorcian mas en la mañana o en la tarde?],"&gt;12:00 am")</f>
        <v>2491</v>
      </c>
      <c r="J1544" s="15">
        <f>COUNTIF(Tabla3[Se divorcian mas en la mañana o en la tarde?],"&gt;12:00 am")</f>
        <v>2491</v>
      </c>
      <c r="K1544" s="15">
        <f>COUNTIF(Tabla3[Se divorcian mas en la mañana o en la tarde?],"&lt;12:00 pm")</f>
        <v>2272</v>
      </c>
      <c r="L1544" s="17">
        <f>IF(Auxiliar1!B1542&lt;Tabla2[Hora],Tabla2[Hora],Auxiliar1!B1542)</f>
        <v>0.42429398148148145</v>
      </c>
      <c r="M1544" s="21"/>
      <c r="N1544" t="str">
        <f>TEXT(Tabla2[fecha_creacion_divorcio],"dd/mm/yy")</f>
        <v>18/02/19</v>
      </c>
      <c r="O1544" s="21" t="str">
        <f>TEXT(Tabla3[Fecha formato fecha],"MMMM")</f>
        <v>febrero</v>
      </c>
      <c r="P1544" s="22">
        <f>INT(YEARFRAC(Tabla2[[#This Row],[fecha_matrimonio]],Tabla2[[#This Row],[fecha_creacion_divorcio]],1))</f>
        <v>38</v>
      </c>
      <c r="Q1544" s="21"/>
    </row>
    <row r="1545" spans="6:17" x14ac:dyDescent="0.25">
      <c r="F1545" s="17"/>
      <c r="G1545" s="47" t="str">
        <f>IF(Tabla2[genero_1]=Tabla2[genero_2],"iguales","heteros")</f>
        <v>heteros</v>
      </c>
      <c r="H1545" s="15">
        <f>COUNTIF(Tabla3[Columna1],"iguales")</f>
        <v>481</v>
      </c>
      <c r="I1545" s="15">
        <f>COUNTIF(Tabla3[Se divorcian mas en la mañana o en la tarde?],"&gt;12:00 am")</f>
        <v>2491</v>
      </c>
      <c r="J1545" s="15">
        <f>COUNTIF(Tabla3[Se divorcian mas en la mañana o en la tarde?],"&gt;12:00 am")</f>
        <v>2491</v>
      </c>
      <c r="K1545" s="15">
        <f>COUNTIF(Tabla3[Se divorcian mas en la mañana o en la tarde?],"&lt;12:00 pm")</f>
        <v>2272</v>
      </c>
      <c r="L1545" s="17">
        <f>IF(Auxiliar1!B1543&lt;Tabla2[Hora],Tabla2[Hora],Auxiliar1!B1543)</f>
        <v>0.42907407407407411</v>
      </c>
      <c r="M1545" s="21"/>
      <c r="N1545" t="str">
        <f>TEXT(Tabla2[fecha_creacion_divorcio],"dd/mm/yy")</f>
        <v>18/02/19</v>
      </c>
      <c r="O1545" s="21" t="str">
        <f>TEXT(Tabla3[Fecha formato fecha],"MMMM")</f>
        <v>febrero</v>
      </c>
      <c r="P1545" s="22">
        <f>INT(YEARFRAC(Tabla2[[#This Row],[fecha_matrimonio]],Tabla2[[#This Row],[fecha_creacion_divorcio]],1))</f>
        <v>11</v>
      </c>
      <c r="Q1545" s="21"/>
    </row>
    <row r="1546" spans="6:17" x14ac:dyDescent="0.25">
      <c r="F1546" s="17"/>
      <c r="G1546" s="47" t="str">
        <f>IF(Tabla2[genero_1]=Tabla2[genero_2],"iguales","heteros")</f>
        <v>heteros</v>
      </c>
      <c r="H1546" s="15">
        <f>COUNTIF(Tabla3[Columna1],"iguales")</f>
        <v>481</v>
      </c>
      <c r="I1546" s="15">
        <f>COUNTIF(Tabla3[Se divorcian mas en la mañana o en la tarde?],"&gt;12:00 am")</f>
        <v>2491</v>
      </c>
      <c r="J1546" s="15">
        <f>COUNTIF(Tabla3[Se divorcian mas en la mañana o en la tarde?],"&gt;12:00 am")</f>
        <v>2491</v>
      </c>
      <c r="K1546" s="15">
        <f>COUNTIF(Tabla3[Se divorcian mas en la mañana o en la tarde?],"&lt;12:00 pm")</f>
        <v>2272</v>
      </c>
      <c r="L1546" s="17">
        <f>IF(Auxiliar1!B1544&lt;Tabla2[Hora],Tabla2[Hora],Auxiliar1!B1544)</f>
        <v>0.43817129629629631</v>
      </c>
      <c r="M1546" s="21"/>
      <c r="N1546" t="str">
        <f>TEXT(Tabla2[fecha_creacion_divorcio],"dd/mm/yy")</f>
        <v>18/02/19</v>
      </c>
      <c r="O1546" s="21" t="str">
        <f>TEXT(Tabla3[Fecha formato fecha],"MMMM")</f>
        <v>febrero</v>
      </c>
      <c r="P1546" s="22">
        <f>INT(YEARFRAC(Tabla2[[#This Row],[fecha_matrimonio]],Tabla2[[#This Row],[fecha_creacion_divorcio]],1))</f>
        <v>29</v>
      </c>
      <c r="Q1546" s="21"/>
    </row>
    <row r="1547" spans="6:17" x14ac:dyDescent="0.25">
      <c r="F1547" s="17"/>
      <c r="G1547" s="47" t="str">
        <f>IF(Tabla2[genero_1]=Tabla2[genero_2],"iguales","heteros")</f>
        <v>iguales</v>
      </c>
      <c r="H1547" s="15">
        <f>COUNTIF(Tabla3[Columna1],"iguales")</f>
        <v>481</v>
      </c>
      <c r="I1547" s="15">
        <f>COUNTIF(Tabla3[Se divorcian mas en la mañana o en la tarde?],"&gt;12:00 am")</f>
        <v>2491</v>
      </c>
      <c r="J1547" s="15">
        <f>COUNTIF(Tabla3[Se divorcian mas en la mañana o en la tarde?],"&gt;12:00 am")</f>
        <v>2491</v>
      </c>
      <c r="K1547" s="15">
        <f>COUNTIF(Tabla3[Se divorcian mas en la mañana o en la tarde?],"&lt;12:00 pm")</f>
        <v>2272</v>
      </c>
      <c r="L1547" s="17">
        <f>IF(Auxiliar1!B1545&lt;Tabla2[Hora],Tabla2[Hora],Auxiliar1!B1545)</f>
        <v>0.56799768518518523</v>
      </c>
      <c r="M1547" s="21"/>
      <c r="N1547" t="str">
        <f>TEXT(Tabla2[fecha_creacion_divorcio],"dd/mm/yy")</f>
        <v>18/02/19</v>
      </c>
      <c r="O1547" s="21" t="str">
        <f>TEXT(Tabla3[Fecha formato fecha],"MMMM")</f>
        <v>febrero</v>
      </c>
      <c r="P1547" s="22">
        <f>INT(YEARFRAC(Tabla2[[#This Row],[fecha_matrimonio]],Tabla2[[#This Row],[fecha_creacion_divorcio]],1))</f>
        <v>30</v>
      </c>
      <c r="Q1547" s="21"/>
    </row>
    <row r="1548" spans="6:17" x14ac:dyDescent="0.25">
      <c r="F1548" s="17"/>
      <c r="G1548" s="47" t="str">
        <f>IF(Tabla2[genero_1]=Tabla2[genero_2],"iguales","heteros")</f>
        <v>heteros</v>
      </c>
      <c r="H1548" s="15">
        <f>COUNTIF(Tabla3[Columna1],"iguales")</f>
        <v>481</v>
      </c>
      <c r="I1548" s="15">
        <f>COUNTIF(Tabla3[Se divorcian mas en la mañana o en la tarde?],"&gt;12:00 am")</f>
        <v>2491</v>
      </c>
      <c r="J1548" s="15">
        <f>COUNTIF(Tabla3[Se divorcian mas en la mañana o en la tarde?],"&gt;12:00 am")</f>
        <v>2491</v>
      </c>
      <c r="K1548" s="15">
        <f>COUNTIF(Tabla3[Se divorcian mas en la mañana o en la tarde?],"&lt;12:00 pm")</f>
        <v>2272</v>
      </c>
      <c r="L1548" s="17">
        <f>IF(Auxiliar1!B1546&lt;Tabla2[Hora],Tabla2[Hora],Auxiliar1!B1546)</f>
        <v>0.56842592592592589</v>
      </c>
      <c r="M1548" s="21"/>
      <c r="N1548" t="str">
        <f>TEXT(Tabla2[fecha_creacion_divorcio],"dd/mm/yy")</f>
        <v>18/02/19</v>
      </c>
      <c r="O1548" s="21" t="str">
        <f>TEXT(Tabla3[Fecha formato fecha],"MMMM")</f>
        <v>febrero</v>
      </c>
      <c r="P1548" s="22">
        <f>INT(YEARFRAC(Tabla2[[#This Row],[fecha_matrimonio]],Tabla2[[#This Row],[fecha_creacion_divorcio]],1))</f>
        <v>16</v>
      </c>
      <c r="Q1548" s="21"/>
    </row>
    <row r="1549" spans="6:17" x14ac:dyDescent="0.25">
      <c r="F1549" s="17"/>
      <c r="G1549" s="47" t="str">
        <f>IF(Tabla2[genero_1]=Tabla2[genero_2],"iguales","heteros")</f>
        <v>heteros</v>
      </c>
      <c r="H1549" s="15">
        <f>COUNTIF(Tabla3[Columna1],"iguales")</f>
        <v>481</v>
      </c>
      <c r="I1549" s="15">
        <f>COUNTIF(Tabla3[Se divorcian mas en la mañana o en la tarde?],"&gt;12:00 am")</f>
        <v>2491</v>
      </c>
      <c r="J1549" s="15">
        <f>COUNTIF(Tabla3[Se divorcian mas en la mañana o en la tarde?],"&gt;12:00 am")</f>
        <v>2491</v>
      </c>
      <c r="K1549" s="15">
        <f>COUNTIF(Tabla3[Se divorcian mas en la mañana o en la tarde?],"&lt;12:00 pm")</f>
        <v>2272</v>
      </c>
      <c r="L1549" s="17">
        <f>IF(Auxiliar1!B1547&lt;Tabla2[Hora],Tabla2[Hora],Auxiliar1!B1547)</f>
        <v>0.57157407407407412</v>
      </c>
      <c r="M1549" s="21"/>
      <c r="N1549" t="str">
        <f>TEXT(Tabla2[fecha_creacion_divorcio],"dd/mm/yy")</f>
        <v>18/02/19</v>
      </c>
      <c r="O1549" s="21" t="str">
        <f>TEXT(Tabla3[Fecha formato fecha],"MMMM")</f>
        <v>febrero</v>
      </c>
      <c r="P1549" s="22">
        <f>INT(YEARFRAC(Tabla2[[#This Row],[fecha_matrimonio]],Tabla2[[#This Row],[fecha_creacion_divorcio]],1))</f>
        <v>10</v>
      </c>
      <c r="Q1549" s="21"/>
    </row>
    <row r="1550" spans="6:17" x14ac:dyDescent="0.25">
      <c r="F1550" s="17"/>
      <c r="G1550" s="47" t="str">
        <f>IF(Tabla2[genero_1]=Tabla2[genero_2],"iguales","heteros")</f>
        <v>iguales</v>
      </c>
      <c r="H1550" s="15">
        <f>COUNTIF(Tabla3[Columna1],"iguales")</f>
        <v>481</v>
      </c>
      <c r="I1550" s="15">
        <f>COUNTIF(Tabla3[Se divorcian mas en la mañana o en la tarde?],"&gt;12:00 am")</f>
        <v>2491</v>
      </c>
      <c r="J1550" s="15">
        <f>COUNTIF(Tabla3[Se divorcian mas en la mañana o en la tarde?],"&gt;12:00 am")</f>
        <v>2491</v>
      </c>
      <c r="K1550" s="15">
        <f>COUNTIF(Tabla3[Se divorcian mas en la mañana o en la tarde?],"&lt;12:00 pm")</f>
        <v>2272</v>
      </c>
      <c r="L1550" s="17">
        <f>IF(Auxiliar1!B1548&lt;Tabla2[Hora],Tabla2[Hora],Auxiliar1!B1548)</f>
        <v>0.57200231481481478</v>
      </c>
      <c r="M1550" s="21"/>
      <c r="N1550" t="str">
        <f>TEXT(Tabla2[fecha_creacion_divorcio],"dd/mm/yy")</f>
        <v>18/02/19</v>
      </c>
      <c r="O1550" s="21" t="str">
        <f>TEXT(Tabla3[Fecha formato fecha],"MMMM")</f>
        <v>febrero</v>
      </c>
      <c r="P1550" s="22">
        <f>INT(YEARFRAC(Tabla2[[#This Row],[fecha_matrimonio]],Tabla2[[#This Row],[fecha_creacion_divorcio]],1))</f>
        <v>24</v>
      </c>
      <c r="Q1550" s="21"/>
    </row>
    <row r="1551" spans="6:17" x14ac:dyDescent="0.25">
      <c r="F1551" s="17"/>
      <c r="G1551" s="47" t="str">
        <f>IF(Tabla2[genero_1]=Tabla2[genero_2],"iguales","heteros")</f>
        <v>heteros</v>
      </c>
      <c r="H1551" s="15">
        <f>COUNTIF(Tabla3[Columna1],"iguales")</f>
        <v>481</v>
      </c>
      <c r="I1551" s="15">
        <f>COUNTIF(Tabla3[Se divorcian mas en la mañana o en la tarde?],"&gt;12:00 am")</f>
        <v>2491</v>
      </c>
      <c r="J1551" s="15">
        <f>COUNTIF(Tabla3[Se divorcian mas en la mañana o en la tarde?],"&gt;12:00 am")</f>
        <v>2491</v>
      </c>
      <c r="K1551" s="15">
        <f>COUNTIF(Tabla3[Se divorcian mas en la mañana o en la tarde?],"&lt;12:00 pm")</f>
        <v>2272</v>
      </c>
      <c r="L1551" s="17">
        <f>IF(Auxiliar1!B1549&lt;Tabla2[Hora],Tabla2[Hora],Auxiliar1!B1549)</f>
        <v>0.569849537037037</v>
      </c>
      <c r="M1551" s="21"/>
      <c r="N1551" t="str">
        <f>TEXT(Tabla2[fecha_creacion_divorcio],"dd/mm/yy")</f>
        <v>18/02/19</v>
      </c>
      <c r="O1551" s="21" t="str">
        <f>TEXT(Tabla3[Fecha formato fecha],"MMMM")</f>
        <v>febrero</v>
      </c>
      <c r="P1551" s="22">
        <f>INT(YEARFRAC(Tabla2[[#This Row],[fecha_matrimonio]],Tabla2[[#This Row],[fecha_creacion_divorcio]],1))</f>
        <v>25</v>
      </c>
      <c r="Q1551" s="21"/>
    </row>
    <row r="1552" spans="6:17" x14ac:dyDescent="0.25">
      <c r="F1552" s="17"/>
      <c r="G1552" s="47" t="str">
        <f>IF(Tabla2[genero_1]=Tabla2[genero_2],"iguales","heteros")</f>
        <v>heteros</v>
      </c>
      <c r="H1552" s="15">
        <f>COUNTIF(Tabla3[Columna1],"iguales")</f>
        <v>481</v>
      </c>
      <c r="I1552" s="15">
        <f>COUNTIF(Tabla3[Se divorcian mas en la mañana o en la tarde?],"&gt;12:00 am")</f>
        <v>2491</v>
      </c>
      <c r="J1552" s="15">
        <f>COUNTIF(Tabla3[Se divorcian mas en la mañana o en la tarde?],"&gt;12:00 am")</f>
        <v>2491</v>
      </c>
      <c r="K1552" s="15">
        <f>COUNTIF(Tabla3[Se divorcian mas en la mañana o en la tarde?],"&lt;12:00 pm")</f>
        <v>2272</v>
      </c>
      <c r="L1552" s="17">
        <f>IF(Auxiliar1!B1550&lt;Tabla2[Hora],Tabla2[Hora],Auxiliar1!B1550)</f>
        <v>0.31124999999999997</v>
      </c>
      <c r="M1552" s="21"/>
      <c r="N1552" t="str">
        <f>TEXT(Tabla2[fecha_creacion_divorcio],"dd/mm/yy")</f>
        <v>19/02/19</v>
      </c>
      <c r="O1552" s="21" t="str">
        <f>TEXT(Tabla3[Fecha formato fecha],"MMMM")</f>
        <v>febrero</v>
      </c>
      <c r="P1552" s="22">
        <f>INT(YEARFRAC(Tabla2[[#This Row],[fecha_matrimonio]],Tabla2[[#This Row],[fecha_creacion_divorcio]],1))</f>
        <v>14</v>
      </c>
      <c r="Q1552" s="21"/>
    </row>
    <row r="1553" spans="6:17" x14ac:dyDescent="0.25">
      <c r="F1553" s="17"/>
      <c r="G1553" s="47" t="str">
        <f>IF(Tabla2[genero_1]=Tabla2[genero_2],"iguales","heteros")</f>
        <v>heteros</v>
      </c>
      <c r="H1553" s="15">
        <f>COUNTIF(Tabla3[Columna1],"iguales")</f>
        <v>481</v>
      </c>
      <c r="I1553" s="15">
        <f>COUNTIF(Tabla3[Se divorcian mas en la mañana o en la tarde?],"&gt;12:00 am")</f>
        <v>2491</v>
      </c>
      <c r="J1553" s="15">
        <f>COUNTIF(Tabla3[Se divorcian mas en la mañana o en la tarde?],"&gt;12:00 am")</f>
        <v>2491</v>
      </c>
      <c r="K1553" s="15">
        <f>COUNTIF(Tabla3[Se divorcian mas en la mañana o en la tarde?],"&lt;12:00 pm")</f>
        <v>2272</v>
      </c>
      <c r="L1553" s="17">
        <f>IF(Auxiliar1!B1551&lt;Tabla2[Hora],Tabla2[Hora],Auxiliar1!B1551)</f>
        <v>0.31467592592592591</v>
      </c>
      <c r="M1553" s="21"/>
      <c r="N1553" t="str">
        <f>TEXT(Tabla2[fecha_creacion_divorcio],"dd/mm/yy")</f>
        <v>19/02/19</v>
      </c>
      <c r="O1553" s="21" t="str">
        <f>TEXT(Tabla3[Fecha formato fecha],"MMMM")</f>
        <v>febrero</v>
      </c>
      <c r="P1553" s="22">
        <f>INT(YEARFRAC(Tabla2[[#This Row],[fecha_matrimonio]],Tabla2[[#This Row],[fecha_creacion_divorcio]],1))</f>
        <v>10</v>
      </c>
      <c r="Q1553" s="21"/>
    </row>
    <row r="1554" spans="6:17" x14ac:dyDescent="0.25">
      <c r="F1554" s="17"/>
      <c r="G1554" s="47" t="str">
        <f>IF(Tabla2[genero_1]=Tabla2[genero_2],"iguales","heteros")</f>
        <v>heteros</v>
      </c>
      <c r="H1554" s="15">
        <f>COUNTIF(Tabla3[Columna1],"iguales")</f>
        <v>481</v>
      </c>
      <c r="I1554" s="15">
        <f>COUNTIF(Tabla3[Se divorcian mas en la mañana o en la tarde?],"&gt;12:00 am")</f>
        <v>2491</v>
      </c>
      <c r="J1554" s="15">
        <f>COUNTIF(Tabla3[Se divorcian mas en la mañana o en la tarde?],"&gt;12:00 am")</f>
        <v>2491</v>
      </c>
      <c r="K1554" s="15">
        <f>COUNTIF(Tabla3[Se divorcian mas en la mañana o en la tarde?],"&lt;12:00 pm")</f>
        <v>2272</v>
      </c>
      <c r="L1554" s="17">
        <f>IF(Auxiliar1!B1552&lt;Tabla2[Hora],Tabla2[Hora],Auxiliar1!B1552)</f>
        <v>0.31769675925925928</v>
      </c>
      <c r="M1554" s="21"/>
      <c r="N1554" t="str">
        <f>TEXT(Tabla2[fecha_creacion_divorcio],"dd/mm/yy")</f>
        <v>19/02/19</v>
      </c>
      <c r="O1554" s="21" t="str">
        <f>TEXT(Tabla3[Fecha formato fecha],"MMMM")</f>
        <v>febrero</v>
      </c>
      <c r="P1554" s="22">
        <f>INT(YEARFRAC(Tabla2[[#This Row],[fecha_matrimonio]],Tabla2[[#This Row],[fecha_creacion_divorcio]],1))</f>
        <v>6</v>
      </c>
      <c r="Q1554" s="21"/>
    </row>
    <row r="1555" spans="6:17" x14ac:dyDescent="0.25">
      <c r="F1555" s="17"/>
      <c r="G1555" s="47" t="str">
        <f>IF(Tabla2[genero_1]=Tabla2[genero_2],"iguales","heteros")</f>
        <v>iguales</v>
      </c>
      <c r="H1555" s="15">
        <f>COUNTIF(Tabla3[Columna1],"iguales")</f>
        <v>481</v>
      </c>
      <c r="I1555" s="15">
        <f>COUNTIF(Tabla3[Se divorcian mas en la mañana o en la tarde?],"&gt;12:00 am")</f>
        <v>2491</v>
      </c>
      <c r="J1555" s="15">
        <f>COUNTIF(Tabla3[Se divorcian mas en la mañana o en la tarde?],"&gt;12:00 am")</f>
        <v>2491</v>
      </c>
      <c r="K1555" s="15">
        <f>COUNTIF(Tabla3[Se divorcian mas en la mañana o en la tarde?],"&lt;12:00 pm")</f>
        <v>2272</v>
      </c>
      <c r="L1555" s="17">
        <f>IF(Auxiliar1!B1553&lt;Tabla2[Hora],Tabla2[Hora],Auxiliar1!B1553)</f>
        <v>0.31815972222222222</v>
      </c>
      <c r="M1555" s="21"/>
      <c r="N1555" t="str">
        <f>TEXT(Tabla2[fecha_creacion_divorcio],"dd/mm/yy")</f>
        <v>19/02/19</v>
      </c>
      <c r="O1555" s="21" t="str">
        <f>TEXT(Tabla3[Fecha formato fecha],"MMMM")</f>
        <v>febrero</v>
      </c>
      <c r="P1555" s="22">
        <f>INT(YEARFRAC(Tabla2[[#This Row],[fecha_matrimonio]],Tabla2[[#This Row],[fecha_creacion_divorcio]],1))</f>
        <v>24</v>
      </c>
      <c r="Q1555" s="21"/>
    </row>
    <row r="1556" spans="6:17" x14ac:dyDescent="0.25">
      <c r="F1556" s="17"/>
      <c r="G1556" s="47" t="str">
        <f>IF(Tabla2[genero_1]=Tabla2[genero_2],"iguales","heteros")</f>
        <v>heteros</v>
      </c>
      <c r="H1556" s="15">
        <f>COUNTIF(Tabla3[Columna1],"iguales")</f>
        <v>481</v>
      </c>
      <c r="I1556" s="15">
        <f>COUNTIF(Tabla3[Se divorcian mas en la mañana o en la tarde?],"&gt;12:00 am")</f>
        <v>2491</v>
      </c>
      <c r="J1556" s="15">
        <f>COUNTIF(Tabla3[Se divorcian mas en la mañana o en la tarde?],"&gt;12:00 am")</f>
        <v>2491</v>
      </c>
      <c r="K1556" s="15">
        <f>COUNTIF(Tabla3[Se divorcian mas en la mañana o en la tarde?],"&lt;12:00 pm")</f>
        <v>2272</v>
      </c>
      <c r="L1556" s="17">
        <f>IF(Auxiliar1!B1554&lt;Tabla2[Hora],Tabla2[Hora],Auxiliar1!B1554)</f>
        <v>0.32223379629629628</v>
      </c>
      <c r="M1556" s="21"/>
      <c r="N1556" t="str">
        <f>TEXT(Tabla2[fecha_creacion_divorcio],"dd/mm/yy")</f>
        <v>19/02/19</v>
      </c>
      <c r="O1556" s="21" t="str">
        <f>TEXT(Tabla3[Fecha formato fecha],"MMMM")</f>
        <v>febrero</v>
      </c>
      <c r="P1556" s="22">
        <f>INT(YEARFRAC(Tabla2[[#This Row],[fecha_matrimonio]],Tabla2[[#This Row],[fecha_creacion_divorcio]],1))</f>
        <v>13</v>
      </c>
      <c r="Q1556" s="21"/>
    </row>
    <row r="1557" spans="6:17" x14ac:dyDescent="0.25">
      <c r="F1557" s="17"/>
      <c r="G1557" s="47" t="str">
        <f>IF(Tabla2[genero_1]=Tabla2[genero_2],"iguales","heteros")</f>
        <v>heteros</v>
      </c>
      <c r="H1557" s="15">
        <f>COUNTIF(Tabla3[Columna1],"iguales")</f>
        <v>481</v>
      </c>
      <c r="I1557" s="15">
        <f>COUNTIF(Tabla3[Se divorcian mas en la mañana o en la tarde?],"&gt;12:00 am")</f>
        <v>2491</v>
      </c>
      <c r="J1557" s="15">
        <f>COUNTIF(Tabla3[Se divorcian mas en la mañana o en la tarde?],"&gt;12:00 am")</f>
        <v>2491</v>
      </c>
      <c r="K1557" s="15">
        <f>COUNTIF(Tabla3[Se divorcian mas en la mañana o en la tarde?],"&lt;12:00 pm")</f>
        <v>2272</v>
      </c>
      <c r="L1557" s="17">
        <f>IF(Auxiliar1!B1555&lt;Tabla2[Hora],Tabla2[Hora],Auxiliar1!B1555)</f>
        <v>0.32460648148148147</v>
      </c>
      <c r="M1557" s="21"/>
      <c r="N1557" t="str">
        <f>TEXT(Tabla2[fecha_creacion_divorcio],"dd/mm/yy")</f>
        <v>19/02/19</v>
      </c>
      <c r="O1557" s="21" t="str">
        <f>TEXT(Tabla3[Fecha formato fecha],"MMMM")</f>
        <v>febrero</v>
      </c>
      <c r="P1557" s="22">
        <f>INT(YEARFRAC(Tabla2[[#This Row],[fecha_matrimonio]],Tabla2[[#This Row],[fecha_creacion_divorcio]],1))</f>
        <v>1</v>
      </c>
      <c r="Q1557" s="21"/>
    </row>
    <row r="1558" spans="6:17" x14ac:dyDescent="0.25">
      <c r="F1558" s="17"/>
      <c r="G1558" s="47" t="str">
        <f>IF(Tabla2[genero_1]=Tabla2[genero_2],"iguales","heteros")</f>
        <v>heteros</v>
      </c>
      <c r="H1558" s="15">
        <f>COUNTIF(Tabla3[Columna1],"iguales")</f>
        <v>481</v>
      </c>
      <c r="I1558" s="15">
        <f>COUNTIF(Tabla3[Se divorcian mas en la mañana o en la tarde?],"&gt;12:00 am")</f>
        <v>2491</v>
      </c>
      <c r="J1558" s="15">
        <f>COUNTIF(Tabla3[Se divorcian mas en la mañana o en la tarde?],"&gt;12:00 am")</f>
        <v>2491</v>
      </c>
      <c r="K1558" s="15">
        <f>COUNTIF(Tabla3[Se divorcian mas en la mañana o en la tarde?],"&lt;12:00 pm")</f>
        <v>2272</v>
      </c>
      <c r="L1558" s="17">
        <f>IF(Auxiliar1!B1556&lt;Tabla2[Hora],Tabla2[Hora],Auxiliar1!B1556)</f>
        <v>0.32681712962962961</v>
      </c>
      <c r="M1558" s="21"/>
      <c r="N1558" t="str">
        <f>TEXT(Tabla2[fecha_creacion_divorcio],"dd/mm/yy")</f>
        <v>19/02/19</v>
      </c>
      <c r="O1558" s="21" t="str">
        <f>TEXT(Tabla3[Fecha formato fecha],"MMMM")</f>
        <v>febrero</v>
      </c>
      <c r="P1558" s="22">
        <f>INT(YEARFRAC(Tabla2[[#This Row],[fecha_matrimonio]],Tabla2[[#This Row],[fecha_creacion_divorcio]],1))</f>
        <v>14</v>
      </c>
      <c r="Q1558" s="21"/>
    </row>
    <row r="1559" spans="6:17" x14ac:dyDescent="0.25">
      <c r="F1559" s="17"/>
      <c r="G1559" s="47" t="str">
        <f>IF(Tabla2[genero_1]=Tabla2[genero_2],"iguales","heteros")</f>
        <v>heteros</v>
      </c>
      <c r="H1559" s="15">
        <f>COUNTIF(Tabla3[Columna1],"iguales")</f>
        <v>481</v>
      </c>
      <c r="I1559" s="15">
        <f>COUNTIF(Tabla3[Se divorcian mas en la mañana o en la tarde?],"&gt;12:00 am")</f>
        <v>2491</v>
      </c>
      <c r="J1559" s="15">
        <f>COUNTIF(Tabla3[Se divorcian mas en la mañana o en la tarde?],"&gt;12:00 am")</f>
        <v>2491</v>
      </c>
      <c r="K1559" s="15">
        <f>COUNTIF(Tabla3[Se divorcian mas en la mañana o en la tarde?],"&lt;12:00 pm")</f>
        <v>2272</v>
      </c>
      <c r="L1559" s="17">
        <f>IF(Auxiliar1!B1557&lt;Tabla2[Hora],Tabla2[Hora],Auxiliar1!B1557)</f>
        <v>0.33084490740740741</v>
      </c>
      <c r="M1559" s="21"/>
      <c r="N1559" t="str">
        <f>TEXT(Tabla2[fecha_creacion_divorcio],"dd/mm/yy")</f>
        <v>19/02/19</v>
      </c>
      <c r="O1559" s="21" t="str">
        <f>TEXT(Tabla3[Fecha formato fecha],"MMMM")</f>
        <v>febrero</v>
      </c>
      <c r="P1559" s="22">
        <f>INT(YEARFRAC(Tabla2[[#This Row],[fecha_matrimonio]],Tabla2[[#This Row],[fecha_creacion_divorcio]],1))</f>
        <v>8</v>
      </c>
      <c r="Q1559" s="21"/>
    </row>
    <row r="1560" spans="6:17" x14ac:dyDescent="0.25">
      <c r="F1560" s="17"/>
      <c r="G1560" s="47" t="str">
        <f>IF(Tabla2[genero_1]=Tabla2[genero_2],"iguales","heteros")</f>
        <v>heteros</v>
      </c>
      <c r="H1560" s="15">
        <f>COUNTIF(Tabla3[Columna1],"iguales")</f>
        <v>481</v>
      </c>
      <c r="I1560" s="15">
        <f>COUNTIF(Tabla3[Se divorcian mas en la mañana o en la tarde?],"&gt;12:00 am")</f>
        <v>2491</v>
      </c>
      <c r="J1560" s="15">
        <f>COUNTIF(Tabla3[Se divorcian mas en la mañana o en la tarde?],"&gt;12:00 am")</f>
        <v>2491</v>
      </c>
      <c r="K1560" s="15">
        <f>COUNTIF(Tabla3[Se divorcian mas en la mañana o en la tarde?],"&lt;12:00 pm")</f>
        <v>2272</v>
      </c>
      <c r="L1560" s="17">
        <f>IF(Auxiliar1!B1558&lt;Tabla2[Hora],Tabla2[Hora],Auxiliar1!B1558)</f>
        <v>0.33543981481481483</v>
      </c>
      <c r="M1560" s="21"/>
      <c r="N1560" t="str">
        <f>TEXT(Tabla2[fecha_creacion_divorcio],"dd/mm/yy")</f>
        <v>19/02/19</v>
      </c>
      <c r="O1560" s="21" t="str">
        <f>TEXT(Tabla3[Fecha formato fecha],"MMMM")</f>
        <v>febrero</v>
      </c>
      <c r="P1560" s="22">
        <f>INT(YEARFRAC(Tabla2[[#This Row],[fecha_matrimonio]],Tabla2[[#This Row],[fecha_creacion_divorcio]],1))</f>
        <v>5</v>
      </c>
      <c r="Q1560" s="21"/>
    </row>
    <row r="1561" spans="6:17" x14ac:dyDescent="0.25">
      <c r="F1561" s="17"/>
      <c r="G1561" s="47" t="str">
        <f>IF(Tabla2[genero_1]=Tabla2[genero_2],"iguales","heteros")</f>
        <v>heteros</v>
      </c>
      <c r="H1561" s="15">
        <f>COUNTIF(Tabla3[Columna1],"iguales")</f>
        <v>481</v>
      </c>
      <c r="I1561" s="15">
        <f>COUNTIF(Tabla3[Se divorcian mas en la mañana o en la tarde?],"&gt;12:00 am")</f>
        <v>2491</v>
      </c>
      <c r="J1561" s="15">
        <f>COUNTIF(Tabla3[Se divorcian mas en la mañana o en la tarde?],"&gt;12:00 am")</f>
        <v>2491</v>
      </c>
      <c r="K1561" s="15">
        <f>COUNTIF(Tabla3[Se divorcian mas en la mañana o en la tarde?],"&lt;12:00 pm")</f>
        <v>2272</v>
      </c>
      <c r="L1561" s="17">
        <f>IF(Auxiliar1!B1559&lt;Tabla2[Hora],Tabla2[Hora],Auxiliar1!B1559)</f>
        <v>0.33775462962962965</v>
      </c>
      <c r="M1561" s="21"/>
      <c r="N1561" t="str">
        <f>TEXT(Tabla2[fecha_creacion_divorcio],"dd/mm/yy")</f>
        <v>19/02/19</v>
      </c>
      <c r="O1561" s="21" t="str">
        <f>TEXT(Tabla3[Fecha formato fecha],"MMMM")</f>
        <v>febrero</v>
      </c>
      <c r="P1561" s="22">
        <f>INT(YEARFRAC(Tabla2[[#This Row],[fecha_matrimonio]],Tabla2[[#This Row],[fecha_creacion_divorcio]],1))</f>
        <v>23</v>
      </c>
      <c r="Q1561" s="21"/>
    </row>
    <row r="1562" spans="6:17" x14ac:dyDescent="0.25">
      <c r="F1562" s="17"/>
      <c r="G1562" s="47" t="str">
        <f>IF(Tabla2[genero_1]=Tabla2[genero_2],"iguales","heteros")</f>
        <v>heteros</v>
      </c>
      <c r="H1562" s="15">
        <f>COUNTIF(Tabla3[Columna1],"iguales")</f>
        <v>481</v>
      </c>
      <c r="I1562" s="15">
        <f>COUNTIF(Tabla3[Se divorcian mas en la mañana o en la tarde?],"&gt;12:00 am")</f>
        <v>2491</v>
      </c>
      <c r="J1562" s="15">
        <f>COUNTIF(Tabla3[Se divorcian mas en la mañana o en la tarde?],"&gt;12:00 am")</f>
        <v>2491</v>
      </c>
      <c r="K1562" s="15">
        <f>COUNTIF(Tabla3[Se divorcian mas en la mañana o en la tarde?],"&lt;12:00 pm")</f>
        <v>2272</v>
      </c>
      <c r="L1562" s="17">
        <f>IF(Auxiliar1!B1560&lt;Tabla2[Hora],Tabla2[Hora],Auxiliar1!B1560)</f>
        <v>0.33788194444444447</v>
      </c>
      <c r="M1562" s="21"/>
      <c r="N1562" t="str">
        <f>TEXT(Tabla2[fecha_creacion_divorcio],"dd/mm/yy")</f>
        <v>19/02/19</v>
      </c>
      <c r="O1562" s="21" t="str">
        <f>TEXT(Tabla3[Fecha formato fecha],"MMMM")</f>
        <v>febrero</v>
      </c>
      <c r="P1562" s="22">
        <f>INT(YEARFRAC(Tabla2[[#This Row],[fecha_matrimonio]],Tabla2[[#This Row],[fecha_creacion_divorcio]],1))</f>
        <v>18</v>
      </c>
      <c r="Q1562" s="21"/>
    </row>
    <row r="1563" spans="6:17" x14ac:dyDescent="0.25">
      <c r="F1563" s="17"/>
      <c r="G1563" s="47" t="str">
        <f>IF(Tabla2[genero_1]=Tabla2[genero_2],"iguales","heteros")</f>
        <v>heteros</v>
      </c>
      <c r="H1563" s="15">
        <f>COUNTIF(Tabla3[Columna1],"iguales")</f>
        <v>481</v>
      </c>
      <c r="I1563" s="15">
        <f>COUNTIF(Tabla3[Se divorcian mas en la mañana o en la tarde?],"&gt;12:00 am")</f>
        <v>2491</v>
      </c>
      <c r="J1563" s="15">
        <f>COUNTIF(Tabla3[Se divorcian mas en la mañana o en la tarde?],"&gt;12:00 am")</f>
        <v>2491</v>
      </c>
      <c r="K1563" s="15">
        <f>COUNTIF(Tabla3[Se divorcian mas en la mañana o en la tarde?],"&lt;12:00 pm")</f>
        <v>2272</v>
      </c>
      <c r="L1563" s="17">
        <f>IF(Auxiliar1!B1561&lt;Tabla2[Hora],Tabla2[Hora],Auxiliar1!B1561)</f>
        <v>0.34219907407407407</v>
      </c>
      <c r="M1563" s="21"/>
      <c r="N1563" t="str">
        <f>TEXT(Tabla2[fecha_creacion_divorcio],"dd/mm/yy")</f>
        <v>19/02/19</v>
      </c>
      <c r="O1563" s="21" t="str">
        <f>TEXT(Tabla3[Fecha formato fecha],"MMMM")</f>
        <v>febrero</v>
      </c>
      <c r="P1563" s="22">
        <f>INT(YEARFRAC(Tabla2[[#This Row],[fecha_matrimonio]],Tabla2[[#This Row],[fecha_creacion_divorcio]],1))</f>
        <v>20</v>
      </c>
      <c r="Q1563" s="21"/>
    </row>
    <row r="1564" spans="6:17" x14ac:dyDescent="0.25">
      <c r="F1564" s="17"/>
      <c r="G1564" s="47" t="str">
        <f>IF(Tabla2[genero_1]=Tabla2[genero_2],"iguales","heteros")</f>
        <v>heteros</v>
      </c>
      <c r="H1564" s="15">
        <f>COUNTIF(Tabla3[Columna1],"iguales")</f>
        <v>481</v>
      </c>
      <c r="I1564" s="15">
        <f>COUNTIF(Tabla3[Se divorcian mas en la mañana o en la tarde?],"&gt;12:00 am")</f>
        <v>2491</v>
      </c>
      <c r="J1564" s="15">
        <f>COUNTIF(Tabla3[Se divorcian mas en la mañana o en la tarde?],"&gt;12:00 am")</f>
        <v>2491</v>
      </c>
      <c r="K1564" s="15">
        <f>COUNTIF(Tabla3[Se divorcian mas en la mañana o en la tarde?],"&lt;12:00 pm")</f>
        <v>2272</v>
      </c>
      <c r="L1564" s="17">
        <f>IF(Auxiliar1!B1562&lt;Tabla2[Hora],Tabla2[Hora],Auxiliar1!B1562)</f>
        <v>0.35244212962962962</v>
      </c>
      <c r="M1564" s="21"/>
      <c r="N1564" t="str">
        <f>TEXT(Tabla2[fecha_creacion_divorcio],"dd/mm/yy")</f>
        <v>19/02/19</v>
      </c>
      <c r="O1564" s="21" t="str">
        <f>TEXT(Tabla3[Fecha formato fecha],"MMMM")</f>
        <v>febrero</v>
      </c>
      <c r="P1564" s="22">
        <f>INT(YEARFRAC(Tabla2[[#This Row],[fecha_matrimonio]],Tabla2[[#This Row],[fecha_creacion_divorcio]],1))</f>
        <v>46</v>
      </c>
      <c r="Q1564" s="21"/>
    </row>
    <row r="1565" spans="6:17" x14ac:dyDescent="0.25">
      <c r="F1565" s="17"/>
      <c r="G1565" s="47" t="str">
        <f>IF(Tabla2[genero_1]=Tabla2[genero_2],"iguales","heteros")</f>
        <v>heteros</v>
      </c>
      <c r="H1565" s="15">
        <f>COUNTIF(Tabla3[Columna1],"iguales")</f>
        <v>481</v>
      </c>
      <c r="I1565" s="15">
        <f>COUNTIF(Tabla3[Se divorcian mas en la mañana o en la tarde?],"&gt;12:00 am")</f>
        <v>2491</v>
      </c>
      <c r="J1565" s="15">
        <f>COUNTIF(Tabla3[Se divorcian mas en la mañana o en la tarde?],"&gt;12:00 am")</f>
        <v>2491</v>
      </c>
      <c r="K1565" s="15">
        <f>COUNTIF(Tabla3[Se divorcian mas en la mañana o en la tarde?],"&lt;12:00 pm")</f>
        <v>2272</v>
      </c>
      <c r="L1565" s="17">
        <f>IF(Auxiliar1!B1563&lt;Tabla2[Hora],Tabla2[Hora],Auxiliar1!B1563)</f>
        <v>0.35843749999999996</v>
      </c>
      <c r="M1565" s="21"/>
      <c r="N1565" t="str">
        <f>TEXT(Tabla2[fecha_creacion_divorcio],"dd/mm/yy")</f>
        <v>19/02/19</v>
      </c>
      <c r="O1565" s="21" t="str">
        <f>TEXT(Tabla3[Fecha formato fecha],"MMMM")</f>
        <v>febrero</v>
      </c>
      <c r="P1565" s="22">
        <f>INT(YEARFRAC(Tabla2[[#This Row],[fecha_matrimonio]],Tabla2[[#This Row],[fecha_creacion_divorcio]],1))</f>
        <v>19</v>
      </c>
      <c r="Q1565" s="21"/>
    </row>
    <row r="1566" spans="6:17" x14ac:dyDescent="0.25">
      <c r="F1566" s="17"/>
      <c r="G1566" s="47" t="str">
        <f>IF(Tabla2[genero_1]=Tabla2[genero_2],"iguales","heteros")</f>
        <v>heteros</v>
      </c>
      <c r="H1566" s="15">
        <f>COUNTIF(Tabla3[Columna1],"iguales")</f>
        <v>481</v>
      </c>
      <c r="I1566" s="15">
        <f>COUNTIF(Tabla3[Se divorcian mas en la mañana o en la tarde?],"&gt;12:00 am")</f>
        <v>2491</v>
      </c>
      <c r="J1566" s="15">
        <f>COUNTIF(Tabla3[Se divorcian mas en la mañana o en la tarde?],"&gt;12:00 am")</f>
        <v>2491</v>
      </c>
      <c r="K1566" s="15">
        <f>COUNTIF(Tabla3[Se divorcian mas en la mañana o en la tarde?],"&lt;12:00 pm")</f>
        <v>2272</v>
      </c>
      <c r="L1566" s="17">
        <f>IF(Auxiliar1!B1564&lt;Tabla2[Hora],Tabla2[Hora],Auxiliar1!B1564)</f>
        <v>0.40371527777777777</v>
      </c>
      <c r="M1566" s="21"/>
      <c r="N1566" t="str">
        <f>TEXT(Tabla2[fecha_creacion_divorcio],"dd/mm/yy")</f>
        <v>19/02/19</v>
      </c>
      <c r="O1566" s="21" t="str">
        <f>TEXT(Tabla3[Fecha formato fecha],"MMMM")</f>
        <v>febrero</v>
      </c>
      <c r="P1566" s="22">
        <f>INT(YEARFRAC(Tabla2[[#This Row],[fecha_matrimonio]],Tabla2[[#This Row],[fecha_creacion_divorcio]],1))</f>
        <v>14</v>
      </c>
      <c r="Q1566" s="21"/>
    </row>
    <row r="1567" spans="6:17" x14ac:dyDescent="0.25">
      <c r="F1567" s="17"/>
      <c r="G1567" s="47" t="str">
        <f>IF(Tabla2[genero_1]=Tabla2[genero_2],"iguales","heteros")</f>
        <v>heteros</v>
      </c>
      <c r="H1567" s="15">
        <f>COUNTIF(Tabla3[Columna1],"iguales")</f>
        <v>481</v>
      </c>
      <c r="I1567" s="15">
        <f>COUNTIF(Tabla3[Se divorcian mas en la mañana o en la tarde?],"&gt;12:00 am")</f>
        <v>2491</v>
      </c>
      <c r="J1567" s="15">
        <f>COUNTIF(Tabla3[Se divorcian mas en la mañana o en la tarde?],"&gt;12:00 am")</f>
        <v>2491</v>
      </c>
      <c r="K1567" s="15">
        <f>COUNTIF(Tabla3[Se divorcian mas en la mañana o en la tarde?],"&lt;12:00 pm")</f>
        <v>2272</v>
      </c>
      <c r="L1567" s="17">
        <f>IF(Auxiliar1!B1565&lt;Tabla2[Hora],Tabla2[Hora],Auxiliar1!B1565)</f>
        <v>0.40421296296296294</v>
      </c>
      <c r="M1567" s="21"/>
      <c r="N1567" t="str">
        <f>TEXT(Tabla2[fecha_creacion_divorcio],"dd/mm/yy")</f>
        <v>19/02/19</v>
      </c>
      <c r="O1567" s="21" t="str">
        <f>TEXT(Tabla3[Fecha formato fecha],"MMMM")</f>
        <v>febrero</v>
      </c>
      <c r="P1567" s="22">
        <f>INT(YEARFRAC(Tabla2[[#This Row],[fecha_matrimonio]],Tabla2[[#This Row],[fecha_creacion_divorcio]],1))</f>
        <v>23</v>
      </c>
      <c r="Q1567" s="21"/>
    </row>
    <row r="1568" spans="6:17" x14ac:dyDescent="0.25">
      <c r="F1568" s="17"/>
      <c r="G1568" s="47" t="str">
        <f>IF(Tabla2[genero_1]=Tabla2[genero_2],"iguales","heteros")</f>
        <v>iguales</v>
      </c>
      <c r="H1568" s="15">
        <f>COUNTIF(Tabla3[Columna1],"iguales")</f>
        <v>481</v>
      </c>
      <c r="I1568" s="15">
        <f>COUNTIF(Tabla3[Se divorcian mas en la mañana o en la tarde?],"&gt;12:00 am")</f>
        <v>2491</v>
      </c>
      <c r="J1568" s="15">
        <f>COUNTIF(Tabla3[Se divorcian mas en la mañana o en la tarde?],"&gt;12:00 am")</f>
        <v>2491</v>
      </c>
      <c r="K1568" s="15">
        <f>COUNTIF(Tabla3[Se divorcian mas en la mañana o en la tarde?],"&lt;12:00 pm")</f>
        <v>2272</v>
      </c>
      <c r="L1568" s="17">
        <f>IF(Auxiliar1!B1566&lt;Tabla2[Hora],Tabla2[Hora],Auxiliar1!B1566)</f>
        <v>0.40363425925925928</v>
      </c>
      <c r="M1568" s="21"/>
      <c r="N1568" t="str">
        <f>TEXT(Tabla2[fecha_creacion_divorcio],"dd/mm/yy")</f>
        <v>19/02/19</v>
      </c>
      <c r="O1568" s="21" t="str">
        <f>TEXT(Tabla3[Fecha formato fecha],"MMMM")</f>
        <v>febrero</v>
      </c>
      <c r="P1568" s="22">
        <f>INT(YEARFRAC(Tabla2[[#This Row],[fecha_matrimonio]],Tabla2[[#This Row],[fecha_creacion_divorcio]],1))</f>
        <v>8</v>
      </c>
      <c r="Q1568" s="21"/>
    </row>
    <row r="1569" spans="6:17" x14ac:dyDescent="0.25">
      <c r="F1569" s="17"/>
      <c r="G1569" s="47" t="str">
        <f>IF(Tabla2[genero_1]=Tabla2[genero_2],"iguales","heteros")</f>
        <v>iguales</v>
      </c>
      <c r="H1569" s="15">
        <f>COUNTIF(Tabla3[Columna1],"iguales")</f>
        <v>481</v>
      </c>
      <c r="I1569" s="15">
        <f>COUNTIF(Tabla3[Se divorcian mas en la mañana o en la tarde?],"&gt;12:00 am")</f>
        <v>2491</v>
      </c>
      <c r="J1569" s="15">
        <f>COUNTIF(Tabla3[Se divorcian mas en la mañana o en la tarde?],"&gt;12:00 am")</f>
        <v>2491</v>
      </c>
      <c r="K1569" s="15">
        <f>COUNTIF(Tabla3[Se divorcian mas en la mañana o en la tarde?],"&lt;12:00 pm")</f>
        <v>2272</v>
      </c>
      <c r="L1569" s="17">
        <f>IF(Auxiliar1!B1567&lt;Tabla2[Hora],Tabla2[Hora],Auxiliar1!B1567)</f>
        <v>0.40574074074074074</v>
      </c>
      <c r="M1569" s="21"/>
      <c r="N1569" t="str">
        <f>TEXT(Tabla2[fecha_creacion_divorcio],"dd/mm/yy")</f>
        <v>19/02/19</v>
      </c>
      <c r="O1569" s="21" t="str">
        <f>TEXT(Tabla3[Fecha formato fecha],"MMMM")</f>
        <v>febrero</v>
      </c>
      <c r="P1569" s="22">
        <f>INT(YEARFRAC(Tabla2[[#This Row],[fecha_matrimonio]],Tabla2[[#This Row],[fecha_creacion_divorcio]],1))</f>
        <v>33</v>
      </c>
      <c r="Q1569" s="21"/>
    </row>
    <row r="1570" spans="6:17" x14ac:dyDescent="0.25">
      <c r="F1570" s="17"/>
      <c r="G1570" s="47" t="str">
        <f>IF(Tabla2[genero_1]=Tabla2[genero_2],"iguales","heteros")</f>
        <v>heteros</v>
      </c>
      <c r="H1570" s="15">
        <f>COUNTIF(Tabla3[Columna1],"iguales")</f>
        <v>481</v>
      </c>
      <c r="I1570" s="15">
        <f>COUNTIF(Tabla3[Se divorcian mas en la mañana o en la tarde?],"&gt;12:00 am")</f>
        <v>2491</v>
      </c>
      <c r="J1570" s="15">
        <f>COUNTIF(Tabla3[Se divorcian mas en la mañana o en la tarde?],"&gt;12:00 am")</f>
        <v>2491</v>
      </c>
      <c r="K1570" s="15">
        <f>COUNTIF(Tabla3[Se divorcian mas en la mañana o en la tarde?],"&lt;12:00 pm")</f>
        <v>2272</v>
      </c>
      <c r="L1570" s="17">
        <f>IF(Auxiliar1!B1568&lt;Tabla2[Hora],Tabla2[Hora],Auxiliar1!B1568)</f>
        <v>0.40679398148148144</v>
      </c>
      <c r="M1570" s="21"/>
      <c r="N1570" t="str">
        <f>TEXT(Tabla2[fecha_creacion_divorcio],"dd/mm/yy")</f>
        <v>19/02/19</v>
      </c>
      <c r="O1570" s="21" t="str">
        <f>TEXT(Tabla3[Fecha formato fecha],"MMMM")</f>
        <v>febrero</v>
      </c>
      <c r="P1570" s="22">
        <f>INT(YEARFRAC(Tabla2[[#This Row],[fecha_matrimonio]],Tabla2[[#This Row],[fecha_creacion_divorcio]],1))</f>
        <v>5</v>
      </c>
      <c r="Q1570" s="21"/>
    </row>
    <row r="1571" spans="6:17" x14ac:dyDescent="0.25">
      <c r="F1571" s="17"/>
      <c r="G1571" s="47" t="str">
        <f>IF(Tabla2[genero_1]=Tabla2[genero_2],"iguales","heteros")</f>
        <v>iguales</v>
      </c>
      <c r="H1571" s="15">
        <f>COUNTIF(Tabla3[Columna1],"iguales")</f>
        <v>481</v>
      </c>
      <c r="I1571" s="15">
        <f>COUNTIF(Tabla3[Se divorcian mas en la mañana o en la tarde?],"&gt;12:00 am")</f>
        <v>2491</v>
      </c>
      <c r="J1571" s="15">
        <f>COUNTIF(Tabla3[Se divorcian mas en la mañana o en la tarde?],"&gt;12:00 am")</f>
        <v>2491</v>
      </c>
      <c r="K1571" s="15">
        <f>COUNTIF(Tabla3[Se divorcian mas en la mañana o en la tarde?],"&lt;12:00 pm")</f>
        <v>2272</v>
      </c>
      <c r="L1571" s="17">
        <f>IF(Auxiliar1!B1569&lt;Tabla2[Hora],Tabla2[Hora],Auxiliar1!B1569)</f>
        <v>0.40937499999999999</v>
      </c>
      <c r="M1571" s="21"/>
      <c r="N1571" t="str">
        <f>TEXT(Tabla2[fecha_creacion_divorcio],"dd/mm/yy")</f>
        <v>19/02/19</v>
      </c>
      <c r="O1571" s="21" t="str">
        <f>TEXT(Tabla3[Fecha formato fecha],"MMMM")</f>
        <v>febrero</v>
      </c>
      <c r="P1571" s="22">
        <f>INT(YEARFRAC(Tabla2[[#This Row],[fecha_matrimonio]],Tabla2[[#This Row],[fecha_creacion_divorcio]],1))</f>
        <v>32</v>
      </c>
      <c r="Q1571" s="21"/>
    </row>
    <row r="1572" spans="6:17" x14ac:dyDescent="0.25">
      <c r="F1572" s="17"/>
      <c r="G1572" s="47" t="str">
        <f>IF(Tabla2[genero_1]=Tabla2[genero_2],"iguales","heteros")</f>
        <v>heteros</v>
      </c>
      <c r="H1572" s="15">
        <f>COUNTIF(Tabla3[Columna1],"iguales")</f>
        <v>481</v>
      </c>
      <c r="I1572" s="15">
        <f>COUNTIF(Tabla3[Se divorcian mas en la mañana o en la tarde?],"&gt;12:00 am")</f>
        <v>2491</v>
      </c>
      <c r="J1572" s="15">
        <f>COUNTIF(Tabla3[Se divorcian mas en la mañana o en la tarde?],"&gt;12:00 am")</f>
        <v>2491</v>
      </c>
      <c r="K1572" s="15">
        <f>COUNTIF(Tabla3[Se divorcian mas en la mañana o en la tarde?],"&lt;12:00 pm")</f>
        <v>2272</v>
      </c>
      <c r="L1572" s="17">
        <f>IF(Auxiliar1!B1570&lt;Tabla2[Hora],Tabla2[Hora],Auxiliar1!B1570)</f>
        <v>0.41396990740740741</v>
      </c>
      <c r="M1572" s="21"/>
      <c r="N1572" t="str">
        <f>TEXT(Tabla2[fecha_creacion_divorcio],"dd/mm/yy")</f>
        <v>19/02/19</v>
      </c>
      <c r="O1572" s="21" t="str">
        <f>TEXT(Tabla3[Fecha formato fecha],"MMMM")</f>
        <v>febrero</v>
      </c>
      <c r="P1572" s="22">
        <f>INT(YEARFRAC(Tabla2[[#This Row],[fecha_matrimonio]],Tabla2[[#This Row],[fecha_creacion_divorcio]],1))</f>
        <v>39</v>
      </c>
      <c r="Q1572" s="21"/>
    </row>
    <row r="1573" spans="6:17" x14ac:dyDescent="0.25">
      <c r="F1573" s="17"/>
      <c r="G1573" s="47" t="str">
        <f>IF(Tabla2[genero_1]=Tabla2[genero_2],"iguales","heteros")</f>
        <v>iguales</v>
      </c>
      <c r="H1573" s="15">
        <f>COUNTIF(Tabla3[Columna1],"iguales")</f>
        <v>481</v>
      </c>
      <c r="I1573" s="15">
        <f>COUNTIF(Tabla3[Se divorcian mas en la mañana o en la tarde?],"&gt;12:00 am")</f>
        <v>2491</v>
      </c>
      <c r="J1573" s="15">
        <f>COUNTIF(Tabla3[Se divorcian mas en la mañana o en la tarde?],"&gt;12:00 am")</f>
        <v>2491</v>
      </c>
      <c r="K1573" s="15">
        <f>COUNTIF(Tabla3[Se divorcian mas en la mañana o en la tarde?],"&lt;12:00 pm")</f>
        <v>2272</v>
      </c>
      <c r="L1573" s="17">
        <f>IF(Auxiliar1!B1571&lt;Tabla2[Hora],Tabla2[Hora],Auxiliar1!B1571)</f>
        <v>0.41775462962962967</v>
      </c>
      <c r="M1573" s="21"/>
      <c r="N1573" t="str">
        <f>TEXT(Tabla2[fecha_creacion_divorcio],"dd/mm/yy")</f>
        <v>19/02/19</v>
      </c>
      <c r="O1573" s="21" t="str">
        <f>TEXT(Tabla3[Fecha formato fecha],"MMMM")</f>
        <v>febrero</v>
      </c>
      <c r="P1573" s="22">
        <f>INT(YEARFRAC(Tabla2[[#This Row],[fecha_matrimonio]],Tabla2[[#This Row],[fecha_creacion_divorcio]],1))</f>
        <v>22</v>
      </c>
      <c r="Q1573" s="21"/>
    </row>
    <row r="1574" spans="6:17" x14ac:dyDescent="0.25">
      <c r="F1574" s="17"/>
      <c r="G1574" s="47" t="str">
        <f>IF(Tabla2[genero_1]=Tabla2[genero_2],"iguales","heteros")</f>
        <v>heteros</v>
      </c>
      <c r="H1574" s="15">
        <f>COUNTIF(Tabla3[Columna1],"iguales")</f>
        <v>481</v>
      </c>
      <c r="I1574" s="15">
        <f>COUNTIF(Tabla3[Se divorcian mas en la mañana o en la tarde?],"&gt;12:00 am")</f>
        <v>2491</v>
      </c>
      <c r="J1574" s="15">
        <f>COUNTIF(Tabla3[Se divorcian mas en la mañana o en la tarde?],"&gt;12:00 am")</f>
        <v>2491</v>
      </c>
      <c r="K1574" s="15">
        <f>COUNTIF(Tabla3[Se divorcian mas en la mañana o en la tarde?],"&lt;12:00 pm")</f>
        <v>2272</v>
      </c>
      <c r="L1574" s="17">
        <f>IF(Auxiliar1!B1572&lt;Tabla2[Hora],Tabla2[Hora],Auxiliar1!B1572)</f>
        <v>0.42332175925925924</v>
      </c>
      <c r="M1574" s="21"/>
      <c r="N1574" t="str">
        <f>TEXT(Tabla2[fecha_creacion_divorcio],"dd/mm/yy")</f>
        <v>19/02/19</v>
      </c>
      <c r="O1574" s="21" t="str">
        <f>TEXT(Tabla3[Fecha formato fecha],"MMMM")</f>
        <v>febrero</v>
      </c>
      <c r="P1574" s="22">
        <f>INT(YEARFRAC(Tabla2[[#This Row],[fecha_matrimonio]],Tabla2[[#This Row],[fecha_creacion_divorcio]],1))</f>
        <v>15</v>
      </c>
      <c r="Q1574" s="21"/>
    </row>
    <row r="1575" spans="6:17" x14ac:dyDescent="0.25">
      <c r="F1575" s="17"/>
      <c r="G1575" s="47" t="str">
        <f>IF(Tabla2[genero_1]=Tabla2[genero_2],"iguales","heteros")</f>
        <v>iguales</v>
      </c>
      <c r="H1575" s="15">
        <f>COUNTIF(Tabla3[Columna1],"iguales")</f>
        <v>481</v>
      </c>
      <c r="I1575" s="15">
        <f>COUNTIF(Tabla3[Se divorcian mas en la mañana o en la tarde?],"&gt;12:00 am")</f>
        <v>2491</v>
      </c>
      <c r="J1575" s="15">
        <f>COUNTIF(Tabla3[Se divorcian mas en la mañana o en la tarde?],"&gt;12:00 am")</f>
        <v>2491</v>
      </c>
      <c r="K1575" s="15">
        <f>COUNTIF(Tabla3[Se divorcian mas en la mañana o en la tarde?],"&lt;12:00 pm")</f>
        <v>2272</v>
      </c>
      <c r="L1575" s="17">
        <f>IF(Auxiliar1!B1573&lt;Tabla2[Hora],Tabla2[Hora],Auxiliar1!B1573)</f>
        <v>0.31351851851851853</v>
      </c>
      <c r="M1575" s="21"/>
      <c r="N1575" t="str">
        <f>TEXT(Tabla2[fecha_creacion_divorcio],"dd/mm/yy")</f>
        <v>20/02/19</v>
      </c>
      <c r="O1575" s="21" t="str">
        <f>TEXT(Tabla3[Fecha formato fecha],"MMMM")</f>
        <v>febrero</v>
      </c>
      <c r="P1575" s="22">
        <f>INT(YEARFRAC(Tabla2[[#This Row],[fecha_matrimonio]],Tabla2[[#This Row],[fecha_creacion_divorcio]],1))</f>
        <v>4</v>
      </c>
      <c r="Q1575" s="21"/>
    </row>
    <row r="1576" spans="6:17" x14ac:dyDescent="0.25">
      <c r="F1576" s="17"/>
      <c r="G1576" s="47" t="str">
        <f>IF(Tabla2[genero_1]=Tabla2[genero_2],"iguales","heteros")</f>
        <v>heteros</v>
      </c>
      <c r="H1576" s="15">
        <f>COUNTIF(Tabla3[Columna1],"iguales")</f>
        <v>481</v>
      </c>
      <c r="I1576" s="15">
        <f>COUNTIF(Tabla3[Se divorcian mas en la mañana o en la tarde?],"&gt;12:00 am")</f>
        <v>2491</v>
      </c>
      <c r="J1576" s="15">
        <f>COUNTIF(Tabla3[Se divorcian mas en la mañana o en la tarde?],"&gt;12:00 am")</f>
        <v>2491</v>
      </c>
      <c r="K1576" s="15">
        <f>COUNTIF(Tabla3[Se divorcian mas en la mañana o en la tarde?],"&lt;12:00 pm")</f>
        <v>2272</v>
      </c>
      <c r="L1576" s="17">
        <f>IF(Auxiliar1!B1574&lt;Tabla2[Hora],Tabla2[Hora],Auxiliar1!B1574)</f>
        <v>0.32082175925925926</v>
      </c>
      <c r="M1576" s="21"/>
      <c r="N1576" t="str">
        <f>TEXT(Tabla2[fecha_creacion_divorcio],"dd/mm/yy")</f>
        <v>20/02/19</v>
      </c>
      <c r="O1576" s="21" t="str">
        <f>TEXT(Tabla3[Fecha formato fecha],"MMMM")</f>
        <v>febrero</v>
      </c>
      <c r="P1576" s="22">
        <f>INT(YEARFRAC(Tabla2[[#This Row],[fecha_matrimonio]],Tabla2[[#This Row],[fecha_creacion_divorcio]],1))</f>
        <v>7</v>
      </c>
      <c r="Q1576" s="21"/>
    </row>
    <row r="1577" spans="6:17" x14ac:dyDescent="0.25">
      <c r="F1577" s="17"/>
      <c r="G1577" s="47" t="str">
        <f>IF(Tabla2[genero_1]=Tabla2[genero_2],"iguales","heteros")</f>
        <v>heteros</v>
      </c>
      <c r="H1577" s="15">
        <f>COUNTIF(Tabla3[Columna1],"iguales")</f>
        <v>481</v>
      </c>
      <c r="I1577" s="15">
        <f>COUNTIF(Tabla3[Se divorcian mas en la mañana o en la tarde?],"&gt;12:00 am")</f>
        <v>2491</v>
      </c>
      <c r="J1577" s="15">
        <f>COUNTIF(Tabla3[Se divorcian mas en la mañana o en la tarde?],"&gt;12:00 am")</f>
        <v>2491</v>
      </c>
      <c r="K1577" s="15">
        <f>COUNTIF(Tabla3[Se divorcian mas en la mañana o en la tarde?],"&lt;12:00 pm")</f>
        <v>2272</v>
      </c>
      <c r="L1577" s="17">
        <f>IF(Auxiliar1!B1575&lt;Tabla2[Hora],Tabla2[Hora],Auxiliar1!B1575)</f>
        <v>0.32260416666666664</v>
      </c>
      <c r="M1577" s="21"/>
      <c r="N1577" t="str">
        <f>TEXT(Tabla2[fecha_creacion_divorcio],"dd/mm/yy")</f>
        <v>20/02/19</v>
      </c>
      <c r="O1577" s="21" t="str">
        <f>TEXT(Tabla3[Fecha formato fecha],"MMMM")</f>
        <v>febrero</v>
      </c>
      <c r="P1577" s="22">
        <f>INT(YEARFRAC(Tabla2[[#This Row],[fecha_matrimonio]],Tabla2[[#This Row],[fecha_creacion_divorcio]],1))</f>
        <v>20</v>
      </c>
      <c r="Q1577" s="21"/>
    </row>
    <row r="1578" spans="6:17" x14ac:dyDescent="0.25">
      <c r="F1578" s="17"/>
      <c r="G1578" s="47" t="str">
        <f>IF(Tabla2[genero_1]=Tabla2[genero_2],"iguales","heteros")</f>
        <v>heteros</v>
      </c>
      <c r="H1578" s="15">
        <f>COUNTIF(Tabla3[Columna1],"iguales")</f>
        <v>481</v>
      </c>
      <c r="I1578" s="15">
        <f>COUNTIF(Tabla3[Se divorcian mas en la mañana o en la tarde?],"&gt;12:00 am")</f>
        <v>2491</v>
      </c>
      <c r="J1578" s="15">
        <f>COUNTIF(Tabla3[Se divorcian mas en la mañana o en la tarde?],"&gt;12:00 am")</f>
        <v>2491</v>
      </c>
      <c r="K1578" s="15">
        <f>COUNTIF(Tabla3[Se divorcian mas en la mañana o en la tarde?],"&lt;12:00 pm")</f>
        <v>2272</v>
      </c>
      <c r="L1578" s="17">
        <f>IF(Auxiliar1!B1576&lt;Tabla2[Hora],Tabla2[Hora],Auxiliar1!B1576)</f>
        <v>0.32721064814814815</v>
      </c>
      <c r="M1578" s="21"/>
      <c r="N1578" t="str">
        <f>TEXT(Tabla2[fecha_creacion_divorcio],"dd/mm/yy")</f>
        <v>20/02/19</v>
      </c>
      <c r="O1578" s="21" t="str">
        <f>TEXT(Tabla3[Fecha formato fecha],"MMMM")</f>
        <v>febrero</v>
      </c>
      <c r="P1578" s="22">
        <f>INT(YEARFRAC(Tabla2[[#This Row],[fecha_matrimonio]],Tabla2[[#This Row],[fecha_creacion_divorcio]],1))</f>
        <v>28</v>
      </c>
      <c r="Q1578" s="21"/>
    </row>
    <row r="1579" spans="6:17" x14ac:dyDescent="0.25">
      <c r="F1579" s="17"/>
      <c r="G1579" s="47" t="str">
        <f>IF(Tabla2[genero_1]=Tabla2[genero_2],"iguales","heteros")</f>
        <v>heteros</v>
      </c>
      <c r="H1579" s="15">
        <f>COUNTIF(Tabla3[Columna1],"iguales")</f>
        <v>481</v>
      </c>
      <c r="I1579" s="15">
        <f>COUNTIF(Tabla3[Se divorcian mas en la mañana o en la tarde?],"&gt;12:00 am")</f>
        <v>2491</v>
      </c>
      <c r="J1579" s="15">
        <f>COUNTIF(Tabla3[Se divorcian mas en la mañana o en la tarde?],"&gt;12:00 am")</f>
        <v>2491</v>
      </c>
      <c r="K1579" s="15">
        <f>COUNTIF(Tabla3[Se divorcian mas en la mañana o en la tarde?],"&lt;12:00 pm")</f>
        <v>2272</v>
      </c>
      <c r="L1579" s="17">
        <f>IF(Auxiliar1!B1577&lt;Tabla2[Hora],Tabla2[Hora],Auxiliar1!B1577)</f>
        <v>0.33043981481481483</v>
      </c>
      <c r="M1579" s="21"/>
      <c r="N1579" t="str">
        <f>TEXT(Tabla2[fecha_creacion_divorcio],"dd/mm/yy")</f>
        <v>20/02/19</v>
      </c>
      <c r="O1579" s="21" t="str">
        <f>TEXT(Tabla3[Fecha formato fecha],"MMMM")</f>
        <v>febrero</v>
      </c>
      <c r="P1579" s="22">
        <f>INT(YEARFRAC(Tabla2[[#This Row],[fecha_matrimonio]],Tabla2[[#This Row],[fecha_creacion_divorcio]],1))</f>
        <v>7</v>
      </c>
      <c r="Q1579" s="21"/>
    </row>
    <row r="1580" spans="6:17" x14ac:dyDescent="0.25">
      <c r="F1580" s="17"/>
      <c r="G1580" s="47" t="str">
        <f>IF(Tabla2[genero_1]=Tabla2[genero_2],"iguales","heteros")</f>
        <v>heteros</v>
      </c>
      <c r="H1580" s="15">
        <f>COUNTIF(Tabla3[Columna1],"iguales")</f>
        <v>481</v>
      </c>
      <c r="I1580" s="15">
        <f>COUNTIF(Tabla3[Se divorcian mas en la mañana o en la tarde?],"&gt;12:00 am")</f>
        <v>2491</v>
      </c>
      <c r="J1580" s="15">
        <f>COUNTIF(Tabla3[Se divorcian mas en la mañana o en la tarde?],"&gt;12:00 am")</f>
        <v>2491</v>
      </c>
      <c r="K1580" s="15">
        <f>COUNTIF(Tabla3[Se divorcian mas en la mañana o en la tarde?],"&lt;12:00 pm")</f>
        <v>2272</v>
      </c>
      <c r="L1580" s="17">
        <f>IF(Auxiliar1!B1578&lt;Tabla2[Hora],Tabla2[Hora],Auxiliar1!B1578)</f>
        <v>0.33268518518518519</v>
      </c>
      <c r="M1580" s="21"/>
      <c r="N1580" t="str">
        <f>TEXT(Tabla2[fecha_creacion_divorcio],"dd/mm/yy")</f>
        <v>20/02/19</v>
      </c>
      <c r="O1580" s="21" t="str">
        <f>TEXT(Tabla3[Fecha formato fecha],"MMMM")</f>
        <v>febrero</v>
      </c>
      <c r="P1580" s="22">
        <f>INT(YEARFRAC(Tabla2[[#This Row],[fecha_matrimonio]],Tabla2[[#This Row],[fecha_creacion_divorcio]],1))</f>
        <v>22</v>
      </c>
      <c r="Q1580" s="21"/>
    </row>
    <row r="1581" spans="6:17" x14ac:dyDescent="0.25">
      <c r="F1581" s="17"/>
      <c r="G1581" s="47" t="str">
        <f>IF(Tabla2[genero_1]=Tabla2[genero_2],"iguales","heteros")</f>
        <v>heteros</v>
      </c>
      <c r="H1581" s="15">
        <f>COUNTIF(Tabla3[Columna1],"iguales")</f>
        <v>481</v>
      </c>
      <c r="I1581" s="15">
        <f>COUNTIF(Tabla3[Se divorcian mas en la mañana o en la tarde?],"&gt;12:00 am")</f>
        <v>2491</v>
      </c>
      <c r="J1581" s="15">
        <f>COUNTIF(Tabla3[Se divorcian mas en la mañana o en la tarde?],"&gt;12:00 am")</f>
        <v>2491</v>
      </c>
      <c r="K1581" s="15">
        <f>COUNTIF(Tabla3[Se divorcian mas en la mañana o en la tarde?],"&lt;12:00 pm")</f>
        <v>2272</v>
      </c>
      <c r="L1581" s="17">
        <f>IF(Auxiliar1!B1579&lt;Tabla2[Hora],Tabla2[Hora],Auxiliar1!B1579)</f>
        <v>0.33487268518518515</v>
      </c>
      <c r="M1581" s="21"/>
      <c r="N1581" t="str">
        <f>TEXT(Tabla2[fecha_creacion_divorcio],"dd/mm/yy")</f>
        <v>20/02/19</v>
      </c>
      <c r="O1581" s="21" t="str">
        <f>TEXT(Tabla3[Fecha formato fecha],"MMMM")</f>
        <v>febrero</v>
      </c>
      <c r="P1581" s="22">
        <f>INT(YEARFRAC(Tabla2[[#This Row],[fecha_matrimonio]],Tabla2[[#This Row],[fecha_creacion_divorcio]],1))</f>
        <v>6</v>
      </c>
      <c r="Q1581" s="21"/>
    </row>
    <row r="1582" spans="6:17" x14ac:dyDescent="0.25">
      <c r="F1582" s="17"/>
      <c r="G1582" s="47" t="str">
        <f>IF(Tabla2[genero_1]=Tabla2[genero_2],"iguales","heteros")</f>
        <v>heteros</v>
      </c>
      <c r="H1582" s="15">
        <f>COUNTIF(Tabla3[Columna1],"iguales")</f>
        <v>481</v>
      </c>
      <c r="I1582" s="15">
        <f>COUNTIF(Tabla3[Se divorcian mas en la mañana o en la tarde?],"&gt;12:00 am")</f>
        <v>2491</v>
      </c>
      <c r="J1582" s="15">
        <f>COUNTIF(Tabla3[Se divorcian mas en la mañana o en la tarde?],"&gt;12:00 am")</f>
        <v>2491</v>
      </c>
      <c r="K1582" s="15">
        <f>COUNTIF(Tabla3[Se divorcian mas en la mañana o en la tarde?],"&lt;12:00 pm")</f>
        <v>2272</v>
      </c>
      <c r="L1582" s="17">
        <f>IF(Auxiliar1!B1580&lt;Tabla2[Hora],Tabla2[Hora],Auxiliar1!B1580)</f>
        <v>0.33686342592592594</v>
      </c>
      <c r="M1582" s="21"/>
      <c r="N1582" t="str">
        <f>TEXT(Tabla2[fecha_creacion_divorcio],"dd/mm/yy")</f>
        <v>20/02/19</v>
      </c>
      <c r="O1582" s="21" t="str">
        <f>TEXT(Tabla3[Fecha formato fecha],"MMMM")</f>
        <v>febrero</v>
      </c>
      <c r="P1582" s="22">
        <f>INT(YEARFRAC(Tabla2[[#This Row],[fecha_matrimonio]],Tabla2[[#This Row],[fecha_creacion_divorcio]],1))</f>
        <v>13</v>
      </c>
      <c r="Q1582" s="21"/>
    </row>
    <row r="1583" spans="6:17" x14ac:dyDescent="0.25">
      <c r="F1583" s="17"/>
      <c r="G1583" s="47" t="str">
        <f>IF(Tabla2[genero_1]=Tabla2[genero_2],"iguales","heteros")</f>
        <v>heteros</v>
      </c>
      <c r="H1583" s="15">
        <f>COUNTIF(Tabla3[Columna1],"iguales")</f>
        <v>481</v>
      </c>
      <c r="I1583" s="15">
        <f>COUNTIF(Tabla3[Se divorcian mas en la mañana o en la tarde?],"&gt;12:00 am")</f>
        <v>2491</v>
      </c>
      <c r="J1583" s="15">
        <f>COUNTIF(Tabla3[Se divorcian mas en la mañana o en la tarde?],"&gt;12:00 am")</f>
        <v>2491</v>
      </c>
      <c r="K1583" s="15">
        <f>COUNTIF(Tabla3[Se divorcian mas en la mañana o en la tarde?],"&lt;12:00 pm")</f>
        <v>2272</v>
      </c>
      <c r="L1583" s="17">
        <f>IF(Auxiliar1!B1581&lt;Tabla2[Hora],Tabla2[Hora],Auxiliar1!B1581)</f>
        <v>0.33858796296296295</v>
      </c>
      <c r="M1583" s="21"/>
      <c r="N1583" t="str">
        <f>TEXT(Tabla2[fecha_creacion_divorcio],"dd/mm/yy")</f>
        <v>20/02/19</v>
      </c>
      <c r="O1583" s="21" t="str">
        <f>TEXT(Tabla3[Fecha formato fecha],"MMMM")</f>
        <v>febrero</v>
      </c>
      <c r="P1583" s="22">
        <f>INT(YEARFRAC(Tabla2[[#This Row],[fecha_matrimonio]],Tabla2[[#This Row],[fecha_creacion_divorcio]],1))</f>
        <v>20</v>
      </c>
      <c r="Q1583" s="21"/>
    </row>
    <row r="1584" spans="6:17" x14ac:dyDescent="0.25">
      <c r="F1584" s="17"/>
      <c r="G1584" s="47" t="str">
        <f>IF(Tabla2[genero_1]=Tabla2[genero_2],"iguales","heteros")</f>
        <v>heteros</v>
      </c>
      <c r="H1584" s="15">
        <f>COUNTIF(Tabla3[Columna1],"iguales")</f>
        <v>481</v>
      </c>
      <c r="I1584" s="15">
        <f>COUNTIF(Tabla3[Se divorcian mas en la mañana o en la tarde?],"&gt;12:00 am")</f>
        <v>2491</v>
      </c>
      <c r="J1584" s="15">
        <f>COUNTIF(Tabla3[Se divorcian mas en la mañana o en la tarde?],"&gt;12:00 am")</f>
        <v>2491</v>
      </c>
      <c r="K1584" s="15">
        <f>COUNTIF(Tabla3[Se divorcian mas en la mañana o en la tarde?],"&lt;12:00 pm")</f>
        <v>2272</v>
      </c>
      <c r="L1584" s="17">
        <f>IF(Auxiliar1!B1582&lt;Tabla2[Hora],Tabla2[Hora],Auxiliar1!B1582)</f>
        <v>0.34067129629629633</v>
      </c>
      <c r="M1584" s="21"/>
      <c r="N1584" t="str">
        <f>TEXT(Tabla2[fecha_creacion_divorcio],"dd/mm/yy")</f>
        <v>20/02/19</v>
      </c>
      <c r="O1584" s="21" t="str">
        <f>TEXT(Tabla3[Fecha formato fecha],"MMMM")</f>
        <v>febrero</v>
      </c>
      <c r="P1584" s="22">
        <f>INT(YEARFRAC(Tabla2[[#This Row],[fecha_matrimonio]],Tabla2[[#This Row],[fecha_creacion_divorcio]],1))</f>
        <v>28</v>
      </c>
      <c r="Q1584" s="21"/>
    </row>
    <row r="1585" spans="6:17" x14ac:dyDescent="0.25">
      <c r="F1585" s="17"/>
      <c r="G1585" s="47" t="str">
        <f>IF(Tabla2[genero_1]=Tabla2[genero_2],"iguales","heteros")</f>
        <v>heteros</v>
      </c>
      <c r="H1585" s="15">
        <f>COUNTIF(Tabla3[Columna1],"iguales")</f>
        <v>481</v>
      </c>
      <c r="I1585" s="15">
        <f>COUNTIF(Tabla3[Se divorcian mas en la mañana o en la tarde?],"&gt;12:00 am")</f>
        <v>2491</v>
      </c>
      <c r="J1585" s="15">
        <f>COUNTIF(Tabla3[Se divorcian mas en la mañana o en la tarde?],"&gt;12:00 am")</f>
        <v>2491</v>
      </c>
      <c r="K1585" s="15">
        <f>COUNTIF(Tabla3[Se divorcian mas en la mañana o en la tarde?],"&lt;12:00 pm")</f>
        <v>2272</v>
      </c>
      <c r="L1585" s="17">
        <f>IF(Auxiliar1!B1583&lt;Tabla2[Hora],Tabla2[Hora],Auxiliar1!B1583)</f>
        <v>0.34487268518518516</v>
      </c>
      <c r="M1585" s="21"/>
      <c r="N1585" t="str">
        <f>TEXT(Tabla2[fecha_creacion_divorcio],"dd/mm/yy")</f>
        <v>20/02/19</v>
      </c>
      <c r="O1585" s="21" t="str">
        <f>TEXT(Tabla3[Fecha formato fecha],"MMMM")</f>
        <v>febrero</v>
      </c>
      <c r="P1585" s="22">
        <f>INT(YEARFRAC(Tabla2[[#This Row],[fecha_matrimonio]],Tabla2[[#This Row],[fecha_creacion_divorcio]],1))</f>
        <v>8</v>
      </c>
      <c r="Q1585" s="21"/>
    </row>
    <row r="1586" spans="6:17" x14ac:dyDescent="0.25">
      <c r="F1586" s="17"/>
      <c r="G1586" s="47" t="str">
        <f>IF(Tabla2[genero_1]=Tabla2[genero_2],"iguales","heteros")</f>
        <v>heteros</v>
      </c>
      <c r="H1586" s="15">
        <f>COUNTIF(Tabla3[Columna1],"iguales")</f>
        <v>481</v>
      </c>
      <c r="I1586" s="15">
        <f>COUNTIF(Tabla3[Se divorcian mas en la mañana o en la tarde?],"&gt;12:00 am")</f>
        <v>2491</v>
      </c>
      <c r="J1586" s="15">
        <f>COUNTIF(Tabla3[Se divorcian mas en la mañana o en la tarde?],"&gt;12:00 am")</f>
        <v>2491</v>
      </c>
      <c r="K1586" s="15">
        <f>COUNTIF(Tabla3[Se divorcian mas en la mañana o en la tarde?],"&lt;12:00 pm")</f>
        <v>2272</v>
      </c>
      <c r="L1586" s="17">
        <f>IF(Auxiliar1!B1584&lt;Tabla2[Hora],Tabla2[Hora],Auxiliar1!B1584)</f>
        <v>0.34679398148148149</v>
      </c>
      <c r="M1586" s="21"/>
      <c r="N1586" t="str">
        <f>TEXT(Tabla2[fecha_creacion_divorcio],"dd/mm/yy")</f>
        <v>20/02/19</v>
      </c>
      <c r="O1586" s="21" t="str">
        <f>TEXT(Tabla3[Fecha formato fecha],"MMMM")</f>
        <v>febrero</v>
      </c>
      <c r="P1586" s="22">
        <f>INT(YEARFRAC(Tabla2[[#This Row],[fecha_matrimonio]],Tabla2[[#This Row],[fecha_creacion_divorcio]],1))</f>
        <v>21</v>
      </c>
      <c r="Q1586" s="21"/>
    </row>
    <row r="1587" spans="6:17" x14ac:dyDescent="0.25">
      <c r="F1587" s="17"/>
      <c r="G1587" s="47" t="str">
        <f>IF(Tabla2[genero_1]=Tabla2[genero_2],"iguales","heteros")</f>
        <v>heteros</v>
      </c>
      <c r="H1587" s="15">
        <f>COUNTIF(Tabla3[Columna1],"iguales")</f>
        <v>481</v>
      </c>
      <c r="I1587" s="15">
        <f>COUNTIF(Tabla3[Se divorcian mas en la mañana o en la tarde?],"&gt;12:00 am")</f>
        <v>2491</v>
      </c>
      <c r="J1587" s="15">
        <f>COUNTIF(Tabla3[Se divorcian mas en la mañana o en la tarde?],"&gt;12:00 am")</f>
        <v>2491</v>
      </c>
      <c r="K1587" s="15">
        <f>COUNTIF(Tabla3[Se divorcian mas en la mañana o en la tarde?],"&lt;12:00 pm")</f>
        <v>2272</v>
      </c>
      <c r="L1587" s="17">
        <f>IF(Auxiliar1!B1585&lt;Tabla2[Hora],Tabla2[Hora],Auxiliar1!B1585)</f>
        <v>0.34918981481481487</v>
      </c>
      <c r="M1587" s="21"/>
      <c r="N1587" t="str">
        <f>TEXT(Tabla2[fecha_creacion_divorcio],"dd/mm/yy")</f>
        <v>20/02/19</v>
      </c>
      <c r="O1587" s="21" t="str">
        <f>TEXT(Tabla3[Fecha formato fecha],"MMMM")</f>
        <v>febrero</v>
      </c>
      <c r="P1587" s="22">
        <f>INT(YEARFRAC(Tabla2[[#This Row],[fecha_matrimonio]],Tabla2[[#This Row],[fecha_creacion_divorcio]],1))</f>
        <v>12</v>
      </c>
      <c r="Q1587" s="21"/>
    </row>
    <row r="1588" spans="6:17" x14ac:dyDescent="0.25">
      <c r="F1588" s="17"/>
      <c r="G1588" s="47" t="str">
        <f>IF(Tabla2[genero_1]=Tabla2[genero_2],"iguales","heteros")</f>
        <v>heteros</v>
      </c>
      <c r="H1588" s="15">
        <f>COUNTIF(Tabla3[Columna1],"iguales")</f>
        <v>481</v>
      </c>
      <c r="I1588" s="15">
        <f>COUNTIF(Tabla3[Se divorcian mas en la mañana o en la tarde?],"&gt;12:00 am")</f>
        <v>2491</v>
      </c>
      <c r="J1588" s="15">
        <f>COUNTIF(Tabla3[Se divorcian mas en la mañana o en la tarde?],"&gt;12:00 am")</f>
        <v>2491</v>
      </c>
      <c r="K1588" s="15">
        <f>COUNTIF(Tabla3[Se divorcian mas en la mañana o en la tarde?],"&lt;12:00 pm")</f>
        <v>2272</v>
      </c>
      <c r="L1588" s="17">
        <f>IF(Auxiliar1!B1586&lt;Tabla2[Hora],Tabla2[Hora],Auxiliar1!B1586)</f>
        <v>0.35043981481481484</v>
      </c>
      <c r="M1588" s="21"/>
      <c r="N1588" t="str">
        <f>TEXT(Tabla2[fecha_creacion_divorcio],"dd/mm/yy")</f>
        <v>20/02/19</v>
      </c>
      <c r="O1588" s="21" t="str">
        <f>TEXT(Tabla3[Fecha formato fecha],"MMMM")</f>
        <v>febrero</v>
      </c>
      <c r="P1588" s="22">
        <f>INT(YEARFRAC(Tabla2[[#This Row],[fecha_matrimonio]],Tabla2[[#This Row],[fecha_creacion_divorcio]],1))</f>
        <v>4</v>
      </c>
      <c r="Q1588" s="21"/>
    </row>
    <row r="1589" spans="6:17" x14ac:dyDescent="0.25">
      <c r="F1589" s="17"/>
      <c r="G1589" s="47" t="str">
        <f>IF(Tabla2[genero_1]=Tabla2[genero_2],"iguales","heteros")</f>
        <v>iguales</v>
      </c>
      <c r="H1589" s="15">
        <f>COUNTIF(Tabla3[Columna1],"iguales")</f>
        <v>481</v>
      </c>
      <c r="I1589" s="15">
        <f>COUNTIF(Tabla3[Se divorcian mas en la mañana o en la tarde?],"&gt;12:00 am")</f>
        <v>2491</v>
      </c>
      <c r="J1589" s="15">
        <f>COUNTIF(Tabla3[Se divorcian mas en la mañana o en la tarde?],"&gt;12:00 am")</f>
        <v>2491</v>
      </c>
      <c r="K1589" s="15">
        <f>COUNTIF(Tabla3[Se divorcian mas en la mañana o en la tarde?],"&lt;12:00 pm")</f>
        <v>2272</v>
      </c>
      <c r="L1589" s="17">
        <f>IF(Auxiliar1!B1587&lt;Tabla2[Hora],Tabla2[Hora],Auxiliar1!B1587)</f>
        <v>0.35158564814814813</v>
      </c>
      <c r="M1589" s="21"/>
      <c r="N1589" t="str">
        <f>TEXT(Tabla2[fecha_creacion_divorcio],"dd/mm/yy")</f>
        <v>20/02/19</v>
      </c>
      <c r="O1589" s="21" t="str">
        <f>TEXT(Tabla3[Fecha formato fecha],"MMMM")</f>
        <v>febrero</v>
      </c>
      <c r="P1589" s="22">
        <f>INT(YEARFRAC(Tabla2[[#This Row],[fecha_matrimonio]],Tabla2[[#This Row],[fecha_creacion_divorcio]],1))</f>
        <v>35</v>
      </c>
      <c r="Q1589" s="21"/>
    </row>
    <row r="1590" spans="6:17" x14ac:dyDescent="0.25">
      <c r="F1590" s="17"/>
      <c r="G1590" s="47" t="str">
        <f>IF(Tabla2[genero_1]=Tabla2[genero_2],"iguales","heteros")</f>
        <v>iguales</v>
      </c>
      <c r="H1590" s="15">
        <f>COUNTIF(Tabla3[Columna1],"iguales")</f>
        <v>481</v>
      </c>
      <c r="I1590" s="15">
        <f>COUNTIF(Tabla3[Se divorcian mas en la mañana o en la tarde?],"&gt;12:00 am")</f>
        <v>2491</v>
      </c>
      <c r="J1590" s="15">
        <f>COUNTIF(Tabla3[Se divorcian mas en la mañana o en la tarde?],"&gt;12:00 am")</f>
        <v>2491</v>
      </c>
      <c r="K1590" s="15">
        <f>COUNTIF(Tabla3[Se divorcian mas en la mañana o en la tarde?],"&lt;12:00 pm")</f>
        <v>2272</v>
      </c>
      <c r="L1590" s="17">
        <f>IF(Auxiliar1!B1588&lt;Tabla2[Hora],Tabla2[Hora],Auxiliar1!B1588)</f>
        <v>0.35767361111111112</v>
      </c>
      <c r="M1590" s="21"/>
      <c r="N1590" t="str">
        <f>TEXT(Tabla2[fecha_creacion_divorcio],"dd/mm/yy")</f>
        <v>20/02/19</v>
      </c>
      <c r="O1590" s="21" t="str">
        <f>TEXT(Tabla3[Fecha formato fecha],"MMMM")</f>
        <v>febrero</v>
      </c>
      <c r="P1590" s="22">
        <f>INT(YEARFRAC(Tabla2[[#This Row],[fecha_matrimonio]],Tabla2[[#This Row],[fecha_creacion_divorcio]],1))</f>
        <v>30</v>
      </c>
      <c r="Q1590" s="21"/>
    </row>
    <row r="1591" spans="6:17" x14ac:dyDescent="0.25">
      <c r="F1591" s="17"/>
      <c r="G1591" s="47" t="str">
        <f>IF(Tabla2[genero_1]=Tabla2[genero_2],"iguales","heteros")</f>
        <v>heteros</v>
      </c>
      <c r="H1591" s="15">
        <f>COUNTIF(Tabla3[Columna1],"iguales")</f>
        <v>481</v>
      </c>
      <c r="I1591" s="15">
        <f>COUNTIF(Tabla3[Se divorcian mas en la mañana o en la tarde?],"&gt;12:00 am")</f>
        <v>2491</v>
      </c>
      <c r="J1591" s="15">
        <f>COUNTIF(Tabla3[Se divorcian mas en la mañana o en la tarde?],"&gt;12:00 am")</f>
        <v>2491</v>
      </c>
      <c r="K1591" s="15">
        <f>COUNTIF(Tabla3[Se divorcian mas en la mañana o en la tarde?],"&lt;12:00 pm")</f>
        <v>2272</v>
      </c>
      <c r="L1591" s="17">
        <f>IF(Auxiliar1!B1589&lt;Tabla2[Hora],Tabla2[Hora],Auxiliar1!B1589)</f>
        <v>0.36289351851851853</v>
      </c>
      <c r="M1591" s="21"/>
      <c r="N1591" t="str">
        <f>TEXT(Tabla2[fecha_creacion_divorcio],"dd/mm/yy")</f>
        <v>20/02/19</v>
      </c>
      <c r="O1591" s="21" t="str">
        <f>TEXT(Tabla3[Fecha formato fecha],"MMMM")</f>
        <v>febrero</v>
      </c>
      <c r="P1591" s="22">
        <f>INT(YEARFRAC(Tabla2[[#This Row],[fecha_matrimonio]],Tabla2[[#This Row],[fecha_creacion_divorcio]],1))</f>
        <v>23</v>
      </c>
      <c r="Q1591" s="21"/>
    </row>
    <row r="1592" spans="6:17" x14ac:dyDescent="0.25">
      <c r="F1592" s="17"/>
      <c r="G1592" s="47" t="str">
        <f>IF(Tabla2[genero_1]=Tabla2[genero_2],"iguales","heteros")</f>
        <v>heteros</v>
      </c>
      <c r="H1592" s="15">
        <f>COUNTIF(Tabla3[Columna1],"iguales")</f>
        <v>481</v>
      </c>
      <c r="I1592" s="15">
        <f>COUNTIF(Tabla3[Se divorcian mas en la mañana o en la tarde?],"&gt;12:00 am")</f>
        <v>2491</v>
      </c>
      <c r="J1592" s="15">
        <f>COUNTIF(Tabla3[Se divorcian mas en la mañana o en la tarde?],"&gt;12:00 am")</f>
        <v>2491</v>
      </c>
      <c r="K1592" s="15">
        <f>COUNTIF(Tabla3[Se divorcian mas en la mañana o en la tarde?],"&lt;12:00 pm")</f>
        <v>2272</v>
      </c>
      <c r="L1592" s="17">
        <f>IF(Auxiliar1!B1590&lt;Tabla2[Hora],Tabla2[Hora],Auxiliar1!B1590)</f>
        <v>0.36651620370370369</v>
      </c>
      <c r="M1592" s="21"/>
      <c r="N1592" t="str">
        <f>TEXT(Tabla2[fecha_creacion_divorcio],"dd/mm/yy")</f>
        <v>20/02/19</v>
      </c>
      <c r="O1592" s="21" t="str">
        <f>TEXT(Tabla3[Fecha formato fecha],"MMMM")</f>
        <v>febrero</v>
      </c>
      <c r="P1592" s="22">
        <f>INT(YEARFRAC(Tabla2[[#This Row],[fecha_matrimonio]],Tabla2[[#This Row],[fecha_creacion_divorcio]],1))</f>
        <v>10</v>
      </c>
      <c r="Q1592" s="21"/>
    </row>
    <row r="1593" spans="6:17" x14ac:dyDescent="0.25">
      <c r="F1593" s="17"/>
      <c r="G1593" s="47" t="str">
        <f>IF(Tabla2[genero_1]=Tabla2[genero_2],"iguales","heteros")</f>
        <v>heteros</v>
      </c>
      <c r="H1593" s="15">
        <f>COUNTIF(Tabla3[Columna1],"iguales")</f>
        <v>481</v>
      </c>
      <c r="I1593" s="15">
        <f>COUNTIF(Tabla3[Se divorcian mas en la mañana o en la tarde?],"&gt;12:00 am")</f>
        <v>2491</v>
      </c>
      <c r="J1593" s="15">
        <f>COUNTIF(Tabla3[Se divorcian mas en la mañana o en la tarde?],"&gt;12:00 am")</f>
        <v>2491</v>
      </c>
      <c r="K1593" s="15">
        <f>COUNTIF(Tabla3[Se divorcian mas en la mañana o en la tarde?],"&lt;12:00 pm")</f>
        <v>2272</v>
      </c>
      <c r="L1593" s="17">
        <f>IF(Auxiliar1!B1591&lt;Tabla2[Hora],Tabla2[Hora],Auxiliar1!B1591)</f>
        <v>0.37106481481481479</v>
      </c>
      <c r="M1593" s="21"/>
      <c r="N1593" t="str">
        <f>TEXT(Tabla2[fecha_creacion_divorcio],"dd/mm/yy")</f>
        <v>20/02/19</v>
      </c>
      <c r="O1593" s="21" t="str">
        <f>TEXT(Tabla3[Fecha formato fecha],"MMMM")</f>
        <v>febrero</v>
      </c>
      <c r="P1593" s="22">
        <f>INT(YEARFRAC(Tabla2[[#This Row],[fecha_matrimonio]],Tabla2[[#This Row],[fecha_creacion_divorcio]],1))</f>
        <v>17</v>
      </c>
      <c r="Q1593" s="21"/>
    </row>
    <row r="1594" spans="6:17" x14ac:dyDescent="0.25">
      <c r="F1594" s="17"/>
      <c r="G1594" s="47" t="str">
        <f>IF(Tabla2[genero_1]=Tabla2[genero_2],"iguales","heteros")</f>
        <v>heteros</v>
      </c>
      <c r="H1594" s="15">
        <f>COUNTIF(Tabla3[Columna1],"iguales")</f>
        <v>481</v>
      </c>
      <c r="I1594" s="15">
        <f>COUNTIF(Tabla3[Se divorcian mas en la mañana o en la tarde?],"&gt;12:00 am")</f>
        <v>2491</v>
      </c>
      <c r="J1594" s="15">
        <f>COUNTIF(Tabla3[Se divorcian mas en la mañana o en la tarde?],"&gt;12:00 am")</f>
        <v>2491</v>
      </c>
      <c r="K1594" s="15">
        <f>COUNTIF(Tabla3[Se divorcian mas en la mañana o en la tarde?],"&lt;12:00 pm")</f>
        <v>2272</v>
      </c>
      <c r="L1594" s="17">
        <f>IF(Auxiliar1!B1592&lt;Tabla2[Hora],Tabla2[Hora],Auxiliar1!B1592)</f>
        <v>0.37778935185185186</v>
      </c>
      <c r="M1594" s="21"/>
      <c r="N1594" t="str">
        <f>TEXT(Tabla2[fecha_creacion_divorcio],"dd/mm/yy")</f>
        <v>20/02/19</v>
      </c>
      <c r="O1594" s="21" t="str">
        <f>TEXT(Tabla3[Fecha formato fecha],"MMMM")</f>
        <v>febrero</v>
      </c>
      <c r="P1594" s="22">
        <f>INT(YEARFRAC(Tabla2[[#This Row],[fecha_matrimonio]],Tabla2[[#This Row],[fecha_creacion_divorcio]],1))</f>
        <v>31</v>
      </c>
      <c r="Q1594" s="21"/>
    </row>
    <row r="1595" spans="6:17" x14ac:dyDescent="0.25">
      <c r="F1595" s="17"/>
      <c r="G1595" s="47" t="str">
        <f>IF(Tabla2[genero_1]=Tabla2[genero_2],"iguales","heteros")</f>
        <v>heteros</v>
      </c>
      <c r="H1595" s="15">
        <f>COUNTIF(Tabla3[Columna1],"iguales")</f>
        <v>481</v>
      </c>
      <c r="I1595" s="15">
        <f>COUNTIF(Tabla3[Se divorcian mas en la mañana o en la tarde?],"&gt;12:00 am")</f>
        <v>2491</v>
      </c>
      <c r="J1595" s="15">
        <f>COUNTIF(Tabla3[Se divorcian mas en la mañana o en la tarde?],"&gt;12:00 am")</f>
        <v>2491</v>
      </c>
      <c r="K1595" s="15">
        <f>COUNTIF(Tabla3[Se divorcian mas en la mañana o en la tarde?],"&lt;12:00 pm")</f>
        <v>2272</v>
      </c>
      <c r="L1595" s="17">
        <f>IF(Auxiliar1!B1593&lt;Tabla2[Hora],Tabla2[Hora],Auxiliar1!B1593)</f>
        <v>0.40148148148148149</v>
      </c>
      <c r="M1595" s="21"/>
      <c r="N1595" t="str">
        <f>TEXT(Tabla2[fecha_creacion_divorcio],"dd/mm/yy")</f>
        <v>20/02/19</v>
      </c>
      <c r="O1595" s="21" t="str">
        <f>TEXT(Tabla3[Fecha formato fecha],"MMMM")</f>
        <v>febrero</v>
      </c>
      <c r="P1595" s="22">
        <f>INT(YEARFRAC(Tabla2[[#This Row],[fecha_matrimonio]],Tabla2[[#This Row],[fecha_creacion_divorcio]],1))</f>
        <v>43</v>
      </c>
      <c r="Q1595" s="21"/>
    </row>
    <row r="1596" spans="6:17" x14ac:dyDescent="0.25">
      <c r="F1596" s="17"/>
      <c r="G1596" s="47" t="str">
        <f>IF(Tabla2[genero_1]=Tabla2[genero_2],"iguales","heteros")</f>
        <v>iguales</v>
      </c>
      <c r="H1596" s="15">
        <f>COUNTIF(Tabla3[Columna1],"iguales")</f>
        <v>481</v>
      </c>
      <c r="I1596" s="15">
        <f>COUNTIF(Tabla3[Se divorcian mas en la mañana o en la tarde?],"&gt;12:00 am")</f>
        <v>2491</v>
      </c>
      <c r="J1596" s="15">
        <f>COUNTIF(Tabla3[Se divorcian mas en la mañana o en la tarde?],"&gt;12:00 am")</f>
        <v>2491</v>
      </c>
      <c r="K1596" s="15">
        <f>COUNTIF(Tabla3[Se divorcian mas en la mañana o en la tarde?],"&lt;12:00 pm")</f>
        <v>2272</v>
      </c>
      <c r="L1596" s="17">
        <f>IF(Auxiliar1!B1594&lt;Tabla2[Hora],Tabla2[Hora],Auxiliar1!B1594)</f>
        <v>0.40207175925925925</v>
      </c>
      <c r="M1596" s="21"/>
      <c r="N1596" t="str">
        <f>TEXT(Tabla2[fecha_creacion_divorcio],"dd/mm/yy")</f>
        <v>20/02/19</v>
      </c>
      <c r="O1596" s="21" t="str">
        <f>TEXT(Tabla3[Fecha formato fecha],"MMMM")</f>
        <v>febrero</v>
      </c>
      <c r="P1596" s="22">
        <f>INT(YEARFRAC(Tabla2[[#This Row],[fecha_matrimonio]],Tabla2[[#This Row],[fecha_creacion_divorcio]],1))</f>
        <v>31</v>
      </c>
      <c r="Q1596" s="21"/>
    </row>
    <row r="1597" spans="6:17" x14ac:dyDescent="0.25">
      <c r="F1597" s="17"/>
      <c r="G1597" s="47" t="str">
        <f>IF(Tabla2[genero_1]=Tabla2[genero_2],"iguales","heteros")</f>
        <v>heteros</v>
      </c>
      <c r="H1597" s="15">
        <f>COUNTIF(Tabla3[Columna1],"iguales")</f>
        <v>481</v>
      </c>
      <c r="I1597" s="15">
        <f>COUNTIF(Tabla3[Se divorcian mas en la mañana o en la tarde?],"&gt;12:00 am")</f>
        <v>2491</v>
      </c>
      <c r="J1597" s="15">
        <f>COUNTIF(Tabla3[Se divorcian mas en la mañana o en la tarde?],"&gt;12:00 am")</f>
        <v>2491</v>
      </c>
      <c r="K1597" s="15">
        <f>COUNTIF(Tabla3[Se divorcian mas en la mañana o en la tarde?],"&lt;12:00 pm")</f>
        <v>2272</v>
      </c>
      <c r="L1597" s="17">
        <f>IF(Auxiliar1!B1595&lt;Tabla2[Hora],Tabla2[Hora],Auxiliar1!B1595)</f>
        <v>0.40658564814814818</v>
      </c>
      <c r="M1597" s="21"/>
      <c r="N1597" t="str">
        <f>TEXT(Tabla2[fecha_creacion_divorcio],"dd/mm/yy")</f>
        <v>20/02/19</v>
      </c>
      <c r="O1597" s="21" t="str">
        <f>TEXT(Tabla3[Fecha formato fecha],"MMMM")</f>
        <v>febrero</v>
      </c>
      <c r="P1597" s="22">
        <f>INT(YEARFRAC(Tabla2[[#This Row],[fecha_matrimonio]],Tabla2[[#This Row],[fecha_creacion_divorcio]],1))</f>
        <v>55</v>
      </c>
      <c r="Q1597" s="21"/>
    </row>
    <row r="1598" spans="6:17" x14ac:dyDescent="0.25">
      <c r="F1598" s="17"/>
      <c r="G1598" s="47" t="str">
        <f>IF(Tabla2[genero_1]=Tabla2[genero_2],"iguales","heteros")</f>
        <v>heteros</v>
      </c>
      <c r="H1598" s="15">
        <f>COUNTIF(Tabla3[Columna1],"iguales")</f>
        <v>481</v>
      </c>
      <c r="I1598" s="15">
        <f>COUNTIF(Tabla3[Se divorcian mas en la mañana o en la tarde?],"&gt;12:00 am")</f>
        <v>2491</v>
      </c>
      <c r="J1598" s="15">
        <f>COUNTIF(Tabla3[Se divorcian mas en la mañana o en la tarde?],"&gt;12:00 am")</f>
        <v>2491</v>
      </c>
      <c r="K1598" s="15">
        <f>COUNTIF(Tabla3[Se divorcian mas en la mañana o en la tarde?],"&lt;12:00 pm")</f>
        <v>2272</v>
      </c>
      <c r="L1598" s="17">
        <f>IF(Auxiliar1!B1596&lt;Tabla2[Hora],Tabla2[Hora],Auxiliar1!B1596)</f>
        <v>0.41068287037037038</v>
      </c>
      <c r="M1598" s="21"/>
      <c r="N1598" t="str">
        <f>TEXT(Tabla2[fecha_creacion_divorcio],"dd/mm/yy")</f>
        <v>20/02/19</v>
      </c>
      <c r="O1598" s="21" t="str">
        <f>TEXT(Tabla3[Fecha formato fecha],"MMMM")</f>
        <v>febrero</v>
      </c>
      <c r="P1598" s="22">
        <f>INT(YEARFRAC(Tabla2[[#This Row],[fecha_matrimonio]],Tabla2[[#This Row],[fecha_creacion_divorcio]],1))</f>
        <v>42</v>
      </c>
      <c r="Q1598" s="21"/>
    </row>
    <row r="1599" spans="6:17" x14ac:dyDescent="0.25">
      <c r="F1599" s="17"/>
      <c r="G1599" s="47" t="str">
        <f>IF(Tabla2[genero_1]=Tabla2[genero_2],"iguales","heteros")</f>
        <v>heteros</v>
      </c>
      <c r="H1599" s="15">
        <f>COUNTIF(Tabla3[Columna1],"iguales")</f>
        <v>481</v>
      </c>
      <c r="I1599" s="15">
        <f>COUNTIF(Tabla3[Se divorcian mas en la mañana o en la tarde?],"&gt;12:00 am")</f>
        <v>2491</v>
      </c>
      <c r="J1599" s="15">
        <f>COUNTIF(Tabla3[Se divorcian mas en la mañana o en la tarde?],"&gt;12:00 am")</f>
        <v>2491</v>
      </c>
      <c r="K1599" s="15">
        <f>COUNTIF(Tabla3[Se divorcian mas en la mañana o en la tarde?],"&lt;12:00 pm")</f>
        <v>2272</v>
      </c>
      <c r="L1599" s="17">
        <f>IF(Auxiliar1!B1597&lt;Tabla2[Hora],Tabla2[Hora],Auxiliar1!B1597)</f>
        <v>0.41152777777777777</v>
      </c>
      <c r="M1599" s="21"/>
      <c r="N1599" t="str">
        <f>TEXT(Tabla2[fecha_creacion_divorcio],"dd/mm/yy")</f>
        <v>20/02/19</v>
      </c>
      <c r="O1599" s="21" t="str">
        <f>TEXT(Tabla3[Fecha formato fecha],"MMMM")</f>
        <v>febrero</v>
      </c>
      <c r="P1599" s="22">
        <f>INT(YEARFRAC(Tabla2[[#This Row],[fecha_matrimonio]],Tabla2[[#This Row],[fecha_creacion_divorcio]],1))</f>
        <v>29</v>
      </c>
      <c r="Q1599" s="21"/>
    </row>
    <row r="1600" spans="6:17" x14ac:dyDescent="0.25">
      <c r="F1600" s="17"/>
      <c r="G1600" s="47" t="str">
        <f>IF(Tabla2[genero_1]=Tabla2[genero_2],"iguales","heteros")</f>
        <v>heteros</v>
      </c>
      <c r="H1600" s="15">
        <f>COUNTIF(Tabla3[Columna1],"iguales")</f>
        <v>481</v>
      </c>
      <c r="I1600" s="15">
        <f>COUNTIF(Tabla3[Se divorcian mas en la mañana o en la tarde?],"&gt;12:00 am")</f>
        <v>2491</v>
      </c>
      <c r="J1600" s="15">
        <f>COUNTIF(Tabla3[Se divorcian mas en la mañana o en la tarde?],"&gt;12:00 am")</f>
        <v>2491</v>
      </c>
      <c r="K1600" s="15">
        <f>COUNTIF(Tabla3[Se divorcian mas en la mañana o en la tarde?],"&lt;12:00 pm")</f>
        <v>2272</v>
      </c>
      <c r="L1600" s="17">
        <f>IF(Auxiliar1!B1598&lt;Tabla2[Hora],Tabla2[Hora],Auxiliar1!B1598)</f>
        <v>0.42501157407407408</v>
      </c>
      <c r="M1600" s="21"/>
      <c r="N1600" t="str">
        <f>TEXT(Tabla2[fecha_creacion_divorcio],"dd/mm/yy")</f>
        <v>20/02/19</v>
      </c>
      <c r="O1600" s="21" t="str">
        <f>TEXT(Tabla3[Fecha formato fecha],"MMMM")</f>
        <v>febrero</v>
      </c>
      <c r="P1600" s="22">
        <f>INT(YEARFRAC(Tabla2[[#This Row],[fecha_matrimonio]],Tabla2[[#This Row],[fecha_creacion_divorcio]],1))</f>
        <v>23</v>
      </c>
      <c r="Q1600" s="21"/>
    </row>
    <row r="1601" spans="6:17" x14ac:dyDescent="0.25">
      <c r="F1601" s="17"/>
      <c r="G1601" s="47" t="str">
        <f>IF(Tabla2[genero_1]=Tabla2[genero_2],"iguales","heteros")</f>
        <v>heteros</v>
      </c>
      <c r="H1601" s="15">
        <f>COUNTIF(Tabla3[Columna1],"iguales")</f>
        <v>481</v>
      </c>
      <c r="I1601" s="15">
        <f>COUNTIF(Tabla3[Se divorcian mas en la mañana o en la tarde?],"&gt;12:00 am")</f>
        <v>2491</v>
      </c>
      <c r="J1601" s="15">
        <f>COUNTIF(Tabla3[Se divorcian mas en la mañana o en la tarde?],"&gt;12:00 am")</f>
        <v>2491</v>
      </c>
      <c r="K1601" s="15">
        <f>COUNTIF(Tabla3[Se divorcian mas en la mañana o en la tarde?],"&lt;12:00 pm")</f>
        <v>2272</v>
      </c>
      <c r="L1601" s="17">
        <f>IF(Auxiliar1!B1599&lt;Tabla2[Hora],Tabla2[Hora],Auxiliar1!B1599)</f>
        <v>0.42613425925925924</v>
      </c>
      <c r="M1601" s="21"/>
      <c r="N1601" t="str">
        <f>TEXT(Tabla2[fecha_creacion_divorcio],"dd/mm/yy")</f>
        <v>20/02/19</v>
      </c>
      <c r="O1601" s="21" t="str">
        <f>TEXT(Tabla3[Fecha formato fecha],"MMMM")</f>
        <v>febrero</v>
      </c>
      <c r="P1601" s="22">
        <f>INT(YEARFRAC(Tabla2[[#This Row],[fecha_matrimonio]],Tabla2[[#This Row],[fecha_creacion_divorcio]],1))</f>
        <v>43</v>
      </c>
      <c r="Q1601" s="21"/>
    </row>
    <row r="1602" spans="6:17" x14ac:dyDescent="0.25">
      <c r="F1602" s="17"/>
      <c r="G1602" s="47" t="str">
        <f>IF(Tabla2[genero_1]=Tabla2[genero_2],"iguales","heteros")</f>
        <v>iguales</v>
      </c>
      <c r="H1602" s="15">
        <f>COUNTIF(Tabla3[Columna1],"iguales")</f>
        <v>481</v>
      </c>
      <c r="I1602" s="15">
        <f>COUNTIF(Tabla3[Se divorcian mas en la mañana o en la tarde?],"&gt;12:00 am")</f>
        <v>2491</v>
      </c>
      <c r="J1602" s="15">
        <f>COUNTIF(Tabla3[Se divorcian mas en la mañana o en la tarde?],"&gt;12:00 am")</f>
        <v>2491</v>
      </c>
      <c r="K1602" s="15">
        <f>COUNTIF(Tabla3[Se divorcian mas en la mañana o en la tarde?],"&lt;12:00 pm")</f>
        <v>2272</v>
      </c>
      <c r="L1602" s="17">
        <f>IF(Auxiliar1!B1600&lt;Tabla2[Hora],Tabla2[Hora],Auxiliar1!B1600)</f>
        <v>0.4284722222222222</v>
      </c>
      <c r="M1602" s="21"/>
      <c r="N1602" t="str">
        <f>TEXT(Tabla2[fecha_creacion_divorcio],"dd/mm/yy")</f>
        <v>20/02/19</v>
      </c>
      <c r="O1602" s="21" t="str">
        <f>TEXT(Tabla3[Fecha formato fecha],"MMMM")</f>
        <v>febrero</v>
      </c>
      <c r="P1602" s="22">
        <f>INT(YEARFRAC(Tabla2[[#This Row],[fecha_matrimonio]],Tabla2[[#This Row],[fecha_creacion_divorcio]],1))</f>
        <v>6</v>
      </c>
      <c r="Q1602" s="21"/>
    </row>
    <row r="1603" spans="6:17" x14ac:dyDescent="0.25">
      <c r="F1603" s="17"/>
      <c r="G1603" s="47" t="str">
        <f>IF(Tabla2[genero_1]=Tabla2[genero_2],"iguales","heteros")</f>
        <v>heteros</v>
      </c>
      <c r="H1603" s="15">
        <f>COUNTIF(Tabla3[Columna1],"iguales")</f>
        <v>481</v>
      </c>
      <c r="I1603" s="15">
        <f>COUNTIF(Tabla3[Se divorcian mas en la mañana o en la tarde?],"&gt;12:00 am")</f>
        <v>2491</v>
      </c>
      <c r="J1603" s="15">
        <f>COUNTIF(Tabla3[Se divorcian mas en la mañana o en la tarde?],"&gt;12:00 am")</f>
        <v>2491</v>
      </c>
      <c r="K1603" s="15">
        <f>COUNTIF(Tabla3[Se divorcian mas en la mañana o en la tarde?],"&lt;12:00 pm")</f>
        <v>2272</v>
      </c>
      <c r="L1603" s="17">
        <f>IF(Auxiliar1!B1601&lt;Tabla2[Hora],Tabla2[Hora],Auxiliar1!B1601)</f>
        <v>0.43232638888888886</v>
      </c>
      <c r="M1603" s="21"/>
      <c r="N1603" t="str">
        <f>TEXT(Tabla2[fecha_creacion_divorcio],"dd/mm/yy")</f>
        <v>20/02/19</v>
      </c>
      <c r="O1603" s="21" t="str">
        <f>TEXT(Tabla3[Fecha formato fecha],"MMMM")</f>
        <v>febrero</v>
      </c>
      <c r="P1603" s="22">
        <f>INT(YEARFRAC(Tabla2[[#This Row],[fecha_matrimonio]],Tabla2[[#This Row],[fecha_creacion_divorcio]],1))</f>
        <v>25</v>
      </c>
      <c r="Q1603" s="21"/>
    </row>
    <row r="1604" spans="6:17" x14ac:dyDescent="0.25">
      <c r="F1604" s="17"/>
      <c r="G1604" s="47" t="str">
        <f>IF(Tabla2[genero_1]=Tabla2[genero_2],"iguales","heteros")</f>
        <v>heteros</v>
      </c>
      <c r="H1604" s="15">
        <f>COUNTIF(Tabla3[Columna1],"iguales")</f>
        <v>481</v>
      </c>
      <c r="I1604" s="15">
        <f>COUNTIF(Tabla3[Se divorcian mas en la mañana o en la tarde?],"&gt;12:00 am")</f>
        <v>2491</v>
      </c>
      <c r="J1604" s="15">
        <f>COUNTIF(Tabla3[Se divorcian mas en la mañana o en la tarde?],"&gt;12:00 am")</f>
        <v>2491</v>
      </c>
      <c r="K1604" s="15">
        <f>COUNTIF(Tabla3[Se divorcian mas en la mañana o en la tarde?],"&lt;12:00 pm")</f>
        <v>2272</v>
      </c>
      <c r="L1604" s="17">
        <f>IF(Auxiliar1!B1602&lt;Tabla2[Hora],Tabla2[Hora],Auxiliar1!B1602)</f>
        <v>0.43324074074074076</v>
      </c>
      <c r="M1604" s="21"/>
      <c r="N1604" t="str">
        <f>TEXT(Tabla2[fecha_creacion_divorcio],"dd/mm/yy")</f>
        <v>20/02/19</v>
      </c>
      <c r="O1604" s="21" t="str">
        <f>TEXT(Tabla3[Fecha formato fecha],"MMMM")</f>
        <v>febrero</v>
      </c>
      <c r="P1604" s="22">
        <f>INT(YEARFRAC(Tabla2[[#This Row],[fecha_matrimonio]],Tabla2[[#This Row],[fecha_creacion_divorcio]],1))</f>
        <v>18</v>
      </c>
      <c r="Q1604" s="21"/>
    </row>
    <row r="1605" spans="6:17" x14ac:dyDescent="0.25">
      <c r="F1605" s="17"/>
      <c r="G1605" s="47" t="str">
        <f>IF(Tabla2[genero_1]=Tabla2[genero_2],"iguales","heteros")</f>
        <v>heteros</v>
      </c>
      <c r="H1605" s="15">
        <f>COUNTIF(Tabla3[Columna1],"iguales")</f>
        <v>481</v>
      </c>
      <c r="I1605" s="15">
        <f>COUNTIF(Tabla3[Se divorcian mas en la mañana o en la tarde?],"&gt;12:00 am")</f>
        <v>2491</v>
      </c>
      <c r="J1605" s="15">
        <f>COUNTIF(Tabla3[Se divorcian mas en la mañana o en la tarde?],"&gt;12:00 am")</f>
        <v>2491</v>
      </c>
      <c r="K1605" s="15">
        <f>COUNTIF(Tabla3[Se divorcian mas en la mañana o en la tarde?],"&lt;12:00 pm")</f>
        <v>2272</v>
      </c>
      <c r="L1605" s="17">
        <f>IF(Auxiliar1!B1603&lt;Tabla2[Hora],Tabla2[Hora],Auxiliar1!B1603)</f>
        <v>0.43929398148148152</v>
      </c>
      <c r="M1605" s="21"/>
      <c r="N1605" t="str">
        <f>TEXT(Tabla2[fecha_creacion_divorcio],"dd/mm/yy")</f>
        <v>20/02/19</v>
      </c>
      <c r="O1605" s="21" t="str">
        <f>TEXT(Tabla3[Fecha formato fecha],"MMMM")</f>
        <v>febrero</v>
      </c>
      <c r="P1605" s="22">
        <f>INT(YEARFRAC(Tabla2[[#This Row],[fecha_matrimonio]],Tabla2[[#This Row],[fecha_creacion_divorcio]],1))</f>
        <v>15</v>
      </c>
      <c r="Q1605" s="21"/>
    </row>
    <row r="1606" spans="6:17" x14ac:dyDescent="0.25">
      <c r="F1606" s="17"/>
      <c r="G1606" s="47" t="str">
        <f>IF(Tabla2[genero_1]=Tabla2[genero_2],"iguales","heteros")</f>
        <v>heteros</v>
      </c>
      <c r="H1606" s="15">
        <f>COUNTIF(Tabla3[Columna1],"iguales")</f>
        <v>481</v>
      </c>
      <c r="I1606" s="15">
        <f>COUNTIF(Tabla3[Se divorcian mas en la mañana o en la tarde?],"&gt;12:00 am")</f>
        <v>2491</v>
      </c>
      <c r="J1606" s="15">
        <f>COUNTIF(Tabla3[Se divorcian mas en la mañana o en la tarde?],"&gt;12:00 am")</f>
        <v>2491</v>
      </c>
      <c r="K1606" s="15">
        <f>COUNTIF(Tabla3[Se divorcian mas en la mañana o en la tarde?],"&lt;12:00 pm")</f>
        <v>2272</v>
      </c>
      <c r="L1606" s="17">
        <f>IF(Auxiliar1!B1604&lt;Tabla2[Hora],Tabla2[Hora],Auxiliar1!B1604)</f>
        <v>0.4456134259259259</v>
      </c>
      <c r="M1606" s="21"/>
      <c r="N1606" t="str">
        <f>TEXT(Tabla2[fecha_creacion_divorcio],"dd/mm/yy")</f>
        <v>20/02/19</v>
      </c>
      <c r="O1606" s="21" t="str">
        <f>TEXT(Tabla3[Fecha formato fecha],"MMMM")</f>
        <v>febrero</v>
      </c>
      <c r="P1606" s="22">
        <f>INT(YEARFRAC(Tabla2[[#This Row],[fecha_matrimonio]],Tabla2[[#This Row],[fecha_creacion_divorcio]],1))</f>
        <v>22</v>
      </c>
      <c r="Q1606" s="21"/>
    </row>
    <row r="1607" spans="6:17" x14ac:dyDescent="0.25">
      <c r="F1607" s="17"/>
      <c r="G1607" s="47" t="str">
        <f>IF(Tabla2[genero_1]=Tabla2[genero_2],"iguales","heteros")</f>
        <v>heteros</v>
      </c>
      <c r="H1607" s="15">
        <f>COUNTIF(Tabla3[Columna1],"iguales")</f>
        <v>481</v>
      </c>
      <c r="I1607" s="15">
        <f>COUNTIF(Tabla3[Se divorcian mas en la mañana o en la tarde?],"&gt;12:00 am")</f>
        <v>2491</v>
      </c>
      <c r="J1607" s="15">
        <f>COUNTIF(Tabla3[Se divorcian mas en la mañana o en la tarde?],"&gt;12:00 am")</f>
        <v>2491</v>
      </c>
      <c r="K1607" s="15">
        <f>COUNTIF(Tabla3[Se divorcian mas en la mañana o en la tarde?],"&lt;12:00 pm")</f>
        <v>2272</v>
      </c>
      <c r="L1607" s="17">
        <f>IF(Auxiliar1!B1605&lt;Tabla2[Hora],Tabla2[Hora],Auxiliar1!B1605)</f>
        <v>0.4460069444444445</v>
      </c>
      <c r="M1607" s="21"/>
      <c r="N1607" t="str">
        <f>TEXT(Tabla2[fecha_creacion_divorcio],"dd/mm/yy")</f>
        <v>20/02/19</v>
      </c>
      <c r="O1607" s="21" t="str">
        <f>TEXT(Tabla3[Fecha formato fecha],"MMMM")</f>
        <v>febrero</v>
      </c>
      <c r="P1607" s="22">
        <f>INT(YEARFRAC(Tabla2[[#This Row],[fecha_matrimonio]],Tabla2[[#This Row],[fecha_creacion_divorcio]],1))</f>
        <v>5</v>
      </c>
      <c r="Q1607" s="21"/>
    </row>
    <row r="1608" spans="6:17" x14ac:dyDescent="0.25">
      <c r="F1608" s="17"/>
      <c r="G1608" s="47" t="str">
        <f>IF(Tabla2[genero_1]=Tabla2[genero_2],"iguales","heteros")</f>
        <v>heteros</v>
      </c>
      <c r="H1608" s="15">
        <f>COUNTIF(Tabla3[Columna1],"iguales")</f>
        <v>481</v>
      </c>
      <c r="I1608" s="15">
        <f>COUNTIF(Tabla3[Se divorcian mas en la mañana o en la tarde?],"&gt;12:00 am")</f>
        <v>2491</v>
      </c>
      <c r="J1608" s="15">
        <f>COUNTIF(Tabla3[Se divorcian mas en la mañana o en la tarde?],"&gt;12:00 am")</f>
        <v>2491</v>
      </c>
      <c r="K1608" s="15">
        <f>COUNTIF(Tabla3[Se divorcian mas en la mañana o en la tarde?],"&lt;12:00 pm")</f>
        <v>2272</v>
      </c>
      <c r="L1608" s="17">
        <f>IF(Auxiliar1!B1606&lt;Tabla2[Hora],Tabla2[Hora],Auxiliar1!B1606)</f>
        <v>0.44703703703703707</v>
      </c>
      <c r="M1608" s="21"/>
      <c r="N1608" t="str">
        <f>TEXT(Tabla2[fecha_creacion_divorcio],"dd/mm/yy")</f>
        <v>20/02/19</v>
      </c>
      <c r="O1608" s="21" t="str">
        <f>TEXT(Tabla3[Fecha formato fecha],"MMMM")</f>
        <v>febrero</v>
      </c>
      <c r="P1608" s="22">
        <f>INT(YEARFRAC(Tabla2[[#This Row],[fecha_matrimonio]],Tabla2[[#This Row],[fecha_creacion_divorcio]],1))</f>
        <v>25</v>
      </c>
      <c r="Q1608" s="21"/>
    </row>
    <row r="1609" spans="6:17" x14ac:dyDescent="0.25">
      <c r="F1609" s="17"/>
      <c r="G1609" s="47" t="str">
        <f>IF(Tabla2[genero_1]=Tabla2[genero_2],"iguales","heteros")</f>
        <v>iguales</v>
      </c>
      <c r="H1609" s="15">
        <f>COUNTIF(Tabla3[Columna1],"iguales")</f>
        <v>481</v>
      </c>
      <c r="I1609" s="15">
        <f>COUNTIF(Tabla3[Se divorcian mas en la mañana o en la tarde?],"&gt;12:00 am")</f>
        <v>2491</v>
      </c>
      <c r="J1609" s="15">
        <f>COUNTIF(Tabla3[Se divorcian mas en la mañana o en la tarde?],"&gt;12:00 am")</f>
        <v>2491</v>
      </c>
      <c r="K1609" s="15">
        <f>COUNTIF(Tabla3[Se divorcian mas en la mañana o en la tarde?],"&lt;12:00 pm")</f>
        <v>2272</v>
      </c>
      <c r="L1609" s="17">
        <f>IF(Auxiliar1!B1607&lt;Tabla2[Hora],Tabla2[Hora],Auxiliar1!B1607)</f>
        <v>0.45251157407407411</v>
      </c>
      <c r="M1609" s="21"/>
      <c r="N1609" t="str">
        <f>TEXT(Tabla2[fecha_creacion_divorcio],"dd/mm/yy")</f>
        <v>20/02/19</v>
      </c>
      <c r="O1609" s="21" t="str">
        <f>TEXT(Tabla3[Fecha formato fecha],"MMMM")</f>
        <v>febrero</v>
      </c>
      <c r="P1609" s="22">
        <f>INT(YEARFRAC(Tabla2[[#This Row],[fecha_matrimonio]],Tabla2[[#This Row],[fecha_creacion_divorcio]],1))</f>
        <v>28</v>
      </c>
      <c r="Q1609" s="21"/>
    </row>
    <row r="1610" spans="6:17" x14ac:dyDescent="0.25">
      <c r="F1610" s="17"/>
      <c r="G1610" s="47" t="str">
        <f>IF(Tabla2[genero_1]=Tabla2[genero_2],"iguales","heteros")</f>
        <v>heteros</v>
      </c>
      <c r="H1610" s="15">
        <f>COUNTIF(Tabla3[Columna1],"iguales")</f>
        <v>481</v>
      </c>
      <c r="I1610" s="15">
        <f>COUNTIF(Tabla3[Se divorcian mas en la mañana o en la tarde?],"&gt;12:00 am")</f>
        <v>2491</v>
      </c>
      <c r="J1610" s="15">
        <f>COUNTIF(Tabla3[Se divorcian mas en la mañana o en la tarde?],"&gt;12:00 am")</f>
        <v>2491</v>
      </c>
      <c r="K1610" s="15">
        <f>COUNTIF(Tabla3[Se divorcian mas en la mañana o en la tarde?],"&lt;12:00 pm")</f>
        <v>2272</v>
      </c>
      <c r="L1610" s="17">
        <f>IF(Auxiliar1!B1608&lt;Tabla2[Hora],Tabla2[Hora],Auxiliar1!B1608)</f>
        <v>0.45754629629629634</v>
      </c>
      <c r="M1610" s="21"/>
      <c r="N1610" t="str">
        <f>TEXT(Tabla2[fecha_creacion_divorcio],"dd/mm/yy")</f>
        <v>20/02/19</v>
      </c>
      <c r="O1610" s="21" t="str">
        <f>TEXT(Tabla3[Fecha formato fecha],"MMMM")</f>
        <v>febrero</v>
      </c>
      <c r="P1610" s="22">
        <f>INT(YEARFRAC(Tabla2[[#This Row],[fecha_matrimonio]],Tabla2[[#This Row],[fecha_creacion_divorcio]],1))</f>
        <v>14</v>
      </c>
      <c r="Q1610" s="21"/>
    </row>
    <row r="1611" spans="6:17" x14ac:dyDescent="0.25">
      <c r="F1611" s="17"/>
      <c r="G1611" s="47" t="str">
        <f>IF(Tabla2[genero_1]=Tabla2[genero_2],"iguales","heteros")</f>
        <v>heteros</v>
      </c>
      <c r="H1611" s="15">
        <f>COUNTIF(Tabla3[Columna1],"iguales")</f>
        <v>481</v>
      </c>
      <c r="I1611" s="15">
        <f>COUNTIF(Tabla3[Se divorcian mas en la mañana o en la tarde?],"&gt;12:00 am")</f>
        <v>2491</v>
      </c>
      <c r="J1611" s="15">
        <f>COUNTIF(Tabla3[Se divorcian mas en la mañana o en la tarde?],"&gt;12:00 am")</f>
        <v>2491</v>
      </c>
      <c r="K1611" s="15">
        <f>COUNTIF(Tabla3[Se divorcian mas en la mañana o en la tarde?],"&lt;12:00 pm")</f>
        <v>2272</v>
      </c>
      <c r="L1611" s="17">
        <f>IF(Auxiliar1!B1609&lt;Tabla2[Hora],Tabla2[Hora],Auxiliar1!B1609)</f>
        <v>0.52370370370370367</v>
      </c>
      <c r="M1611" s="21"/>
      <c r="N1611" t="str">
        <f>TEXT(Tabla2[fecha_creacion_divorcio],"dd/mm/yy")</f>
        <v>02/01/19</v>
      </c>
      <c r="O1611" s="21" t="str">
        <f>TEXT(Tabla3[Fecha formato fecha],"MMMM")</f>
        <v>enero</v>
      </c>
      <c r="P1611" s="22">
        <f>INT(YEARFRAC(Tabla2[[#This Row],[fecha_matrimonio]],Tabla2[[#This Row],[fecha_creacion_divorcio]],1))</f>
        <v>15</v>
      </c>
      <c r="Q1611" s="21"/>
    </row>
    <row r="1612" spans="6:17" x14ac:dyDescent="0.25">
      <c r="F1612" s="17"/>
      <c r="G1612" s="47" t="str">
        <f>IF(Tabla2[genero_1]=Tabla2[genero_2],"iguales","heteros")</f>
        <v>heteros</v>
      </c>
      <c r="H1612" s="15">
        <f>COUNTIF(Tabla3[Columna1],"iguales")</f>
        <v>481</v>
      </c>
      <c r="I1612" s="15">
        <f>COUNTIF(Tabla3[Se divorcian mas en la mañana o en la tarde?],"&gt;12:00 am")</f>
        <v>2491</v>
      </c>
      <c r="J1612" s="15">
        <f>COUNTIF(Tabla3[Se divorcian mas en la mañana o en la tarde?],"&gt;12:00 am")</f>
        <v>2491</v>
      </c>
      <c r="K1612" s="15">
        <f>COUNTIF(Tabla3[Se divorcian mas en la mañana o en la tarde?],"&lt;12:00 pm")</f>
        <v>2272</v>
      </c>
      <c r="L1612" s="17">
        <f>IF(Auxiliar1!B1610&lt;Tabla2[Hora],Tabla2[Hora],Auxiliar1!B1610)</f>
        <v>0.3012037037037037</v>
      </c>
      <c r="M1612" s="21"/>
      <c r="N1612" t="str">
        <f>TEXT(Tabla2[fecha_creacion_divorcio],"dd/mm/yy")</f>
        <v>04/01/19</v>
      </c>
      <c r="O1612" s="21" t="str">
        <f>TEXT(Tabla3[Fecha formato fecha],"MMMM")</f>
        <v>enero</v>
      </c>
      <c r="P1612" s="22">
        <f>INT(YEARFRAC(Tabla2[[#This Row],[fecha_matrimonio]],Tabla2[[#This Row],[fecha_creacion_divorcio]],1))</f>
        <v>4</v>
      </c>
      <c r="Q1612" s="21"/>
    </row>
    <row r="1613" spans="6:17" x14ac:dyDescent="0.25">
      <c r="F1613" s="17"/>
      <c r="G1613" s="47" t="str">
        <f>IF(Tabla2[genero_1]=Tabla2[genero_2],"iguales","heteros")</f>
        <v>heteros</v>
      </c>
      <c r="H1613" s="15">
        <f>COUNTIF(Tabla3[Columna1],"iguales")</f>
        <v>481</v>
      </c>
      <c r="I1613" s="15">
        <f>COUNTIF(Tabla3[Se divorcian mas en la mañana o en la tarde?],"&gt;12:00 am")</f>
        <v>2491</v>
      </c>
      <c r="J1613" s="15">
        <f>COUNTIF(Tabla3[Se divorcian mas en la mañana o en la tarde?],"&gt;12:00 am")</f>
        <v>2491</v>
      </c>
      <c r="K1613" s="15">
        <f>COUNTIF(Tabla3[Se divorcian mas en la mañana o en la tarde?],"&lt;12:00 pm")</f>
        <v>2272</v>
      </c>
      <c r="L1613" s="17">
        <f>IF(Auxiliar1!B1611&lt;Tabla2[Hora],Tabla2[Hora],Auxiliar1!B1611)</f>
        <v>0.30232638888888891</v>
      </c>
      <c r="M1613" s="21"/>
      <c r="N1613" t="str">
        <f>TEXT(Tabla2[fecha_creacion_divorcio],"dd/mm/yy")</f>
        <v>04/01/19</v>
      </c>
      <c r="O1613" s="21" t="str">
        <f>TEXT(Tabla3[Fecha formato fecha],"MMMM")</f>
        <v>enero</v>
      </c>
      <c r="P1613" s="22">
        <f>INT(YEARFRAC(Tabla2[[#This Row],[fecha_matrimonio]],Tabla2[[#This Row],[fecha_creacion_divorcio]],1))</f>
        <v>22</v>
      </c>
      <c r="Q1613" s="21"/>
    </row>
    <row r="1614" spans="6:17" x14ac:dyDescent="0.25">
      <c r="F1614" s="17"/>
      <c r="G1614" s="47" t="str">
        <f>IF(Tabla2[genero_1]=Tabla2[genero_2],"iguales","heteros")</f>
        <v>heteros</v>
      </c>
      <c r="H1614" s="15">
        <f>COUNTIF(Tabla3[Columna1],"iguales")</f>
        <v>481</v>
      </c>
      <c r="I1614" s="15">
        <f>COUNTIF(Tabla3[Se divorcian mas en la mañana o en la tarde?],"&gt;12:00 am")</f>
        <v>2491</v>
      </c>
      <c r="J1614" s="15">
        <f>COUNTIF(Tabla3[Se divorcian mas en la mañana o en la tarde?],"&gt;12:00 am")</f>
        <v>2491</v>
      </c>
      <c r="K1614" s="15">
        <f>COUNTIF(Tabla3[Se divorcian mas en la mañana o en la tarde?],"&lt;12:00 pm")</f>
        <v>2272</v>
      </c>
      <c r="L1614" s="17">
        <f>IF(Auxiliar1!B1612&lt;Tabla2[Hora],Tabla2[Hora],Auxiliar1!B1612)</f>
        <v>0.30458333333333332</v>
      </c>
      <c r="M1614" s="21"/>
      <c r="N1614" t="str">
        <f>TEXT(Tabla2[fecha_creacion_divorcio],"dd/mm/yy")</f>
        <v>04/01/19</v>
      </c>
      <c r="O1614" s="21" t="str">
        <f>TEXT(Tabla3[Fecha formato fecha],"MMMM")</f>
        <v>enero</v>
      </c>
      <c r="P1614" s="22">
        <f>INT(YEARFRAC(Tabla2[[#This Row],[fecha_matrimonio]],Tabla2[[#This Row],[fecha_creacion_divorcio]],1))</f>
        <v>19</v>
      </c>
      <c r="Q1614" s="21"/>
    </row>
    <row r="1615" spans="6:17" x14ac:dyDescent="0.25">
      <c r="F1615" s="17"/>
      <c r="G1615" s="47" t="str">
        <f>IF(Tabla2[genero_1]=Tabla2[genero_2],"iguales","heteros")</f>
        <v>heteros</v>
      </c>
      <c r="H1615" s="15">
        <f>COUNTIF(Tabla3[Columna1],"iguales")</f>
        <v>481</v>
      </c>
      <c r="I1615" s="15">
        <f>COUNTIF(Tabla3[Se divorcian mas en la mañana o en la tarde?],"&gt;12:00 am")</f>
        <v>2491</v>
      </c>
      <c r="J1615" s="15">
        <f>COUNTIF(Tabla3[Se divorcian mas en la mañana o en la tarde?],"&gt;12:00 am")</f>
        <v>2491</v>
      </c>
      <c r="K1615" s="15">
        <f>COUNTIF(Tabla3[Se divorcian mas en la mañana o en la tarde?],"&lt;12:00 pm")</f>
        <v>2272</v>
      </c>
      <c r="L1615" s="17">
        <f>IF(Auxiliar1!B1613&lt;Tabla2[Hora],Tabla2[Hora],Auxiliar1!B1613)</f>
        <v>0.30557870370370371</v>
      </c>
      <c r="M1615" s="21"/>
      <c r="N1615" t="str">
        <f>TEXT(Tabla2[fecha_creacion_divorcio],"dd/mm/yy")</f>
        <v>04/01/19</v>
      </c>
      <c r="O1615" s="21" t="str">
        <f>TEXT(Tabla3[Fecha formato fecha],"MMMM")</f>
        <v>enero</v>
      </c>
      <c r="P1615" s="22">
        <f>INT(YEARFRAC(Tabla2[[#This Row],[fecha_matrimonio]],Tabla2[[#This Row],[fecha_creacion_divorcio]],1))</f>
        <v>24</v>
      </c>
      <c r="Q1615" s="21"/>
    </row>
    <row r="1616" spans="6:17" x14ac:dyDescent="0.25">
      <c r="F1616" s="17"/>
      <c r="G1616" s="47" t="str">
        <f>IF(Tabla2[genero_1]=Tabla2[genero_2],"iguales","heteros")</f>
        <v>heteros</v>
      </c>
      <c r="H1616" s="15">
        <f>COUNTIF(Tabla3[Columna1],"iguales")</f>
        <v>481</v>
      </c>
      <c r="I1616" s="15">
        <f>COUNTIF(Tabla3[Se divorcian mas en la mañana o en la tarde?],"&gt;12:00 am")</f>
        <v>2491</v>
      </c>
      <c r="J1616" s="15">
        <f>COUNTIF(Tabla3[Se divorcian mas en la mañana o en la tarde?],"&gt;12:00 am")</f>
        <v>2491</v>
      </c>
      <c r="K1616" s="15">
        <f>COUNTIF(Tabla3[Se divorcian mas en la mañana o en la tarde?],"&lt;12:00 pm")</f>
        <v>2272</v>
      </c>
      <c r="L1616" s="17">
        <f>IF(Auxiliar1!B1614&lt;Tabla2[Hora],Tabla2[Hora],Auxiliar1!B1614)</f>
        <v>0.30722222222222223</v>
      </c>
      <c r="M1616" s="21"/>
      <c r="N1616" t="str">
        <f>TEXT(Tabla2[fecha_creacion_divorcio],"dd/mm/yy")</f>
        <v>04/01/19</v>
      </c>
      <c r="O1616" s="21" t="str">
        <f>TEXT(Tabla3[Fecha formato fecha],"MMMM")</f>
        <v>enero</v>
      </c>
      <c r="P1616" s="22">
        <f>INT(YEARFRAC(Tabla2[[#This Row],[fecha_matrimonio]],Tabla2[[#This Row],[fecha_creacion_divorcio]],1))</f>
        <v>5</v>
      </c>
      <c r="Q1616" s="21"/>
    </row>
    <row r="1617" spans="6:17" x14ac:dyDescent="0.25">
      <c r="F1617" s="17"/>
      <c r="G1617" s="47" t="str">
        <f>IF(Tabla2[genero_1]=Tabla2[genero_2],"iguales","heteros")</f>
        <v>heteros</v>
      </c>
      <c r="H1617" s="15">
        <f>COUNTIF(Tabla3[Columna1],"iguales")</f>
        <v>481</v>
      </c>
      <c r="I1617" s="15">
        <f>COUNTIF(Tabla3[Se divorcian mas en la mañana o en la tarde?],"&gt;12:00 am")</f>
        <v>2491</v>
      </c>
      <c r="J1617" s="15">
        <f>COUNTIF(Tabla3[Se divorcian mas en la mañana o en la tarde?],"&gt;12:00 am")</f>
        <v>2491</v>
      </c>
      <c r="K1617" s="15">
        <f>COUNTIF(Tabla3[Se divorcian mas en la mañana o en la tarde?],"&lt;12:00 pm")</f>
        <v>2272</v>
      </c>
      <c r="L1617" s="17">
        <f>IF(Auxiliar1!B1615&lt;Tabla2[Hora],Tabla2[Hora],Auxiliar1!B1615)</f>
        <v>0.30861111111111111</v>
      </c>
      <c r="M1617" s="21"/>
      <c r="N1617" t="str">
        <f>TEXT(Tabla2[fecha_creacion_divorcio],"dd/mm/yy")</f>
        <v>04/01/19</v>
      </c>
      <c r="O1617" s="21" t="str">
        <f>TEXT(Tabla3[Fecha formato fecha],"MMMM")</f>
        <v>enero</v>
      </c>
      <c r="P1617" s="22">
        <f>INT(YEARFRAC(Tabla2[[#This Row],[fecha_matrimonio]],Tabla2[[#This Row],[fecha_creacion_divorcio]],1))</f>
        <v>2</v>
      </c>
      <c r="Q1617" s="21"/>
    </row>
    <row r="1618" spans="6:17" x14ac:dyDescent="0.25">
      <c r="F1618" s="17"/>
      <c r="G1618" s="47" t="str">
        <f>IF(Tabla2[genero_1]=Tabla2[genero_2],"iguales","heteros")</f>
        <v>heteros</v>
      </c>
      <c r="H1618" s="15">
        <f>COUNTIF(Tabla3[Columna1],"iguales")</f>
        <v>481</v>
      </c>
      <c r="I1618" s="15">
        <f>COUNTIF(Tabla3[Se divorcian mas en la mañana o en la tarde?],"&gt;12:00 am")</f>
        <v>2491</v>
      </c>
      <c r="J1618" s="15">
        <f>COUNTIF(Tabla3[Se divorcian mas en la mañana o en la tarde?],"&gt;12:00 am")</f>
        <v>2491</v>
      </c>
      <c r="K1618" s="15">
        <f>COUNTIF(Tabla3[Se divorcian mas en la mañana o en la tarde?],"&lt;12:00 pm")</f>
        <v>2272</v>
      </c>
      <c r="L1618" s="17">
        <f>IF(Auxiliar1!B1616&lt;Tabla2[Hora],Tabla2[Hora],Auxiliar1!B1616)</f>
        <v>0.31115740740740744</v>
      </c>
      <c r="M1618" s="21"/>
      <c r="N1618" t="str">
        <f>TEXT(Tabla2[fecha_creacion_divorcio],"dd/mm/yy")</f>
        <v>04/01/19</v>
      </c>
      <c r="O1618" s="21" t="str">
        <f>TEXT(Tabla3[Fecha formato fecha],"MMMM")</f>
        <v>enero</v>
      </c>
      <c r="P1618" s="22">
        <f>INT(YEARFRAC(Tabla2[[#This Row],[fecha_matrimonio]],Tabla2[[#This Row],[fecha_creacion_divorcio]],1))</f>
        <v>13</v>
      </c>
      <c r="Q1618" s="21"/>
    </row>
    <row r="1619" spans="6:17" x14ac:dyDescent="0.25">
      <c r="F1619" s="17"/>
      <c r="G1619" s="47" t="str">
        <f>IF(Tabla2[genero_1]=Tabla2[genero_2],"iguales","heteros")</f>
        <v>heteros</v>
      </c>
      <c r="H1619" s="15">
        <f>COUNTIF(Tabla3[Columna1],"iguales")</f>
        <v>481</v>
      </c>
      <c r="I1619" s="15">
        <f>COUNTIF(Tabla3[Se divorcian mas en la mañana o en la tarde?],"&gt;12:00 am")</f>
        <v>2491</v>
      </c>
      <c r="J1619" s="15">
        <f>COUNTIF(Tabla3[Se divorcian mas en la mañana o en la tarde?],"&gt;12:00 am")</f>
        <v>2491</v>
      </c>
      <c r="K1619" s="15">
        <f>COUNTIF(Tabla3[Se divorcian mas en la mañana o en la tarde?],"&lt;12:00 pm")</f>
        <v>2272</v>
      </c>
      <c r="L1619" s="17">
        <f>IF(Auxiliar1!B1617&lt;Tabla2[Hora],Tabla2[Hora],Auxiliar1!B1617)</f>
        <v>0.31193287037037037</v>
      </c>
      <c r="M1619" s="21"/>
      <c r="N1619" t="str">
        <f>TEXT(Tabla2[fecha_creacion_divorcio],"dd/mm/yy")</f>
        <v>04/01/19</v>
      </c>
      <c r="O1619" s="21" t="str">
        <f>TEXT(Tabla3[Fecha formato fecha],"MMMM")</f>
        <v>enero</v>
      </c>
      <c r="P1619" s="22">
        <f>INT(YEARFRAC(Tabla2[[#This Row],[fecha_matrimonio]],Tabla2[[#This Row],[fecha_creacion_divorcio]],1))</f>
        <v>22</v>
      </c>
      <c r="Q1619" s="21"/>
    </row>
    <row r="1620" spans="6:17" x14ac:dyDescent="0.25">
      <c r="F1620" s="17"/>
      <c r="G1620" s="47" t="str">
        <f>IF(Tabla2[genero_1]=Tabla2[genero_2],"iguales","heteros")</f>
        <v>heteros</v>
      </c>
      <c r="H1620" s="15">
        <f>COUNTIF(Tabla3[Columna1],"iguales")</f>
        <v>481</v>
      </c>
      <c r="I1620" s="15">
        <f>COUNTIF(Tabla3[Se divorcian mas en la mañana o en la tarde?],"&gt;12:00 am")</f>
        <v>2491</v>
      </c>
      <c r="J1620" s="15">
        <f>COUNTIF(Tabla3[Se divorcian mas en la mañana o en la tarde?],"&gt;12:00 am")</f>
        <v>2491</v>
      </c>
      <c r="K1620" s="15">
        <f>COUNTIF(Tabla3[Se divorcian mas en la mañana o en la tarde?],"&lt;12:00 pm")</f>
        <v>2272</v>
      </c>
      <c r="L1620" s="17">
        <f>IF(Auxiliar1!B1618&lt;Tabla2[Hora],Tabla2[Hora],Auxiliar1!B1618)</f>
        <v>0.31497685185185187</v>
      </c>
      <c r="M1620" s="21"/>
      <c r="N1620" t="str">
        <f>TEXT(Tabla2[fecha_creacion_divorcio],"dd/mm/yy")</f>
        <v>04/01/19</v>
      </c>
      <c r="O1620" s="21" t="str">
        <f>TEXT(Tabla3[Fecha formato fecha],"MMMM")</f>
        <v>enero</v>
      </c>
      <c r="P1620" s="22">
        <f>INT(YEARFRAC(Tabla2[[#This Row],[fecha_matrimonio]],Tabla2[[#This Row],[fecha_creacion_divorcio]],1))</f>
        <v>19</v>
      </c>
      <c r="Q1620" s="21"/>
    </row>
    <row r="1621" spans="6:17" x14ac:dyDescent="0.25">
      <c r="F1621" s="17"/>
      <c r="G1621" s="47" t="str">
        <f>IF(Tabla2[genero_1]=Tabla2[genero_2],"iguales","heteros")</f>
        <v>heteros</v>
      </c>
      <c r="H1621" s="15">
        <f>COUNTIF(Tabla3[Columna1],"iguales")</f>
        <v>481</v>
      </c>
      <c r="I1621" s="15">
        <f>COUNTIF(Tabla3[Se divorcian mas en la mañana o en la tarde?],"&gt;12:00 am")</f>
        <v>2491</v>
      </c>
      <c r="J1621" s="15">
        <f>COUNTIF(Tabla3[Se divorcian mas en la mañana o en la tarde?],"&gt;12:00 am")</f>
        <v>2491</v>
      </c>
      <c r="K1621" s="15">
        <f>COUNTIF(Tabla3[Se divorcian mas en la mañana o en la tarde?],"&lt;12:00 pm")</f>
        <v>2272</v>
      </c>
      <c r="L1621" s="17">
        <f>IF(Auxiliar1!B1619&lt;Tabla2[Hora],Tabla2[Hora],Auxiliar1!B1619)</f>
        <v>0.38725694444444447</v>
      </c>
      <c r="M1621" s="21"/>
      <c r="N1621" t="str">
        <f>TEXT(Tabla2[fecha_creacion_divorcio],"dd/mm/yy")</f>
        <v>04/01/19</v>
      </c>
      <c r="O1621" s="21" t="str">
        <f>TEXT(Tabla3[Fecha formato fecha],"MMMM")</f>
        <v>enero</v>
      </c>
      <c r="P1621" s="22">
        <f>INT(YEARFRAC(Tabla2[[#This Row],[fecha_matrimonio]],Tabla2[[#This Row],[fecha_creacion_divorcio]],1))</f>
        <v>13</v>
      </c>
      <c r="Q1621" s="21"/>
    </row>
    <row r="1622" spans="6:17" x14ac:dyDescent="0.25">
      <c r="F1622" s="17"/>
      <c r="G1622" s="47" t="str">
        <f>IF(Tabla2[genero_1]=Tabla2[genero_2],"iguales","heteros")</f>
        <v>iguales</v>
      </c>
      <c r="H1622" s="15">
        <f>COUNTIF(Tabla3[Columna1],"iguales")</f>
        <v>481</v>
      </c>
      <c r="I1622" s="15">
        <f>COUNTIF(Tabla3[Se divorcian mas en la mañana o en la tarde?],"&gt;12:00 am")</f>
        <v>2491</v>
      </c>
      <c r="J1622" s="15">
        <f>COUNTIF(Tabla3[Se divorcian mas en la mañana o en la tarde?],"&gt;12:00 am")</f>
        <v>2491</v>
      </c>
      <c r="K1622" s="15">
        <f>COUNTIF(Tabla3[Se divorcian mas en la mañana o en la tarde?],"&lt;12:00 pm")</f>
        <v>2272</v>
      </c>
      <c r="L1622" s="17">
        <f>IF(Auxiliar1!B1620&lt;Tabla2[Hora],Tabla2[Hora],Auxiliar1!B1620)</f>
        <v>0.3951736111111111</v>
      </c>
      <c r="M1622" s="21"/>
      <c r="N1622" t="str">
        <f>TEXT(Tabla2[fecha_creacion_divorcio],"dd/mm/yy")</f>
        <v>04/01/19</v>
      </c>
      <c r="O1622" s="21" t="str">
        <f>TEXT(Tabla3[Fecha formato fecha],"MMMM")</f>
        <v>enero</v>
      </c>
      <c r="P1622" s="22">
        <f>INT(YEARFRAC(Tabla2[[#This Row],[fecha_matrimonio]],Tabla2[[#This Row],[fecha_creacion_divorcio]],1))</f>
        <v>24</v>
      </c>
      <c r="Q1622" s="21"/>
    </row>
    <row r="1623" spans="6:17" x14ac:dyDescent="0.25">
      <c r="F1623" s="17"/>
      <c r="G1623" s="47" t="str">
        <f>IF(Tabla2[genero_1]=Tabla2[genero_2],"iguales","heteros")</f>
        <v>heteros</v>
      </c>
      <c r="H1623" s="15">
        <f>COUNTIF(Tabla3[Columna1],"iguales")</f>
        <v>481</v>
      </c>
      <c r="I1623" s="15">
        <f>COUNTIF(Tabla3[Se divorcian mas en la mañana o en la tarde?],"&gt;12:00 am")</f>
        <v>2491</v>
      </c>
      <c r="J1623" s="15">
        <f>COUNTIF(Tabla3[Se divorcian mas en la mañana o en la tarde?],"&gt;12:00 am")</f>
        <v>2491</v>
      </c>
      <c r="K1623" s="15">
        <f>COUNTIF(Tabla3[Se divorcian mas en la mañana o en la tarde?],"&lt;12:00 pm")</f>
        <v>2272</v>
      </c>
      <c r="L1623" s="17">
        <f>IF(Auxiliar1!B1621&lt;Tabla2[Hora],Tabla2[Hora],Auxiliar1!B1621)</f>
        <v>0.4019212962962963</v>
      </c>
      <c r="M1623" s="21"/>
      <c r="N1623" t="str">
        <f>TEXT(Tabla2[fecha_creacion_divorcio],"dd/mm/yy")</f>
        <v>04/01/19</v>
      </c>
      <c r="O1623" s="21" t="str">
        <f>TEXT(Tabla3[Fecha formato fecha],"MMMM")</f>
        <v>enero</v>
      </c>
      <c r="P1623" s="22">
        <f>INT(YEARFRAC(Tabla2[[#This Row],[fecha_matrimonio]],Tabla2[[#This Row],[fecha_creacion_divorcio]],1))</f>
        <v>37</v>
      </c>
      <c r="Q1623" s="21"/>
    </row>
    <row r="1624" spans="6:17" x14ac:dyDescent="0.25">
      <c r="F1624" s="17"/>
      <c r="G1624" s="47" t="str">
        <f>IF(Tabla2[genero_1]=Tabla2[genero_2],"iguales","heteros")</f>
        <v>heteros</v>
      </c>
      <c r="H1624" s="15">
        <f>COUNTIF(Tabla3[Columna1],"iguales")</f>
        <v>481</v>
      </c>
      <c r="I1624" s="15">
        <f>COUNTIF(Tabla3[Se divorcian mas en la mañana o en la tarde?],"&gt;12:00 am")</f>
        <v>2491</v>
      </c>
      <c r="J1624" s="15">
        <f>COUNTIF(Tabla3[Se divorcian mas en la mañana o en la tarde?],"&gt;12:00 am")</f>
        <v>2491</v>
      </c>
      <c r="K1624" s="15">
        <f>COUNTIF(Tabla3[Se divorcian mas en la mañana o en la tarde?],"&lt;12:00 pm")</f>
        <v>2272</v>
      </c>
      <c r="L1624" s="17">
        <f>IF(Auxiliar1!B1622&lt;Tabla2[Hora],Tabla2[Hora],Auxiliar1!B1622)</f>
        <v>0.40627314814814813</v>
      </c>
      <c r="M1624" s="21"/>
      <c r="N1624" t="str">
        <f>TEXT(Tabla2[fecha_creacion_divorcio],"dd/mm/yy")</f>
        <v>04/01/19</v>
      </c>
      <c r="O1624" s="21" t="str">
        <f>TEXT(Tabla3[Fecha formato fecha],"MMMM")</f>
        <v>enero</v>
      </c>
      <c r="P1624" s="22">
        <f>INT(YEARFRAC(Tabla2[[#This Row],[fecha_matrimonio]],Tabla2[[#This Row],[fecha_creacion_divorcio]],1))</f>
        <v>36</v>
      </c>
      <c r="Q1624" s="21"/>
    </row>
    <row r="1625" spans="6:17" x14ac:dyDescent="0.25">
      <c r="F1625" s="17"/>
      <c r="G1625" s="47" t="str">
        <f>IF(Tabla2[genero_1]=Tabla2[genero_2],"iguales","heteros")</f>
        <v>heteros</v>
      </c>
      <c r="H1625" s="15">
        <f>COUNTIF(Tabla3[Columna1],"iguales")</f>
        <v>481</v>
      </c>
      <c r="I1625" s="15">
        <f>COUNTIF(Tabla3[Se divorcian mas en la mañana o en la tarde?],"&gt;12:00 am")</f>
        <v>2491</v>
      </c>
      <c r="J1625" s="15">
        <f>COUNTIF(Tabla3[Se divorcian mas en la mañana o en la tarde?],"&gt;12:00 am")</f>
        <v>2491</v>
      </c>
      <c r="K1625" s="15">
        <f>COUNTIF(Tabla3[Se divorcian mas en la mañana o en la tarde?],"&lt;12:00 pm")</f>
        <v>2272</v>
      </c>
      <c r="L1625" s="17">
        <f>IF(Auxiliar1!B1623&lt;Tabla2[Hora],Tabla2[Hora],Auxiliar1!B1623)</f>
        <v>0.41013888888888889</v>
      </c>
      <c r="M1625" s="21"/>
      <c r="N1625" t="str">
        <f>TEXT(Tabla2[fecha_creacion_divorcio],"dd/mm/yy")</f>
        <v>04/01/19</v>
      </c>
      <c r="O1625" s="21" t="str">
        <f>TEXT(Tabla3[Fecha formato fecha],"MMMM")</f>
        <v>enero</v>
      </c>
      <c r="P1625" s="22">
        <f>INT(YEARFRAC(Tabla2[[#This Row],[fecha_matrimonio]],Tabla2[[#This Row],[fecha_creacion_divorcio]],1))</f>
        <v>19</v>
      </c>
      <c r="Q1625" s="21"/>
    </row>
    <row r="1626" spans="6:17" x14ac:dyDescent="0.25">
      <c r="F1626" s="17"/>
      <c r="G1626" s="47" t="str">
        <f>IF(Tabla2[genero_1]=Tabla2[genero_2],"iguales","heteros")</f>
        <v>heteros</v>
      </c>
      <c r="H1626" s="15">
        <f>COUNTIF(Tabla3[Columna1],"iguales")</f>
        <v>481</v>
      </c>
      <c r="I1626" s="15">
        <f>COUNTIF(Tabla3[Se divorcian mas en la mañana o en la tarde?],"&gt;12:00 am")</f>
        <v>2491</v>
      </c>
      <c r="J1626" s="15">
        <f>COUNTIF(Tabla3[Se divorcian mas en la mañana o en la tarde?],"&gt;12:00 am")</f>
        <v>2491</v>
      </c>
      <c r="K1626" s="15">
        <f>COUNTIF(Tabla3[Se divorcian mas en la mañana o en la tarde?],"&lt;12:00 pm")</f>
        <v>2272</v>
      </c>
      <c r="L1626" s="17">
        <f>IF(Auxiliar1!B1624&lt;Tabla2[Hora],Tabla2[Hora],Auxiliar1!B1624)</f>
        <v>0.41769675925925925</v>
      </c>
      <c r="M1626" s="21"/>
      <c r="N1626" t="str">
        <f>TEXT(Tabla2[fecha_creacion_divorcio],"dd/mm/yy")</f>
        <v>04/01/19</v>
      </c>
      <c r="O1626" s="21" t="str">
        <f>TEXT(Tabla3[Fecha formato fecha],"MMMM")</f>
        <v>enero</v>
      </c>
      <c r="P1626" s="22">
        <f>INT(YEARFRAC(Tabla2[[#This Row],[fecha_matrimonio]],Tabla2[[#This Row],[fecha_creacion_divorcio]],1))</f>
        <v>19</v>
      </c>
      <c r="Q1626" s="21"/>
    </row>
    <row r="1627" spans="6:17" x14ac:dyDescent="0.25">
      <c r="F1627" s="17"/>
      <c r="G1627" s="47" t="str">
        <f>IF(Tabla2[genero_1]=Tabla2[genero_2],"iguales","heteros")</f>
        <v>iguales</v>
      </c>
      <c r="H1627" s="15">
        <f>COUNTIF(Tabla3[Columna1],"iguales")</f>
        <v>481</v>
      </c>
      <c r="I1627" s="15">
        <f>COUNTIF(Tabla3[Se divorcian mas en la mañana o en la tarde?],"&gt;12:00 am")</f>
        <v>2491</v>
      </c>
      <c r="J1627" s="15">
        <f>COUNTIF(Tabla3[Se divorcian mas en la mañana o en la tarde?],"&gt;12:00 am")</f>
        <v>2491</v>
      </c>
      <c r="K1627" s="15">
        <f>COUNTIF(Tabla3[Se divorcian mas en la mañana o en la tarde?],"&lt;12:00 pm")</f>
        <v>2272</v>
      </c>
      <c r="L1627" s="17">
        <f>IF(Auxiliar1!B1625&lt;Tabla2[Hora],Tabla2[Hora],Auxiliar1!B1625)</f>
        <v>0.42215277777777777</v>
      </c>
      <c r="M1627" s="21"/>
      <c r="N1627" t="str">
        <f>TEXT(Tabla2[fecha_creacion_divorcio],"dd/mm/yy")</f>
        <v>04/01/19</v>
      </c>
      <c r="O1627" s="21" t="str">
        <f>TEXT(Tabla3[Fecha formato fecha],"MMMM")</f>
        <v>enero</v>
      </c>
      <c r="P1627" s="22">
        <f>INT(YEARFRAC(Tabla2[[#This Row],[fecha_matrimonio]],Tabla2[[#This Row],[fecha_creacion_divorcio]],1))</f>
        <v>26</v>
      </c>
      <c r="Q1627" s="21"/>
    </row>
    <row r="1628" spans="6:17" x14ac:dyDescent="0.25">
      <c r="F1628" s="17"/>
      <c r="G1628" s="47" t="str">
        <f>IF(Tabla2[genero_1]=Tabla2[genero_2],"iguales","heteros")</f>
        <v>heteros</v>
      </c>
      <c r="H1628" s="15">
        <f>COUNTIF(Tabla3[Columna1],"iguales")</f>
        <v>481</v>
      </c>
      <c r="I1628" s="15">
        <f>COUNTIF(Tabla3[Se divorcian mas en la mañana o en la tarde?],"&gt;12:00 am")</f>
        <v>2491</v>
      </c>
      <c r="J1628" s="15">
        <f>COUNTIF(Tabla3[Se divorcian mas en la mañana o en la tarde?],"&gt;12:00 am")</f>
        <v>2491</v>
      </c>
      <c r="K1628" s="15">
        <f>COUNTIF(Tabla3[Se divorcian mas en la mañana o en la tarde?],"&lt;12:00 pm")</f>
        <v>2272</v>
      </c>
      <c r="L1628" s="17">
        <f>IF(Auxiliar1!B1626&lt;Tabla2[Hora],Tabla2[Hora],Auxiliar1!B1626)</f>
        <v>0.43407407407407406</v>
      </c>
      <c r="M1628" s="21"/>
      <c r="N1628" t="str">
        <f>TEXT(Tabla2[fecha_creacion_divorcio],"dd/mm/yy")</f>
        <v>04/01/19</v>
      </c>
      <c r="O1628" s="21" t="str">
        <f>TEXT(Tabla3[Fecha formato fecha],"MMMM")</f>
        <v>enero</v>
      </c>
      <c r="P1628" s="22">
        <f>INT(YEARFRAC(Tabla2[[#This Row],[fecha_matrimonio]],Tabla2[[#This Row],[fecha_creacion_divorcio]],1))</f>
        <v>55</v>
      </c>
      <c r="Q1628" s="21"/>
    </row>
    <row r="1629" spans="6:17" x14ac:dyDescent="0.25">
      <c r="F1629" s="17"/>
      <c r="G1629" s="47" t="str">
        <f>IF(Tabla2[genero_1]=Tabla2[genero_2],"iguales","heteros")</f>
        <v>heteros</v>
      </c>
      <c r="H1629" s="15">
        <f>COUNTIF(Tabla3[Columna1],"iguales")</f>
        <v>481</v>
      </c>
      <c r="I1629" s="15">
        <f>COUNTIF(Tabla3[Se divorcian mas en la mañana o en la tarde?],"&gt;12:00 am")</f>
        <v>2491</v>
      </c>
      <c r="J1629" s="15">
        <f>COUNTIF(Tabla3[Se divorcian mas en la mañana o en la tarde?],"&gt;12:00 am")</f>
        <v>2491</v>
      </c>
      <c r="K1629" s="15">
        <f>COUNTIF(Tabla3[Se divorcian mas en la mañana o en la tarde?],"&lt;12:00 pm")</f>
        <v>2272</v>
      </c>
      <c r="L1629" s="17">
        <f>IF(Auxiliar1!B1627&lt;Tabla2[Hora],Tabla2[Hora],Auxiliar1!B1627)</f>
        <v>0.44283564814814813</v>
      </c>
      <c r="M1629" s="21"/>
      <c r="N1629" t="str">
        <f>TEXT(Tabla2[fecha_creacion_divorcio],"dd/mm/yy")</f>
        <v>04/01/19</v>
      </c>
      <c r="O1629" s="21" t="str">
        <f>TEXT(Tabla3[Fecha formato fecha],"MMMM")</f>
        <v>enero</v>
      </c>
      <c r="P1629" s="22">
        <f>INT(YEARFRAC(Tabla2[[#This Row],[fecha_matrimonio]],Tabla2[[#This Row],[fecha_creacion_divorcio]],1))</f>
        <v>15</v>
      </c>
      <c r="Q1629" s="21"/>
    </row>
    <row r="1630" spans="6:17" x14ac:dyDescent="0.25">
      <c r="F1630" s="17"/>
      <c r="G1630" s="47" t="str">
        <f>IF(Tabla2[genero_1]=Tabla2[genero_2],"iguales","heteros")</f>
        <v>heteros</v>
      </c>
      <c r="H1630" s="15">
        <f>COUNTIF(Tabla3[Columna1],"iguales")</f>
        <v>481</v>
      </c>
      <c r="I1630" s="15">
        <f>COUNTIF(Tabla3[Se divorcian mas en la mañana o en la tarde?],"&gt;12:00 am")</f>
        <v>2491</v>
      </c>
      <c r="J1630" s="15">
        <f>COUNTIF(Tabla3[Se divorcian mas en la mañana o en la tarde?],"&gt;12:00 am")</f>
        <v>2491</v>
      </c>
      <c r="K1630" s="15">
        <f>COUNTIF(Tabla3[Se divorcian mas en la mañana o en la tarde?],"&lt;12:00 pm")</f>
        <v>2272</v>
      </c>
      <c r="L1630" s="17">
        <f>IF(Auxiliar1!B1628&lt;Tabla2[Hora],Tabla2[Hora],Auxiliar1!B1628)</f>
        <v>0.4485763888888889</v>
      </c>
      <c r="M1630" s="21"/>
      <c r="N1630" t="str">
        <f>TEXT(Tabla2[fecha_creacion_divorcio],"dd/mm/yy")</f>
        <v>04/01/19</v>
      </c>
      <c r="O1630" s="21" t="str">
        <f>TEXT(Tabla3[Fecha formato fecha],"MMMM")</f>
        <v>enero</v>
      </c>
      <c r="P1630" s="22">
        <f>INT(YEARFRAC(Tabla2[[#This Row],[fecha_matrimonio]],Tabla2[[#This Row],[fecha_creacion_divorcio]],1))</f>
        <v>31</v>
      </c>
      <c r="Q1630" s="21"/>
    </row>
    <row r="1631" spans="6:17" x14ac:dyDescent="0.25">
      <c r="F1631" s="17"/>
      <c r="G1631" s="47" t="str">
        <f>IF(Tabla2[genero_1]=Tabla2[genero_2],"iguales","heteros")</f>
        <v>heteros</v>
      </c>
      <c r="H1631" s="15">
        <f>COUNTIF(Tabla3[Columna1],"iguales")</f>
        <v>481</v>
      </c>
      <c r="I1631" s="15">
        <f>COUNTIF(Tabla3[Se divorcian mas en la mañana o en la tarde?],"&gt;12:00 am")</f>
        <v>2491</v>
      </c>
      <c r="J1631" s="15">
        <f>COUNTIF(Tabla3[Se divorcian mas en la mañana o en la tarde?],"&gt;12:00 am")</f>
        <v>2491</v>
      </c>
      <c r="K1631" s="15">
        <f>COUNTIF(Tabla3[Se divorcian mas en la mañana o en la tarde?],"&lt;12:00 pm")</f>
        <v>2272</v>
      </c>
      <c r="L1631" s="17">
        <f>IF(Auxiliar1!B1629&lt;Tabla2[Hora],Tabla2[Hora],Auxiliar1!B1629)</f>
        <v>0.29069444444444442</v>
      </c>
      <c r="M1631" s="21"/>
      <c r="N1631" t="str">
        <f>TEXT(Tabla2[fecha_creacion_divorcio],"dd/mm/yy")</f>
        <v>07/01/19</v>
      </c>
      <c r="O1631" s="21" t="str">
        <f>TEXT(Tabla3[Fecha formato fecha],"MMMM")</f>
        <v>enero</v>
      </c>
      <c r="P1631" s="22">
        <f>INT(YEARFRAC(Tabla2[[#This Row],[fecha_matrimonio]],Tabla2[[#This Row],[fecha_creacion_divorcio]],1))</f>
        <v>11</v>
      </c>
      <c r="Q1631" s="21"/>
    </row>
    <row r="1632" spans="6:17" x14ac:dyDescent="0.25">
      <c r="F1632" s="17"/>
      <c r="G1632" s="47" t="str">
        <f>IF(Tabla2[genero_1]=Tabla2[genero_2],"iguales","heteros")</f>
        <v>heteros</v>
      </c>
      <c r="H1632" s="15">
        <f>COUNTIF(Tabla3[Columna1],"iguales")</f>
        <v>481</v>
      </c>
      <c r="I1632" s="15">
        <f>COUNTIF(Tabla3[Se divorcian mas en la mañana o en la tarde?],"&gt;12:00 am")</f>
        <v>2491</v>
      </c>
      <c r="J1632" s="15">
        <f>COUNTIF(Tabla3[Se divorcian mas en la mañana o en la tarde?],"&gt;12:00 am")</f>
        <v>2491</v>
      </c>
      <c r="K1632" s="15">
        <f>COUNTIF(Tabla3[Se divorcian mas en la mañana o en la tarde?],"&lt;12:00 pm")</f>
        <v>2272</v>
      </c>
      <c r="L1632" s="17">
        <f>IF(Auxiliar1!B1630&lt;Tabla2[Hora],Tabla2[Hora],Auxiliar1!B1630)</f>
        <v>0.294375</v>
      </c>
      <c r="M1632" s="21"/>
      <c r="N1632" t="str">
        <f>TEXT(Tabla2[fecha_creacion_divorcio],"dd/mm/yy")</f>
        <v>07/01/19</v>
      </c>
      <c r="O1632" s="21" t="str">
        <f>TEXT(Tabla3[Fecha formato fecha],"MMMM")</f>
        <v>enero</v>
      </c>
      <c r="P1632" s="22">
        <f>INT(YEARFRAC(Tabla2[[#This Row],[fecha_matrimonio]],Tabla2[[#This Row],[fecha_creacion_divorcio]],1))</f>
        <v>47</v>
      </c>
      <c r="Q1632" s="21"/>
    </row>
    <row r="1633" spans="6:17" x14ac:dyDescent="0.25">
      <c r="F1633" s="17"/>
      <c r="G1633" s="47" t="str">
        <f>IF(Tabla2[genero_1]=Tabla2[genero_2],"iguales","heteros")</f>
        <v>heteros</v>
      </c>
      <c r="H1633" s="15">
        <f>COUNTIF(Tabla3[Columna1],"iguales")</f>
        <v>481</v>
      </c>
      <c r="I1633" s="15">
        <f>COUNTIF(Tabla3[Se divorcian mas en la mañana o en la tarde?],"&gt;12:00 am")</f>
        <v>2491</v>
      </c>
      <c r="J1633" s="15">
        <f>COUNTIF(Tabla3[Se divorcian mas en la mañana o en la tarde?],"&gt;12:00 am")</f>
        <v>2491</v>
      </c>
      <c r="K1633" s="15">
        <f>COUNTIF(Tabla3[Se divorcian mas en la mañana o en la tarde?],"&lt;12:00 pm")</f>
        <v>2272</v>
      </c>
      <c r="L1633" s="17">
        <f>IF(Auxiliar1!B1631&lt;Tabla2[Hora],Tabla2[Hora],Auxiliar1!B1631)</f>
        <v>0.30902777777777779</v>
      </c>
      <c r="M1633" s="21"/>
      <c r="N1633" t="str">
        <f>TEXT(Tabla2[fecha_creacion_divorcio],"dd/mm/yy")</f>
        <v>07/01/19</v>
      </c>
      <c r="O1633" s="21" t="str">
        <f>TEXT(Tabla3[Fecha formato fecha],"MMMM")</f>
        <v>enero</v>
      </c>
      <c r="P1633" s="22">
        <f>INT(YEARFRAC(Tabla2[[#This Row],[fecha_matrimonio]],Tabla2[[#This Row],[fecha_creacion_divorcio]],1))</f>
        <v>17</v>
      </c>
      <c r="Q1633" s="21"/>
    </row>
    <row r="1634" spans="6:17" x14ac:dyDescent="0.25">
      <c r="F1634" s="17"/>
      <c r="G1634" s="47" t="str">
        <f>IF(Tabla2[genero_1]=Tabla2[genero_2],"iguales","heteros")</f>
        <v>iguales</v>
      </c>
      <c r="H1634" s="15">
        <f>COUNTIF(Tabla3[Columna1],"iguales")</f>
        <v>481</v>
      </c>
      <c r="I1634" s="15">
        <f>COUNTIF(Tabla3[Se divorcian mas en la mañana o en la tarde?],"&gt;12:00 am")</f>
        <v>2491</v>
      </c>
      <c r="J1634" s="15">
        <f>COUNTIF(Tabla3[Se divorcian mas en la mañana o en la tarde?],"&gt;12:00 am")</f>
        <v>2491</v>
      </c>
      <c r="K1634" s="15">
        <f>COUNTIF(Tabla3[Se divorcian mas en la mañana o en la tarde?],"&lt;12:00 pm")</f>
        <v>2272</v>
      </c>
      <c r="L1634" s="17">
        <f>IF(Auxiliar1!B1632&lt;Tabla2[Hora],Tabla2[Hora],Auxiliar1!B1632)</f>
        <v>0.32689814814814816</v>
      </c>
      <c r="M1634" s="21"/>
      <c r="N1634" t="str">
        <f>TEXT(Tabla2[fecha_creacion_divorcio],"dd/mm/yy")</f>
        <v>07/01/19</v>
      </c>
      <c r="O1634" s="21" t="str">
        <f>TEXT(Tabla3[Fecha formato fecha],"MMMM")</f>
        <v>enero</v>
      </c>
      <c r="P1634" s="22">
        <f>INT(YEARFRAC(Tabla2[[#This Row],[fecha_matrimonio]],Tabla2[[#This Row],[fecha_creacion_divorcio]],1))</f>
        <v>28</v>
      </c>
      <c r="Q1634" s="21"/>
    </row>
    <row r="1635" spans="6:17" x14ac:dyDescent="0.25">
      <c r="F1635" s="17"/>
      <c r="G1635" s="47" t="str">
        <f>IF(Tabla2[genero_1]=Tabla2[genero_2],"iguales","heteros")</f>
        <v>heteros</v>
      </c>
      <c r="H1635" s="15">
        <f>COUNTIF(Tabla3[Columna1],"iguales")</f>
        <v>481</v>
      </c>
      <c r="I1635" s="15">
        <f>COUNTIF(Tabla3[Se divorcian mas en la mañana o en la tarde?],"&gt;12:00 am")</f>
        <v>2491</v>
      </c>
      <c r="J1635" s="15">
        <f>COUNTIF(Tabla3[Se divorcian mas en la mañana o en la tarde?],"&gt;12:00 am")</f>
        <v>2491</v>
      </c>
      <c r="K1635" s="15">
        <f>COUNTIF(Tabla3[Se divorcian mas en la mañana o en la tarde?],"&lt;12:00 pm")</f>
        <v>2272</v>
      </c>
      <c r="L1635" s="17">
        <f>IF(Auxiliar1!B1633&lt;Tabla2[Hora],Tabla2[Hora],Auxiliar1!B1633)</f>
        <v>0.33116898148148149</v>
      </c>
      <c r="M1635" s="21"/>
      <c r="N1635" t="str">
        <f>TEXT(Tabla2[fecha_creacion_divorcio],"dd/mm/yy")</f>
        <v>07/01/19</v>
      </c>
      <c r="O1635" s="21" t="str">
        <f>TEXT(Tabla3[Fecha formato fecha],"MMMM")</f>
        <v>enero</v>
      </c>
      <c r="P1635" s="22">
        <f>INT(YEARFRAC(Tabla2[[#This Row],[fecha_matrimonio]],Tabla2[[#This Row],[fecha_creacion_divorcio]],1))</f>
        <v>20</v>
      </c>
      <c r="Q1635" s="21"/>
    </row>
    <row r="1636" spans="6:17" x14ac:dyDescent="0.25">
      <c r="F1636" s="17"/>
      <c r="G1636" s="47" t="str">
        <f>IF(Tabla2[genero_1]=Tabla2[genero_2],"iguales","heteros")</f>
        <v>heteros</v>
      </c>
      <c r="H1636" s="15">
        <f>COUNTIF(Tabla3[Columna1],"iguales")</f>
        <v>481</v>
      </c>
      <c r="I1636" s="15">
        <f>COUNTIF(Tabla3[Se divorcian mas en la mañana o en la tarde?],"&gt;12:00 am")</f>
        <v>2491</v>
      </c>
      <c r="J1636" s="15">
        <f>COUNTIF(Tabla3[Se divorcian mas en la mañana o en la tarde?],"&gt;12:00 am")</f>
        <v>2491</v>
      </c>
      <c r="K1636" s="15">
        <f>COUNTIF(Tabla3[Se divorcian mas en la mañana o en la tarde?],"&lt;12:00 pm")</f>
        <v>2272</v>
      </c>
      <c r="L1636" s="17">
        <f>IF(Auxiliar1!B1634&lt;Tabla2[Hora],Tabla2[Hora],Auxiliar1!B1634)</f>
        <v>0.33300925925925923</v>
      </c>
      <c r="M1636" s="21"/>
      <c r="N1636" t="str">
        <f>TEXT(Tabla2[fecha_creacion_divorcio],"dd/mm/yy")</f>
        <v>07/01/19</v>
      </c>
      <c r="O1636" s="21" t="str">
        <f>TEXT(Tabla3[Fecha formato fecha],"MMMM")</f>
        <v>enero</v>
      </c>
      <c r="P1636" s="22">
        <f>INT(YEARFRAC(Tabla2[[#This Row],[fecha_matrimonio]],Tabla2[[#This Row],[fecha_creacion_divorcio]],1))</f>
        <v>8</v>
      </c>
      <c r="Q1636" s="21"/>
    </row>
    <row r="1637" spans="6:17" x14ac:dyDescent="0.25">
      <c r="F1637" s="17"/>
      <c r="G1637" s="47" t="str">
        <f>IF(Tabla2[genero_1]=Tabla2[genero_2],"iguales","heteros")</f>
        <v>iguales</v>
      </c>
      <c r="H1637" s="15">
        <f>COUNTIF(Tabla3[Columna1],"iguales")</f>
        <v>481</v>
      </c>
      <c r="I1637" s="15">
        <f>COUNTIF(Tabla3[Se divorcian mas en la mañana o en la tarde?],"&gt;12:00 am")</f>
        <v>2491</v>
      </c>
      <c r="J1637" s="15">
        <f>COUNTIF(Tabla3[Se divorcian mas en la mañana o en la tarde?],"&gt;12:00 am")</f>
        <v>2491</v>
      </c>
      <c r="K1637" s="15">
        <f>COUNTIF(Tabla3[Se divorcian mas en la mañana o en la tarde?],"&lt;12:00 pm")</f>
        <v>2272</v>
      </c>
      <c r="L1637" s="17">
        <f>IF(Auxiliar1!B1635&lt;Tabla2[Hora],Tabla2[Hora],Auxiliar1!B1635)</f>
        <v>0.33432870370370371</v>
      </c>
      <c r="M1637" s="21"/>
      <c r="N1637" t="str">
        <f>TEXT(Tabla2[fecha_creacion_divorcio],"dd/mm/yy")</f>
        <v>07/01/19</v>
      </c>
      <c r="O1637" s="21" t="str">
        <f>TEXT(Tabla3[Fecha formato fecha],"MMMM")</f>
        <v>enero</v>
      </c>
      <c r="P1637" s="22">
        <f>INT(YEARFRAC(Tabla2[[#This Row],[fecha_matrimonio]],Tabla2[[#This Row],[fecha_creacion_divorcio]],1))</f>
        <v>1</v>
      </c>
      <c r="Q1637" s="21"/>
    </row>
    <row r="1638" spans="6:17" x14ac:dyDescent="0.25">
      <c r="F1638" s="17"/>
      <c r="G1638" s="47" t="str">
        <f>IF(Tabla2[genero_1]=Tabla2[genero_2],"iguales","heteros")</f>
        <v>heteros</v>
      </c>
      <c r="H1638" s="15">
        <f>COUNTIF(Tabla3[Columna1],"iguales")</f>
        <v>481</v>
      </c>
      <c r="I1638" s="15">
        <f>COUNTIF(Tabla3[Se divorcian mas en la mañana o en la tarde?],"&gt;12:00 am")</f>
        <v>2491</v>
      </c>
      <c r="J1638" s="15">
        <f>COUNTIF(Tabla3[Se divorcian mas en la mañana o en la tarde?],"&gt;12:00 am")</f>
        <v>2491</v>
      </c>
      <c r="K1638" s="15">
        <f>COUNTIF(Tabla3[Se divorcian mas en la mañana o en la tarde?],"&lt;12:00 pm")</f>
        <v>2272</v>
      </c>
      <c r="L1638" s="17">
        <f>IF(Auxiliar1!B1636&lt;Tabla2[Hora],Tabla2[Hora],Auxiliar1!B1636)</f>
        <v>0.3388194444444444</v>
      </c>
      <c r="M1638" s="21"/>
      <c r="N1638" t="str">
        <f>TEXT(Tabla2[fecha_creacion_divorcio],"dd/mm/yy")</f>
        <v>07/01/19</v>
      </c>
      <c r="O1638" s="21" t="str">
        <f>TEXT(Tabla3[Fecha formato fecha],"MMMM")</f>
        <v>enero</v>
      </c>
      <c r="P1638" s="22">
        <f>INT(YEARFRAC(Tabla2[[#This Row],[fecha_matrimonio]],Tabla2[[#This Row],[fecha_creacion_divorcio]],1))</f>
        <v>4</v>
      </c>
      <c r="Q1638" s="21"/>
    </row>
    <row r="1639" spans="6:17" x14ac:dyDescent="0.25">
      <c r="F1639" s="17"/>
      <c r="G1639" s="47" t="str">
        <f>IF(Tabla2[genero_1]=Tabla2[genero_2],"iguales","heteros")</f>
        <v>iguales</v>
      </c>
      <c r="H1639" s="15">
        <f>COUNTIF(Tabla3[Columna1],"iguales")</f>
        <v>481</v>
      </c>
      <c r="I1639" s="15">
        <f>COUNTIF(Tabla3[Se divorcian mas en la mañana o en la tarde?],"&gt;12:00 am")</f>
        <v>2491</v>
      </c>
      <c r="J1639" s="15">
        <f>COUNTIF(Tabla3[Se divorcian mas en la mañana o en la tarde?],"&gt;12:00 am")</f>
        <v>2491</v>
      </c>
      <c r="K1639" s="15">
        <f>COUNTIF(Tabla3[Se divorcian mas en la mañana o en la tarde?],"&lt;12:00 pm")</f>
        <v>2272</v>
      </c>
      <c r="L1639" s="17">
        <f>IF(Auxiliar1!B1637&lt;Tabla2[Hora],Tabla2[Hora],Auxiliar1!B1637)</f>
        <v>0.33932870370370366</v>
      </c>
      <c r="M1639" s="21"/>
      <c r="N1639" t="str">
        <f>TEXT(Tabla2[fecha_creacion_divorcio],"dd/mm/yy")</f>
        <v>07/01/19</v>
      </c>
      <c r="O1639" s="21" t="str">
        <f>TEXT(Tabla3[Fecha formato fecha],"MMMM")</f>
        <v>enero</v>
      </c>
      <c r="P1639" s="22">
        <f>INT(YEARFRAC(Tabla2[[#This Row],[fecha_matrimonio]],Tabla2[[#This Row],[fecha_creacion_divorcio]],1))</f>
        <v>33</v>
      </c>
      <c r="Q1639" s="21"/>
    </row>
    <row r="1640" spans="6:17" x14ac:dyDescent="0.25">
      <c r="F1640" s="17"/>
      <c r="G1640" s="47" t="str">
        <f>IF(Tabla2[genero_1]=Tabla2[genero_2],"iguales","heteros")</f>
        <v>iguales</v>
      </c>
      <c r="H1640" s="15">
        <f>COUNTIF(Tabla3[Columna1],"iguales")</f>
        <v>481</v>
      </c>
      <c r="I1640" s="15">
        <f>COUNTIF(Tabla3[Se divorcian mas en la mañana o en la tarde?],"&gt;12:00 am")</f>
        <v>2491</v>
      </c>
      <c r="J1640" s="15">
        <f>COUNTIF(Tabla3[Se divorcian mas en la mañana o en la tarde?],"&gt;12:00 am")</f>
        <v>2491</v>
      </c>
      <c r="K1640" s="15">
        <f>COUNTIF(Tabla3[Se divorcian mas en la mañana o en la tarde?],"&lt;12:00 pm")</f>
        <v>2272</v>
      </c>
      <c r="L1640" s="17">
        <f>IF(Auxiliar1!B1638&lt;Tabla2[Hora],Tabla2[Hora],Auxiliar1!B1638)</f>
        <v>0.34243055555555557</v>
      </c>
      <c r="M1640" s="21"/>
      <c r="N1640" t="str">
        <f>TEXT(Tabla2[fecha_creacion_divorcio],"dd/mm/yy")</f>
        <v>07/01/19</v>
      </c>
      <c r="O1640" s="21" t="str">
        <f>TEXT(Tabla3[Fecha formato fecha],"MMMM")</f>
        <v>enero</v>
      </c>
      <c r="P1640" s="22">
        <f>INT(YEARFRAC(Tabla2[[#This Row],[fecha_matrimonio]],Tabla2[[#This Row],[fecha_creacion_divorcio]],1))</f>
        <v>30</v>
      </c>
      <c r="Q1640" s="21"/>
    </row>
    <row r="1641" spans="6:17" x14ac:dyDescent="0.25">
      <c r="F1641" s="17"/>
      <c r="G1641" s="47" t="str">
        <f>IF(Tabla2[genero_1]=Tabla2[genero_2],"iguales","heteros")</f>
        <v>heteros</v>
      </c>
      <c r="H1641" s="15">
        <f>COUNTIF(Tabla3[Columna1],"iguales")</f>
        <v>481</v>
      </c>
      <c r="I1641" s="15">
        <f>COUNTIF(Tabla3[Se divorcian mas en la mañana o en la tarde?],"&gt;12:00 am")</f>
        <v>2491</v>
      </c>
      <c r="J1641" s="15">
        <f>COUNTIF(Tabla3[Se divorcian mas en la mañana o en la tarde?],"&gt;12:00 am")</f>
        <v>2491</v>
      </c>
      <c r="K1641" s="15">
        <f>COUNTIF(Tabla3[Se divorcian mas en la mañana o en la tarde?],"&lt;12:00 pm")</f>
        <v>2272</v>
      </c>
      <c r="L1641" s="17">
        <f>IF(Auxiliar1!B1639&lt;Tabla2[Hora],Tabla2[Hora],Auxiliar1!B1639)</f>
        <v>0.34377314814814813</v>
      </c>
      <c r="M1641" s="21"/>
      <c r="N1641" t="str">
        <f>TEXT(Tabla2[fecha_creacion_divorcio],"dd/mm/yy")</f>
        <v>07/01/19</v>
      </c>
      <c r="O1641" s="21" t="str">
        <f>TEXT(Tabla3[Fecha formato fecha],"MMMM")</f>
        <v>enero</v>
      </c>
      <c r="P1641" s="22">
        <f>INT(YEARFRAC(Tabla2[[#This Row],[fecha_matrimonio]],Tabla2[[#This Row],[fecha_creacion_divorcio]],1))</f>
        <v>11</v>
      </c>
      <c r="Q1641" s="21"/>
    </row>
    <row r="1642" spans="6:17" x14ac:dyDescent="0.25">
      <c r="F1642" s="17"/>
      <c r="G1642" s="47" t="str">
        <f>IF(Tabla2[genero_1]=Tabla2[genero_2],"iguales","heteros")</f>
        <v>heteros</v>
      </c>
      <c r="H1642" s="15">
        <f>COUNTIF(Tabla3[Columna1],"iguales")</f>
        <v>481</v>
      </c>
      <c r="I1642" s="15">
        <f>COUNTIF(Tabla3[Se divorcian mas en la mañana o en la tarde?],"&gt;12:00 am")</f>
        <v>2491</v>
      </c>
      <c r="J1642" s="15">
        <f>COUNTIF(Tabla3[Se divorcian mas en la mañana o en la tarde?],"&gt;12:00 am")</f>
        <v>2491</v>
      </c>
      <c r="K1642" s="15">
        <f>COUNTIF(Tabla3[Se divorcian mas en la mañana o en la tarde?],"&lt;12:00 pm")</f>
        <v>2272</v>
      </c>
      <c r="L1642" s="17">
        <f>IF(Auxiliar1!B1640&lt;Tabla2[Hora],Tabla2[Hora],Auxiliar1!B1640)</f>
        <v>0.34435185185185185</v>
      </c>
      <c r="M1642" s="21"/>
      <c r="N1642" t="str">
        <f>TEXT(Tabla2[fecha_creacion_divorcio],"dd/mm/yy")</f>
        <v>07/01/19</v>
      </c>
      <c r="O1642" s="21" t="str">
        <f>TEXT(Tabla3[Fecha formato fecha],"MMMM")</f>
        <v>enero</v>
      </c>
      <c r="P1642" s="22">
        <f>INT(YEARFRAC(Tabla2[[#This Row],[fecha_matrimonio]],Tabla2[[#This Row],[fecha_creacion_divorcio]],1))</f>
        <v>16</v>
      </c>
      <c r="Q1642" s="21"/>
    </row>
    <row r="1643" spans="6:17" x14ac:dyDescent="0.25">
      <c r="F1643" s="17"/>
      <c r="G1643" s="47" t="str">
        <f>IF(Tabla2[genero_1]=Tabla2[genero_2],"iguales","heteros")</f>
        <v>iguales</v>
      </c>
      <c r="H1643" s="15">
        <f>COUNTIF(Tabla3[Columna1],"iguales")</f>
        <v>481</v>
      </c>
      <c r="I1643" s="15">
        <f>COUNTIF(Tabla3[Se divorcian mas en la mañana o en la tarde?],"&gt;12:00 am")</f>
        <v>2491</v>
      </c>
      <c r="J1643" s="15">
        <f>COUNTIF(Tabla3[Se divorcian mas en la mañana o en la tarde?],"&gt;12:00 am")</f>
        <v>2491</v>
      </c>
      <c r="K1643" s="15">
        <f>COUNTIF(Tabla3[Se divorcian mas en la mañana o en la tarde?],"&lt;12:00 pm")</f>
        <v>2272</v>
      </c>
      <c r="L1643" s="17">
        <f>IF(Auxiliar1!B1641&lt;Tabla2[Hora],Tabla2[Hora],Auxiliar1!B1641)</f>
        <v>0.35002314814814817</v>
      </c>
      <c r="M1643" s="21"/>
      <c r="N1643" t="str">
        <f>TEXT(Tabla2[fecha_creacion_divorcio],"dd/mm/yy")</f>
        <v>07/01/19</v>
      </c>
      <c r="O1643" s="21" t="str">
        <f>TEXT(Tabla3[Fecha formato fecha],"MMMM")</f>
        <v>enero</v>
      </c>
      <c r="P1643" s="22">
        <f>INT(YEARFRAC(Tabla2[[#This Row],[fecha_matrimonio]],Tabla2[[#This Row],[fecha_creacion_divorcio]],1))</f>
        <v>29</v>
      </c>
      <c r="Q1643" s="21"/>
    </row>
    <row r="1644" spans="6:17" x14ac:dyDescent="0.25">
      <c r="F1644" s="17"/>
      <c r="G1644" s="47" t="str">
        <f>IF(Tabla2[genero_1]=Tabla2[genero_2],"iguales","heteros")</f>
        <v>heteros</v>
      </c>
      <c r="H1644" s="15">
        <f>COUNTIF(Tabla3[Columna1],"iguales")</f>
        <v>481</v>
      </c>
      <c r="I1644" s="15">
        <f>COUNTIF(Tabla3[Se divorcian mas en la mañana o en la tarde?],"&gt;12:00 am")</f>
        <v>2491</v>
      </c>
      <c r="J1644" s="15">
        <f>COUNTIF(Tabla3[Se divorcian mas en la mañana o en la tarde?],"&gt;12:00 am")</f>
        <v>2491</v>
      </c>
      <c r="K1644" s="15">
        <f>COUNTIF(Tabla3[Se divorcian mas en la mañana o en la tarde?],"&lt;12:00 pm")</f>
        <v>2272</v>
      </c>
      <c r="L1644" s="17">
        <f>IF(Auxiliar1!B1642&lt;Tabla2[Hora],Tabla2[Hora],Auxiliar1!B1642)</f>
        <v>0.35019675925925925</v>
      </c>
      <c r="M1644" s="21"/>
      <c r="N1644" t="str">
        <f>TEXT(Tabla2[fecha_creacion_divorcio],"dd/mm/yy")</f>
        <v>07/01/19</v>
      </c>
      <c r="O1644" s="21" t="str">
        <f>TEXT(Tabla3[Fecha formato fecha],"MMMM")</f>
        <v>enero</v>
      </c>
      <c r="P1644" s="22">
        <f>INT(YEARFRAC(Tabla2[[#This Row],[fecha_matrimonio]],Tabla2[[#This Row],[fecha_creacion_divorcio]],1))</f>
        <v>38</v>
      </c>
      <c r="Q1644" s="21"/>
    </row>
    <row r="1645" spans="6:17" x14ac:dyDescent="0.25">
      <c r="F1645" s="17"/>
      <c r="G1645" s="47" t="str">
        <f>IF(Tabla2[genero_1]=Tabla2[genero_2],"iguales","heteros")</f>
        <v>heteros</v>
      </c>
      <c r="H1645" s="15">
        <f>COUNTIF(Tabla3[Columna1],"iguales")</f>
        <v>481</v>
      </c>
      <c r="I1645" s="15">
        <f>COUNTIF(Tabla3[Se divorcian mas en la mañana o en la tarde?],"&gt;12:00 am")</f>
        <v>2491</v>
      </c>
      <c r="J1645" s="15">
        <f>COUNTIF(Tabla3[Se divorcian mas en la mañana o en la tarde?],"&gt;12:00 am")</f>
        <v>2491</v>
      </c>
      <c r="K1645" s="15">
        <f>COUNTIF(Tabla3[Se divorcian mas en la mañana o en la tarde?],"&lt;12:00 pm")</f>
        <v>2272</v>
      </c>
      <c r="L1645" s="17">
        <f>IF(Auxiliar1!B1643&lt;Tabla2[Hora],Tabla2[Hora],Auxiliar1!B1643)</f>
        <v>0.35298611111111117</v>
      </c>
      <c r="M1645" s="21"/>
      <c r="N1645" t="str">
        <f>TEXT(Tabla2[fecha_creacion_divorcio],"dd/mm/yy")</f>
        <v>07/01/19</v>
      </c>
      <c r="O1645" s="21" t="str">
        <f>TEXT(Tabla3[Fecha formato fecha],"MMMM")</f>
        <v>enero</v>
      </c>
      <c r="P1645" s="22">
        <f>INT(YEARFRAC(Tabla2[[#This Row],[fecha_matrimonio]],Tabla2[[#This Row],[fecha_creacion_divorcio]],1))</f>
        <v>5</v>
      </c>
      <c r="Q1645" s="21"/>
    </row>
    <row r="1646" spans="6:17" x14ac:dyDescent="0.25">
      <c r="F1646" s="17"/>
      <c r="G1646" s="47" t="str">
        <f>IF(Tabla2[genero_1]=Tabla2[genero_2],"iguales","heteros")</f>
        <v>iguales</v>
      </c>
      <c r="H1646" s="15">
        <f>COUNTIF(Tabla3[Columna1],"iguales")</f>
        <v>481</v>
      </c>
      <c r="I1646" s="15">
        <f>COUNTIF(Tabla3[Se divorcian mas en la mañana o en la tarde?],"&gt;12:00 am")</f>
        <v>2491</v>
      </c>
      <c r="J1646" s="15">
        <f>COUNTIF(Tabla3[Se divorcian mas en la mañana o en la tarde?],"&gt;12:00 am")</f>
        <v>2491</v>
      </c>
      <c r="K1646" s="15">
        <f>COUNTIF(Tabla3[Se divorcian mas en la mañana o en la tarde?],"&lt;12:00 pm")</f>
        <v>2272</v>
      </c>
      <c r="L1646" s="17">
        <f>IF(Auxiliar1!B1644&lt;Tabla2[Hora],Tabla2[Hora],Auxiliar1!B1644)</f>
        <v>0.38283564814814813</v>
      </c>
      <c r="M1646" s="21"/>
      <c r="N1646" t="str">
        <f>TEXT(Tabla2[fecha_creacion_divorcio],"dd/mm/yy")</f>
        <v>07/01/19</v>
      </c>
      <c r="O1646" s="21" t="str">
        <f>TEXT(Tabla3[Fecha formato fecha],"MMMM")</f>
        <v>enero</v>
      </c>
      <c r="P1646" s="22">
        <f>INT(YEARFRAC(Tabla2[[#This Row],[fecha_matrimonio]],Tabla2[[#This Row],[fecha_creacion_divorcio]],1))</f>
        <v>21</v>
      </c>
      <c r="Q1646" s="21"/>
    </row>
    <row r="1647" spans="6:17" x14ac:dyDescent="0.25">
      <c r="F1647" s="17"/>
      <c r="G1647" s="47" t="str">
        <f>IF(Tabla2[genero_1]=Tabla2[genero_2],"iguales","heteros")</f>
        <v>heteros</v>
      </c>
      <c r="H1647" s="15">
        <f>COUNTIF(Tabla3[Columna1],"iguales")</f>
        <v>481</v>
      </c>
      <c r="I1647" s="15">
        <f>COUNTIF(Tabla3[Se divorcian mas en la mañana o en la tarde?],"&gt;12:00 am")</f>
        <v>2491</v>
      </c>
      <c r="J1647" s="15">
        <f>COUNTIF(Tabla3[Se divorcian mas en la mañana o en la tarde?],"&gt;12:00 am")</f>
        <v>2491</v>
      </c>
      <c r="K1647" s="15">
        <f>COUNTIF(Tabla3[Se divorcian mas en la mañana o en la tarde?],"&lt;12:00 pm")</f>
        <v>2272</v>
      </c>
      <c r="L1647" s="17">
        <f>IF(Auxiliar1!B1645&lt;Tabla2[Hora],Tabla2[Hora],Auxiliar1!B1645)</f>
        <v>0.38915509259259262</v>
      </c>
      <c r="M1647" s="21"/>
      <c r="N1647" t="str">
        <f>TEXT(Tabla2[fecha_creacion_divorcio],"dd/mm/yy")</f>
        <v>07/01/19</v>
      </c>
      <c r="O1647" s="21" t="str">
        <f>TEXT(Tabla3[Fecha formato fecha],"MMMM")</f>
        <v>enero</v>
      </c>
      <c r="P1647" s="22">
        <f>INT(YEARFRAC(Tabla2[[#This Row],[fecha_matrimonio]],Tabla2[[#This Row],[fecha_creacion_divorcio]],1))</f>
        <v>23</v>
      </c>
      <c r="Q1647" s="21"/>
    </row>
    <row r="1648" spans="6:17" x14ac:dyDescent="0.25">
      <c r="F1648" s="17"/>
      <c r="G1648" s="47" t="str">
        <f>IF(Tabla2[genero_1]=Tabla2[genero_2],"iguales","heteros")</f>
        <v>heteros</v>
      </c>
      <c r="H1648" s="15">
        <f>COUNTIF(Tabla3[Columna1],"iguales")</f>
        <v>481</v>
      </c>
      <c r="I1648" s="15">
        <f>COUNTIF(Tabla3[Se divorcian mas en la mañana o en la tarde?],"&gt;12:00 am")</f>
        <v>2491</v>
      </c>
      <c r="J1648" s="15">
        <f>COUNTIF(Tabla3[Se divorcian mas en la mañana o en la tarde?],"&gt;12:00 am")</f>
        <v>2491</v>
      </c>
      <c r="K1648" s="15">
        <f>COUNTIF(Tabla3[Se divorcian mas en la mañana o en la tarde?],"&lt;12:00 pm")</f>
        <v>2272</v>
      </c>
      <c r="L1648" s="17">
        <f>IF(Auxiliar1!B1646&lt;Tabla2[Hora],Tabla2[Hora],Auxiliar1!B1646)</f>
        <v>0.3894097222222222</v>
      </c>
      <c r="M1648" s="21"/>
      <c r="N1648" t="str">
        <f>TEXT(Tabla2[fecha_creacion_divorcio],"dd/mm/yy")</f>
        <v>07/01/19</v>
      </c>
      <c r="O1648" s="21" t="str">
        <f>TEXT(Tabla3[Fecha formato fecha],"MMMM")</f>
        <v>enero</v>
      </c>
      <c r="P1648" s="22">
        <f>INT(YEARFRAC(Tabla2[[#This Row],[fecha_matrimonio]],Tabla2[[#This Row],[fecha_creacion_divorcio]],1))</f>
        <v>50</v>
      </c>
      <c r="Q1648" s="21"/>
    </row>
    <row r="1649" spans="6:17" x14ac:dyDescent="0.25">
      <c r="F1649" s="17"/>
      <c r="G1649" s="47" t="str">
        <f>IF(Tabla2[genero_1]=Tabla2[genero_2],"iguales","heteros")</f>
        <v>iguales</v>
      </c>
      <c r="H1649" s="15">
        <f>COUNTIF(Tabla3[Columna1],"iguales")</f>
        <v>481</v>
      </c>
      <c r="I1649" s="15">
        <f>COUNTIF(Tabla3[Se divorcian mas en la mañana o en la tarde?],"&gt;12:00 am")</f>
        <v>2491</v>
      </c>
      <c r="J1649" s="15">
        <f>COUNTIF(Tabla3[Se divorcian mas en la mañana o en la tarde?],"&gt;12:00 am")</f>
        <v>2491</v>
      </c>
      <c r="K1649" s="15">
        <f>COUNTIF(Tabla3[Se divorcian mas en la mañana o en la tarde?],"&lt;12:00 pm")</f>
        <v>2272</v>
      </c>
      <c r="L1649" s="17">
        <f>IF(Auxiliar1!B1647&lt;Tabla2[Hora],Tabla2[Hora],Auxiliar1!B1647)</f>
        <v>0.39166666666666666</v>
      </c>
      <c r="M1649" s="21"/>
      <c r="N1649" t="str">
        <f>TEXT(Tabla2[fecha_creacion_divorcio],"dd/mm/yy")</f>
        <v>07/01/19</v>
      </c>
      <c r="O1649" s="21" t="str">
        <f>TEXT(Tabla3[Fecha formato fecha],"MMMM")</f>
        <v>enero</v>
      </c>
      <c r="P1649" s="22">
        <f>INT(YEARFRAC(Tabla2[[#This Row],[fecha_matrimonio]],Tabla2[[#This Row],[fecha_creacion_divorcio]],1))</f>
        <v>32</v>
      </c>
      <c r="Q1649" s="21"/>
    </row>
    <row r="1650" spans="6:17" x14ac:dyDescent="0.25">
      <c r="F1650" s="17"/>
      <c r="G1650" s="47" t="str">
        <f>IF(Tabla2[genero_1]=Tabla2[genero_2],"iguales","heteros")</f>
        <v>heteros</v>
      </c>
      <c r="H1650" s="15">
        <f>COUNTIF(Tabla3[Columna1],"iguales")</f>
        <v>481</v>
      </c>
      <c r="I1650" s="15">
        <f>COUNTIF(Tabla3[Se divorcian mas en la mañana o en la tarde?],"&gt;12:00 am")</f>
        <v>2491</v>
      </c>
      <c r="J1650" s="15">
        <f>COUNTIF(Tabla3[Se divorcian mas en la mañana o en la tarde?],"&gt;12:00 am")</f>
        <v>2491</v>
      </c>
      <c r="K1650" s="15">
        <f>COUNTIF(Tabla3[Se divorcian mas en la mañana o en la tarde?],"&lt;12:00 pm")</f>
        <v>2272</v>
      </c>
      <c r="L1650" s="17">
        <f>IF(Auxiliar1!B1648&lt;Tabla2[Hora],Tabla2[Hora],Auxiliar1!B1648)</f>
        <v>0.39309027777777777</v>
      </c>
      <c r="M1650" s="21"/>
      <c r="N1650" t="str">
        <f>TEXT(Tabla2[fecha_creacion_divorcio],"dd/mm/yy")</f>
        <v>07/01/19</v>
      </c>
      <c r="O1650" s="21" t="str">
        <f>TEXT(Tabla3[Fecha formato fecha],"MMMM")</f>
        <v>enero</v>
      </c>
      <c r="P1650" s="22">
        <f>INT(YEARFRAC(Tabla2[[#This Row],[fecha_matrimonio]],Tabla2[[#This Row],[fecha_creacion_divorcio]],1))</f>
        <v>17</v>
      </c>
      <c r="Q1650" s="21"/>
    </row>
    <row r="1651" spans="6:17" x14ac:dyDescent="0.25">
      <c r="F1651" s="17"/>
      <c r="G1651" s="47" t="str">
        <f>IF(Tabla2[genero_1]=Tabla2[genero_2],"iguales","heteros")</f>
        <v>iguales</v>
      </c>
      <c r="H1651" s="15">
        <f>COUNTIF(Tabla3[Columna1],"iguales")</f>
        <v>481</v>
      </c>
      <c r="I1651" s="15">
        <f>COUNTIF(Tabla3[Se divorcian mas en la mañana o en la tarde?],"&gt;12:00 am")</f>
        <v>2491</v>
      </c>
      <c r="J1651" s="15">
        <f>COUNTIF(Tabla3[Se divorcian mas en la mañana o en la tarde?],"&gt;12:00 am")</f>
        <v>2491</v>
      </c>
      <c r="K1651" s="15">
        <f>COUNTIF(Tabla3[Se divorcian mas en la mañana o en la tarde?],"&lt;12:00 pm")</f>
        <v>2272</v>
      </c>
      <c r="L1651" s="17">
        <f>IF(Auxiliar1!B1649&lt;Tabla2[Hora],Tabla2[Hora],Auxiliar1!B1649)</f>
        <v>0.39709490740740744</v>
      </c>
      <c r="M1651" s="21"/>
      <c r="N1651" t="str">
        <f>TEXT(Tabla2[fecha_creacion_divorcio],"dd/mm/yy")</f>
        <v>07/01/19</v>
      </c>
      <c r="O1651" s="21" t="str">
        <f>TEXT(Tabla3[Fecha formato fecha],"MMMM")</f>
        <v>enero</v>
      </c>
      <c r="P1651" s="22">
        <f>INT(YEARFRAC(Tabla2[[#This Row],[fecha_matrimonio]],Tabla2[[#This Row],[fecha_creacion_divorcio]],1))</f>
        <v>27</v>
      </c>
      <c r="Q1651" s="21"/>
    </row>
    <row r="1652" spans="6:17" x14ac:dyDescent="0.25">
      <c r="F1652" s="17"/>
      <c r="G1652" s="47" t="str">
        <f>IF(Tabla2[genero_1]=Tabla2[genero_2],"iguales","heteros")</f>
        <v>heteros</v>
      </c>
      <c r="H1652" s="15">
        <f>COUNTIF(Tabla3[Columna1],"iguales")</f>
        <v>481</v>
      </c>
      <c r="I1652" s="15">
        <f>COUNTIF(Tabla3[Se divorcian mas en la mañana o en la tarde?],"&gt;12:00 am")</f>
        <v>2491</v>
      </c>
      <c r="J1652" s="15">
        <f>COUNTIF(Tabla3[Se divorcian mas en la mañana o en la tarde?],"&gt;12:00 am")</f>
        <v>2491</v>
      </c>
      <c r="K1652" s="15">
        <f>COUNTIF(Tabla3[Se divorcian mas en la mañana o en la tarde?],"&lt;12:00 pm")</f>
        <v>2272</v>
      </c>
      <c r="L1652" s="17">
        <f>IF(Auxiliar1!B1650&lt;Tabla2[Hora],Tabla2[Hora],Auxiliar1!B1650)</f>
        <v>0.40115740740740741</v>
      </c>
      <c r="M1652" s="21"/>
      <c r="N1652" t="str">
        <f>TEXT(Tabla2[fecha_creacion_divorcio],"dd/mm/yy")</f>
        <v>07/01/19</v>
      </c>
      <c r="O1652" s="21" t="str">
        <f>TEXT(Tabla3[Fecha formato fecha],"MMMM")</f>
        <v>enero</v>
      </c>
      <c r="P1652" s="22">
        <f>INT(YEARFRAC(Tabla2[[#This Row],[fecha_matrimonio]],Tabla2[[#This Row],[fecha_creacion_divorcio]],1))</f>
        <v>23</v>
      </c>
      <c r="Q1652" s="21"/>
    </row>
    <row r="1653" spans="6:17" x14ac:dyDescent="0.25">
      <c r="F1653" s="17"/>
      <c r="G1653" s="47" t="str">
        <f>IF(Tabla2[genero_1]=Tabla2[genero_2],"iguales","heteros")</f>
        <v>iguales</v>
      </c>
      <c r="H1653" s="15">
        <f>COUNTIF(Tabla3[Columna1],"iguales")</f>
        <v>481</v>
      </c>
      <c r="I1653" s="15">
        <f>COUNTIF(Tabla3[Se divorcian mas en la mañana o en la tarde?],"&gt;12:00 am")</f>
        <v>2491</v>
      </c>
      <c r="J1653" s="15">
        <f>COUNTIF(Tabla3[Se divorcian mas en la mañana o en la tarde?],"&gt;12:00 am")</f>
        <v>2491</v>
      </c>
      <c r="K1653" s="15">
        <f>COUNTIF(Tabla3[Se divorcian mas en la mañana o en la tarde?],"&lt;12:00 pm")</f>
        <v>2272</v>
      </c>
      <c r="L1653" s="17">
        <f>IF(Auxiliar1!B1651&lt;Tabla2[Hora],Tabla2[Hora],Auxiliar1!B1651)</f>
        <v>0.40250000000000002</v>
      </c>
      <c r="M1653" s="21"/>
      <c r="N1653" t="str">
        <f>TEXT(Tabla2[fecha_creacion_divorcio],"dd/mm/yy")</f>
        <v>07/01/19</v>
      </c>
      <c r="O1653" s="21" t="str">
        <f>TEXT(Tabla3[Fecha formato fecha],"MMMM")</f>
        <v>enero</v>
      </c>
      <c r="P1653" s="22">
        <f>INT(YEARFRAC(Tabla2[[#This Row],[fecha_matrimonio]],Tabla2[[#This Row],[fecha_creacion_divorcio]],1))</f>
        <v>27</v>
      </c>
      <c r="Q1653" s="21"/>
    </row>
    <row r="1654" spans="6:17" x14ac:dyDescent="0.25">
      <c r="F1654" s="17"/>
      <c r="G1654" s="47" t="str">
        <f>IF(Tabla2[genero_1]=Tabla2[genero_2],"iguales","heteros")</f>
        <v>heteros</v>
      </c>
      <c r="H1654" s="15">
        <f>COUNTIF(Tabla3[Columna1],"iguales")</f>
        <v>481</v>
      </c>
      <c r="I1654" s="15">
        <f>COUNTIF(Tabla3[Se divorcian mas en la mañana o en la tarde?],"&gt;12:00 am")</f>
        <v>2491</v>
      </c>
      <c r="J1654" s="15">
        <f>COUNTIF(Tabla3[Se divorcian mas en la mañana o en la tarde?],"&gt;12:00 am")</f>
        <v>2491</v>
      </c>
      <c r="K1654" s="15">
        <f>COUNTIF(Tabla3[Se divorcian mas en la mañana o en la tarde?],"&lt;12:00 pm")</f>
        <v>2272</v>
      </c>
      <c r="L1654" s="17">
        <f>IF(Auxiliar1!B1652&lt;Tabla2[Hora],Tabla2[Hora],Auxiliar1!B1652)</f>
        <v>0.40747685185185184</v>
      </c>
      <c r="M1654" s="21"/>
      <c r="N1654" t="str">
        <f>TEXT(Tabla2[fecha_creacion_divorcio],"dd/mm/yy")</f>
        <v>07/01/19</v>
      </c>
      <c r="O1654" s="21" t="str">
        <f>TEXT(Tabla3[Fecha formato fecha],"MMMM")</f>
        <v>enero</v>
      </c>
      <c r="P1654" s="22">
        <f>INT(YEARFRAC(Tabla2[[#This Row],[fecha_matrimonio]],Tabla2[[#This Row],[fecha_creacion_divorcio]],1))</f>
        <v>17</v>
      </c>
      <c r="Q1654" s="21"/>
    </row>
    <row r="1655" spans="6:17" x14ac:dyDescent="0.25">
      <c r="F1655" s="17"/>
      <c r="G1655" s="47" t="str">
        <f>IF(Tabla2[genero_1]=Tabla2[genero_2],"iguales","heteros")</f>
        <v>heteros</v>
      </c>
      <c r="H1655" s="15">
        <f>COUNTIF(Tabla3[Columna1],"iguales")</f>
        <v>481</v>
      </c>
      <c r="I1655" s="15">
        <f>COUNTIF(Tabla3[Se divorcian mas en la mañana o en la tarde?],"&gt;12:00 am")</f>
        <v>2491</v>
      </c>
      <c r="J1655" s="15">
        <f>COUNTIF(Tabla3[Se divorcian mas en la mañana o en la tarde?],"&gt;12:00 am")</f>
        <v>2491</v>
      </c>
      <c r="K1655" s="15">
        <f>COUNTIF(Tabla3[Se divorcian mas en la mañana o en la tarde?],"&lt;12:00 pm")</f>
        <v>2272</v>
      </c>
      <c r="L1655" s="17">
        <f>IF(Auxiliar1!B1653&lt;Tabla2[Hora],Tabla2[Hora],Auxiliar1!B1653)</f>
        <v>0.40795138888888888</v>
      </c>
      <c r="M1655" s="21"/>
      <c r="N1655" t="str">
        <f>TEXT(Tabla2[fecha_creacion_divorcio],"dd/mm/yy")</f>
        <v>07/01/19</v>
      </c>
      <c r="O1655" s="21" t="str">
        <f>TEXT(Tabla3[Fecha formato fecha],"MMMM")</f>
        <v>enero</v>
      </c>
      <c r="P1655" s="22">
        <f>INT(YEARFRAC(Tabla2[[#This Row],[fecha_matrimonio]],Tabla2[[#This Row],[fecha_creacion_divorcio]],1))</f>
        <v>3</v>
      </c>
      <c r="Q1655" s="21"/>
    </row>
    <row r="1656" spans="6:17" x14ac:dyDescent="0.25">
      <c r="F1656" s="17"/>
      <c r="G1656" s="47" t="str">
        <f>IF(Tabla2[genero_1]=Tabla2[genero_2],"iguales","heteros")</f>
        <v>iguales</v>
      </c>
      <c r="H1656" s="15">
        <f>COUNTIF(Tabla3[Columna1],"iguales")</f>
        <v>481</v>
      </c>
      <c r="I1656" s="15">
        <f>COUNTIF(Tabla3[Se divorcian mas en la mañana o en la tarde?],"&gt;12:00 am")</f>
        <v>2491</v>
      </c>
      <c r="J1656" s="15">
        <f>COUNTIF(Tabla3[Se divorcian mas en la mañana o en la tarde?],"&gt;12:00 am")</f>
        <v>2491</v>
      </c>
      <c r="K1656" s="15">
        <f>COUNTIF(Tabla3[Se divorcian mas en la mañana o en la tarde?],"&lt;12:00 pm")</f>
        <v>2272</v>
      </c>
      <c r="L1656" s="17">
        <f>IF(Auxiliar1!B1654&lt;Tabla2[Hora],Tabla2[Hora],Auxiliar1!B1654)</f>
        <v>0.41076388888888887</v>
      </c>
      <c r="M1656" s="21"/>
      <c r="N1656" t="str">
        <f>TEXT(Tabla2[fecha_creacion_divorcio],"dd/mm/yy")</f>
        <v>07/01/19</v>
      </c>
      <c r="O1656" s="21" t="str">
        <f>TEXT(Tabla3[Fecha formato fecha],"MMMM")</f>
        <v>enero</v>
      </c>
      <c r="P1656" s="22">
        <f>INT(YEARFRAC(Tabla2[[#This Row],[fecha_matrimonio]],Tabla2[[#This Row],[fecha_creacion_divorcio]],1))</f>
        <v>35</v>
      </c>
      <c r="Q1656" s="21"/>
    </row>
    <row r="1657" spans="6:17" x14ac:dyDescent="0.25">
      <c r="F1657" s="17"/>
      <c r="G1657" s="47" t="str">
        <f>IF(Tabla2[genero_1]=Tabla2[genero_2],"iguales","heteros")</f>
        <v>heteros</v>
      </c>
      <c r="H1657" s="15">
        <f>COUNTIF(Tabla3[Columna1],"iguales")</f>
        <v>481</v>
      </c>
      <c r="I1657" s="15">
        <f>COUNTIF(Tabla3[Se divorcian mas en la mañana o en la tarde?],"&gt;12:00 am")</f>
        <v>2491</v>
      </c>
      <c r="J1657" s="15">
        <f>COUNTIF(Tabla3[Se divorcian mas en la mañana o en la tarde?],"&gt;12:00 am")</f>
        <v>2491</v>
      </c>
      <c r="K1657" s="15">
        <f>COUNTIF(Tabla3[Se divorcian mas en la mañana o en la tarde?],"&lt;12:00 pm")</f>
        <v>2272</v>
      </c>
      <c r="L1657" s="17">
        <f>IF(Auxiliar1!B1655&lt;Tabla2[Hora],Tabla2[Hora],Auxiliar1!B1655)</f>
        <v>0.41560185185185183</v>
      </c>
      <c r="M1657" s="21"/>
      <c r="N1657" t="str">
        <f>TEXT(Tabla2[fecha_creacion_divorcio],"dd/mm/yy")</f>
        <v>07/01/19</v>
      </c>
      <c r="O1657" s="21" t="str">
        <f>TEXT(Tabla3[Fecha formato fecha],"MMMM")</f>
        <v>enero</v>
      </c>
      <c r="P1657" s="22">
        <f>INT(YEARFRAC(Tabla2[[#This Row],[fecha_matrimonio]],Tabla2[[#This Row],[fecha_creacion_divorcio]],1))</f>
        <v>18</v>
      </c>
      <c r="Q1657" s="21"/>
    </row>
    <row r="1658" spans="6:17" x14ac:dyDescent="0.25">
      <c r="F1658" s="17"/>
      <c r="G1658" s="47" t="str">
        <f>IF(Tabla2[genero_1]=Tabla2[genero_2],"iguales","heteros")</f>
        <v>heteros</v>
      </c>
      <c r="H1658" s="15">
        <f>COUNTIF(Tabla3[Columna1],"iguales")</f>
        <v>481</v>
      </c>
      <c r="I1658" s="15">
        <f>COUNTIF(Tabla3[Se divorcian mas en la mañana o en la tarde?],"&gt;12:00 am")</f>
        <v>2491</v>
      </c>
      <c r="J1658" s="15">
        <f>COUNTIF(Tabla3[Se divorcian mas en la mañana o en la tarde?],"&gt;12:00 am")</f>
        <v>2491</v>
      </c>
      <c r="K1658" s="15">
        <f>COUNTIF(Tabla3[Se divorcian mas en la mañana o en la tarde?],"&lt;12:00 pm")</f>
        <v>2272</v>
      </c>
      <c r="L1658" s="17">
        <f>IF(Auxiliar1!B1656&lt;Tabla2[Hora],Tabla2[Hora],Auxiliar1!B1656)</f>
        <v>0.42055555555555557</v>
      </c>
      <c r="M1658" s="21"/>
      <c r="N1658" t="str">
        <f>TEXT(Tabla2[fecha_creacion_divorcio],"dd/mm/yy")</f>
        <v>07/01/19</v>
      </c>
      <c r="O1658" s="21" t="str">
        <f>TEXT(Tabla3[Fecha formato fecha],"MMMM")</f>
        <v>enero</v>
      </c>
      <c r="P1658" s="22">
        <f>INT(YEARFRAC(Tabla2[[#This Row],[fecha_matrimonio]],Tabla2[[#This Row],[fecha_creacion_divorcio]],1))</f>
        <v>48</v>
      </c>
      <c r="Q1658" s="21"/>
    </row>
    <row r="1659" spans="6:17" x14ac:dyDescent="0.25">
      <c r="F1659" s="17"/>
      <c r="G1659" s="47" t="str">
        <f>IF(Tabla2[genero_1]=Tabla2[genero_2],"iguales","heteros")</f>
        <v>heteros</v>
      </c>
      <c r="H1659" s="15">
        <f>COUNTIF(Tabla3[Columna1],"iguales")</f>
        <v>481</v>
      </c>
      <c r="I1659" s="15">
        <f>COUNTIF(Tabla3[Se divorcian mas en la mañana o en la tarde?],"&gt;12:00 am")</f>
        <v>2491</v>
      </c>
      <c r="J1659" s="15">
        <f>COUNTIF(Tabla3[Se divorcian mas en la mañana o en la tarde?],"&gt;12:00 am")</f>
        <v>2491</v>
      </c>
      <c r="K1659" s="15">
        <f>COUNTIF(Tabla3[Se divorcian mas en la mañana o en la tarde?],"&lt;12:00 pm")</f>
        <v>2272</v>
      </c>
      <c r="L1659" s="17">
        <f>IF(Auxiliar1!B1657&lt;Tabla2[Hora],Tabla2[Hora],Auxiliar1!B1657)</f>
        <v>0.42267361111111112</v>
      </c>
      <c r="M1659" s="21"/>
      <c r="N1659" t="str">
        <f>TEXT(Tabla2[fecha_creacion_divorcio],"dd/mm/yy")</f>
        <v>07/01/19</v>
      </c>
      <c r="O1659" s="21" t="str">
        <f>TEXT(Tabla3[Fecha formato fecha],"MMMM")</f>
        <v>enero</v>
      </c>
      <c r="P1659" s="22">
        <f>INT(YEARFRAC(Tabla2[[#This Row],[fecha_matrimonio]],Tabla2[[#This Row],[fecha_creacion_divorcio]],1))</f>
        <v>11</v>
      </c>
      <c r="Q1659" s="21"/>
    </row>
    <row r="1660" spans="6:17" x14ac:dyDescent="0.25">
      <c r="F1660" s="17"/>
      <c r="G1660" s="47" t="str">
        <f>IF(Tabla2[genero_1]=Tabla2[genero_2],"iguales","heteros")</f>
        <v>heteros</v>
      </c>
      <c r="H1660" s="15">
        <f>COUNTIF(Tabla3[Columna1],"iguales")</f>
        <v>481</v>
      </c>
      <c r="I1660" s="15">
        <f>COUNTIF(Tabla3[Se divorcian mas en la mañana o en la tarde?],"&gt;12:00 am")</f>
        <v>2491</v>
      </c>
      <c r="J1660" s="15">
        <f>COUNTIF(Tabla3[Se divorcian mas en la mañana o en la tarde?],"&gt;12:00 am")</f>
        <v>2491</v>
      </c>
      <c r="K1660" s="15">
        <f>COUNTIF(Tabla3[Se divorcian mas en la mañana o en la tarde?],"&lt;12:00 pm")</f>
        <v>2272</v>
      </c>
      <c r="L1660" s="17">
        <f>IF(Auxiliar1!B1658&lt;Tabla2[Hora],Tabla2[Hora],Auxiliar1!B1658)</f>
        <v>0.42621527777777773</v>
      </c>
      <c r="M1660" s="21"/>
      <c r="N1660" t="str">
        <f>TEXT(Tabla2[fecha_creacion_divorcio],"dd/mm/yy")</f>
        <v>07/01/19</v>
      </c>
      <c r="O1660" s="21" t="str">
        <f>TEXT(Tabla3[Fecha formato fecha],"MMMM")</f>
        <v>enero</v>
      </c>
      <c r="P1660" s="22">
        <f>INT(YEARFRAC(Tabla2[[#This Row],[fecha_matrimonio]],Tabla2[[#This Row],[fecha_creacion_divorcio]],1))</f>
        <v>60</v>
      </c>
      <c r="Q1660" s="21"/>
    </row>
    <row r="1661" spans="6:17" x14ac:dyDescent="0.25">
      <c r="F1661" s="17"/>
      <c r="G1661" s="47" t="str">
        <f>IF(Tabla2[genero_1]=Tabla2[genero_2],"iguales","heteros")</f>
        <v>heteros</v>
      </c>
      <c r="H1661" s="15">
        <f>COUNTIF(Tabla3[Columna1],"iguales")</f>
        <v>481</v>
      </c>
      <c r="I1661" s="15">
        <f>COUNTIF(Tabla3[Se divorcian mas en la mañana o en la tarde?],"&gt;12:00 am")</f>
        <v>2491</v>
      </c>
      <c r="J1661" s="15">
        <f>COUNTIF(Tabla3[Se divorcian mas en la mañana o en la tarde?],"&gt;12:00 am")</f>
        <v>2491</v>
      </c>
      <c r="K1661" s="15">
        <f>COUNTIF(Tabla3[Se divorcian mas en la mañana o en la tarde?],"&lt;12:00 pm")</f>
        <v>2272</v>
      </c>
      <c r="L1661" s="17">
        <f>IF(Auxiliar1!B1659&lt;Tabla2[Hora],Tabla2[Hora],Auxiliar1!B1659)</f>
        <v>0.43346064814814816</v>
      </c>
      <c r="M1661" s="21"/>
      <c r="N1661" t="str">
        <f>TEXT(Tabla2[fecha_creacion_divorcio],"dd/mm/yy")</f>
        <v>07/01/19</v>
      </c>
      <c r="O1661" s="21" t="str">
        <f>TEXT(Tabla3[Fecha formato fecha],"MMMM")</f>
        <v>enero</v>
      </c>
      <c r="P1661" s="22">
        <f>INT(YEARFRAC(Tabla2[[#This Row],[fecha_matrimonio]],Tabla2[[#This Row],[fecha_creacion_divorcio]],1))</f>
        <v>22</v>
      </c>
      <c r="Q1661" s="21"/>
    </row>
    <row r="1662" spans="6:17" x14ac:dyDescent="0.25">
      <c r="F1662" s="17"/>
      <c r="G1662" s="47" t="str">
        <f>IF(Tabla2[genero_1]=Tabla2[genero_2],"iguales","heteros")</f>
        <v>iguales</v>
      </c>
      <c r="H1662" s="15">
        <f>COUNTIF(Tabla3[Columna1],"iguales")</f>
        <v>481</v>
      </c>
      <c r="I1662" s="15">
        <f>COUNTIF(Tabla3[Se divorcian mas en la mañana o en la tarde?],"&gt;12:00 am")</f>
        <v>2491</v>
      </c>
      <c r="J1662" s="15">
        <f>COUNTIF(Tabla3[Se divorcian mas en la mañana o en la tarde?],"&gt;12:00 am")</f>
        <v>2491</v>
      </c>
      <c r="K1662" s="15">
        <f>COUNTIF(Tabla3[Se divorcian mas en la mañana o en la tarde?],"&lt;12:00 pm")</f>
        <v>2272</v>
      </c>
      <c r="L1662" s="17">
        <f>IF(Auxiliar1!B1660&lt;Tabla2[Hora],Tabla2[Hora],Auxiliar1!B1660)</f>
        <v>0.44753472222222218</v>
      </c>
      <c r="M1662" s="21"/>
      <c r="N1662" t="str">
        <f>TEXT(Tabla2[fecha_creacion_divorcio],"dd/mm/yy")</f>
        <v>07/01/19</v>
      </c>
      <c r="O1662" s="21" t="str">
        <f>TEXT(Tabla3[Fecha formato fecha],"MMMM")</f>
        <v>enero</v>
      </c>
      <c r="P1662" s="22">
        <f>INT(YEARFRAC(Tabla2[[#This Row],[fecha_matrimonio]],Tabla2[[#This Row],[fecha_creacion_divorcio]],1))</f>
        <v>31</v>
      </c>
      <c r="Q1662" s="21"/>
    </row>
    <row r="1663" spans="6:17" x14ac:dyDescent="0.25">
      <c r="F1663" s="17"/>
      <c r="G1663" s="47" t="str">
        <f>IF(Tabla2[genero_1]=Tabla2[genero_2],"iguales","heteros")</f>
        <v>heteros</v>
      </c>
      <c r="H1663" s="15">
        <f>COUNTIF(Tabla3[Columna1],"iguales")</f>
        <v>481</v>
      </c>
      <c r="I1663" s="15">
        <f>COUNTIF(Tabla3[Se divorcian mas en la mañana o en la tarde?],"&gt;12:00 am")</f>
        <v>2491</v>
      </c>
      <c r="J1663" s="15">
        <f>COUNTIF(Tabla3[Se divorcian mas en la mañana o en la tarde?],"&gt;12:00 am")</f>
        <v>2491</v>
      </c>
      <c r="K1663" s="15">
        <f>COUNTIF(Tabla3[Se divorcian mas en la mañana o en la tarde?],"&lt;12:00 pm")</f>
        <v>2272</v>
      </c>
      <c r="L1663" s="17">
        <f>IF(Auxiliar1!B1661&lt;Tabla2[Hora],Tabla2[Hora],Auxiliar1!B1661)</f>
        <v>0.45408564814814811</v>
      </c>
      <c r="M1663" s="21"/>
      <c r="N1663" t="str">
        <f>TEXT(Tabla2[fecha_creacion_divorcio],"dd/mm/yy")</f>
        <v>07/01/19</v>
      </c>
      <c r="O1663" s="21" t="str">
        <f>TEXT(Tabla3[Fecha formato fecha],"MMMM")</f>
        <v>enero</v>
      </c>
      <c r="P1663" s="22">
        <f>INT(YEARFRAC(Tabla2[[#This Row],[fecha_matrimonio]],Tabla2[[#This Row],[fecha_creacion_divorcio]],1))</f>
        <v>11</v>
      </c>
      <c r="Q1663" s="21"/>
    </row>
    <row r="1664" spans="6:17" x14ac:dyDescent="0.25">
      <c r="F1664" s="17"/>
      <c r="G1664" s="47" t="str">
        <f>IF(Tabla2[genero_1]=Tabla2[genero_2],"iguales","heteros")</f>
        <v>iguales</v>
      </c>
      <c r="H1664" s="15">
        <f>COUNTIF(Tabla3[Columna1],"iguales")</f>
        <v>481</v>
      </c>
      <c r="I1664" s="15">
        <f>COUNTIF(Tabla3[Se divorcian mas en la mañana o en la tarde?],"&gt;12:00 am")</f>
        <v>2491</v>
      </c>
      <c r="J1664" s="15">
        <f>COUNTIF(Tabla3[Se divorcian mas en la mañana o en la tarde?],"&gt;12:00 am")</f>
        <v>2491</v>
      </c>
      <c r="K1664" s="15">
        <f>COUNTIF(Tabla3[Se divorcian mas en la mañana o en la tarde?],"&lt;12:00 pm")</f>
        <v>2272</v>
      </c>
      <c r="L1664" s="17">
        <f>IF(Auxiliar1!B1662&lt;Tabla2[Hora],Tabla2[Hora],Auxiliar1!B1662)</f>
        <v>0.4632175925925926</v>
      </c>
      <c r="M1664" s="21"/>
      <c r="N1664" t="str">
        <f>TEXT(Tabla2[fecha_creacion_divorcio],"dd/mm/yy")</f>
        <v>07/01/19</v>
      </c>
      <c r="O1664" s="21" t="str">
        <f>TEXT(Tabla3[Fecha formato fecha],"MMMM")</f>
        <v>enero</v>
      </c>
      <c r="P1664" s="22">
        <f>INT(YEARFRAC(Tabla2[[#This Row],[fecha_matrimonio]],Tabla2[[#This Row],[fecha_creacion_divorcio]],1))</f>
        <v>34</v>
      </c>
      <c r="Q1664" s="21"/>
    </row>
    <row r="1665" spans="6:17" x14ac:dyDescent="0.25">
      <c r="F1665" s="17"/>
      <c r="G1665" s="47" t="str">
        <f>IF(Tabla2[genero_1]=Tabla2[genero_2],"iguales","heteros")</f>
        <v>heteros</v>
      </c>
      <c r="H1665" s="15">
        <f>COUNTIF(Tabla3[Columna1],"iguales")</f>
        <v>481</v>
      </c>
      <c r="I1665" s="15">
        <f>COUNTIF(Tabla3[Se divorcian mas en la mañana o en la tarde?],"&gt;12:00 am")</f>
        <v>2491</v>
      </c>
      <c r="J1665" s="15">
        <f>COUNTIF(Tabla3[Se divorcian mas en la mañana o en la tarde?],"&gt;12:00 am")</f>
        <v>2491</v>
      </c>
      <c r="K1665" s="15">
        <f>COUNTIF(Tabla3[Se divorcian mas en la mañana o en la tarde?],"&lt;12:00 pm")</f>
        <v>2272</v>
      </c>
      <c r="L1665" s="17">
        <f>IF(Auxiliar1!B1663&lt;Tabla2[Hora],Tabla2[Hora],Auxiliar1!B1663)</f>
        <v>0.47175925925925927</v>
      </c>
      <c r="M1665" s="21"/>
      <c r="N1665" t="str">
        <f>TEXT(Tabla2[fecha_creacion_divorcio],"dd/mm/yy")</f>
        <v>07/01/19</v>
      </c>
      <c r="O1665" s="21" t="str">
        <f>TEXT(Tabla3[Fecha formato fecha],"MMMM")</f>
        <v>enero</v>
      </c>
      <c r="P1665" s="22">
        <f>INT(YEARFRAC(Tabla2[[#This Row],[fecha_matrimonio]],Tabla2[[#This Row],[fecha_creacion_divorcio]],1))</f>
        <v>14</v>
      </c>
      <c r="Q1665" s="21"/>
    </row>
    <row r="1666" spans="6:17" x14ac:dyDescent="0.25">
      <c r="F1666" s="17"/>
      <c r="G1666" s="47" t="str">
        <f>IF(Tabla2[genero_1]=Tabla2[genero_2],"iguales","heteros")</f>
        <v>heteros</v>
      </c>
      <c r="H1666" s="15">
        <f>COUNTIF(Tabla3[Columna1],"iguales")</f>
        <v>481</v>
      </c>
      <c r="I1666" s="15">
        <f>COUNTIF(Tabla3[Se divorcian mas en la mañana o en la tarde?],"&gt;12:00 am")</f>
        <v>2491</v>
      </c>
      <c r="J1666" s="15">
        <f>COUNTIF(Tabla3[Se divorcian mas en la mañana o en la tarde?],"&gt;12:00 am")</f>
        <v>2491</v>
      </c>
      <c r="K1666" s="15">
        <f>COUNTIF(Tabla3[Se divorcian mas en la mañana o en la tarde?],"&lt;12:00 pm")</f>
        <v>2272</v>
      </c>
      <c r="L1666" s="17">
        <f>IF(Auxiliar1!B1664&lt;Tabla2[Hora],Tabla2[Hora],Auxiliar1!B1664)</f>
        <v>0.47593749999999996</v>
      </c>
      <c r="M1666" s="21"/>
      <c r="N1666" t="str">
        <f>TEXT(Tabla2[fecha_creacion_divorcio],"dd/mm/yy")</f>
        <v>07/01/19</v>
      </c>
      <c r="O1666" s="21" t="str">
        <f>TEXT(Tabla3[Fecha formato fecha],"MMMM")</f>
        <v>enero</v>
      </c>
      <c r="P1666" s="22">
        <f>INT(YEARFRAC(Tabla2[[#This Row],[fecha_matrimonio]],Tabla2[[#This Row],[fecha_creacion_divorcio]],1))</f>
        <v>14</v>
      </c>
      <c r="Q1666" s="21"/>
    </row>
    <row r="1667" spans="6:17" x14ac:dyDescent="0.25">
      <c r="F1667" s="17"/>
      <c r="G1667" s="47" t="str">
        <f>IF(Tabla2[genero_1]=Tabla2[genero_2],"iguales","heteros")</f>
        <v>heteros</v>
      </c>
      <c r="H1667" s="15">
        <f>COUNTIF(Tabla3[Columna1],"iguales")</f>
        <v>481</v>
      </c>
      <c r="I1667" s="15">
        <f>COUNTIF(Tabla3[Se divorcian mas en la mañana o en la tarde?],"&gt;12:00 am")</f>
        <v>2491</v>
      </c>
      <c r="J1667" s="15">
        <f>COUNTIF(Tabla3[Se divorcian mas en la mañana o en la tarde?],"&gt;12:00 am")</f>
        <v>2491</v>
      </c>
      <c r="K1667" s="15">
        <f>COUNTIF(Tabla3[Se divorcian mas en la mañana o en la tarde?],"&lt;12:00 pm")</f>
        <v>2272</v>
      </c>
      <c r="L1667" s="17">
        <f>IF(Auxiliar1!B1665&lt;Tabla2[Hora],Tabla2[Hora],Auxiliar1!B1665)</f>
        <v>0.48018518518518521</v>
      </c>
      <c r="M1667" s="21"/>
      <c r="N1667" t="str">
        <f>TEXT(Tabla2[fecha_creacion_divorcio],"dd/mm/yy")</f>
        <v>07/01/19</v>
      </c>
      <c r="O1667" s="21" t="str">
        <f>TEXT(Tabla3[Fecha formato fecha],"MMMM")</f>
        <v>enero</v>
      </c>
      <c r="P1667" s="22">
        <f>INT(YEARFRAC(Tabla2[[#This Row],[fecha_matrimonio]],Tabla2[[#This Row],[fecha_creacion_divorcio]],1))</f>
        <v>6</v>
      </c>
      <c r="Q1667" s="21"/>
    </row>
    <row r="1668" spans="6:17" x14ac:dyDescent="0.25">
      <c r="F1668" s="17"/>
      <c r="G1668" s="47" t="str">
        <f>IF(Tabla2[genero_1]=Tabla2[genero_2],"iguales","heteros")</f>
        <v>heteros</v>
      </c>
      <c r="H1668" s="15">
        <f>COUNTIF(Tabla3[Columna1],"iguales")</f>
        <v>481</v>
      </c>
      <c r="I1668" s="15">
        <f>COUNTIF(Tabla3[Se divorcian mas en la mañana o en la tarde?],"&gt;12:00 am")</f>
        <v>2491</v>
      </c>
      <c r="J1668" s="15">
        <f>COUNTIF(Tabla3[Se divorcian mas en la mañana o en la tarde?],"&gt;12:00 am")</f>
        <v>2491</v>
      </c>
      <c r="K1668" s="15">
        <f>COUNTIF(Tabla3[Se divorcian mas en la mañana o en la tarde?],"&lt;12:00 pm")</f>
        <v>2272</v>
      </c>
      <c r="L1668" s="17">
        <f>IF(Auxiliar1!B1666&lt;Tabla2[Hora],Tabla2[Hora],Auxiliar1!B1666)</f>
        <v>0.48608796296296292</v>
      </c>
      <c r="M1668" s="21"/>
      <c r="N1668" t="str">
        <f>TEXT(Tabla2[fecha_creacion_divorcio],"dd/mm/yy")</f>
        <v>07/01/19</v>
      </c>
      <c r="O1668" s="21" t="str">
        <f>TEXT(Tabla3[Fecha formato fecha],"MMMM")</f>
        <v>enero</v>
      </c>
      <c r="P1668" s="22">
        <f>INT(YEARFRAC(Tabla2[[#This Row],[fecha_matrimonio]],Tabla2[[#This Row],[fecha_creacion_divorcio]],1))</f>
        <v>21</v>
      </c>
      <c r="Q1668" s="21"/>
    </row>
    <row r="1669" spans="6:17" x14ac:dyDescent="0.25">
      <c r="F1669" s="17"/>
      <c r="G1669" s="47" t="str">
        <f>IF(Tabla2[genero_1]=Tabla2[genero_2],"iguales","heteros")</f>
        <v>iguales</v>
      </c>
      <c r="H1669" s="15">
        <f>COUNTIF(Tabla3[Columna1],"iguales")</f>
        <v>481</v>
      </c>
      <c r="I1669" s="15">
        <f>COUNTIF(Tabla3[Se divorcian mas en la mañana o en la tarde?],"&gt;12:00 am")</f>
        <v>2491</v>
      </c>
      <c r="J1669" s="15">
        <f>COUNTIF(Tabla3[Se divorcian mas en la mañana o en la tarde?],"&gt;12:00 am")</f>
        <v>2491</v>
      </c>
      <c r="K1669" s="15">
        <f>COUNTIF(Tabla3[Se divorcian mas en la mañana o en la tarde?],"&lt;12:00 pm")</f>
        <v>2272</v>
      </c>
      <c r="L1669" s="17">
        <f>IF(Auxiliar1!B1667&lt;Tabla2[Hora],Tabla2[Hora],Auxiliar1!B1667)</f>
        <v>0.49148148148148146</v>
      </c>
      <c r="M1669" s="21"/>
      <c r="N1669" t="str">
        <f>TEXT(Tabla2[fecha_creacion_divorcio],"dd/mm/yy")</f>
        <v>07/01/19</v>
      </c>
      <c r="O1669" s="21" t="str">
        <f>TEXT(Tabla3[Fecha formato fecha],"MMMM")</f>
        <v>enero</v>
      </c>
      <c r="P1669" s="22">
        <f>INT(YEARFRAC(Tabla2[[#This Row],[fecha_matrimonio]],Tabla2[[#This Row],[fecha_creacion_divorcio]],1))</f>
        <v>32</v>
      </c>
      <c r="Q1669" s="21"/>
    </row>
    <row r="1670" spans="6:17" x14ac:dyDescent="0.25">
      <c r="F1670" s="17"/>
      <c r="G1670" s="47" t="str">
        <f>IF(Tabla2[genero_1]=Tabla2[genero_2],"iguales","heteros")</f>
        <v>heteros</v>
      </c>
      <c r="H1670" s="15">
        <f>COUNTIF(Tabla3[Columna1],"iguales")</f>
        <v>481</v>
      </c>
      <c r="I1670" s="15">
        <f>COUNTIF(Tabla3[Se divorcian mas en la mañana o en la tarde?],"&gt;12:00 am")</f>
        <v>2491</v>
      </c>
      <c r="J1670" s="15">
        <f>COUNTIF(Tabla3[Se divorcian mas en la mañana o en la tarde?],"&gt;12:00 am")</f>
        <v>2491</v>
      </c>
      <c r="K1670" s="15">
        <f>COUNTIF(Tabla3[Se divorcian mas en la mañana o en la tarde?],"&lt;12:00 pm")</f>
        <v>2272</v>
      </c>
      <c r="L1670" s="17">
        <f>IF(Auxiliar1!B1668&lt;Tabla2[Hora],Tabla2[Hora],Auxiliar1!B1668)</f>
        <v>0.51469907407407411</v>
      </c>
      <c r="M1670" s="21"/>
      <c r="N1670" t="str">
        <f>TEXT(Tabla2[fecha_creacion_divorcio],"dd/mm/yy")</f>
        <v>07/01/19</v>
      </c>
      <c r="O1670" s="21" t="str">
        <f>TEXT(Tabla3[Fecha formato fecha],"MMMM")</f>
        <v>enero</v>
      </c>
      <c r="P1670" s="22">
        <f>INT(YEARFRAC(Tabla2[[#This Row],[fecha_matrimonio]],Tabla2[[#This Row],[fecha_creacion_divorcio]],1))</f>
        <v>53</v>
      </c>
      <c r="Q1670" s="21"/>
    </row>
    <row r="1671" spans="6:17" x14ac:dyDescent="0.25">
      <c r="F1671" s="17"/>
      <c r="G1671" s="47" t="str">
        <f>IF(Tabla2[genero_1]=Tabla2[genero_2],"iguales","heteros")</f>
        <v>heteros</v>
      </c>
      <c r="H1671" s="15">
        <f>COUNTIF(Tabla3[Columna1],"iguales")</f>
        <v>481</v>
      </c>
      <c r="I1671" s="15">
        <f>COUNTIF(Tabla3[Se divorcian mas en la mañana o en la tarde?],"&gt;12:00 am")</f>
        <v>2491</v>
      </c>
      <c r="J1671" s="15">
        <f>COUNTIF(Tabla3[Se divorcian mas en la mañana o en la tarde?],"&gt;12:00 am")</f>
        <v>2491</v>
      </c>
      <c r="K1671" s="15">
        <f>COUNTIF(Tabla3[Se divorcian mas en la mañana o en la tarde?],"&lt;12:00 pm")</f>
        <v>2272</v>
      </c>
      <c r="L1671" s="17">
        <f>IF(Auxiliar1!B1669&lt;Tabla2[Hora],Tabla2[Hora],Auxiliar1!B1669)</f>
        <v>0.53388888888888886</v>
      </c>
      <c r="M1671" s="21"/>
      <c r="N1671" t="str">
        <f>TEXT(Tabla2[fecha_creacion_divorcio],"dd/mm/yy")</f>
        <v>07/01/19</v>
      </c>
      <c r="O1671" s="21" t="str">
        <f>TEXT(Tabla3[Fecha formato fecha],"MMMM")</f>
        <v>enero</v>
      </c>
      <c r="P1671" s="22">
        <f>INT(YEARFRAC(Tabla2[[#This Row],[fecha_matrimonio]],Tabla2[[#This Row],[fecha_creacion_divorcio]],1))</f>
        <v>48</v>
      </c>
      <c r="Q1671" s="21"/>
    </row>
    <row r="1672" spans="6:17" x14ac:dyDescent="0.25">
      <c r="F1672" s="17"/>
      <c r="G1672" s="47" t="str">
        <f>IF(Tabla2[genero_1]=Tabla2[genero_2],"iguales","heteros")</f>
        <v>heteros</v>
      </c>
      <c r="H1672" s="15">
        <f>COUNTIF(Tabla3[Columna1],"iguales")</f>
        <v>481</v>
      </c>
      <c r="I1672" s="15">
        <f>COUNTIF(Tabla3[Se divorcian mas en la mañana o en la tarde?],"&gt;12:00 am")</f>
        <v>2491</v>
      </c>
      <c r="J1672" s="15">
        <f>COUNTIF(Tabla3[Se divorcian mas en la mañana o en la tarde?],"&gt;12:00 am")</f>
        <v>2491</v>
      </c>
      <c r="K1672" s="15">
        <f>COUNTIF(Tabla3[Se divorcian mas en la mañana o en la tarde?],"&lt;12:00 pm")</f>
        <v>2272</v>
      </c>
      <c r="L1672" s="17">
        <f>IF(Auxiliar1!B1670&lt;Tabla2[Hora],Tabla2[Hora],Auxiliar1!B1670)</f>
        <v>0.29046296296296298</v>
      </c>
      <c r="M1672" s="21"/>
      <c r="N1672" t="str">
        <f>TEXT(Tabla2[fecha_creacion_divorcio],"dd/mm/yy")</f>
        <v>08/01/19</v>
      </c>
      <c r="O1672" s="21" t="str">
        <f>TEXT(Tabla3[Fecha formato fecha],"MMMM")</f>
        <v>enero</v>
      </c>
      <c r="P1672" s="22">
        <f>INT(YEARFRAC(Tabla2[[#This Row],[fecha_matrimonio]],Tabla2[[#This Row],[fecha_creacion_divorcio]],1))</f>
        <v>8</v>
      </c>
      <c r="Q1672" s="21"/>
    </row>
    <row r="1673" spans="6:17" x14ac:dyDescent="0.25">
      <c r="F1673" s="17"/>
      <c r="G1673" s="47" t="str">
        <f>IF(Tabla2[genero_1]=Tabla2[genero_2],"iguales","heteros")</f>
        <v>heteros</v>
      </c>
      <c r="H1673" s="15">
        <f>COUNTIF(Tabla3[Columna1],"iguales")</f>
        <v>481</v>
      </c>
      <c r="I1673" s="15">
        <f>COUNTIF(Tabla3[Se divorcian mas en la mañana o en la tarde?],"&gt;12:00 am")</f>
        <v>2491</v>
      </c>
      <c r="J1673" s="15">
        <f>COUNTIF(Tabla3[Se divorcian mas en la mañana o en la tarde?],"&gt;12:00 am")</f>
        <v>2491</v>
      </c>
      <c r="K1673" s="15">
        <f>COUNTIF(Tabla3[Se divorcian mas en la mañana o en la tarde?],"&lt;12:00 pm")</f>
        <v>2272</v>
      </c>
      <c r="L1673" s="17">
        <f>IF(Auxiliar1!B1671&lt;Tabla2[Hora],Tabla2[Hora],Auxiliar1!B1671)</f>
        <v>0.29394675925925923</v>
      </c>
      <c r="M1673" s="21"/>
      <c r="N1673" t="str">
        <f>TEXT(Tabla2[fecha_creacion_divorcio],"dd/mm/yy")</f>
        <v>08/01/19</v>
      </c>
      <c r="O1673" s="21" t="str">
        <f>TEXT(Tabla3[Fecha formato fecha],"MMMM")</f>
        <v>enero</v>
      </c>
      <c r="P1673" s="22">
        <f>INT(YEARFRAC(Tabla2[[#This Row],[fecha_matrimonio]],Tabla2[[#This Row],[fecha_creacion_divorcio]],1))</f>
        <v>40</v>
      </c>
      <c r="Q1673" s="21"/>
    </row>
    <row r="1674" spans="6:17" x14ac:dyDescent="0.25">
      <c r="F1674" s="17"/>
      <c r="G1674" s="47" t="str">
        <f>IF(Tabla2[genero_1]=Tabla2[genero_2],"iguales","heteros")</f>
        <v>iguales</v>
      </c>
      <c r="H1674" s="15">
        <f>COUNTIF(Tabla3[Columna1],"iguales")</f>
        <v>481</v>
      </c>
      <c r="I1674" s="15">
        <f>COUNTIF(Tabla3[Se divorcian mas en la mañana o en la tarde?],"&gt;12:00 am")</f>
        <v>2491</v>
      </c>
      <c r="J1674" s="15">
        <f>COUNTIF(Tabla3[Se divorcian mas en la mañana o en la tarde?],"&gt;12:00 am")</f>
        <v>2491</v>
      </c>
      <c r="K1674" s="15">
        <f>COUNTIF(Tabla3[Se divorcian mas en la mañana o en la tarde?],"&lt;12:00 pm")</f>
        <v>2272</v>
      </c>
      <c r="L1674" s="17">
        <f>IF(Auxiliar1!B1672&lt;Tabla2[Hora],Tabla2[Hora],Auxiliar1!B1672)</f>
        <v>0.29916666666666664</v>
      </c>
      <c r="M1674" s="21"/>
      <c r="N1674" t="str">
        <f>TEXT(Tabla2[fecha_creacion_divorcio],"dd/mm/yy")</f>
        <v>08/01/19</v>
      </c>
      <c r="O1674" s="21" t="str">
        <f>TEXT(Tabla3[Fecha formato fecha],"MMMM")</f>
        <v>enero</v>
      </c>
      <c r="P1674" s="22">
        <f>INT(YEARFRAC(Tabla2[[#This Row],[fecha_matrimonio]],Tabla2[[#This Row],[fecha_creacion_divorcio]],1))</f>
        <v>34</v>
      </c>
      <c r="Q1674" s="21"/>
    </row>
    <row r="1675" spans="6:17" x14ac:dyDescent="0.25">
      <c r="F1675" s="17"/>
      <c r="G1675" s="47" t="str">
        <f>IF(Tabla2[genero_1]=Tabla2[genero_2],"iguales","heteros")</f>
        <v>heteros</v>
      </c>
      <c r="H1675" s="15">
        <f>COUNTIF(Tabla3[Columna1],"iguales")</f>
        <v>481</v>
      </c>
      <c r="I1675" s="15">
        <f>COUNTIF(Tabla3[Se divorcian mas en la mañana o en la tarde?],"&gt;12:00 am")</f>
        <v>2491</v>
      </c>
      <c r="J1675" s="15">
        <f>COUNTIF(Tabla3[Se divorcian mas en la mañana o en la tarde?],"&gt;12:00 am")</f>
        <v>2491</v>
      </c>
      <c r="K1675" s="15">
        <f>COUNTIF(Tabla3[Se divorcian mas en la mañana o en la tarde?],"&lt;12:00 pm")</f>
        <v>2272</v>
      </c>
      <c r="L1675" s="17">
        <f>IF(Auxiliar1!B1673&lt;Tabla2[Hora],Tabla2[Hora],Auxiliar1!B1673)</f>
        <v>0.35800925925925925</v>
      </c>
      <c r="M1675" s="21"/>
      <c r="N1675" t="str">
        <f>TEXT(Tabla2[fecha_creacion_divorcio],"dd/mm/yy")</f>
        <v>08/01/19</v>
      </c>
      <c r="O1675" s="21" t="str">
        <f>TEXT(Tabla3[Fecha formato fecha],"MMMM")</f>
        <v>enero</v>
      </c>
      <c r="P1675" s="22">
        <f>INT(YEARFRAC(Tabla2[[#This Row],[fecha_matrimonio]],Tabla2[[#This Row],[fecha_creacion_divorcio]],1))</f>
        <v>37</v>
      </c>
      <c r="Q1675" s="21"/>
    </row>
    <row r="1676" spans="6:17" x14ac:dyDescent="0.25">
      <c r="F1676" s="17"/>
      <c r="G1676" s="47" t="str">
        <f>IF(Tabla2[genero_1]=Tabla2[genero_2],"iguales","heteros")</f>
        <v>heteros</v>
      </c>
      <c r="H1676" s="15">
        <f>COUNTIF(Tabla3[Columna1],"iguales")</f>
        <v>481</v>
      </c>
      <c r="I1676" s="15">
        <f>COUNTIF(Tabla3[Se divorcian mas en la mañana o en la tarde?],"&gt;12:00 am")</f>
        <v>2491</v>
      </c>
      <c r="J1676" s="15">
        <f>COUNTIF(Tabla3[Se divorcian mas en la mañana o en la tarde?],"&gt;12:00 am")</f>
        <v>2491</v>
      </c>
      <c r="K1676" s="15">
        <f>COUNTIF(Tabla3[Se divorcian mas en la mañana o en la tarde?],"&lt;12:00 pm")</f>
        <v>2272</v>
      </c>
      <c r="L1676" s="17">
        <f>IF(Auxiliar1!B1674&lt;Tabla2[Hora],Tabla2[Hora],Auxiliar1!B1674)</f>
        <v>0.36069444444444443</v>
      </c>
      <c r="M1676" s="21"/>
      <c r="N1676" t="str">
        <f>TEXT(Tabla2[fecha_creacion_divorcio],"dd/mm/yy")</f>
        <v>08/01/19</v>
      </c>
      <c r="O1676" s="21" t="str">
        <f>TEXT(Tabla3[Fecha formato fecha],"MMMM")</f>
        <v>enero</v>
      </c>
      <c r="P1676" s="22">
        <f>INT(YEARFRAC(Tabla2[[#This Row],[fecha_matrimonio]],Tabla2[[#This Row],[fecha_creacion_divorcio]],1))</f>
        <v>6</v>
      </c>
      <c r="Q1676" s="21"/>
    </row>
    <row r="1677" spans="6:17" x14ac:dyDescent="0.25">
      <c r="F1677" s="17"/>
      <c r="G1677" s="47" t="str">
        <f>IF(Tabla2[genero_1]=Tabla2[genero_2],"iguales","heteros")</f>
        <v>heteros</v>
      </c>
      <c r="H1677" s="15">
        <f>COUNTIF(Tabla3[Columna1],"iguales")</f>
        <v>481</v>
      </c>
      <c r="I1677" s="15">
        <f>COUNTIF(Tabla3[Se divorcian mas en la mañana o en la tarde?],"&gt;12:00 am")</f>
        <v>2491</v>
      </c>
      <c r="J1677" s="15">
        <f>COUNTIF(Tabla3[Se divorcian mas en la mañana o en la tarde?],"&gt;12:00 am")</f>
        <v>2491</v>
      </c>
      <c r="K1677" s="15">
        <f>COUNTIF(Tabla3[Se divorcian mas en la mañana o en la tarde?],"&lt;12:00 pm")</f>
        <v>2272</v>
      </c>
      <c r="L1677" s="17">
        <f>IF(Auxiliar1!B1675&lt;Tabla2[Hora],Tabla2[Hora],Auxiliar1!B1675)</f>
        <v>0.36097222222222225</v>
      </c>
      <c r="M1677" s="21"/>
      <c r="N1677" t="str">
        <f>TEXT(Tabla2[fecha_creacion_divorcio],"dd/mm/yy")</f>
        <v>08/01/19</v>
      </c>
      <c r="O1677" s="21" t="str">
        <f>TEXT(Tabla3[Fecha formato fecha],"MMMM")</f>
        <v>enero</v>
      </c>
      <c r="P1677" s="22">
        <f>INT(YEARFRAC(Tabla2[[#This Row],[fecha_matrimonio]],Tabla2[[#This Row],[fecha_creacion_divorcio]],1))</f>
        <v>2</v>
      </c>
      <c r="Q1677" s="21"/>
    </row>
    <row r="1678" spans="6:17" x14ac:dyDescent="0.25">
      <c r="F1678" s="17"/>
      <c r="G1678" s="47" t="str">
        <f>IF(Tabla2[genero_1]=Tabla2[genero_2],"iguales","heteros")</f>
        <v>heteros</v>
      </c>
      <c r="H1678" s="15">
        <f>COUNTIF(Tabla3[Columna1],"iguales")</f>
        <v>481</v>
      </c>
      <c r="I1678" s="15">
        <f>COUNTIF(Tabla3[Se divorcian mas en la mañana o en la tarde?],"&gt;12:00 am")</f>
        <v>2491</v>
      </c>
      <c r="J1678" s="15">
        <f>COUNTIF(Tabla3[Se divorcian mas en la mañana o en la tarde?],"&gt;12:00 am")</f>
        <v>2491</v>
      </c>
      <c r="K1678" s="15">
        <f>COUNTIF(Tabla3[Se divorcian mas en la mañana o en la tarde?],"&lt;12:00 pm")</f>
        <v>2272</v>
      </c>
      <c r="L1678" s="17">
        <f>IF(Auxiliar1!B1676&lt;Tabla2[Hora],Tabla2[Hora],Auxiliar1!B1676)</f>
        <v>0.46914351851851849</v>
      </c>
      <c r="M1678" s="21"/>
      <c r="N1678" t="str">
        <f>TEXT(Tabla2[fecha_creacion_divorcio],"dd/mm/yy")</f>
        <v>08/01/19</v>
      </c>
      <c r="O1678" s="21" t="str">
        <f>TEXT(Tabla3[Fecha formato fecha],"MMMM")</f>
        <v>enero</v>
      </c>
      <c r="P1678" s="22">
        <f>INT(YEARFRAC(Tabla2[[#This Row],[fecha_matrimonio]],Tabla2[[#This Row],[fecha_creacion_divorcio]],1))</f>
        <v>20</v>
      </c>
      <c r="Q1678" s="21"/>
    </row>
    <row r="1679" spans="6:17" x14ac:dyDescent="0.25">
      <c r="F1679" s="17"/>
      <c r="G1679" s="47" t="str">
        <f>IF(Tabla2[genero_1]=Tabla2[genero_2],"iguales","heteros")</f>
        <v>heteros</v>
      </c>
      <c r="H1679" s="15">
        <f>COUNTIF(Tabla3[Columna1],"iguales")</f>
        <v>481</v>
      </c>
      <c r="I1679" s="15">
        <f>COUNTIF(Tabla3[Se divorcian mas en la mañana o en la tarde?],"&gt;12:00 am")</f>
        <v>2491</v>
      </c>
      <c r="J1679" s="15">
        <f>COUNTIF(Tabla3[Se divorcian mas en la mañana o en la tarde?],"&gt;12:00 am")</f>
        <v>2491</v>
      </c>
      <c r="K1679" s="15">
        <f>COUNTIF(Tabla3[Se divorcian mas en la mañana o en la tarde?],"&lt;12:00 pm")</f>
        <v>2272</v>
      </c>
      <c r="L1679" s="17">
        <f>IF(Auxiliar1!B1677&lt;Tabla2[Hora],Tabla2[Hora],Auxiliar1!B1677)</f>
        <v>0.39322916666666669</v>
      </c>
      <c r="M1679" s="21"/>
      <c r="N1679" t="str">
        <f>TEXT(Tabla2[fecha_creacion_divorcio],"dd/mm/yy")</f>
        <v>09/01/19</v>
      </c>
      <c r="O1679" s="21" t="str">
        <f>TEXT(Tabla3[Fecha formato fecha],"MMMM")</f>
        <v>enero</v>
      </c>
      <c r="P1679" s="22">
        <f>INT(YEARFRAC(Tabla2[[#This Row],[fecha_matrimonio]],Tabla2[[#This Row],[fecha_creacion_divorcio]],1))</f>
        <v>20</v>
      </c>
      <c r="Q1679" s="21"/>
    </row>
    <row r="1680" spans="6:17" x14ac:dyDescent="0.25">
      <c r="F1680" s="17"/>
      <c r="G1680" s="47" t="str">
        <f>IF(Tabla2[genero_1]=Tabla2[genero_2],"iguales","heteros")</f>
        <v>heteros</v>
      </c>
      <c r="H1680" s="15">
        <f>COUNTIF(Tabla3[Columna1],"iguales")</f>
        <v>481</v>
      </c>
      <c r="I1680" s="15">
        <f>COUNTIF(Tabla3[Se divorcian mas en la mañana o en la tarde?],"&gt;12:00 am")</f>
        <v>2491</v>
      </c>
      <c r="J1680" s="15">
        <f>COUNTIF(Tabla3[Se divorcian mas en la mañana o en la tarde?],"&gt;12:00 am")</f>
        <v>2491</v>
      </c>
      <c r="K1680" s="15">
        <f>COUNTIF(Tabla3[Se divorcian mas en la mañana o en la tarde?],"&lt;12:00 pm")</f>
        <v>2272</v>
      </c>
      <c r="L1680" s="17">
        <f>IF(Auxiliar1!B1678&lt;Tabla2[Hora],Tabla2[Hora],Auxiliar1!B1678)</f>
        <v>0.40811342592592598</v>
      </c>
      <c r="M1680" s="21"/>
      <c r="N1680" t="str">
        <f>TEXT(Tabla2[fecha_creacion_divorcio],"dd/mm/yy")</f>
        <v>09/01/19</v>
      </c>
      <c r="O1680" s="21" t="str">
        <f>TEXT(Tabla3[Fecha formato fecha],"MMMM")</f>
        <v>enero</v>
      </c>
      <c r="P1680" s="22">
        <f>INT(YEARFRAC(Tabla2[[#This Row],[fecha_matrimonio]],Tabla2[[#This Row],[fecha_creacion_divorcio]],1))</f>
        <v>21</v>
      </c>
      <c r="Q1680" s="21"/>
    </row>
    <row r="1681" spans="6:17" x14ac:dyDescent="0.25">
      <c r="F1681" s="17"/>
      <c r="G1681" s="47" t="str">
        <f>IF(Tabla2[genero_1]=Tabla2[genero_2],"iguales","heteros")</f>
        <v>heteros</v>
      </c>
      <c r="H1681" s="15">
        <f>COUNTIF(Tabla3[Columna1],"iguales")</f>
        <v>481</v>
      </c>
      <c r="I1681" s="15">
        <f>COUNTIF(Tabla3[Se divorcian mas en la mañana o en la tarde?],"&gt;12:00 am")</f>
        <v>2491</v>
      </c>
      <c r="J1681" s="15">
        <f>COUNTIF(Tabla3[Se divorcian mas en la mañana o en la tarde?],"&gt;12:00 am")</f>
        <v>2491</v>
      </c>
      <c r="K1681" s="15">
        <f>COUNTIF(Tabla3[Se divorcian mas en la mañana o en la tarde?],"&lt;12:00 pm")</f>
        <v>2272</v>
      </c>
      <c r="L1681" s="17">
        <f>IF(Auxiliar1!B1679&lt;Tabla2[Hora],Tabla2[Hora],Auxiliar1!B1679)</f>
        <v>0.4181597222222222</v>
      </c>
      <c r="M1681" s="21"/>
      <c r="N1681" t="str">
        <f>TEXT(Tabla2[fecha_creacion_divorcio],"dd/mm/yy")</f>
        <v>09/01/19</v>
      </c>
      <c r="O1681" s="21" t="str">
        <f>TEXT(Tabla3[Fecha formato fecha],"MMMM")</f>
        <v>enero</v>
      </c>
      <c r="P1681" s="22">
        <f>INT(YEARFRAC(Tabla2[[#This Row],[fecha_matrimonio]],Tabla2[[#This Row],[fecha_creacion_divorcio]],1))</f>
        <v>16</v>
      </c>
      <c r="Q1681" s="21"/>
    </row>
    <row r="1682" spans="6:17" x14ac:dyDescent="0.25">
      <c r="F1682" s="17"/>
      <c r="G1682" s="47" t="str">
        <f>IF(Tabla2[genero_1]=Tabla2[genero_2],"iguales","heteros")</f>
        <v>heteros</v>
      </c>
      <c r="H1682" s="15">
        <f>COUNTIF(Tabla3[Columna1],"iguales")</f>
        <v>481</v>
      </c>
      <c r="I1682" s="15">
        <f>COUNTIF(Tabla3[Se divorcian mas en la mañana o en la tarde?],"&gt;12:00 am")</f>
        <v>2491</v>
      </c>
      <c r="J1682" s="15">
        <f>COUNTIF(Tabla3[Se divorcian mas en la mañana o en la tarde?],"&gt;12:00 am")</f>
        <v>2491</v>
      </c>
      <c r="K1682" s="15">
        <f>COUNTIF(Tabla3[Se divorcian mas en la mañana o en la tarde?],"&lt;12:00 pm")</f>
        <v>2272</v>
      </c>
      <c r="L1682" s="17">
        <f>IF(Auxiliar1!B1680&lt;Tabla2[Hora],Tabla2[Hora],Auxiliar1!B1680)</f>
        <v>0.42703703703703705</v>
      </c>
      <c r="M1682" s="21"/>
      <c r="N1682" t="str">
        <f>TEXT(Tabla2[fecha_creacion_divorcio],"dd/mm/yy")</f>
        <v>09/01/19</v>
      </c>
      <c r="O1682" s="21" t="str">
        <f>TEXT(Tabla3[Fecha formato fecha],"MMMM")</f>
        <v>enero</v>
      </c>
      <c r="P1682" s="22">
        <f>INT(YEARFRAC(Tabla2[[#This Row],[fecha_matrimonio]],Tabla2[[#This Row],[fecha_creacion_divorcio]],1))</f>
        <v>18</v>
      </c>
      <c r="Q1682" s="21"/>
    </row>
    <row r="1683" spans="6:17" x14ac:dyDescent="0.25">
      <c r="F1683" s="17"/>
      <c r="G1683" s="47" t="str">
        <f>IF(Tabla2[genero_1]=Tabla2[genero_2],"iguales","heteros")</f>
        <v>heteros</v>
      </c>
      <c r="H1683" s="15">
        <f>COUNTIF(Tabla3[Columna1],"iguales")</f>
        <v>481</v>
      </c>
      <c r="I1683" s="15">
        <f>COUNTIF(Tabla3[Se divorcian mas en la mañana o en la tarde?],"&gt;12:00 am")</f>
        <v>2491</v>
      </c>
      <c r="J1683" s="15">
        <f>COUNTIF(Tabla3[Se divorcian mas en la mañana o en la tarde?],"&gt;12:00 am")</f>
        <v>2491</v>
      </c>
      <c r="K1683" s="15">
        <f>COUNTIF(Tabla3[Se divorcian mas en la mañana o en la tarde?],"&lt;12:00 pm")</f>
        <v>2272</v>
      </c>
      <c r="L1683" s="17">
        <f>IF(Auxiliar1!B1681&lt;Tabla2[Hora],Tabla2[Hora],Auxiliar1!B1681)</f>
        <v>0.42890046296296297</v>
      </c>
      <c r="M1683" s="21"/>
      <c r="N1683" t="str">
        <f>TEXT(Tabla2[fecha_creacion_divorcio],"dd/mm/yy")</f>
        <v>09/01/19</v>
      </c>
      <c r="O1683" s="21" t="str">
        <f>TEXT(Tabla3[Fecha formato fecha],"MMMM")</f>
        <v>enero</v>
      </c>
      <c r="P1683" s="22">
        <f>INT(YEARFRAC(Tabla2[[#This Row],[fecha_matrimonio]],Tabla2[[#This Row],[fecha_creacion_divorcio]],1))</f>
        <v>43</v>
      </c>
      <c r="Q1683" s="21"/>
    </row>
    <row r="1684" spans="6:17" x14ac:dyDescent="0.25">
      <c r="F1684" s="17"/>
      <c r="G1684" s="47" t="str">
        <f>IF(Tabla2[genero_1]=Tabla2[genero_2],"iguales","heteros")</f>
        <v>heteros</v>
      </c>
      <c r="H1684" s="15">
        <f>COUNTIF(Tabla3[Columna1],"iguales")</f>
        <v>481</v>
      </c>
      <c r="I1684" s="15">
        <f>COUNTIF(Tabla3[Se divorcian mas en la mañana o en la tarde?],"&gt;12:00 am")</f>
        <v>2491</v>
      </c>
      <c r="J1684" s="15">
        <f>COUNTIF(Tabla3[Se divorcian mas en la mañana o en la tarde?],"&gt;12:00 am")</f>
        <v>2491</v>
      </c>
      <c r="K1684" s="15">
        <f>COUNTIF(Tabla3[Se divorcian mas en la mañana o en la tarde?],"&lt;12:00 pm")</f>
        <v>2272</v>
      </c>
      <c r="L1684" s="17">
        <f>IF(Auxiliar1!B1682&lt;Tabla2[Hora],Tabla2[Hora],Auxiliar1!B1682)</f>
        <v>0.44414351851851852</v>
      </c>
      <c r="M1684" s="21"/>
      <c r="N1684" t="str">
        <f>TEXT(Tabla2[fecha_creacion_divorcio],"dd/mm/yy")</f>
        <v>09/01/19</v>
      </c>
      <c r="O1684" s="21" t="str">
        <f>TEXT(Tabla3[Fecha formato fecha],"MMMM")</f>
        <v>enero</v>
      </c>
      <c r="P1684" s="22">
        <f>INT(YEARFRAC(Tabla2[[#This Row],[fecha_matrimonio]],Tabla2[[#This Row],[fecha_creacion_divorcio]],1))</f>
        <v>19</v>
      </c>
      <c r="Q1684" s="21"/>
    </row>
    <row r="1685" spans="6:17" x14ac:dyDescent="0.25">
      <c r="F1685" s="17"/>
      <c r="G1685" s="47" t="str">
        <f>IF(Tabla2[genero_1]=Tabla2[genero_2],"iguales","heteros")</f>
        <v>heteros</v>
      </c>
      <c r="H1685" s="15">
        <f>COUNTIF(Tabla3[Columna1],"iguales")</f>
        <v>481</v>
      </c>
      <c r="I1685" s="15">
        <f>COUNTIF(Tabla3[Se divorcian mas en la mañana o en la tarde?],"&gt;12:00 am")</f>
        <v>2491</v>
      </c>
      <c r="J1685" s="15">
        <f>COUNTIF(Tabla3[Se divorcian mas en la mañana o en la tarde?],"&gt;12:00 am")</f>
        <v>2491</v>
      </c>
      <c r="K1685" s="15">
        <f>COUNTIF(Tabla3[Se divorcian mas en la mañana o en la tarde?],"&lt;12:00 pm")</f>
        <v>2272</v>
      </c>
      <c r="L1685" s="17">
        <f>IF(Auxiliar1!B1683&lt;Tabla2[Hora],Tabla2[Hora],Auxiliar1!B1683)</f>
        <v>0.44916666666666666</v>
      </c>
      <c r="M1685" s="21"/>
      <c r="N1685" t="str">
        <f>TEXT(Tabla2[fecha_creacion_divorcio],"dd/mm/yy")</f>
        <v>09/01/19</v>
      </c>
      <c r="O1685" s="21" t="str">
        <f>TEXT(Tabla3[Fecha formato fecha],"MMMM")</f>
        <v>enero</v>
      </c>
      <c r="P1685" s="22">
        <f>INT(YEARFRAC(Tabla2[[#This Row],[fecha_matrimonio]],Tabla2[[#This Row],[fecha_creacion_divorcio]],1))</f>
        <v>40</v>
      </c>
      <c r="Q1685" s="21"/>
    </row>
    <row r="1686" spans="6:17" x14ac:dyDescent="0.25">
      <c r="F1686" s="17"/>
      <c r="G1686" s="47" t="str">
        <f>IF(Tabla2[genero_1]=Tabla2[genero_2],"iguales","heteros")</f>
        <v>heteros</v>
      </c>
      <c r="H1686" s="15">
        <f>COUNTIF(Tabla3[Columna1],"iguales")</f>
        <v>481</v>
      </c>
      <c r="I1686" s="15">
        <f>COUNTIF(Tabla3[Se divorcian mas en la mañana o en la tarde?],"&gt;12:00 am")</f>
        <v>2491</v>
      </c>
      <c r="J1686" s="15">
        <f>COUNTIF(Tabla3[Se divorcian mas en la mañana o en la tarde?],"&gt;12:00 am")</f>
        <v>2491</v>
      </c>
      <c r="K1686" s="15">
        <f>COUNTIF(Tabla3[Se divorcian mas en la mañana o en la tarde?],"&lt;12:00 pm")</f>
        <v>2272</v>
      </c>
      <c r="L1686" s="17">
        <f>IF(Auxiliar1!B1684&lt;Tabla2[Hora],Tabla2[Hora],Auxiliar1!B1684)</f>
        <v>0.45553240740740741</v>
      </c>
      <c r="M1686" s="21"/>
      <c r="N1686" t="str">
        <f>TEXT(Tabla2[fecha_creacion_divorcio],"dd/mm/yy")</f>
        <v>09/01/19</v>
      </c>
      <c r="O1686" s="21" t="str">
        <f>TEXT(Tabla3[Fecha formato fecha],"MMMM")</f>
        <v>enero</v>
      </c>
      <c r="P1686" s="22">
        <f>INT(YEARFRAC(Tabla2[[#This Row],[fecha_matrimonio]],Tabla2[[#This Row],[fecha_creacion_divorcio]],1))</f>
        <v>37</v>
      </c>
      <c r="Q1686" s="21"/>
    </row>
    <row r="1687" spans="6:17" x14ac:dyDescent="0.25">
      <c r="F1687" s="17"/>
      <c r="G1687" s="47" t="str">
        <f>IF(Tabla2[genero_1]=Tabla2[genero_2],"iguales","heteros")</f>
        <v>heteros</v>
      </c>
      <c r="H1687" s="15">
        <f>COUNTIF(Tabla3[Columna1],"iguales")</f>
        <v>481</v>
      </c>
      <c r="I1687" s="15">
        <f>COUNTIF(Tabla3[Se divorcian mas en la mañana o en la tarde?],"&gt;12:00 am")</f>
        <v>2491</v>
      </c>
      <c r="J1687" s="15">
        <f>COUNTIF(Tabla3[Se divorcian mas en la mañana o en la tarde?],"&gt;12:00 am")</f>
        <v>2491</v>
      </c>
      <c r="K1687" s="15">
        <f>COUNTIF(Tabla3[Se divorcian mas en la mañana o en la tarde?],"&lt;12:00 pm")</f>
        <v>2272</v>
      </c>
      <c r="L1687" s="17">
        <f>IF(Auxiliar1!B1685&lt;Tabla2[Hora],Tabla2[Hora],Auxiliar1!B1685)</f>
        <v>0.46569444444444441</v>
      </c>
      <c r="M1687" s="21"/>
      <c r="N1687" t="str">
        <f>TEXT(Tabla2[fecha_creacion_divorcio],"dd/mm/yy")</f>
        <v>09/01/19</v>
      </c>
      <c r="O1687" s="21" t="str">
        <f>TEXT(Tabla3[Fecha formato fecha],"MMMM")</f>
        <v>enero</v>
      </c>
      <c r="P1687" s="22">
        <f>INT(YEARFRAC(Tabla2[[#This Row],[fecha_matrimonio]],Tabla2[[#This Row],[fecha_creacion_divorcio]],1))</f>
        <v>12</v>
      </c>
      <c r="Q1687" s="21"/>
    </row>
    <row r="1688" spans="6:17" x14ac:dyDescent="0.25">
      <c r="F1688" s="17"/>
      <c r="G1688" s="47" t="str">
        <f>IF(Tabla2[genero_1]=Tabla2[genero_2],"iguales","heteros")</f>
        <v>iguales</v>
      </c>
      <c r="H1688" s="15">
        <f>COUNTIF(Tabla3[Columna1],"iguales")</f>
        <v>481</v>
      </c>
      <c r="I1688" s="15">
        <f>COUNTIF(Tabla3[Se divorcian mas en la mañana o en la tarde?],"&gt;12:00 am")</f>
        <v>2491</v>
      </c>
      <c r="J1688" s="15">
        <f>COUNTIF(Tabla3[Se divorcian mas en la mañana o en la tarde?],"&gt;12:00 am")</f>
        <v>2491</v>
      </c>
      <c r="K1688" s="15">
        <f>COUNTIF(Tabla3[Se divorcian mas en la mañana o en la tarde?],"&lt;12:00 pm")</f>
        <v>2272</v>
      </c>
      <c r="L1688" s="17">
        <f>IF(Auxiliar1!B1686&lt;Tabla2[Hora],Tabla2[Hora],Auxiliar1!B1686)</f>
        <v>0.48230324074074077</v>
      </c>
      <c r="M1688" s="21"/>
      <c r="N1688" t="str">
        <f>TEXT(Tabla2[fecha_creacion_divorcio],"dd/mm/yy")</f>
        <v>09/01/19</v>
      </c>
      <c r="O1688" s="21" t="str">
        <f>TEXT(Tabla3[Fecha formato fecha],"MMMM")</f>
        <v>enero</v>
      </c>
      <c r="P1688" s="22">
        <f>INT(YEARFRAC(Tabla2[[#This Row],[fecha_matrimonio]],Tabla2[[#This Row],[fecha_creacion_divorcio]],1))</f>
        <v>28</v>
      </c>
      <c r="Q1688" s="21"/>
    </row>
    <row r="1689" spans="6:17" x14ac:dyDescent="0.25">
      <c r="F1689" s="17"/>
      <c r="G1689" s="47" t="str">
        <f>IF(Tabla2[genero_1]=Tabla2[genero_2],"iguales","heteros")</f>
        <v>iguales</v>
      </c>
      <c r="H1689" s="15">
        <f>COUNTIF(Tabla3[Columna1],"iguales")</f>
        <v>481</v>
      </c>
      <c r="I1689" s="15">
        <f>COUNTIF(Tabla3[Se divorcian mas en la mañana o en la tarde?],"&gt;12:00 am")</f>
        <v>2491</v>
      </c>
      <c r="J1689" s="15">
        <f>COUNTIF(Tabla3[Se divorcian mas en la mañana o en la tarde?],"&gt;12:00 am")</f>
        <v>2491</v>
      </c>
      <c r="K1689" s="15">
        <f>COUNTIF(Tabla3[Se divorcian mas en la mañana o en la tarde?],"&lt;12:00 pm")</f>
        <v>2272</v>
      </c>
      <c r="L1689" s="17">
        <f>IF(Auxiliar1!B1687&lt;Tabla2[Hora],Tabla2[Hora],Auxiliar1!B1687)</f>
        <v>0.49034722222222221</v>
      </c>
      <c r="M1689" s="21"/>
      <c r="N1689" t="str">
        <f>TEXT(Tabla2[fecha_creacion_divorcio],"dd/mm/yy")</f>
        <v>09/01/19</v>
      </c>
      <c r="O1689" s="21" t="str">
        <f>TEXT(Tabla3[Fecha formato fecha],"MMMM")</f>
        <v>enero</v>
      </c>
      <c r="P1689" s="22">
        <f>INT(YEARFRAC(Tabla2[[#This Row],[fecha_matrimonio]],Tabla2[[#This Row],[fecha_creacion_divorcio]],1))</f>
        <v>29</v>
      </c>
      <c r="Q1689" s="21"/>
    </row>
    <row r="1690" spans="6:17" x14ac:dyDescent="0.25">
      <c r="F1690" s="17"/>
      <c r="G1690" s="47" t="str">
        <f>IF(Tabla2[genero_1]=Tabla2[genero_2],"iguales","heteros")</f>
        <v>iguales</v>
      </c>
      <c r="H1690" s="15">
        <f>COUNTIF(Tabla3[Columna1],"iguales")</f>
        <v>481</v>
      </c>
      <c r="I1690" s="15">
        <f>COUNTIF(Tabla3[Se divorcian mas en la mañana o en la tarde?],"&gt;12:00 am")</f>
        <v>2491</v>
      </c>
      <c r="J1690" s="15">
        <f>COUNTIF(Tabla3[Se divorcian mas en la mañana o en la tarde?],"&gt;12:00 am")</f>
        <v>2491</v>
      </c>
      <c r="K1690" s="15">
        <f>COUNTIF(Tabla3[Se divorcian mas en la mañana o en la tarde?],"&lt;12:00 pm")</f>
        <v>2272</v>
      </c>
      <c r="L1690" s="17">
        <f>IF(Auxiliar1!B1688&lt;Tabla2[Hora],Tabla2[Hora],Auxiliar1!B1688)</f>
        <v>0.56133101851851852</v>
      </c>
      <c r="M1690" s="21"/>
      <c r="N1690" t="str">
        <f>TEXT(Tabla2[fecha_creacion_divorcio],"dd/mm/yy")</f>
        <v>09/01/19</v>
      </c>
      <c r="O1690" s="21" t="str">
        <f>TEXT(Tabla3[Fecha formato fecha],"MMMM")</f>
        <v>enero</v>
      </c>
      <c r="P1690" s="22">
        <f>INT(YEARFRAC(Tabla2[[#This Row],[fecha_matrimonio]],Tabla2[[#This Row],[fecha_creacion_divorcio]],1))</f>
        <v>29</v>
      </c>
      <c r="Q1690" s="21"/>
    </row>
    <row r="1691" spans="6:17" x14ac:dyDescent="0.25">
      <c r="F1691" s="17"/>
      <c r="G1691" s="47" t="str">
        <f>IF(Tabla2[genero_1]=Tabla2[genero_2],"iguales","heteros")</f>
        <v>heteros</v>
      </c>
      <c r="H1691" s="15">
        <f>COUNTIF(Tabla3[Columna1],"iguales")</f>
        <v>481</v>
      </c>
      <c r="I1691" s="15">
        <f>COUNTIF(Tabla3[Se divorcian mas en la mañana o en la tarde?],"&gt;12:00 am")</f>
        <v>2491</v>
      </c>
      <c r="J1691" s="15">
        <f>COUNTIF(Tabla3[Se divorcian mas en la mañana o en la tarde?],"&gt;12:00 am")</f>
        <v>2491</v>
      </c>
      <c r="K1691" s="15">
        <f>COUNTIF(Tabla3[Se divorcian mas en la mañana o en la tarde?],"&lt;12:00 pm")</f>
        <v>2272</v>
      </c>
      <c r="L1691" s="17">
        <f>IF(Auxiliar1!B1689&lt;Tabla2[Hora],Tabla2[Hora],Auxiliar1!B1689)</f>
        <v>0.28089120370370368</v>
      </c>
      <c r="M1691" s="21"/>
      <c r="N1691" t="str">
        <f>TEXT(Tabla2[fecha_creacion_divorcio],"dd/mm/yy")</f>
        <v>10/01/19</v>
      </c>
      <c r="O1691" s="21" t="str">
        <f>TEXT(Tabla3[Fecha formato fecha],"MMMM")</f>
        <v>enero</v>
      </c>
      <c r="P1691" s="22">
        <f>INT(YEARFRAC(Tabla2[[#This Row],[fecha_matrimonio]],Tabla2[[#This Row],[fecha_creacion_divorcio]],1))</f>
        <v>16</v>
      </c>
      <c r="Q1691" s="21"/>
    </row>
    <row r="1692" spans="6:17" x14ac:dyDescent="0.25">
      <c r="F1692" s="17"/>
      <c r="G1692" s="47" t="str">
        <f>IF(Tabla2[genero_1]=Tabla2[genero_2],"iguales","heteros")</f>
        <v>iguales</v>
      </c>
      <c r="H1692" s="15">
        <f>COUNTIF(Tabla3[Columna1],"iguales")</f>
        <v>481</v>
      </c>
      <c r="I1692" s="15">
        <f>COUNTIF(Tabla3[Se divorcian mas en la mañana o en la tarde?],"&gt;12:00 am")</f>
        <v>2491</v>
      </c>
      <c r="J1692" s="15">
        <f>COUNTIF(Tabla3[Se divorcian mas en la mañana o en la tarde?],"&gt;12:00 am")</f>
        <v>2491</v>
      </c>
      <c r="K1692" s="15">
        <f>COUNTIF(Tabla3[Se divorcian mas en la mañana o en la tarde?],"&lt;12:00 pm")</f>
        <v>2272</v>
      </c>
      <c r="L1692" s="17">
        <f>IF(Auxiliar1!B1690&lt;Tabla2[Hora],Tabla2[Hora],Auxiliar1!B1690)</f>
        <v>0.30523148148148149</v>
      </c>
      <c r="M1692" s="21"/>
      <c r="N1692" t="str">
        <f>TEXT(Tabla2[fecha_creacion_divorcio],"dd/mm/yy")</f>
        <v>10/01/19</v>
      </c>
      <c r="O1692" s="21" t="str">
        <f>TEXT(Tabla3[Fecha formato fecha],"MMMM")</f>
        <v>enero</v>
      </c>
      <c r="P1692" s="22">
        <f>INT(YEARFRAC(Tabla2[[#This Row],[fecha_matrimonio]],Tabla2[[#This Row],[fecha_creacion_divorcio]],1))</f>
        <v>34</v>
      </c>
      <c r="Q1692" s="21"/>
    </row>
    <row r="1693" spans="6:17" x14ac:dyDescent="0.25">
      <c r="F1693" s="17"/>
      <c r="G1693" s="47" t="str">
        <f>IF(Tabla2[genero_1]=Tabla2[genero_2],"iguales","heteros")</f>
        <v>heteros</v>
      </c>
      <c r="H1693" s="15">
        <f>COUNTIF(Tabla3[Columna1],"iguales")</f>
        <v>481</v>
      </c>
      <c r="I1693" s="15">
        <f>COUNTIF(Tabla3[Se divorcian mas en la mañana o en la tarde?],"&gt;12:00 am")</f>
        <v>2491</v>
      </c>
      <c r="J1693" s="15">
        <f>COUNTIF(Tabla3[Se divorcian mas en la mañana o en la tarde?],"&gt;12:00 am")</f>
        <v>2491</v>
      </c>
      <c r="K1693" s="15">
        <f>COUNTIF(Tabla3[Se divorcian mas en la mañana o en la tarde?],"&lt;12:00 pm")</f>
        <v>2272</v>
      </c>
      <c r="L1693" s="17">
        <f>IF(Auxiliar1!B1691&lt;Tabla2[Hora],Tabla2[Hora],Auxiliar1!B1691)</f>
        <v>0.30622685185185183</v>
      </c>
      <c r="M1693" s="21"/>
      <c r="N1693" t="str">
        <f>TEXT(Tabla2[fecha_creacion_divorcio],"dd/mm/yy")</f>
        <v>10/01/19</v>
      </c>
      <c r="O1693" s="21" t="str">
        <f>TEXT(Tabla3[Fecha formato fecha],"MMMM")</f>
        <v>enero</v>
      </c>
      <c r="P1693" s="22">
        <f>INT(YEARFRAC(Tabla2[[#This Row],[fecha_matrimonio]],Tabla2[[#This Row],[fecha_creacion_divorcio]],1))</f>
        <v>37</v>
      </c>
      <c r="Q1693" s="21"/>
    </row>
    <row r="1694" spans="6:17" x14ac:dyDescent="0.25">
      <c r="F1694" s="17"/>
      <c r="G1694" s="47" t="str">
        <f>IF(Tabla2[genero_1]=Tabla2[genero_2],"iguales","heteros")</f>
        <v>iguales</v>
      </c>
      <c r="H1694" s="15">
        <f>COUNTIF(Tabla3[Columna1],"iguales")</f>
        <v>481</v>
      </c>
      <c r="I1694" s="15">
        <f>COUNTIF(Tabla3[Se divorcian mas en la mañana o en la tarde?],"&gt;12:00 am")</f>
        <v>2491</v>
      </c>
      <c r="J1694" s="15">
        <f>COUNTIF(Tabla3[Se divorcian mas en la mañana o en la tarde?],"&gt;12:00 am")</f>
        <v>2491</v>
      </c>
      <c r="K1694" s="15">
        <f>COUNTIF(Tabla3[Se divorcian mas en la mañana o en la tarde?],"&lt;12:00 pm")</f>
        <v>2272</v>
      </c>
      <c r="L1694" s="17">
        <f>IF(Auxiliar1!B1692&lt;Tabla2[Hora],Tabla2[Hora],Auxiliar1!B1692)</f>
        <v>0.41878472222222224</v>
      </c>
      <c r="M1694" s="21"/>
      <c r="N1694" t="str">
        <f>TEXT(Tabla2[fecha_creacion_divorcio],"dd/mm/yy")</f>
        <v>11/01/19</v>
      </c>
      <c r="O1694" s="21" t="str">
        <f>TEXT(Tabla3[Fecha formato fecha],"MMMM")</f>
        <v>enero</v>
      </c>
      <c r="P1694" s="22">
        <f>INT(YEARFRAC(Tabla2[[#This Row],[fecha_matrimonio]],Tabla2[[#This Row],[fecha_creacion_divorcio]],1))</f>
        <v>5</v>
      </c>
      <c r="Q1694" s="21"/>
    </row>
    <row r="1695" spans="6:17" x14ac:dyDescent="0.25">
      <c r="F1695" s="17"/>
      <c r="G1695" s="47" t="str">
        <f>IF(Tabla2[genero_1]=Tabla2[genero_2],"iguales","heteros")</f>
        <v>heteros</v>
      </c>
      <c r="H1695" s="15">
        <f>COUNTIF(Tabla3[Columna1],"iguales")</f>
        <v>481</v>
      </c>
      <c r="I1695" s="15">
        <f>COUNTIF(Tabla3[Se divorcian mas en la mañana o en la tarde?],"&gt;12:00 am")</f>
        <v>2491</v>
      </c>
      <c r="J1695" s="15">
        <f>COUNTIF(Tabla3[Se divorcian mas en la mañana o en la tarde?],"&gt;12:00 am")</f>
        <v>2491</v>
      </c>
      <c r="K1695" s="15">
        <f>COUNTIF(Tabla3[Se divorcian mas en la mañana o en la tarde?],"&lt;12:00 pm")</f>
        <v>2272</v>
      </c>
      <c r="L1695" s="17">
        <f>IF(Auxiliar1!B1693&lt;Tabla2[Hora],Tabla2[Hora],Auxiliar1!B1693)</f>
        <v>0.42857638888888888</v>
      </c>
      <c r="M1695" s="21"/>
      <c r="N1695" t="str">
        <f>TEXT(Tabla2[fecha_creacion_divorcio],"dd/mm/yy")</f>
        <v>11/01/19</v>
      </c>
      <c r="O1695" s="21" t="str">
        <f>TEXT(Tabla3[Fecha formato fecha],"MMMM")</f>
        <v>enero</v>
      </c>
      <c r="P1695" s="22">
        <f>INT(YEARFRAC(Tabla2[[#This Row],[fecha_matrimonio]],Tabla2[[#This Row],[fecha_creacion_divorcio]],1))</f>
        <v>21</v>
      </c>
      <c r="Q1695" s="21"/>
    </row>
    <row r="1696" spans="6:17" x14ac:dyDescent="0.25">
      <c r="F1696" s="17"/>
      <c r="G1696" s="47" t="str">
        <f>IF(Tabla2[genero_1]=Tabla2[genero_2],"iguales","heteros")</f>
        <v>heteros</v>
      </c>
      <c r="H1696" s="15">
        <f>COUNTIF(Tabla3[Columna1],"iguales")</f>
        <v>481</v>
      </c>
      <c r="I1696" s="15">
        <f>COUNTIF(Tabla3[Se divorcian mas en la mañana o en la tarde?],"&gt;12:00 am")</f>
        <v>2491</v>
      </c>
      <c r="J1696" s="15">
        <f>COUNTIF(Tabla3[Se divorcian mas en la mañana o en la tarde?],"&gt;12:00 am")</f>
        <v>2491</v>
      </c>
      <c r="K1696" s="15">
        <f>COUNTIF(Tabla3[Se divorcian mas en la mañana o en la tarde?],"&lt;12:00 pm")</f>
        <v>2272</v>
      </c>
      <c r="L1696" s="17">
        <f>IF(Auxiliar1!B1694&lt;Tabla2[Hora],Tabla2[Hora],Auxiliar1!B1694)</f>
        <v>0.45611111111111113</v>
      </c>
      <c r="M1696" s="21"/>
      <c r="N1696" t="str">
        <f>TEXT(Tabla2[fecha_creacion_divorcio],"dd/mm/yy")</f>
        <v>11/01/19</v>
      </c>
      <c r="O1696" s="21" t="str">
        <f>TEXT(Tabla3[Fecha formato fecha],"MMMM")</f>
        <v>enero</v>
      </c>
      <c r="P1696" s="22">
        <f>INT(YEARFRAC(Tabla2[[#This Row],[fecha_matrimonio]],Tabla2[[#This Row],[fecha_creacion_divorcio]],1))</f>
        <v>11</v>
      </c>
      <c r="Q1696" s="21"/>
    </row>
    <row r="1697" spans="6:17" x14ac:dyDescent="0.25">
      <c r="F1697" s="17"/>
      <c r="G1697" s="47" t="str">
        <f>IF(Tabla2[genero_1]=Tabla2[genero_2],"iguales","heteros")</f>
        <v>heteros</v>
      </c>
      <c r="H1697" s="15">
        <f>COUNTIF(Tabla3[Columna1],"iguales")</f>
        <v>481</v>
      </c>
      <c r="I1697" s="15">
        <f>COUNTIF(Tabla3[Se divorcian mas en la mañana o en la tarde?],"&gt;12:00 am")</f>
        <v>2491</v>
      </c>
      <c r="J1697" s="15">
        <f>COUNTIF(Tabla3[Se divorcian mas en la mañana o en la tarde?],"&gt;12:00 am")</f>
        <v>2491</v>
      </c>
      <c r="K1697" s="15">
        <f>COUNTIF(Tabla3[Se divorcian mas en la mañana o en la tarde?],"&lt;12:00 pm")</f>
        <v>2272</v>
      </c>
      <c r="L1697" s="17">
        <f>IF(Auxiliar1!B1695&lt;Tabla2[Hora],Tabla2[Hora],Auxiliar1!B1695)</f>
        <v>0.28425925925925927</v>
      </c>
      <c r="M1697" s="21"/>
      <c r="N1697" t="str">
        <f>TEXT(Tabla2[fecha_creacion_divorcio],"dd/mm/yy")</f>
        <v>14/01/19</v>
      </c>
      <c r="O1697" s="21" t="str">
        <f>TEXT(Tabla3[Fecha formato fecha],"MMMM")</f>
        <v>enero</v>
      </c>
      <c r="P1697" s="22">
        <f>INT(YEARFRAC(Tabla2[[#This Row],[fecha_matrimonio]],Tabla2[[#This Row],[fecha_creacion_divorcio]],1))</f>
        <v>5</v>
      </c>
      <c r="Q1697" s="21"/>
    </row>
    <row r="1698" spans="6:17" x14ac:dyDescent="0.25">
      <c r="F1698" s="17"/>
      <c r="G1698" s="47" t="str">
        <f>IF(Tabla2[genero_1]=Tabla2[genero_2],"iguales","heteros")</f>
        <v>heteros</v>
      </c>
      <c r="H1698" s="15">
        <f>COUNTIF(Tabla3[Columna1],"iguales")</f>
        <v>481</v>
      </c>
      <c r="I1698" s="15">
        <f>COUNTIF(Tabla3[Se divorcian mas en la mañana o en la tarde?],"&gt;12:00 am")</f>
        <v>2491</v>
      </c>
      <c r="J1698" s="15">
        <f>COUNTIF(Tabla3[Se divorcian mas en la mañana o en la tarde?],"&gt;12:00 am")</f>
        <v>2491</v>
      </c>
      <c r="K1698" s="15">
        <f>COUNTIF(Tabla3[Se divorcian mas en la mañana o en la tarde?],"&lt;12:00 pm")</f>
        <v>2272</v>
      </c>
      <c r="L1698" s="17">
        <f>IF(Auxiliar1!B1696&lt;Tabla2[Hora],Tabla2[Hora],Auxiliar1!B1696)</f>
        <v>0.28769675925925925</v>
      </c>
      <c r="M1698" s="21"/>
      <c r="N1698" t="str">
        <f>TEXT(Tabla2[fecha_creacion_divorcio],"dd/mm/yy")</f>
        <v>14/01/19</v>
      </c>
      <c r="O1698" s="21" t="str">
        <f>TEXT(Tabla3[Fecha formato fecha],"MMMM")</f>
        <v>enero</v>
      </c>
      <c r="P1698" s="22">
        <f>INT(YEARFRAC(Tabla2[[#This Row],[fecha_matrimonio]],Tabla2[[#This Row],[fecha_creacion_divorcio]],1))</f>
        <v>24</v>
      </c>
      <c r="Q1698" s="21"/>
    </row>
    <row r="1699" spans="6:17" x14ac:dyDescent="0.25">
      <c r="F1699" s="17"/>
      <c r="G1699" s="47" t="str">
        <f>IF(Tabla2[genero_1]=Tabla2[genero_2],"iguales","heteros")</f>
        <v>heteros</v>
      </c>
      <c r="H1699" s="15">
        <f>COUNTIF(Tabla3[Columna1],"iguales")</f>
        <v>481</v>
      </c>
      <c r="I1699" s="15">
        <f>COUNTIF(Tabla3[Se divorcian mas en la mañana o en la tarde?],"&gt;12:00 am")</f>
        <v>2491</v>
      </c>
      <c r="J1699" s="15">
        <f>COUNTIF(Tabla3[Se divorcian mas en la mañana o en la tarde?],"&gt;12:00 am")</f>
        <v>2491</v>
      </c>
      <c r="K1699" s="15">
        <f>COUNTIF(Tabla3[Se divorcian mas en la mañana o en la tarde?],"&lt;12:00 pm")</f>
        <v>2272</v>
      </c>
      <c r="L1699" s="17">
        <f>IF(Auxiliar1!B1697&lt;Tabla2[Hora],Tabla2[Hora],Auxiliar1!B1697)</f>
        <v>0.29392361111111109</v>
      </c>
      <c r="M1699" s="21"/>
      <c r="N1699" t="str">
        <f>TEXT(Tabla2[fecha_creacion_divorcio],"dd/mm/yy")</f>
        <v>14/01/19</v>
      </c>
      <c r="O1699" s="21" t="str">
        <f>TEXT(Tabla3[Fecha formato fecha],"MMMM")</f>
        <v>enero</v>
      </c>
      <c r="P1699" s="22">
        <f>INT(YEARFRAC(Tabla2[[#This Row],[fecha_matrimonio]],Tabla2[[#This Row],[fecha_creacion_divorcio]],1))</f>
        <v>22</v>
      </c>
      <c r="Q1699" s="21"/>
    </row>
    <row r="1700" spans="6:17" x14ac:dyDescent="0.25">
      <c r="F1700" s="17"/>
      <c r="G1700" s="47" t="str">
        <f>IF(Tabla2[genero_1]=Tabla2[genero_2],"iguales","heteros")</f>
        <v>heteros</v>
      </c>
      <c r="H1700" s="15">
        <f>COUNTIF(Tabla3[Columna1],"iguales")</f>
        <v>481</v>
      </c>
      <c r="I1700" s="15">
        <f>COUNTIF(Tabla3[Se divorcian mas en la mañana o en la tarde?],"&gt;12:00 am")</f>
        <v>2491</v>
      </c>
      <c r="J1700" s="15">
        <f>COUNTIF(Tabla3[Se divorcian mas en la mañana o en la tarde?],"&gt;12:00 am")</f>
        <v>2491</v>
      </c>
      <c r="K1700" s="15">
        <f>COUNTIF(Tabla3[Se divorcian mas en la mañana o en la tarde?],"&lt;12:00 pm")</f>
        <v>2272</v>
      </c>
      <c r="L1700" s="17">
        <f>IF(Auxiliar1!B1698&lt;Tabla2[Hora],Tabla2[Hora],Auxiliar1!B1698)</f>
        <v>0.29952546296296295</v>
      </c>
      <c r="M1700" s="21"/>
      <c r="N1700" t="str">
        <f>TEXT(Tabla2[fecha_creacion_divorcio],"dd/mm/yy")</f>
        <v>14/01/19</v>
      </c>
      <c r="O1700" s="21" t="str">
        <f>TEXT(Tabla3[Fecha formato fecha],"MMMM")</f>
        <v>enero</v>
      </c>
      <c r="P1700" s="22">
        <f>INT(YEARFRAC(Tabla2[[#This Row],[fecha_matrimonio]],Tabla2[[#This Row],[fecha_creacion_divorcio]],1))</f>
        <v>49</v>
      </c>
      <c r="Q1700" s="21"/>
    </row>
    <row r="1701" spans="6:17" x14ac:dyDescent="0.25">
      <c r="F1701" s="17"/>
      <c r="G1701" s="47" t="str">
        <f>IF(Tabla2[genero_1]=Tabla2[genero_2],"iguales","heteros")</f>
        <v>heteros</v>
      </c>
      <c r="H1701" s="15">
        <f>COUNTIF(Tabla3[Columna1],"iguales")</f>
        <v>481</v>
      </c>
      <c r="I1701" s="15">
        <f>COUNTIF(Tabla3[Se divorcian mas en la mañana o en la tarde?],"&gt;12:00 am")</f>
        <v>2491</v>
      </c>
      <c r="J1701" s="15">
        <f>COUNTIF(Tabla3[Se divorcian mas en la mañana o en la tarde?],"&gt;12:00 am")</f>
        <v>2491</v>
      </c>
      <c r="K1701" s="15">
        <f>COUNTIF(Tabla3[Se divorcian mas en la mañana o en la tarde?],"&lt;12:00 pm")</f>
        <v>2272</v>
      </c>
      <c r="L1701" s="17">
        <f>IF(Auxiliar1!B1699&lt;Tabla2[Hora],Tabla2[Hora],Auxiliar1!B1699)</f>
        <v>0.30603009259259256</v>
      </c>
      <c r="M1701" s="21"/>
      <c r="N1701" t="str">
        <f>TEXT(Tabla2[fecha_creacion_divorcio],"dd/mm/yy")</f>
        <v>14/01/19</v>
      </c>
      <c r="O1701" s="21" t="str">
        <f>TEXT(Tabla3[Fecha formato fecha],"MMMM")</f>
        <v>enero</v>
      </c>
      <c r="P1701" s="22">
        <f>INT(YEARFRAC(Tabla2[[#This Row],[fecha_matrimonio]],Tabla2[[#This Row],[fecha_creacion_divorcio]],1))</f>
        <v>20</v>
      </c>
      <c r="Q1701" s="21"/>
    </row>
    <row r="1702" spans="6:17" x14ac:dyDescent="0.25">
      <c r="F1702" s="17"/>
      <c r="G1702" s="47" t="str">
        <f>IF(Tabla2[genero_1]=Tabla2[genero_2],"iguales","heteros")</f>
        <v>heteros</v>
      </c>
      <c r="H1702" s="15">
        <f>COUNTIF(Tabla3[Columna1],"iguales")</f>
        <v>481</v>
      </c>
      <c r="I1702" s="15">
        <f>COUNTIF(Tabla3[Se divorcian mas en la mañana o en la tarde?],"&gt;12:00 am")</f>
        <v>2491</v>
      </c>
      <c r="J1702" s="15">
        <f>COUNTIF(Tabla3[Se divorcian mas en la mañana o en la tarde?],"&gt;12:00 am")</f>
        <v>2491</v>
      </c>
      <c r="K1702" s="15">
        <f>COUNTIF(Tabla3[Se divorcian mas en la mañana o en la tarde?],"&lt;12:00 pm")</f>
        <v>2272</v>
      </c>
      <c r="L1702" s="17">
        <f>IF(Auxiliar1!B1700&lt;Tabla2[Hora],Tabla2[Hora],Auxiliar1!B1700)</f>
        <v>0.52187499999999998</v>
      </c>
      <c r="M1702" s="21"/>
      <c r="N1702" t="str">
        <f>TEXT(Tabla2[fecha_creacion_divorcio],"dd/mm/yy")</f>
        <v>15/01/19</v>
      </c>
      <c r="O1702" s="21" t="str">
        <f>TEXT(Tabla3[Fecha formato fecha],"MMMM")</f>
        <v>enero</v>
      </c>
      <c r="P1702" s="22">
        <f>INT(YEARFRAC(Tabla2[[#This Row],[fecha_matrimonio]],Tabla2[[#This Row],[fecha_creacion_divorcio]],1))</f>
        <v>3</v>
      </c>
      <c r="Q1702" s="21"/>
    </row>
    <row r="1703" spans="6:17" x14ac:dyDescent="0.25">
      <c r="F1703" s="17"/>
      <c r="G1703" s="47" t="str">
        <f>IF(Tabla2[genero_1]=Tabla2[genero_2],"iguales","heteros")</f>
        <v>heteros</v>
      </c>
      <c r="H1703" s="15">
        <f>COUNTIF(Tabla3[Columna1],"iguales")</f>
        <v>481</v>
      </c>
      <c r="I1703" s="15">
        <f>COUNTIF(Tabla3[Se divorcian mas en la mañana o en la tarde?],"&gt;12:00 am")</f>
        <v>2491</v>
      </c>
      <c r="J1703" s="15">
        <f>COUNTIF(Tabla3[Se divorcian mas en la mañana o en la tarde?],"&gt;12:00 am")</f>
        <v>2491</v>
      </c>
      <c r="K1703" s="15">
        <f>COUNTIF(Tabla3[Se divorcian mas en la mañana o en la tarde?],"&lt;12:00 pm")</f>
        <v>2272</v>
      </c>
      <c r="L1703" s="17">
        <f>IF(Auxiliar1!B1701&lt;Tabla2[Hora],Tabla2[Hora],Auxiliar1!B1701)</f>
        <v>0.45325231481481482</v>
      </c>
      <c r="M1703" s="21"/>
      <c r="N1703" t="str">
        <f>TEXT(Tabla2[fecha_creacion_divorcio],"dd/mm/yy")</f>
        <v>17/01/19</v>
      </c>
      <c r="O1703" s="21" t="str">
        <f>TEXT(Tabla3[Fecha formato fecha],"MMMM")</f>
        <v>enero</v>
      </c>
      <c r="P1703" s="22">
        <f>INT(YEARFRAC(Tabla2[[#This Row],[fecha_matrimonio]],Tabla2[[#This Row],[fecha_creacion_divorcio]],1))</f>
        <v>36</v>
      </c>
      <c r="Q1703" s="21"/>
    </row>
    <row r="1704" spans="6:17" x14ac:dyDescent="0.25">
      <c r="F1704" s="17"/>
      <c r="G1704" s="47" t="str">
        <f>IF(Tabla2[genero_1]=Tabla2[genero_2],"iguales","heteros")</f>
        <v>heteros</v>
      </c>
      <c r="H1704" s="15">
        <f>COUNTIF(Tabla3[Columna1],"iguales")</f>
        <v>481</v>
      </c>
      <c r="I1704" s="15">
        <f>COUNTIF(Tabla3[Se divorcian mas en la mañana o en la tarde?],"&gt;12:00 am")</f>
        <v>2491</v>
      </c>
      <c r="J1704" s="15">
        <f>COUNTIF(Tabla3[Se divorcian mas en la mañana o en la tarde?],"&gt;12:00 am")</f>
        <v>2491</v>
      </c>
      <c r="K1704" s="15">
        <f>COUNTIF(Tabla3[Se divorcian mas en la mañana o en la tarde?],"&lt;12:00 pm")</f>
        <v>2272</v>
      </c>
      <c r="L1704" s="17">
        <f>IF(Auxiliar1!B1702&lt;Tabla2[Hora],Tabla2[Hora],Auxiliar1!B1702)</f>
        <v>0.45721064814814816</v>
      </c>
      <c r="M1704" s="21"/>
      <c r="N1704" t="str">
        <f>TEXT(Tabla2[fecha_creacion_divorcio],"dd/mm/yy")</f>
        <v>17/01/19</v>
      </c>
      <c r="O1704" s="21" t="str">
        <f>TEXT(Tabla3[Fecha formato fecha],"MMMM")</f>
        <v>enero</v>
      </c>
      <c r="P1704" s="22">
        <f>INT(YEARFRAC(Tabla2[[#This Row],[fecha_matrimonio]],Tabla2[[#This Row],[fecha_creacion_divorcio]],1))</f>
        <v>23</v>
      </c>
      <c r="Q1704" s="21"/>
    </row>
    <row r="1705" spans="6:17" x14ac:dyDescent="0.25">
      <c r="F1705" s="17"/>
      <c r="G1705" s="47" t="str">
        <f>IF(Tabla2[genero_1]=Tabla2[genero_2],"iguales","heteros")</f>
        <v>heteros</v>
      </c>
      <c r="H1705" s="15">
        <f>COUNTIF(Tabla3[Columna1],"iguales")</f>
        <v>481</v>
      </c>
      <c r="I1705" s="15">
        <f>COUNTIF(Tabla3[Se divorcian mas en la mañana o en la tarde?],"&gt;12:00 am")</f>
        <v>2491</v>
      </c>
      <c r="J1705" s="15">
        <f>COUNTIF(Tabla3[Se divorcian mas en la mañana o en la tarde?],"&gt;12:00 am")</f>
        <v>2491</v>
      </c>
      <c r="K1705" s="15">
        <f>COUNTIF(Tabla3[Se divorcian mas en la mañana o en la tarde?],"&lt;12:00 pm")</f>
        <v>2272</v>
      </c>
      <c r="L1705" s="17">
        <f>IF(Auxiliar1!B1703&lt;Tabla2[Hora],Tabla2[Hora],Auxiliar1!B1703)</f>
        <v>0.4629050925925926</v>
      </c>
      <c r="M1705" s="21"/>
      <c r="N1705" t="str">
        <f>TEXT(Tabla2[fecha_creacion_divorcio],"dd/mm/yy")</f>
        <v>17/01/19</v>
      </c>
      <c r="O1705" s="21" t="str">
        <f>TEXT(Tabla3[Fecha formato fecha],"MMMM")</f>
        <v>enero</v>
      </c>
      <c r="P1705" s="22">
        <f>INT(YEARFRAC(Tabla2[[#This Row],[fecha_matrimonio]],Tabla2[[#This Row],[fecha_creacion_divorcio]],1))</f>
        <v>15</v>
      </c>
      <c r="Q1705" s="21"/>
    </row>
    <row r="1706" spans="6:17" x14ac:dyDescent="0.25">
      <c r="F1706" s="17"/>
      <c r="G1706" s="47" t="str">
        <f>IF(Tabla2[genero_1]=Tabla2[genero_2],"iguales","heteros")</f>
        <v>iguales</v>
      </c>
      <c r="H1706" s="15">
        <f>COUNTIF(Tabla3[Columna1],"iguales")</f>
        <v>481</v>
      </c>
      <c r="I1706" s="15">
        <f>COUNTIF(Tabla3[Se divorcian mas en la mañana o en la tarde?],"&gt;12:00 am")</f>
        <v>2491</v>
      </c>
      <c r="J1706" s="15">
        <f>COUNTIF(Tabla3[Se divorcian mas en la mañana o en la tarde?],"&gt;12:00 am")</f>
        <v>2491</v>
      </c>
      <c r="K1706" s="15">
        <f>COUNTIF(Tabla3[Se divorcian mas en la mañana o en la tarde?],"&lt;12:00 pm")</f>
        <v>2272</v>
      </c>
      <c r="L1706" s="17">
        <f>IF(Auxiliar1!B1704&lt;Tabla2[Hora],Tabla2[Hora],Auxiliar1!B1704)</f>
        <v>0.46967592592592594</v>
      </c>
      <c r="M1706" s="21"/>
      <c r="N1706" t="str">
        <f>TEXT(Tabla2[fecha_creacion_divorcio],"dd/mm/yy")</f>
        <v>17/01/19</v>
      </c>
      <c r="O1706" s="21" t="str">
        <f>TEXT(Tabla3[Fecha formato fecha],"MMMM")</f>
        <v>enero</v>
      </c>
      <c r="P1706" s="22">
        <f>INT(YEARFRAC(Tabla2[[#This Row],[fecha_matrimonio]],Tabla2[[#This Row],[fecha_creacion_divorcio]],1))</f>
        <v>12</v>
      </c>
      <c r="Q1706" s="21"/>
    </row>
    <row r="1707" spans="6:17" x14ac:dyDescent="0.25">
      <c r="F1707" s="17"/>
      <c r="G1707" s="47" t="str">
        <f>IF(Tabla2[genero_1]=Tabla2[genero_2],"iguales","heteros")</f>
        <v>heteros</v>
      </c>
      <c r="H1707" s="15">
        <f>COUNTIF(Tabla3[Columna1],"iguales")</f>
        <v>481</v>
      </c>
      <c r="I1707" s="15">
        <f>COUNTIF(Tabla3[Se divorcian mas en la mañana o en la tarde?],"&gt;12:00 am")</f>
        <v>2491</v>
      </c>
      <c r="J1707" s="15">
        <f>COUNTIF(Tabla3[Se divorcian mas en la mañana o en la tarde?],"&gt;12:00 am")</f>
        <v>2491</v>
      </c>
      <c r="K1707" s="15">
        <f>COUNTIF(Tabla3[Se divorcian mas en la mañana o en la tarde?],"&lt;12:00 pm")</f>
        <v>2272</v>
      </c>
      <c r="L1707" s="17">
        <f>IF(Auxiliar1!B1705&lt;Tabla2[Hora],Tabla2[Hora],Auxiliar1!B1705)</f>
        <v>0.47409722222222223</v>
      </c>
      <c r="M1707" s="21"/>
      <c r="N1707" t="str">
        <f>TEXT(Tabla2[fecha_creacion_divorcio],"dd/mm/yy")</f>
        <v>17/01/19</v>
      </c>
      <c r="O1707" s="21" t="str">
        <f>TEXT(Tabla3[Fecha formato fecha],"MMMM")</f>
        <v>enero</v>
      </c>
      <c r="P1707" s="22">
        <f>INT(YEARFRAC(Tabla2[[#This Row],[fecha_matrimonio]],Tabla2[[#This Row],[fecha_creacion_divorcio]],1))</f>
        <v>10</v>
      </c>
      <c r="Q1707" s="21"/>
    </row>
    <row r="1708" spans="6:17" x14ac:dyDescent="0.25">
      <c r="F1708" s="17"/>
      <c r="G1708" s="47" t="str">
        <f>IF(Tabla2[genero_1]=Tabla2[genero_2],"iguales","heteros")</f>
        <v>heteros</v>
      </c>
      <c r="H1708" s="15">
        <f>COUNTIF(Tabla3[Columna1],"iguales")</f>
        <v>481</v>
      </c>
      <c r="I1708" s="15">
        <f>COUNTIF(Tabla3[Se divorcian mas en la mañana o en la tarde?],"&gt;12:00 am")</f>
        <v>2491</v>
      </c>
      <c r="J1708" s="15">
        <f>COUNTIF(Tabla3[Se divorcian mas en la mañana o en la tarde?],"&gt;12:00 am")</f>
        <v>2491</v>
      </c>
      <c r="K1708" s="15">
        <f>COUNTIF(Tabla3[Se divorcian mas en la mañana o en la tarde?],"&lt;12:00 pm")</f>
        <v>2272</v>
      </c>
      <c r="L1708" s="17">
        <f>IF(Auxiliar1!B1706&lt;Tabla2[Hora],Tabla2[Hora],Auxiliar1!B1706)</f>
        <v>0.29748842592592589</v>
      </c>
      <c r="M1708" s="21"/>
      <c r="N1708" t="str">
        <f>TEXT(Tabla2[fecha_creacion_divorcio],"dd/mm/yy")</f>
        <v>21/01/19</v>
      </c>
      <c r="O1708" s="21" t="str">
        <f>TEXT(Tabla3[Fecha formato fecha],"MMMM")</f>
        <v>enero</v>
      </c>
      <c r="P1708" s="22">
        <f>INT(YEARFRAC(Tabla2[[#This Row],[fecha_matrimonio]],Tabla2[[#This Row],[fecha_creacion_divorcio]],1))</f>
        <v>8</v>
      </c>
      <c r="Q1708" s="21"/>
    </row>
    <row r="1709" spans="6:17" x14ac:dyDescent="0.25">
      <c r="F1709" s="17"/>
      <c r="G1709" s="47" t="str">
        <f>IF(Tabla2[genero_1]=Tabla2[genero_2],"iguales","heteros")</f>
        <v>heteros</v>
      </c>
      <c r="H1709" s="15">
        <f>COUNTIF(Tabla3[Columna1],"iguales")</f>
        <v>481</v>
      </c>
      <c r="I1709" s="15">
        <f>COUNTIF(Tabla3[Se divorcian mas en la mañana o en la tarde?],"&gt;12:00 am")</f>
        <v>2491</v>
      </c>
      <c r="J1709" s="15">
        <f>COUNTIF(Tabla3[Se divorcian mas en la mañana o en la tarde?],"&gt;12:00 am")</f>
        <v>2491</v>
      </c>
      <c r="K1709" s="15">
        <f>COUNTIF(Tabla3[Se divorcian mas en la mañana o en la tarde?],"&lt;12:00 pm")</f>
        <v>2272</v>
      </c>
      <c r="L1709" s="17">
        <f>IF(Auxiliar1!B1707&lt;Tabla2[Hora],Tabla2[Hora],Auxiliar1!B1707)</f>
        <v>0.30743055555555554</v>
      </c>
      <c r="M1709" s="21"/>
      <c r="N1709" t="str">
        <f>TEXT(Tabla2[fecha_creacion_divorcio],"dd/mm/yy")</f>
        <v>21/01/19</v>
      </c>
      <c r="O1709" s="21" t="str">
        <f>TEXT(Tabla3[Fecha formato fecha],"MMMM")</f>
        <v>enero</v>
      </c>
      <c r="P1709" s="22">
        <f>INT(YEARFRAC(Tabla2[[#This Row],[fecha_matrimonio]],Tabla2[[#This Row],[fecha_creacion_divorcio]],1))</f>
        <v>13</v>
      </c>
      <c r="Q1709" s="21"/>
    </row>
    <row r="1710" spans="6:17" x14ac:dyDescent="0.25">
      <c r="F1710" s="17"/>
      <c r="G1710" s="47" t="str">
        <f>IF(Tabla2[genero_1]=Tabla2[genero_2],"iguales","heteros")</f>
        <v>heteros</v>
      </c>
      <c r="H1710" s="15">
        <f>COUNTIF(Tabla3[Columna1],"iguales")</f>
        <v>481</v>
      </c>
      <c r="I1710" s="15">
        <f>COUNTIF(Tabla3[Se divorcian mas en la mañana o en la tarde?],"&gt;12:00 am")</f>
        <v>2491</v>
      </c>
      <c r="J1710" s="15">
        <f>COUNTIF(Tabla3[Se divorcian mas en la mañana o en la tarde?],"&gt;12:00 am")</f>
        <v>2491</v>
      </c>
      <c r="K1710" s="15">
        <f>COUNTIF(Tabla3[Se divorcian mas en la mañana o en la tarde?],"&lt;12:00 pm")</f>
        <v>2272</v>
      </c>
      <c r="L1710" s="17">
        <f>IF(Auxiliar1!B1708&lt;Tabla2[Hora],Tabla2[Hora],Auxiliar1!B1708)</f>
        <v>0.3074884259259259</v>
      </c>
      <c r="M1710" s="21"/>
      <c r="N1710" t="str">
        <f>TEXT(Tabla2[fecha_creacion_divorcio],"dd/mm/yy")</f>
        <v>21/01/19</v>
      </c>
      <c r="O1710" s="21" t="str">
        <f>TEXT(Tabla3[Fecha formato fecha],"MMMM")</f>
        <v>enero</v>
      </c>
      <c r="P1710" s="22">
        <f>INT(YEARFRAC(Tabla2[[#This Row],[fecha_matrimonio]],Tabla2[[#This Row],[fecha_creacion_divorcio]],1))</f>
        <v>32</v>
      </c>
      <c r="Q1710" s="21"/>
    </row>
    <row r="1711" spans="6:17" x14ac:dyDescent="0.25">
      <c r="F1711" s="17"/>
      <c r="G1711" s="47" t="str">
        <f>IF(Tabla2[genero_1]=Tabla2[genero_2],"iguales","heteros")</f>
        <v>heteros</v>
      </c>
      <c r="H1711" s="15">
        <f>COUNTIF(Tabla3[Columna1],"iguales")</f>
        <v>481</v>
      </c>
      <c r="I1711" s="15">
        <f>COUNTIF(Tabla3[Se divorcian mas en la mañana o en la tarde?],"&gt;12:00 am")</f>
        <v>2491</v>
      </c>
      <c r="J1711" s="15">
        <f>COUNTIF(Tabla3[Se divorcian mas en la mañana o en la tarde?],"&gt;12:00 am")</f>
        <v>2491</v>
      </c>
      <c r="K1711" s="15">
        <f>COUNTIF(Tabla3[Se divorcian mas en la mañana o en la tarde?],"&lt;12:00 pm")</f>
        <v>2272</v>
      </c>
      <c r="L1711" s="17">
        <f>IF(Auxiliar1!B1709&lt;Tabla2[Hora],Tabla2[Hora],Auxiliar1!B1709)</f>
        <v>0.31060185185185185</v>
      </c>
      <c r="M1711" s="21"/>
      <c r="N1711" t="str">
        <f>TEXT(Tabla2[fecha_creacion_divorcio],"dd/mm/yy")</f>
        <v>21/01/19</v>
      </c>
      <c r="O1711" s="21" t="str">
        <f>TEXT(Tabla3[Fecha formato fecha],"MMMM")</f>
        <v>enero</v>
      </c>
      <c r="P1711" s="22">
        <f>INT(YEARFRAC(Tabla2[[#This Row],[fecha_matrimonio]],Tabla2[[#This Row],[fecha_creacion_divorcio]],1))</f>
        <v>5</v>
      </c>
      <c r="Q1711" s="21"/>
    </row>
    <row r="1712" spans="6:17" x14ac:dyDescent="0.25">
      <c r="F1712" s="17"/>
      <c r="G1712" s="47" t="str">
        <f>IF(Tabla2[genero_1]=Tabla2[genero_2],"iguales","heteros")</f>
        <v>heteros</v>
      </c>
      <c r="H1712" s="15">
        <f>COUNTIF(Tabla3[Columna1],"iguales")</f>
        <v>481</v>
      </c>
      <c r="I1712" s="15">
        <f>COUNTIF(Tabla3[Se divorcian mas en la mañana o en la tarde?],"&gt;12:00 am")</f>
        <v>2491</v>
      </c>
      <c r="J1712" s="15">
        <f>COUNTIF(Tabla3[Se divorcian mas en la mañana o en la tarde?],"&gt;12:00 am")</f>
        <v>2491</v>
      </c>
      <c r="K1712" s="15">
        <f>COUNTIF(Tabla3[Se divorcian mas en la mañana o en la tarde?],"&lt;12:00 pm")</f>
        <v>2272</v>
      </c>
      <c r="L1712" s="17">
        <f>IF(Auxiliar1!B1710&lt;Tabla2[Hora],Tabla2[Hora],Auxiliar1!B1710)</f>
        <v>0.31207175925925928</v>
      </c>
      <c r="M1712" s="21"/>
      <c r="N1712" t="str">
        <f>TEXT(Tabla2[fecha_creacion_divorcio],"dd/mm/yy")</f>
        <v>21/01/19</v>
      </c>
      <c r="O1712" s="21" t="str">
        <f>TEXT(Tabla3[Fecha formato fecha],"MMMM")</f>
        <v>enero</v>
      </c>
      <c r="P1712" s="22">
        <f>INT(YEARFRAC(Tabla2[[#This Row],[fecha_matrimonio]],Tabla2[[#This Row],[fecha_creacion_divorcio]],1))</f>
        <v>17</v>
      </c>
      <c r="Q1712" s="21"/>
    </row>
    <row r="1713" spans="6:17" x14ac:dyDescent="0.25">
      <c r="F1713" s="17"/>
      <c r="G1713" s="47" t="str">
        <f>IF(Tabla2[genero_1]=Tabla2[genero_2],"iguales","heteros")</f>
        <v>heteros</v>
      </c>
      <c r="H1713" s="15">
        <f>COUNTIF(Tabla3[Columna1],"iguales")</f>
        <v>481</v>
      </c>
      <c r="I1713" s="15">
        <f>COUNTIF(Tabla3[Se divorcian mas en la mañana o en la tarde?],"&gt;12:00 am")</f>
        <v>2491</v>
      </c>
      <c r="J1713" s="15">
        <f>COUNTIF(Tabla3[Se divorcian mas en la mañana o en la tarde?],"&gt;12:00 am")</f>
        <v>2491</v>
      </c>
      <c r="K1713" s="15">
        <f>COUNTIF(Tabla3[Se divorcian mas en la mañana o en la tarde?],"&lt;12:00 pm")</f>
        <v>2272</v>
      </c>
      <c r="L1713" s="17">
        <f>IF(Auxiliar1!B1711&lt;Tabla2[Hora],Tabla2[Hora],Auxiliar1!B1711)</f>
        <v>0.31428240740740737</v>
      </c>
      <c r="M1713" s="21"/>
      <c r="N1713" t="str">
        <f>TEXT(Tabla2[fecha_creacion_divorcio],"dd/mm/yy")</f>
        <v>21/01/19</v>
      </c>
      <c r="O1713" s="21" t="str">
        <f>TEXT(Tabla3[Fecha formato fecha],"MMMM")</f>
        <v>enero</v>
      </c>
      <c r="P1713" s="22">
        <f>INT(YEARFRAC(Tabla2[[#This Row],[fecha_matrimonio]],Tabla2[[#This Row],[fecha_creacion_divorcio]],1))</f>
        <v>43</v>
      </c>
      <c r="Q1713" s="21"/>
    </row>
    <row r="1714" spans="6:17" x14ac:dyDescent="0.25">
      <c r="F1714" s="17"/>
      <c r="G1714" s="47" t="str">
        <f>IF(Tabla2[genero_1]=Tabla2[genero_2],"iguales","heteros")</f>
        <v>heteros</v>
      </c>
      <c r="H1714" s="15">
        <f>COUNTIF(Tabla3[Columna1],"iguales")</f>
        <v>481</v>
      </c>
      <c r="I1714" s="15">
        <f>COUNTIF(Tabla3[Se divorcian mas en la mañana o en la tarde?],"&gt;12:00 am")</f>
        <v>2491</v>
      </c>
      <c r="J1714" s="15">
        <f>COUNTIF(Tabla3[Se divorcian mas en la mañana o en la tarde?],"&gt;12:00 am")</f>
        <v>2491</v>
      </c>
      <c r="K1714" s="15">
        <f>COUNTIF(Tabla3[Se divorcian mas en la mañana o en la tarde?],"&lt;12:00 pm")</f>
        <v>2272</v>
      </c>
      <c r="L1714" s="17">
        <f>IF(Auxiliar1!B1712&lt;Tabla2[Hora],Tabla2[Hora],Auxiliar1!B1712)</f>
        <v>0.31599537037037034</v>
      </c>
      <c r="M1714" s="21"/>
      <c r="N1714" t="str">
        <f>TEXT(Tabla2[fecha_creacion_divorcio],"dd/mm/yy")</f>
        <v>21/01/19</v>
      </c>
      <c r="O1714" s="21" t="str">
        <f>TEXT(Tabla3[Fecha formato fecha],"MMMM")</f>
        <v>enero</v>
      </c>
      <c r="P1714" s="22">
        <f>INT(YEARFRAC(Tabla2[[#This Row],[fecha_matrimonio]],Tabla2[[#This Row],[fecha_creacion_divorcio]],1))</f>
        <v>10</v>
      </c>
      <c r="Q1714" s="21"/>
    </row>
    <row r="1715" spans="6:17" x14ac:dyDescent="0.25">
      <c r="F1715" s="17"/>
      <c r="G1715" s="47" t="str">
        <f>IF(Tabla2[genero_1]=Tabla2[genero_2],"iguales","heteros")</f>
        <v>heteros</v>
      </c>
      <c r="H1715" s="15">
        <f>COUNTIF(Tabla3[Columna1],"iguales")</f>
        <v>481</v>
      </c>
      <c r="I1715" s="15">
        <f>COUNTIF(Tabla3[Se divorcian mas en la mañana o en la tarde?],"&gt;12:00 am")</f>
        <v>2491</v>
      </c>
      <c r="J1715" s="15">
        <f>COUNTIF(Tabla3[Se divorcian mas en la mañana o en la tarde?],"&gt;12:00 am")</f>
        <v>2491</v>
      </c>
      <c r="K1715" s="15">
        <f>COUNTIF(Tabla3[Se divorcian mas en la mañana o en la tarde?],"&lt;12:00 pm")</f>
        <v>2272</v>
      </c>
      <c r="L1715" s="17">
        <f>IF(Auxiliar1!B1713&lt;Tabla2[Hora],Tabla2[Hora],Auxiliar1!B1713)</f>
        <v>0.52239583333333328</v>
      </c>
      <c r="M1715" s="21"/>
      <c r="N1715" t="str">
        <f>TEXT(Tabla2[fecha_creacion_divorcio],"dd/mm/yy")</f>
        <v>24/01/19</v>
      </c>
      <c r="O1715" s="21" t="str">
        <f>TEXT(Tabla3[Fecha formato fecha],"MMMM")</f>
        <v>enero</v>
      </c>
      <c r="P1715" s="22">
        <f>INT(YEARFRAC(Tabla2[[#This Row],[fecha_matrimonio]],Tabla2[[#This Row],[fecha_creacion_divorcio]],1))</f>
        <v>38</v>
      </c>
      <c r="Q1715" s="21"/>
    </row>
    <row r="1716" spans="6:17" x14ac:dyDescent="0.25">
      <c r="F1716" s="17"/>
      <c r="G1716" s="47" t="str">
        <f>IF(Tabla2[genero_1]=Tabla2[genero_2],"iguales","heteros")</f>
        <v>heteros</v>
      </c>
      <c r="H1716" s="15">
        <f>COUNTIF(Tabla3[Columna1],"iguales")</f>
        <v>481</v>
      </c>
      <c r="I1716" s="15">
        <f>COUNTIF(Tabla3[Se divorcian mas en la mañana o en la tarde?],"&gt;12:00 am")</f>
        <v>2491</v>
      </c>
      <c r="J1716" s="15">
        <f>COUNTIF(Tabla3[Se divorcian mas en la mañana o en la tarde?],"&gt;12:00 am")</f>
        <v>2491</v>
      </c>
      <c r="K1716" s="15">
        <f>COUNTIF(Tabla3[Se divorcian mas en la mañana o en la tarde?],"&lt;12:00 pm")</f>
        <v>2272</v>
      </c>
      <c r="L1716" s="17">
        <f>IF(Auxiliar1!B1714&lt;Tabla2[Hora],Tabla2[Hora],Auxiliar1!B1714)</f>
        <v>0.52960648148148148</v>
      </c>
      <c r="M1716" s="21"/>
      <c r="N1716" t="str">
        <f>TEXT(Tabla2[fecha_creacion_divorcio],"dd/mm/yy")</f>
        <v>24/01/19</v>
      </c>
      <c r="O1716" s="21" t="str">
        <f>TEXT(Tabla3[Fecha formato fecha],"MMMM")</f>
        <v>enero</v>
      </c>
      <c r="P1716" s="22">
        <f>INT(YEARFRAC(Tabla2[[#This Row],[fecha_matrimonio]],Tabla2[[#This Row],[fecha_creacion_divorcio]],1))</f>
        <v>39</v>
      </c>
      <c r="Q1716" s="21"/>
    </row>
    <row r="1717" spans="6:17" x14ac:dyDescent="0.25">
      <c r="F1717" s="17"/>
      <c r="G1717" s="47" t="str">
        <f>IF(Tabla2[genero_1]=Tabla2[genero_2],"iguales","heteros")</f>
        <v>heteros</v>
      </c>
      <c r="H1717" s="15">
        <f>COUNTIF(Tabla3[Columna1],"iguales")</f>
        <v>481</v>
      </c>
      <c r="I1717" s="15">
        <f>COUNTIF(Tabla3[Se divorcian mas en la mañana o en la tarde?],"&gt;12:00 am")</f>
        <v>2491</v>
      </c>
      <c r="J1717" s="15">
        <f>COUNTIF(Tabla3[Se divorcian mas en la mañana o en la tarde?],"&gt;12:00 am")</f>
        <v>2491</v>
      </c>
      <c r="K1717" s="15">
        <f>COUNTIF(Tabla3[Se divorcian mas en la mañana o en la tarde?],"&lt;12:00 pm")</f>
        <v>2272</v>
      </c>
      <c r="L1717" s="17">
        <f>IF(Auxiliar1!B1715&lt;Tabla2[Hora],Tabla2[Hora],Auxiliar1!B1715)</f>
        <v>0.53991898148148143</v>
      </c>
      <c r="M1717" s="21"/>
      <c r="N1717" t="str">
        <f>TEXT(Tabla2[fecha_creacion_divorcio],"dd/mm/yy")</f>
        <v>24/01/19</v>
      </c>
      <c r="O1717" s="21" t="str">
        <f>TEXT(Tabla3[Fecha formato fecha],"MMMM")</f>
        <v>enero</v>
      </c>
      <c r="P1717" s="22">
        <f>INT(YEARFRAC(Tabla2[[#This Row],[fecha_matrimonio]],Tabla2[[#This Row],[fecha_creacion_divorcio]],1))</f>
        <v>10</v>
      </c>
      <c r="Q1717" s="21"/>
    </row>
    <row r="1718" spans="6:17" x14ac:dyDescent="0.25">
      <c r="F1718" s="17"/>
      <c r="G1718" s="47" t="str">
        <f>IF(Tabla2[genero_1]=Tabla2[genero_2],"iguales","heteros")</f>
        <v>heteros</v>
      </c>
      <c r="H1718" s="15">
        <f>COUNTIF(Tabla3[Columna1],"iguales")</f>
        <v>481</v>
      </c>
      <c r="I1718" s="15">
        <f>COUNTIF(Tabla3[Se divorcian mas en la mañana o en la tarde?],"&gt;12:00 am")</f>
        <v>2491</v>
      </c>
      <c r="J1718" s="15">
        <f>COUNTIF(Tabla3[Se divorcian mas en la mañana o en la tarde?],"&gt;12:00 am")</f>
        <v>2491</v>
      </c>
      <c r="K1718" s="15">
        <f>COUNTIF(Tabla3[Se divorcian mas en la mañana o en la tarde?],"&lt;12:00 pm")</f>
        <v>2272</v>
      </c>
      <c r="L1718" s="17">
        <f>IF(Auxiliar1!B1716&lt;Tabla2[Hora],Tabla2[Hora],Auxiliar1!B1716)</f>
        <v>0.55549768518518516</v>
      </c>
      <c r="M1718" s="21"/>
      <c r="N1718" t="str">
        <f>TEXT(Tabla2[fecha_creacion_divorcio],"dd/mm/yy")</f>
        <v>24/01/19</v>
      </c>
      <c r="O1718" s="21" t="str">
        <f>TEXT(Tabla3[Fecha formato fecha],"MMMM")</f>
        <v>enero</v>
      </c>
      <c r="P1718" s="22">
        <f>INT(YEARFRAC(Tabla2[[#This Row],[fecha_matrimonio]],Tabla2[[#This Row],[fecha_creacion_divorcio]],1))</f>
        <v>19</v>
      </c>
      <c r="Q1718" s="21"/>
    </row>
    <row r="1719" spans="6:17" x14ac:dyDescent="0.25">
      <c r="F1719" s="17"/>
      <c r="G1719" s="47" t="str">
        <f>IF(Tabla2[genero_1]=Tabla2[genero_2],"iguales","heteros")</f>
        <v>heteros</v>
      </c>
      <c r="H1719" s="15">
        <f>COUNTIF(Tabla3[Columna1],"iguales")</f>
        <v>481</v>
      </c>
      <c r="I1719" s="15">
        <f>COUNTIF(Tabla3[Se divorcian mas en la mañana o en la tarde?],"&gt;12:00 am")</f>
        <v>2491</v>
      </c>
      <c r="J1719" s="15">
        <f>COUNTIF(Tabla3[Se divorcian mas en la mañana o en la tarde?],"&gt;12:00 am")</f>
        <v>2491</v>
      </c>
      <c r="K1719" s="15">
        <f>COUNTIF(Tabla3[Se divorcian mas en la mañana o en la tarde?],"&lt;12:00 pm")</f>
        <v>2272</v>
      </c>
      <c r="L1719" s="17">
        <f>IF(Auxiliar1!B1717&lt;Tabla2[Hora],Tabla2[Hora],Auxiliar1!B1717)</f>
        <v>0.30885416666666665</v>
      </c>
      <c r="M1719" s="21"/>
      <c r="N1719" t="str">
        <f>TEXT(Tabla2[fecha_creacion_divorcio],"dd/mm/yy")</f>
        <v>29/01/19</v>
      </c>
      <c r="O1719" s="21" t="str">
        <f>TEXT(Tabla3[Fecha formato fecha],"MMMM")</f>
        <v>enero</v>
      </c>
      <c r="P1719" s="22">
        <f>INT(YEARFRAC(Tabla2[[#This Row],[fecha_matrimonio]],Tabla2[[#This Row],[fecha_creacion_divorcio]],1))</f>
        <v>4</v>
      </c>
      <c r="Q1719" s="21"/>
    </row>
    <row r="1720" spans="6:17" x14ac:dyDescent="0.25">
      <c r="F1720" s="17"/>
      <c r="G1720" s="47" t="str">
        <f>IF(Tabla2[genero_1]=Tabla2[genero_2],"iguales","heteros")</f>
        <v>heteros</v>
      </c>
      <c r="H1720" s="15">
        <f>COUNTIF(Tabla3[Columna1],"iguales")</f>
        <v>481</v>
      </c>
      <c r="I1720" s="15">
        <f>COUNTIF(Tabla3[Se divorcian mas en la mañana o en la tarde?],"&gt;12:00 am")</f>
        <v>2491</v>
      </c>
      <c r="J1720" s="15">
        <f>COUNTIF(Tabla3[Se divorcian mas en la mañana o en la tarde?],"&gt;12:00 am")</f>
        <v>2491</v>
      </c>
      <c r="K1720" s="15">
        <f>COUNTIF(Tabla3[Se divorcian mas en la mañana o en la tarde?],"&lt;12:00 pm")</f>
        <v>2272</v>
      </c>
      <c r="L1720" s="17">
        <f>IF(Auxiliar1!B1718&lt;Tabla2[Hora],Tabla2[Hora],Auxiliar1!B1718)</f>
        <v>0.31436342592592592</v>
      </c>
      <c r="M1720" s="21"/>
      <c r="N1720" t="str">
        <f>TEXT(Tabla2[fecha_creacion_divorcio],"dd/mm/yy")</f>
        <v>29/01/19</v>
      </c>
      <c r="O1720" s="21" t="str">
        <f>TEXT(Tabla3[Fecha formato fecha],"MMMM")</f>
        <v>enero</v>
      </c>
      <c r="P1720" s="22">
        <f>INT(YEARFRAC(Tabla2[[#This Row],[fecha_matrimonio]],Tabla2[[#This Row],[fecha_creacion_divorcio]],1))</f>
        <v>12</v>
      </c>
      <c r="Q1720" s="21"/>
    </row>
    <row r="1721" spans="6:17" x14ac:dyDescent="0.25">
      <c r="F1721" s="17"/>
      <c r="G1721" s="47" t="str">
        <f>IF(Tabla2[genero_1]=Tabla2[genero_2],"iguales","heteros")</f>
        <v>heteros</v>
      </c>
      <c r="H1721" s="15">
        <f>COUNTIF(Tabla3[Columna1],"iguales")</f>
        <v>481</v>
      </c>
      <c r="I1721" s="15">
        <f>COUNTIF(Tabla3[Se divorcian mas en la mañana o en la tarde?],"&gt;12:00 am")</f>
        <v>2491</v>
      </c>
      <c r="J1721" s="15">
        <f>COUNTIF(Tabla3[Se divorcian mas en la mañana o en la tarde?],"&gt;12:00 am")</f>
        <v>2491</v>
      </c>
      <c r="K1721" s="15">
        <f>COUNTIF(Tabla3[Se divorcian mas en la mañana o en la tarde?],"&lt;12:00 pm")</f>
        <v>2272</v>
      </c>
      <c r="L1721" s="17">
        <f>IF(Auxiliar1!B1719&lt;Tabla2[Hora],Tabla2[Hora],Auxiliar1!B1719)</f>
        <v>0.32918981481481485</v>
      </c>
      <c r="M1721" s="21"/>
      <c r="N1721" t="str">
        <f>TEXT(Tabla2[fecha_creacion_divorcio],"dd/mm/yy")</f>
        <v>29/01/19</v>
      </c>
      <c r="O1721" s="21" t="str">
        <f>TEXT(Tabla3[Fecha formato fecha],"MMMM")</f>
        <v>enero</v>
      </c>
      <c r="P1721" s="22">
        <f>INT(YEARFRAC(Tabla2[[#This Row],[fecha_matrimonio]],Tabla2[[#This Row],[fecha_creacion_divorcio]],1))</f>
        <v>14</v>
      </c>
      <c r="Q1721" s="21"/>
    </row>
    <row r="1722" spans="6:17" x14ac:dyDescent="0.25">
      <c r="F1722" s="17"/>
      <c r="G1722" s="47" t="str">
        <f>IF(Tabla2[genero_1]=Tabla2[genero_2],"iguales","heteros")</f>
        <v>heteros</v>
      </c>
      <c r="H1722" s="15">
        <f>COUNTIF(Tabla3[Columna1],"iguales")</f>
        <v>481</v>
      </c>
      <c r="I1722" s="15">
        <f>COUNTIF(Tabla3[Se divorcian mas en la mañana o en la tarde?],"&gt;12:00 am")</f>
        <v>2491</v>
      </c>
      <c r="J1722" s="15">
        <f>COUNTIF(Tabla3[Se divorcian mas en la mañana o en la tarde?],"&gt;12:00 am")</f>
        <v>2491</v>
      </c>
      <c r="K1722" s="15">
        <f>COUNTIF(Tabla3[Se divorcian mas en la mañana o en la tarde?],"&lt;12:00 pm")</f>
        <v>2272</v>
      </c>
      <c r="L1722" s="17">
        <f>IF(Auxiliar1!B1720&lt;Tabla2[Hora],Tabla2[Hora],Auxiliar1!B1720)</f>
        <v>0.3384375</v>
      </c>
      <c r="M1722" s="21"/>
      <c r="N1722" t="str">
        <f>TEXT(Tabla2[fecha_creacion_divorcio],"dd/mm/yy")</f>
        <v>29/01/19</v>
      </c>
      <c r="O1722" s="21" t="str">
        <f>TEXT(Tabla3[Fecha formato fecha],"MMMM")</f>
        <v>enero</v>
      </c>
      <c r="P1722" s="22">
        <f>INT(YEARFRAC(Tabla2[[#This Row],[fecha_matrimonio]],Tabla2[[#This Row],[fecha_creacion_divorcio]],1))</f>
        <v>4</v>
      </c>
      <c r="Q1722" s="21"/>
    </row>
    <row r="1723" spans="6:17" x14ac:dyDescent="0.25">
      <c r="F1723" s="17"/>
      <c r="G1723" s="47" t="str">
        <f>IF(Tabla2[genero_1]=Tabla2[genero_2],"iguales","heteros")</f>
        <v>heteros</v>
      </c>
      <c r="H1723" s="15">
        <f>COUNTIF(Tabla3[Columna1],"iguales")</f>
        <v>481</v>
      </c>
      <c r="I1723" s="15">
        <f>COUNTIF(Tabla3[Se divorcian mas en la mañana o en la tarde?],"&gt;12:00 am")</f>
        <v>2491</v>
      </c>
      <c r="J1723" s="15">
        <f>COUNTIF(Tabla3[Se divorcian mas en la mañana o en la tarde?],"&gt;12:00 am")</f>
        <v>2491</v>
      </c>
      <c r="K1723" s="15">
        <f>COUNTIF(Tabla3[Se divorcian mas en la mañana o en la tarde?],"&lt;12:00 pm")</f>
        <v>2272</v>
      </c>
      <c r="L1723" s="17">
        <f>IF(Auxiliar1!B1721&lt;Tabla2[Hora],Tabla2[Hora],Auxiliar1!B1721)</f>
        <v>0.34060185185185188</v>
      </c>
      <c r="M1723" s="21"/>
      <c r="N1723" t="str">
        <f>TEXT(Tabla2[fecha_creacion_divorcio],"dd/mm/yy")</f>
        <v>29/01/19</v>
      </c>
      <c r="O1723" s="21" t="str">
        <f>TEXT(Tabla3[Fecha formato fecha],"MMMM")</f>
        <v>enero</v>
      </c>
      <c r="P1723" s="22">
        <f>INT(YEARFRAC(Tabla2[[#This Row],[fecha_matrimonio]],Tabla2[[#This Row],[fecha_creacion_divorcio]],1))</f>
        <v>16</v>
      </c>
      <c r="Q1723" s="21"/>
    </row>
    <row r="1724" spans="6:17" x14ac:dyDescent="0.25">
      <c r="F1724" s="17"/>
      <c r="G1724" s="47" t="str">
        <f>IF(Tabla2[genero_1]=Tabla2[genero_2],"iguales","heteros")</f>
        <v>heteros</v>
      </c>
      <c r="H1724" s="15">
        <f>COUNTIF(Tabla3[Columna1],"iguales")</f>
        <v>481</v>
      </c>
      <c r="I1724" s="15">
        <f>COUNTIF(Tabla3[Se divorcian mas en la mañana o en la tarde?],"&gt;12:00 am")</f>
        <v>2491</v>
      </c>
      <c r="J1724" s="15">
        <f>COUNTIF(Tabla3[Se divorcian mas en la mañana o en la tarde?],"&gt;12:00 am")</f>
        <v>2491</v>
      </c>
      <c r="K1724" s="15">
        <f>COUNTIF(Tabla3[Se divorcian mas en la mañana o en la tarde?],"&lt;12:00 pm")</f>
        <v>2272</v>
      </c>
      <c r="L1724" s="17">
        <f>IF(Auxiliar1!B1722&lt;Tabla2[Hora],Tabla2[Hora],Auxiliar1!B1722)</f>
        <v>0.42207175925925927</v>
      </c>
      <c r="M1724" s="21"/>
      <c r="N1724" t="str">
        <f>TEXT(Tabla2[fecha_creacion_divorcio],"dd/mm/yy")</f>
        <v>29/01/19</v>
      </c>
      <c r="O1724" s="21" t="str">
        <f>TEXT(Tabla3[Fecha formato fecha],"MMMM")</f>
        <v>enero</v>
      </c>
      <c r="P1724" s="22">
        <f>INT(YEARFRAC(Tabla2[[#This Row],[fecha_matrimonio]],Tabla2[[#This Row],[fecha_creacion_divorcio]],1))</f>
        <v>4</v>
      </c>
      <c r="Q1724" s="21"/>
    </row>
    <row r="1725" spans="6:17" x14ac:dyDescent="0.25">
      <c r="F1725" s="17"/>
      <c r="G1725" s="47" t="str">
        <f>IF(Tabla2[genero_1]=Tabla2[genero_2],"iguales","heteros")</f>
        <v>heteros</v>
      </c>
      <c r="H1725" s="15">
        <f>COUNTIF(Tabla3[Columna1],"iguales")</f>
        <v>481</v>
      </c>
      <c r="I1725" s="15">
        <f>COUNTIF(Tabla3[Se divorcian mas en la mañana o en la tarde?],"&gt;12:00 am")</f>
        <v>2491</v>
      </c>
      <c r="J1725" s="15">
        <f>COUNTIF(Tabla3[Se divorcian mas en la mañana o en la tarde?],"&gt;12:00 am")</f>
        <v>2491</v>
      </c>
      <c r="K1725" s="15">
        <f>COUNTIF(Tabla3[Se divorcian mas en la mañana o en la tarde?],"&lt;12:00 pm")</f>
        <v>2272</v>
      </c>
      <c r="L1725" s="17">
        <f>IF(Auxiliar1!B1723&lt;Tabla2[Hora],Tabla2[Hora],Auxiliar1!B1723)</f>
        <v>0.41348379629629628</v>
      </c>
      <c r="M1725" s="21"/>
      <c r="N1725" t="str">
        <f>TEXT(Tabla2[fecha_creacion_divorcio],"dd/mm/yy")</f>
        <v>30/01/19</v>
      </c>
      <c r="O1725" s="21" t="str">
        <f>TEXT(Tabla3[Fecha formato fecha],"MMMM")</f>
        <v>enero</v>
      </c>
      <c r="P1725" s="22">
        <f>INT(YEARFRAC(Tabla2[[#This Row],[fecha_matrimonio]],Tabla2[[#This Row],[fecha_creacion_divorcio]],1))</f>
        <v>4</v>
      </c>
      <c r="Q1725" s="21"/>
    </row>
    <row r="1726" spans="6:17" x14ac:dyDescent="0.25">
      <c r="F1726" s="17"/>
      <c r="G1726" s="47" t="str">
        <f>IF(Tabla2[genero_1]=Tabla2[genero_2],"iguales","heteros")</f>
        <v>heteros</v>
      </c>
      <c r="H1726" s="15">
        <f>COUNTIF(Tabla3[Columna1],"iguales")</f>
        <v>481</v>
      </c>
      <c r="I1726" s="15">
        <f>COUNTIF(Tabla3[Se divorcian mas en la mañana o en la tarde?],"&gt;12:00 am")</f>
        <v>2491</v>
      </c>
      <c r="J1726" s="15">
        <f>COUNTIF(Tabla3[Se divorcian mas en la mañana o en la tarde?],"&gt;12:00 am")</f>
        <v>2491</v>
      </c>
      <c r="K1726" s="15">
        <f>COUNTIF(Tabla3[Se divorcian mas en la mañana o en la tarde?],"&lt;12:00 pm")</f>
        <v>2272</v>
      </c>
      <c r="L1726" s="17">
        <f>IF(Auxiliar1!B1724&lt;Tabla2[Hora],Tabla2[Hora],Auxiliar1!B1724)</f>
        <v>0.41909722222222223</v>
      </c>
      <c r="M1726" s="21"/>
      <c r="N1726" t="str">
        <f>TEXT(Tabla2[fecha_creacion_divorcio],"dd/mm/yy")</f>
        <v>30/01/19</v>
      </c>
      <c r="O1726" s="21" t="str">
        <f>TEXT(Tabla3[Fecha formato fecha],"MMMM")</f>
        <v>enero</v>
      </c>
      <c r="P1726" s="22">
        <f>INT(YEARFRAC(Tabla2[[#This Row],[fecha_matrimonio]],Tabla2[[#This Row],[fecha_creacion_divorcio]],1))</f>
        <v>17</v>
      </c>
      <c r="Q1726" s="21"/>
    </row>
    <row r="1727" spans="6:17" x14ac:dyDescent="0.25">
      <c r="F1727" s="17"/>
      <c r="G1727" s="47" t="str">
        <f>IF(Tabla2[genero_1]=Tabla2[genero_2],"iguales","heteros")</f>
        <v>heteros</v>
      </c>
      <c r="H1727" s="15">
        <f>COUNTIF(Tabla3[Columna1],"iguales")</f>
        <v>481</v>
      </c>
      <c r="I1727" s="15">
        <f>COUNTIF(Tabla3[Se divorcian mas en la mañana o en la tarde?],"&gt;12:00 am")</f>
        <v>2491</v>
      </c>
      <c r="J1727" s="15">
        <f>COUNTIF(Tabla3[Se divorcian mas en la mañana o en la tarde?],"&gt;12:00 am")</f>
        <v>2491</v>
      </c>
      <c r="K1727" s="15">
        <f>COUNTIF(Tabla3[Se divorcian mas en la mañana o en la tarde?],"&lt;12:00 pm")</f>
        <v>2272</v>
      </c>
      <c r="L1727" s="17">
        <f>IF(Auxiliar1!B1725&lt;Tabla2[Hora],Tabla2[Hora],Auxiliar1!B1725)</f>
        <v>0.42363425925925924</v>
      </c>
      <c r="M1727" s="21"/>
      <c r="N1727" t="str">
        <f>TEXT(Tabla2[fecha_creacion_divorcio],"dd/mm/yy")</f>
        <v>30/01/19</v>
      </c>
      <c r="O1727" s="21" t="str">
        <f>TEXT(Tabla3[Fecha formato fecha],"MMMM")</f>
        <v>enero</v>
      </c>
      <c r="P1727" s="22">
        <f>INT(YEARFRAC(Tabla2[[#This Row],[fecha_matrimonio]],Tabla2[[#This Row],[fecha_creacion_divorcio]],1))</f>
        <v>2</v>
      </c>
      <c r="Q1727" s="21"/>
    </row>
    <row r="1728" spans="6:17" x14ac:dyDescent="0.25">
      <c r="F1728" s="17"/>
      <c r="G1728" s="47" t="str">
        <f>IF(Tabla2[genero_1]=Tabla2[genero_2],"iguales","heteros")</f>
        <v>iguales</v>
      </c>
      <c r="H1728" s="15">
        <f>COUNTIF(Tabla3[Columna1],"iguales")</f>
        <v>481</v>
      </c>
      <c r="I1728" s="15">
        <f>COUNTIF(Tabla3[Se divorcian mas en la mañana o en la tarde?],"&gt;12:00 am")</f>
        <v>2491</v>
      </c>
      <c r="J1728" s="15">
        <f>COUNTIF(Tabla3[Se divorcian mas en la mañana o en la tarde?],"&gt;12:00 am")</f>
        <v>2491</v>
      </c>
      <c r="K1728" s="15">
        <f>COUNTIF(Tabla3[Se divorcian mas en la mañana o en la tarde?],"&lt;12:00 pm")</f>
        <v>2272</v>
      </c>
      <c r="L1728" s="17">
        <f>IF(Auxiliar1!B1726&lt;Tabla2[Hora],Tabla2[Hora],Auxiliar1!B1726)</f>
        <v>0.42883101851851851</v>
      </c>
      <c r="M1728" s="21"/>
      <c r="N1728" t="str">
        <f>TEXT(Tabla2[fecha_creacion_divorcio],"dd/mm/yy")</f>
        <v>31/01/19</v>
      </c>
      <c r="O1728" s="21" t="str">
        <f>TEXT(Tabla3[Fecha formato fecha],"MMMM")</f>
        <v>enero</v>
      </c>
      <c r="P1728" s="22">
        <f>INT(YEARFRAC(Tabla2[[#This Row],[fecha_matrimonio]],Tabla2[[#This Row],[fecha_creacion_divorcio]],1))</f>
        <v>35</v>
      </c>
      <c r="Q1728" s="21"/>
    </row>
    <row r="1729" spans="6:17" x14ac:dyDescent="0.25">
      <c r="F1729" s="17"/>
      <c r="G1729" s="47" t="str">
        <f>IF(Tabla2[genero_1]=Tabla2[genero_2],"iguales","heteros")</f>
        <v>heteros</v>
      </c>
      <c r="H1729" s="15">
        <f>COUNTIF(Tabla3[Columna1],"iguales")</f>
        <v>481</v>
      </c>
      <c r="I1729" s="15">
        <f>COUNTIF(Tabla3[Se divorcian mas en la mañana o en la tarde?],"&gt;12:00 am")</f>
        <v>2491</v>
      </c>
      <c r="J1729" s="15">
        <f>COUNTIF(Tabla3[Se divorcian mas en la mañana o en la tarde?],"&gt;12:00 am")</f>
        <v>2491</v>
      </c>
      <c r="K1729" s="15">
        <f>COUNTIF(Tabla3[Se divorcian mas en la mañana o en la tarde?],"&lt;12:00 pm")</f>
        <v>2272</v>
      </c>
      <c r="L1729" s="17">
        <f>IF(Auxiliar1!B1727&lt;Tabla2[Hora],Tabla2[Hora],Auxiliar1!B1727)</f>
        <v>0.43891203703703702</v>
      </c>
      <c r="M1729" s="21"/>
      <c r="N1729" t="str">
        <f>TEXT(Tabla2[fecha_creacion_divorcio],"dd/mm/yy")</f>
        <v>31/01/19</v>
      </c>
      <c r="O1729" s="21" t="str">
        <f>TEXT(Tabla3[Fecha formato fecha],"MMMM")</f>
        <v>enero</v>
      </c>
      <c r="P1729" s="22">
        <f>INT(YEARFRAC(Tabla2[[#This Row],[fecha_matrimonio]],Tabla2[[#This Row],[fecha_creacion_divorcio]],1))</f>
        <v>6</v>
      </c>
      <c r="Q1729" s="21"/>
    </row>
    <row r="1730" spans="6:17" x14ac:dyDescent="0.25">
      <c r="F1730" s="17"/>
      <c r="G1730" s="47" t="str">
        <f>IF(Tabla2[genero_1]=Tabla2[genero_2],"iguales","heteros")</f>
        <v>iguales</v>
      </c>
      <c r="H1730" s="15">
        <f>COUNTIF(Tabla3[Columna1],"iguales")</f>
        <v>481</v>
      </c>
      <c r="I1730" s="15">
        <f>COUNTIF(Tabla3[Se divorcian mas en la mañana o en la tarde?],"&gt;12:00 am")</f>
        <v>2491</v>
      </c>
      <c r="J1730" s="15">
        <f>COUNTIF(Tabla3[Se divorcian mas en la mañana o en la tarde?],"&gt;12:00 am")</f>
        <v>2491</v>
      </c>
      <c r="K1730" s="15">
        <f>COUNTIF(Tabla3[Se divorcian mas en la mañana o en la tarde?],"&lt;12:00 pm")</f>
        <v>2272</v>
      </c>
      <c r="L1730" s="17">
        <f>IF(Auxiliar1!B1728&lt;Tabla2[Hora],Tabla2[Hora],Auxiliar1!B1728)</f>
        <v>0.52749999999999997</v>
      </c>
      <c r="M1730" s="21"/>
      <c r="N1730" t="str">
        <f>TEXT(Tabla2[fecha_creacion_divorcio],"dd/mm/yy")</f>
        <v>01/02/19</v>
      </c>
      <c r="O1730" s="21" t="str">
        <f>TEXT(Tabla3[Fecha formato fecha],"MMMM")</f>
        <v>febrero</v>
      </c>
      <c r="P1730" s="22">
        <f>INT(YEARFRAC(Tabla2[[#This Row],[fecha_matrimonio]],Tabla2[[#This Row],[fecha_creacion_divorcio]],1))</f>
        <v>35</v>
      </c>
      <c r="Q1730" s="21"/>
    </row>
    <row r="1731" spans="6:17" x14ac:dyDescent="0.25">
      <c r="F1731" s="17"/>
      <c r="G1731" s="47" t="str">
        <f>IF(Tabla2[genero_1]=Tabla2[genero_2],"iguales","heteros")</f>
        <v>heteros</v>
      </c>
      <c r="H1731" s="15">
        <f>COUNTIF(Tabla3[Columna1],"iguales")</f>
        <v>481</v>
      </c>
      <c r="I1731" s="15">
        <f>COUNTIF(Tabla3[Se divorcian mas en la mañana o en la tarde?],"&gt;12:00 am")</f>
        <v>2491</v>
      </c>
      <c r="J1731" s="15">
        <f>COUNTIF(Tabla3[Se divorcian mas en la mañana o en la tarde?],"&gt;12:00 am")</f>
        <v>2491</v>
      </c>
      <c r="K1731" s="15">
        <f>COUNTIF(Tabla3[Se divorcian mas en la mañana o en la tarde?],"&lt;12:00 pm")</f>
        <v>2272</v>
      </c>
      <c r="L1731" s="17">
        <f>IF(Auxiliar1!B1729&lt;Tabla2[Hora],Tabla2[Hora],Auxiliar1!B1729)</f>
        <v>0.54349537037037032</v>
      </c>
      <c r="M1731" s="21"/>
      <c r="N1731" t="str">
        <f>TEXT(Tabla2[fecha_creacion_divorcio],"dd/mm/yy")</f>
        <v>01/02/19</v>
      </c>
      <c r="O1731" s="21" t="str">
        <f>TEXT(Tabla3[Fecha formato fecha],"MMMM")</f>
        <v>febrero</v>
      </c>
      <c r="P1731" s="22">
        <f>INT(YEARFRAC(Tabla2[[#This Row],[fecha_matrimonio]],Tabla2[[#This Row],[fecha_creacion_divorcio]],1))</f>
        <v>40</v>
      </c>
      <c r="Q1731" s="21"/>
    </row>
    <row r="1732" spans="6:17" x14ac:dyDescent="0.25">
      <c r="F1732" s="17"/>
      <c r="G1732" s="47" t="str">
        <f>IF(Tabla2[genero_1]=Tabla2[genero_2],"iguales","heteros")</f>
        <v>iguales</v>
      </c>
      <c r="H1732" s="15">
        <f>COUNTIF(Tabla3[Columna1],"iguales")</f>
        <v>481</v>
      </c>
      <c r="I1732" s="15">
        <f>COUNTIF(Tabla3[Se divorcian mas en la mañana o en la tarde?],"&gt;12:00 am")</f>
        <v>2491</v>
      </c>
      <c r="J1732" s="15">
        <f>COUNTIF(Tabla3[Se divorcian mas en la mañana o en la tarde?],"&gt;12:00 am")</f>
        <v>2491</v>
      </c>
      <c r="K1732" s="15">
        <f>COUNTIF(Tabla3[Se divorcian mas en la mañana o en la tarde?],"&lt;12:00 pm")</f>
        <v>2272</v>
      </c>
      <c r="L1732" s="17">
        <f>IF(Auxiliar1!B1730&lt;Tabla2[Hora],Tabla2[Hora],Auxiliar1!B1730)</f>
        <v>0.54873842592592592</v>
      </c>
      <c r="M1732" s="21"/>
      <c r="N1732" t="str">
        <f>TEXT(Tabla2[fecha_creacion_divorcio],"dd/mm/yy")</f>
        <v>01/02/19</v>
      </c>
      <c r="O1732" s="21" t="str">
        <f>TEXT(Tabla3[Fecha formato fecha],"MMMM")</f>
        <v>febrero</v>
      </c>
      <c r="P1732" s="22">
        <f>INT(YEARFRAC(Tabla2[[#This Row],[fecha_matrimonio]],Tabla2[[#This Row],[fecha_creacion_divorcio]],1))</f>
        <v>33</v>
      </c>
      <c r="Q1732" s="21"/>
    </row>
    <row r="1733" spans="6:17" x14ac:dyDescent="0.25">
      <c r="F1733" s="17"/>
      <c r="G1733" s="47" t="str">
        <f>IF(Tabla2[genero_1]=Tabla2[genero_2],"iguales","heteros")</f>
        <v>heteros</v>
      </c>
      <c r="H1733" s="15">
        <f>COUNTIF(Tabla3[Columna1],"iguales")</f>
        <v>481</v>
      </c>
      <c r="I1733" s="15">
        <f>COUNTIF(Tabla3[Se divorcian mas en la mañana o en la tarde?],"&gt;12:00 am")</f>
        <v>2491</v>
      </c>
      <c r="J1733" s="15">
        <f>COUNTIF(Tabla3[Se divorcian mas en la mañana o en la tarde?],"&gt;12:00 am")</f>
        <v>2491</v>
      </c>
      <c r="K1733" s="15">
        <f>COUNTIF(Tabla3[Se divorcian mas en la mañana o en la tarde?],"&lt;12:00 pm")</f>
        <v>2272</v>
      </c>
      <c r="L1733" s="17">
        <f>IF(Auxiliar1!B1731&lt;Tabla2[Hora],Tabla2[Hora],Auxiliar1!B1731)</f>
        <v>0.5568981481481482</v>
      </c>
      <c r="M1733" s="21"/>
      <c r="N1733" t="str">
        <f>TEXT(Tabla2[fecha_creacion_divorcio],"dd/mm/yy")</f>
        <v>01/02/19</v>
      </c>
      <c r="O1733" s="21" t="str">
        <f>TEXT(Tabla3[Fecha formato fecha],"MMMM")</f>
        <v>febrero</v>
      </c>
      <c r="P1733" s="22">
        <f>INT(YEARFRAC(Tabla2[[#This Row],[fecha_matrimonio]],Tabla2[[#This Row],[fecha_creacion_divorcio]],1))</f>
        <v>19</v>
      </c>
      <c r="Q1733" s="21"/>
    </row>
    <row r="1734" spans="6:17" x14ac:dyDescent="0.25">
      <c r="F1734" s="17"/>
      <c r="G1734" s="47" t="str">
        <f>IF(Tabla2[genero_1]=Tabla2[genero_2],"iguales","heteros")</f>
        <v>iguales</v>
      </c>
      <c r="H1734" s="15">
        <f>COUNTIF(Tabla3[Columna1],"iguales")</f>
        <v>481</v>
      </c>
      <c r="I1734" s="15">
        <f>COUNTIF(Tabla3[Se divorcian mas en la mañana o en la tarde?],"&gt;12:00 am")</f>
        <v>2491</v>
      </c>
      <c r="J1734" s="15">
        <f>COUNTIF(Tabla3[Se divorcian mas en la mañana o en la tarde?],"&gt;12:00 am")</f>
        <v>2491</v>
      </c>
      <c r="K1734" s="15">
        <f>COUNTIF(Tabla3[Se divorcian mas en la mañana o en la tarde?],"&lt;12:00 pm")</f>
        <v>2272</v>
      </c>
      <c r="L1734" s="17">
        <f>IF(Auxiliar1!B1732&lt;Tabla2[Hora],Tabla2[Hora],Auxiliar1!B1732)</f>
        <v>0.57133101851851853</v>
      </c>
      <c r="M1734" s="21"/>
      <c r="N1734" t="str">
        <f>TEXT(Tabla2[fecha_creacion_divorcio],"dd/mm/yy")</f>
        <v>01/02/19</v>
      </c>
      <c r="O1734" s="21" t="str">
        <f>TEXT(Tabla3[Fecha formato fecha],"MMMM")</f>
        <v>febrero</v>
      </c>
      <c r="P1734" s="22">
        <f>INT(YEARFRAC(Tabla2[[#This Row],[fecha_matrimonio]],Tabla2[[#This Row],[fecha_creacion_divorcio]],1))</f>
        <v>25</v>
      </c>
      <c r="Q1734" s="21"/>
    </row>
    <row r="1735" spans="6:17" x14ac:dyDescent="0.25">
      <c r="F1735" s="17"/>
      <c r="G1735" s="47" t="str">
        <f>IF(Tabla2[genero_1]=Tabla2[genero_2],"iguales","heteros")</f>
        <v>heteros</v>
      </c>
      <c r="H1735" s="15">
        <f>COUNTIF(Tabla3[Columna1],"iguales")</f>
        <v>481</v>
      </c>
      <c r="I1735" s="15">
        <f>COUNTIF(Tabla3[Se divorcian mas en la mañana o en la tarde?],"&gt;12:00 am")</f>
        <v>2491</v>
      </c>
      <c r="J1735" s="15">
        <f>COUNTIF(Tabla3[Se divorcian mas en la mañana o en la tarde?],"&gt;12:00 am")</f>
        <v>2491</v>
      </c>
      <c r="K1735" s="15">
        <f>COUNTIF(Tabla3[Se divorcian mas en la mañana o en la tarde?],"&lt;12:00 pm")</f>
        <v>2272</v>
      </c>
      <c r="L1735" s="17">
        <f>IF(Auxiliar1!B1733&lt;Tabla2[Hora],Tabla2[Hora],Auxiliar1!B1733)</f>
        <v>0.57652777777777775</v>
      </c>
      <c r="M1735" s="21"/>
      <c r="N1735" t="str">
        <f>TEXT(Tabla2[fecha_creacion_divorcio],"dd/mm/yy")</f>
        <v>01/02/19</v>
      </c>
      <c r="O1735" s="21" t="str">
        <f>TEXT(Tabla3[Fecha formato fecha],"MMMM")</f>
        <v>febrero</v>
      </c>
      <c r="P1735" s="22">
        <f>INT(YEARFRAC(Tabla2[[#This Row],[fecha_matrimonio]],Tabla2[[#This Row],[fecha_creacion_divorcio]],1))</f>
        <v>7</v>
      </c>
      <c r="Q1735" s="21"/>
    </row>
    <row r="1736" spans="6:17" x14ac:dyDescent="0.25">
      <c r="F1736" s="17"/>
      <c r="G1736" s="47" t="str">
        <f>IF(Tabla2[genero_1]=Tabla2[genero_2],"iguales","heteros")</f>
        <v>heteros</v>
      </c>
      <c r="H1736" s="15">
        <f>COUNTIF(Tabla3[Columna1],"iguales")</f>
        <v>481</v>
      </c>
      <c r="I1736" s="15">
        <f>COUNTIF(Tabla3[Se divorcian mas en la mañana o en la tarde?],"&gt;12:00 am")</f>
        <v>2491</v>
      </c>
      <c r="J1736" s="15">
        <f>COUNTIF(Tabla3[Se divorcian mas en la mañana o en la tarde?],"&gt;12:00 am")</f>
        <v>2491</v>
      </c>
      <c r="K1736" s="15">
        <f>COUNTIF(Tabla3[Se divorcian mas en la mañana o en la tarde?],"&lt;12:00 pm")</f>
        <v>2272</v>
      </c>
      <c r="L1736" s="17">
        <f>IF(Auxiliar1!B1734&lt;Tabla2[Hora],Tabla2[Hora],Auxiliar1!B1734)</f>
        <v>0.38623842592592594</v>
      </c>
      <c r="M1736" s="21"/>
      <c r="N1736" t="str">
        <f>TEXT(Tabla2[fecha_creacion_divorcio],"dd/mm/yy")</f>
        <v>05/02/19</v>
      </c>
      <c r="O1736" s="21" t="str">
        <f>TEXT(Tabla3[Fecha formato fecha],"MMMM")</f>
        <v>febrero</v>
      </c>
      <c r="P1736" s="22">
        <f>INT(YEARFRAC(Tabla2[[#This Row],[fecha_matrimonio]],Tabla2[[#This Row],[fecha_creacion_divorcio]],1))</f>
        <v>21</v>
      </c>
      <c r="Q1736" s="21"/>
    </row>
    <row r="1737" spans="6:17" x14ac:dyDescent="0.25">
      <c r="F1737" s="17"/>
      <c r="G1737" s="47" t="str">
        <f>IF(Tabla2[genero_1]=Tabla2[genero_2],"iguales","heteros")</f>
        <v>heteros</v>
      </c>
      <c r="H1737" s="15">
        <f>COUNTIF(Tabla3[Columna1],"iguales")</f>
        <v>481</v>
      </c>
      <c r="I1737" s="15">
        <f>COUNTIF(Tabla3[Se divorcian mas en la mañana o en la tarde?],"&gt;12:00 am")</f>
        <v>2491</v>
      </c>
      <c r="J1737" s="15">
        <f>COUNTIF(Tabla3[Se divorcian mas en la mañana o en la tarde?],"&gt;12:00 am")</f>
        <v>2491</v>
      </c>
      <c r="K1737" s="15">
        <f>COUNTIF(Tabla3[Se divorcian mas en la mañana o en la tarde?],"&lt;12:00 pm")</f>
        <v>2272</v>
      </c>
      <c r="L1737" s="17">
        <f>IF(Auxiliar1!B1735&lt;Tabla2[Hora],Tabla2[Hora],Auxiliar1!B1735)</f>
        <v>0.39605324074074072</v>
      </c>
      <c r="M1737" s="21"/>
      <c r="N1737" t="str">
        <f>TEXT(Tabla2[fecha_creacion_divorcio],"dd/mm/yy")</f>
        <v>05/02/19</v>
      </c>
      <c r="O1737" s="21" t="str">
        <f>TEXT(Tabla3[Fecha formato fecha],"MMMM")</f>
        <v>febrero</v>
      </c>
      <c r="P1737" s="22">
        <f>INT(YEARFRAC(Tabla2[[#This Row],[fecha_matrimonio]],Tabla2[[#This Row],[fecha_creacion_divorcio]],1))</f>
        <v>18</v>
      </c>
      <c r="Q1737" s="21"/>
    </row>
    <row r="1738" spans="6:17" x14ac:dyDescent="0.25">
      <c r="F1738" s="17"/>
      <c r="G1738" s="47" t="str">
        <f>IF(Tabla2[genero_1]=Tabla2[genero_2],"iguales","heteros")</f>
        <v>heteros</v>
      </c>
      <c r="H1738" s="15">
        <f>COUNTIF(Tabla3[Columna1],"iguales")</f>
        <v>481</v>
      </c>
      <c r="I1738" s="15">
        <f>COUNTIF(Tabla3[Se divorcian mas en la mañana o en la tarde?],"&gt;12:00 am")</f>
        <v>2491</v>
      </c>
      <c r="J1738" s="15">
        <f>COUNTIF(Tabla3[Se divorcian mas en la mañana o en la tarde?],"&gt;12:00 am")</f>
        <v>2491</v>
      </c>
      <c r="K1738" s="15">
        <f>COUNTIF(Tabla3[Se divorcian mas en la mañana o en la tarde?],"&lt;12:00 pm")</f>
        <v>2272</v>
      </c>
      <c r="L1738" s="17">
        <f>IF(Auxiliar1!B1736&lt;Tabla2[Hora],Tabla2[Hora],Auxiliar1!B1736)</f>
        <v>0.40134259259259258</v>
      </c>
      <c r="M1738" s="21"/>
      <c r="N1738" t="str">
        <f>TEXT(Tabla2[fecha_creacion_divorcio],"dd/mm/yy")</f>
        <v>05/02/19</v>
      </c>
      <c r="O1738" s="21" t="str">
        <f>TEXT(Tabla3[Fecha formato fecha],"MMMM")</f>
        <v>febrero</v>
      </c>
      <c r="P1738" s="22">
        <f>INT(YEARFRAC(Tabla2[[#This Row],[fecha_matrimonio]],Tabla2[[#This Row],[fecha_creacion_divorcio]],1))</f>
        <v>6</v>
      </c>
      <c r="Q1738" s="21"/>
    </row>
    <row r="1739" spans="6:17" x14ac:dyDescent="0.25">
      <c r="F1739" s="17"/>
      <c r="G1739" s="47" t="str">
        <f>IF(Tabla2[genero_1]=Tabla2[genero_2],"iguales","heteros")</f>
        <v>heteros</v>
      </c>
      <c r="H1739" s="15">
        <f>COUNTIF(Tabla3[Columna1],"iguales")</f>
        <v>481</v>
      </c>
      <c r="I1739" s="15">
        <f>COUNTIF(Tabla3[Se divorcian mas en la mañana o en la tarde?],"&gt;12:00 am")</f>
        <v>2491</v>
      </c>
      <c r="J1739" s="15">
        <f>COUNTIF(Tabla3[Se divorcian mas en la mañana o en la tarde?],"&gt;12:00 am")</f>
        <v>2491</v>
      </c>
      <c r="K1739" s="15">
        <f>COUNTIF(Tabla3[Se divorcian mas en la mañana o en la tarde?],"&lt;12:00 pm")</f>
        <v>2272</v>
      </c>
      <c r="L1739" s="17">
        <f>IF(Auxiliar1!B1737&lt;Tabla2[Hora],Tabla2[Hora],Auxiliar1!B1737)</f>
        <v>0.40553240740740742</v>
      </c>
      <c r="M1739" s="21"/>
      <c r="N1739" t="str">
        <f>TEXT(Tabla2[fecha_creacion_divorcio],"dd/mm/yy")</f>
        <v>05/02/19</v>
      </c>
      <c r="O1739" s="21" t="str">
        <f>TEXT(Tabla3[Fecha formato fecha],"MMMM")</f>
        <v>febrero</v>
      </c>
      <c r="P1739" s="22">
        <f>INT(YEARFRAC(Tabla2[[#This Row],[fecha_matrimonio]],Tabla2[[#This Row],[fecha_creacion_divorcio]],1))</f>
        <v>4</v>
      </c>
      <c r="Q1739" s="21"/>
    </row>
    <row r="1740" spans="6:17" x14ac:dyDescent="0.25">
      <c r="F1740" s="17"/>
      <c r="G1740" s="47" t="str">
        <f>IF(Tabla2[genero_1]=Tabla2[genero_2],"iguales","heteros")</f>
        <v>iguales</v>
      </c>
      <c r="H1740" s="15">
        <f>COUNTIF(Tabla3[Columna1],"iguales")</f>
        <v>481</v>
      </c>
      <c r="I1740" s="15">
        <f>COUNTIF(Tabla3[Se divorcian mas en la mañana o en la tarde?],"&gt;12:00 am")</f>
        <v>2491</v>
      </c>
      <c r="J1740" s="15">
        <f>COUNTIF(Tabla3[Se divorcian mas en la mañana o en la tarde?],"&gt;12:00 am")</f>
        <v>2491</v>
      </c>
      <c r="K1740" s="15">
        <f>COUNTIF(Tabla3[Se divorcian mas en la mañana o en la tarde?],"&lt;12:00 pm")</f>
        <v>2272</v>
      </c>
      <c r="L1740" s="17">
        <f>IF(Auxiliar1!B1738&lt;Tabla2[Hora],Tabla2[Hora],Auxiliar1!B1738)</f>
        <v>0.40620370370370368</v>
      </c>
      <c r="M1740" s="21"/>
      <c r="N1740" t="str">
        <f>TEXT(Tabla2[fecha_creacion_divorcio],"dd/mm/yy")</f>
        <v>05/02/19</v>
      </c>
      <c r="O1740" s="21" t="str">
        <f>TEXT(Tabla3[Fecha formato fecha],"MMMM")</f>
        <v>febrero</v>
      </c>
      <c r="P1740" s="22">
        <f>INT(YEARFRAC(Tabla2[[#This Row],[fecha_matrimonio]],Tabla2[[#This Row],[fecha_creacion_divorcio]],1))</f>
        <v>29</v>
      </c>
      <c r="Q1740" s="21"/>
    </row>
    <row r="1741" spans="6:17" x14ac:dyDescent="0.25">
      <c r="F1741" s="17"/>
      <c r="G1741" s="47" t="str">
        <f>IF(Tabla2[genero_1]=Tabla2[genero_2],"iguales","heteros")</f>
        <v>heteros</v>
      </c>
      <c r="H1741" s="15">
        <f>COUNTIF(Tabla3[Columna1],"iguales")</f>
        <v>481</v>
      </c>
      <c r="I1741" s="15">
        <f>COUNTIF(Tabla3[Se divorcian mas en la mañana o en la tarde?],"&gt;12:00 am")</f>
        <v>2491</v>
      </c>
      <c r="J1741" s="15">
        <f>COUNTIF(Tabla3[Se divorcian mas en la mañana o en la tarde?],"&gt;12:00 am")</f>
        <v>2491</v>
      </c>
      <c r="K1741" s="15">
        <f>COUNTIF(Tabla3[Se divorcian mas en la mañana o en la tarde?],"&lt;12:00 pm")</f>
        <v>2272</v>
      </c>
      <c r="L1741" s="17">
        <f>IF(Auxiliar1!B1739&lt;Tabla2[Hora],Tabla2[Hora],Auxiliar1!B1739)</f>
        <v>0.40965277777777781</v>
      </c>
      <c r="M1741" s="21"/>
      <c r="N1741" t="str">
        <f>TEXT(Tabla2[fecha_creacion_divorcio],"dd/mm/yy")</f>
        <v>05/02/19</v>
      </c>
      <c r="O1741" s="21" t="str">
        <f>TEXT(Tabla3[Fecha formato fecha],"MMMM")</f>
        <v>febrero</v>
      </c>
      <c r="P1741" s="22">
        <f>INT(YEARFRAC(Tabla2[[#This Row],[fecha_matrimonio]],Tabla2[[#This Row],[fecha_creacion_divorcio]],1))</f>
        <v>20</v>
      </c>
      <c r="Q1741" s="21"/>
    </row>
    <row r="1742" spans="6:17" x14ac:dyDescent="0.25">
      <c r="F1742" s="17"/>
      <c r="G1742" s="47" t="str">
        <f>IF(Tabla2[genero_1]=Tabla2[genero_2],"iguales","heteros")</f>
        <v>heteros</v>
      </c>
      <c r="H1742" s="15">
        <f>COUNTIF(Tabla3[Columna1],"iguales")</f>
        <v>481</v>
      </c>
      <c r="I1742" s="15">
        <f>COUNTIF(Tabla3[Se divorcian mas en la mañana o en la tarde?],"&gt;12:00 am")</f>
        <v>2491</v>
      </c>
      <c r="J1742" s="15">
        <f>COUNTIF(Tabla3[Se divorcian mas en la mañana o en la tarde?],"&gt;12:00 am")</f>
        <v>2491</v>
      </c>
      <c r="K1742" s="15">
        <f>COUNTIF(Tabla3[Se divorcian mas en la mañana o en la tarde?],"&lt;12:00 pm")</f>
        <v>2272</v>
      </c>
      <c r="L1742" s="17">
        <f>IF(Auxiliar1!B1740&lt;Tabla2[Hora],Tabla2[Hora],Auxiliar1!B1740)</f>
        <v>0.41163194444444445</v>
      </c>
      <c r="M1742" s="21"/>
      <c r="N1742" t="str">
        <f>TEXT(Tabla2[fecha_creacion_divorcio],"dd/mm/yy")</f>
        <v>05/02/19</v>
      </c>
      <c r="O1742" s="21" t="str">
        <f>TEXT(Tabla3[Fecha formato fecha],"MMMM")</f>
        <v>febrero</v>
      </c>
      <c r="P1742" s="22">
        <f>INT(YEARFRAC(Tabla2[[#This Row],[fecha_matrimonio]],Tabla2[[#This Row],[fecha_creacion_divorcio]],1))</f>
        <v>19</v>
      </c>
      <c r="Q1742" s="21"/>
    </row>
    <row r="1743" spans="6:17" x14ac:dyDescent="0.25">
      <c r="F1743" s="17"/>
      <c r="G1743" s="47" t="str">
        <f>IF(Tabla2[genero_1]=Tabla2[genero_2],"iguales","heteros")</f>
        <v>heteros</v>
      </c>
      <c r="H1743" s="15">
        <f>COUNTIF(Tabla3[Columna1],"iguales")</f>
        <v>481</v>
      </c>
      <c r="I1743" s="15">
        <f>COUNTIF(Tabla3[Se divorcian mas en la mañana o en la tarde?],"&gt;12:00 am")</f>
        <v>2491</v>
      </c>
      <c r="J1743" s="15">
        <f>COUNTIF(Tabla3[Se divorcian mas en la mañana o en la tarde?],"&gt;12:00 am")</f>
        <v>2491</v>
      </c>
      <c r="K1743" s="15">
        <f>COUNTIF(Tabla3[Se divorcian mas en la mañana o en la tarde?],"&lt;12:00 pm")</f>
        <v>2272</v>
      </c>
      <c r="L1743" s="17">
        <f>IF(Auxiliar1!B1741&lt;Tabla2[Hora],Tabla2[Hora],Auxiliar1!B1741)</f>
        <v>0.41347222222222224</v>
      </c>
      <c r="M1743" s="21"/>
      <c r="N1743" t="str">
        <f>TEXT(Tabla2[fecha_creacion_divorcio],"dd/mm/yy")</f>
        <v>05/02/19</v>
      </c>
      <c r="O1743" s="21" t="str">
        <f>TEXT(Tabla3[Fecha formato fecha],"MMMM")</f>
        <v>febrero</v>
      </c>
      <c r="P1743" s="22">
        <f>INT(YEARFRAC(Tabla2[[#This Row],[fecha_matrimonio]],Tabla2[[#This Row],[fecha_creacion_divorcio]],1))</f>
        <v>9</v>
      </c>
      <c r="Q1743" s="21"/>
    </row>
    <row r="1744" spans="6:17" x14ac:dyDescent="0.25">
      <c r="F1744" s="17"/>
      <c r="G1744" s="47" t="str">
        <f>IF(Tabla2[genero_1]=Tabla2[genero_2],"iguales","heteros")</f>
        <v>heteros</v>
      </c>
      <c r="H1744" s="15">
        <f>COUNTIF(Tabla3[Columna1],"iguales")</f>
        <v>481</v>
      </c>
      <c r="I1744" s="15">
        <f>COUNTIF(Tabla3[Se divorcian mas en la mañana o en la tarde?],"&gt;12:00 am")</f>
        <v>2491</v>
      </c>
      <c r="J1744" s="15">
        <f>COUNTIF(Tabla3[Se divorcian mas en la mañana o en la tarde?],"&gt;12:00 am")</f>
        <v>2491</v>
      </c>
      <c r="K1744" s="15">
        <f>COUNTIF(Tabla3[Se divorcian mas en la mañana o en la tarde?],"&lt;12:00 pm")</f>
        <v>2272</v>
      </c>
      <c r="L1744" s="17">
        <f>IF(Auxiliar1!B1742&lt;Tabla2[Hora],Tabla2[Hora],Auxiliar1!B1742)</f>
        <v>0.41553240740740738</v>
      </c>
      <c r="M1744" s="21"/>
      <c r="N1744" t="str">
        <f>TEXT(Tabla2[fecha_creacion_divorcio],"dd/mm/yy")</f>
        <v>05/02/19</v>
      </c>
      <c r="O1744" s="21" t="str">
        <f>TEXT(Tabla3[Fecha formato fecha],"MMMM")</f>
        <v>febrero</v>
      </c>
      <c r="P1744" s="22">
        <f>INT(YEARFRAC(Tabla2[[#This Row],[fecha_matrimonio]],Tabla2[[#This Row],[fecha_creacion_divorcio]],1))</f>
        <v>22</v>
      </c>
      <c r="Q1744" s="21"/>
    </row>
    <row r="1745" spans="6:17" x14ac:dyDescent="0.25">
      <c r="F1745" s="17"/>
      <c r="G1745" s="47" t="str">
        <f>IF(Tabla2[genero_1]=Tabla2[genero_2],"iguales","heteros")</f>
        <v>heteros</v>
      </c>
      <c r="H1745" s="15">
        <f>COUNTIF(Tabla3[Columna1],"iguales")</f>
        <v>481</v>
      </c>
      <c r="I1745" s="15">
        <f>COUNTIF(Tabla3[Se divorcian mas en la mañana o en la tarde?],"&gt;12:00 am")</f>
        <v>2491</v>
      </c>
      <c r="J1745" s="15">
        <f>COUNTIF(Tabla3[Se divorcian mas en la mañana o en la tarde?],"&gt;12:00 am")</f>
        <v>2491</v>
      </c>
      <c r="K1745" s="15">
        <f>COUNTIF(Tabla3[Se divorcian mas en la mañana o en la tarde?],"&lt;12:00 pm")</f>
        <v>2272</v>
      </c>
      <c r="L1745" s="17">
        <f>IF(Auxiliar1!B1743&lt;Tabla2[Hora],Tabla2[Hora],Auxiliar1!B1743)</f>
        <v>0.49991898148148151</v>
      </c>
      <c r="M1745" s="21"/>
      <c r="N1745" t="str">
        <f>TEXT(Tabla2[fecha_creacion_divorcio],"dd/mm/yy")</f>
        <v>05/02/19</v>
      </c>
      <c r="O1745" s="21" t="str">
        <f>TEXT(Tabla3[Fecha formato fecha],"MMMM")</f>
        <v>febrero</v>
      </c>
      <c r="P1745" s="22">
        <f>INT(YEARFRAC(Tabla2[[#This Row],[fecha_matrimonio]],Tabla2[[#This Row],[fecha_creacion_divorcio]],1))</f>
        <v>23</v>
      </c>
      <c r="Q1745" s="21"/>
    </row>
    <row r="1746" spans="6:17" x14ac:dyDescent="0.25">
      <c r="F1746" s="17"/>
      <c r="G1746" s="47" t="str">
        <f>IF(Tabla2[genero_1]=Tabla2[genero_2],"iguales","heteros")</f>
        <v>heteros</v>
      </c>
      <c r="H1746" s="15">
        <f>COUNTIF(Tabla3[Columna1],"iguales")</f>
        <v>481</v>
      </c>
      <c r="I1746" s="15">
        <f>COUNTIF(Tabla3[Se divorcian mas en la mañana o en la tarde?],"&gt;12:00 am")</f>
        <v>2491</v>
      </c>
      <c r="J1746" s="15">
        <f>COUNTIF(Tabla3[Se divorcian mas en la mañana o en la tarde?],"&gt;12:00 am")</f>
        <v>2491</v>
      </c>
      <c r="K1746" s="15">
        <f>COUNTIF(Tabla3[Se divorcian mas en la mañana o en la tarde?],"&lt;12:00 pm")</f>
        <v>2272</v>
      </c>
      <c r="L1746" s="17">
        <f>IF(Auxiliar1!B1744&lt;Tabla2[Hora],Tabla2[Hora],Auxiliar1!B1744)</f>
        <v>0.50270833333333331</v>
      </c>
      <c r="M1746" s="21"/>
      <c r="N1746" t="str">
        <f>TEXT(Tabla2[fecha_creacion_divorcio],"dd/mm/yy")</f>
        <v>05/02/19</v>
      </c>
      <c r="O1746" s="21" t="str">
        <f>TEXT(Tabla3[Fecha formato fecha],"MMMM")</f>
        <v>febrero</v>
      </c>
      <c r="P1746" s="22">
        <f>INT(YEARFRAC(Tabla2[[#This Row],[fecha_matrimonio]],Tabla2[[#This Row],[fecha_creacion_divorcio]],1))</f>
        <v>5</v>
      </c>
      <c r="Q1746" s="21"/>
    </row>
    <row r="1747" spans="6:17" x14ac:dyDescent="0.25">
      <c r="F1747" s="17"/>
      <c r="G1747" s="47" t="str">
        <f>IF(Tabla2[genero_1]=Tabla2[genero_2],"iguales","heteros")</f>
        <v>heteros</v>
      </c>
      <c r="H1747" s="15">
        <f>COUNTIF(Tabla3[Columna1],"iguales")</f>
        <v>481</v>
      </c>
      <c r="I1747" s="15">
        <f>COUNTIF(Tabla3[Se divorcian mas en la mañana o en la tarde?],"&gt;12:00 am")</f>
        <v>2491</v>
      </c>
      <c r="J1747" s="15">
        <f>COUNTIF(Tabla3[Se divorcian mas en la mañana o en la tarde?],"&gt;12:00 am")</f>
        <v>2491</v>
      </c>
      <c r="K1747" s="15">
        <f>COUNTIF(Tabla3[Se divorcian mas en la mañana o en la tarde?],"&lt;12:00 pm")</f>
        <v>2272</v>
      </c>
      <c r="L1747" s="17">
        <f>IF(Auxiliar1!B1745&lt;Tabla2[Hora],Tabla2[Hora],Auxiliar1!B1745)</f>
        <v>0.50302083333333336</v>
      </c>
      <c r="M1747" s="21"/>
      <c r="N1747" t="str">
        <f>TEXT(Tabla2[fecha_creacion_divorcio],"dd/mm/yy")</f>
        <v>05/02/19</v>
      </c>
      <c r="O1747" s="21" t="str">
        <f>TEXT(Tabla3[Fecha formato fecha],"MMMM")</f>
        <v>febrero</v>
      </c>
      <c r="P1747" s="22">
        <f>INT(YEARFRAC(Tabla2[[#This Row],[fecha_matrimonio]],Tabla2[[#This Row],[fecha_creacion_divorcio]],1))</f>
        <v>9</v>
      </c>
      <c r="Q1747" s="21"/>
    </row>
    <row r="1748" spans="6:17" x14ac:dyDescent="0.25">
      <c r="F1748" s="17"/>
      <c r="G1748" s="47" t="str">
        <f>IF(Tabla2[genero_1]=Tabla2[genero_2],"iguales","heteros")</f>
        <v>heteros</v>
      </c>
      <c r="H1748" s="15">
        <f>COUNTIF(Tabla3[Columna1],"iguales")</f>
        <v>481</v>
      </c>
      <c r="I1748" s="15">
        <f>COUNTIF(Tabla3[Se divorcian mas en la mañana o en la tarde?],"&gt;12:00 am")</f>
        <v>2491</v>
      </c>
      <c r="J1748" s="15">
        <f>COUNTIF(Tabla3[Se divorcian mas en la mañana o en la tarde?],"&gt;12:00 am")</f>
        <v>2491</v>
      </c>
      <c r="K1748" s="15">
        <f>COUNTIF(Tabla3[Se divorcian mas en la mañana o en la tarde?],"&lt;12:00 pm")</f>
        <v>2272</v>
      </c>
      <c r="L1748" s="17">
        <f>IF(Auxiliar1!B1746&lt;Tabla2[Hora],Tabla2[Hora],Auxiliar1!B1746)</f>
        <v>0.50093750000000004</v>
      </c>
      <c r="M1748" s="21"/>
      <c r="N1748" t="str">
        <f>TEXT(Tabla2[fecha_creacion_divorcio],"dd/mm/yy")</f>
        <v>05/02/19</v>
      </c>
      <c r="O1748" s="21" t="str">
        <f>TEXT(Tabla3[Fecha formato fecha],"MMMM")</f>
        <v>febrero</v>
      </c>
      <c r="P1748" s="22">
        <f>INT(YEARFRAC(Tabla2[[#This Row],[fecha_matrimonio]],Tabla2[[#This Row],[fecha_creacion_divorcio]],1))</f>
        <v>20</v>
      </c>
      <c r="Q1748" s="21"/>
    </row>
    <row r="1749" spans="6:17" x14ac:dyDescent="0.25">
      <c r="F1749" s="17"/>
      <c r="G1749" s="47" t="str">
        <f>IF(Tabla2[genero_1]=Tabla2[genero_2],"iguales","heteros")</f>
        <v>heteros</v>
      </c>
      <c r="H1749" s="15">
        <f>COUNTIF(Tabla3[Columna1],"iguales")</f>
        <v>481</v>
      </c>
      <c r="I1749" s="15">
        <f>COUNTIF(Tabla3[Se divorcian mas en la mañana o en la tarde?],"&gt;12:00 am")</f>
        <v>2491</v>
      </c>
      <c r="J1749" s="15">
        <f>COUNTIF(Tabla3[Se divorcian mas en la mañana o en la tarde?],"&gt;12:00 am")</f>
        <v>2491</v>
      </c>
      <c r="K1749" s="15">
        <f>COUNTIF(Tabla3[Se divorcian mas en la mañana o en la tarde?],"&lt;12:00 pm")</f>
        <v>2272</v>
      </c>
      <c r="L1749" s="17">
        <f>IF(Auxiliar1!B1747&lt;Tabla2[Hora],Tabla2[Hora],Auxiliar1!B1747)</f>
        <v>0.30872685185185184</v>
      </c>
      <c r="M1749" s="21"/>
      <c r="N1749" t="str">
        <f>TEXT(Tabla2[fecha_creacion_divorcio],"dd/mm/yy")</f>
        <v>06/02/19</v>
      </c>
      <c r="O1749" s="21" t="str">
        <f>TEXT(Tabla3[Fecha formato fecha],"MMMM")</f>
        <v>febrero</v>
      </c>
      <c r="P1749" s="22">
        <f>INT(YEARFRAC(Tabla2[[#This Row],[fecha_matrimonio]],Tabla2[[#This Row],[fecha_creacion_divorcio]],1))</f>
        <v>11</v>
      </c>
      <c r="Q1749" s="21"/>
    </row>
    <row r="1750" spans="6:17" x14ac:dyDescent="0.25">
      <c r="F1750" s="17"/>
      <c r="G1750" s="47" t="str">
        <f>IF(Tabla2[genero_1]=Tabla2[genero_2],"iguales","heteros")</f>
        <v>heteros</v>
      </c>
      <c r="H1750" s="15">
        <f>COUNTIF(Tabla3[Columna1],"iguales")</f>
        <v>481</v>
      </c>
      <c r="I1750" s="15">
        <f>COUNTIF(Tabla3[Se divorcian mas en la mañana o en la tarde?],"&gt;12:00 am")</f>
        <v>2491</v>
      </c>
      <c r="J1750" s="15">
        <f>COUNTIF(Tabla3[Se divorcian mas en la mañana o en la tarde?],"&gt;12:00 am")</f>
        <v>2491</v>
      </c>
      <c r="K1750" s="15">
        <f>COUNTIF(Tabla3[Se divorcian mas en la mañana o en la tarde?],"&lt;12:00 pm")</f>
        <v>2272</v>
      </c>
      <c r="L1750" s="17">
        <f>IF(Auxiliar1!B1748&lt;Tabla2[Hora],Tabla2[Hora],Auxiliar1!B1748)</f>
        <v>0.31491898148148151</v>
      </c>
      <c r="M1750" s="21"/>
      <c r="N1750" t="str">
        <f>TEXT(Tabla2[fecha_creacion_divorcio],"dd/mm/yy")</f>
        <v>06/02/19</v>
      </c>
      <c r="O1750" s="21" t="str">
        <f>TEXT(Tabla3[Fecha formato fecha],"MMMM")</f>
        <v>febrero</v>
      </c>
      <c r="P1750" s="22">
        <f>INT(YEARFRAC(Tabla2[[#This Row],[fecha_matrimonio]],Tabla2[[#This Row],[fecha_creacion_divorcio]],1))</f>
        <v>8</v>
      </c>
      <c r="Q1750" s="21"/>
    </row>
    <row r="1751" spans="6:17" x14ac:dyDescent="0.25">
      <c r="F1751" s="17"/>
      <c r="G1751" s="47" t="str">
        <f>IF(Tabla2[genero_1]=Tabla2[genero_2],"iguales","heteros")</f>
        <v>heteros</v>
      </c>
      <c r="H1751" s="15">
        <f>COUNTIF(Tabla3[Columna1],"iguales")</f>
        <v>481</v>
      </c>
      <c r="I1751" s="15">
        <f>COUNTIF(Tabla3[Se divorcian mas en la mañana o en la tarde?],"&gt;12:00 am")</f>
        <v>2491</v>
      </c>
      <c r="J1751" s="15">
        <f>COUNTIF(Tabla3[Se divorcian mas en la mañana o en la tarde?],"&gt;12:00 am")</f>
        <v>2491</v>
      </c>
      <c r="K1751" s="15">
        <f>COUNTIF(Tabla3[Se divorcian mas en la mañana o en la tarde?],"&lt;12:00 pm")</f>
        <v>2272</v>
      </c>
      <c r="L1751" s="17">
        <f>IF(Auxiliar1!B1749&lt;Tabla2[Hora],Tabla2[Hora],Auxiliar1!B1749)</f>
        <v>0.31873842592592594</v>
      </c>
      <c r="M1751" s="21"/>
      <c r="N1751" t="str">
        <f>TEXT(Tabla2[fecha_creacion_divorcio],"dd/mm/yy")</f>
        <v>06/02/19</v>
      </c>
      <c r="O1751" s="21" t="str">
        <f>TEXT(Tabla3[Fecha formato fecha],"MMMM")</f>
        <v>febrero</v>
      </c>
      <c r="P1751" s="22">
        <f>INT(YEARFRAC(Tabla2[[#This Row],[fecha_matrimonio]],Tabla2[[#This Row],[fecha_creacion_divorcio]],1))</f>
        <v>3</v>
      </c>
      <c r="Q1751" s="21"/>
    </row>
    <row r="1752" spans="6:17" x14ac:dyDescent="0.25">
      <c r="F1752" s="17"/>
      <c r="G1752" s="47" t="str">
        <f>IF(Tabla2[genero_1]=Tabla2[genero_2],"iguales","heteros")</f>
        <v>iguales</v>
      </c>
      <c r="H1752" s="15">
        <f>COUNTIF(Tabla3[Columna1],"iguales")</f>
        <v>481</v>
      </c>
      <c r="I1752" s="15">
        <f>COUNTIF(Tabla3[Se divorcian mas en la mañana o en la tarde?],"&gt;12:00 am")</f>
        <v>2491</v>
      </c>
      <c r="J1752" s="15">
        <f>COUNTIF(Tabla3[Se divorcian mas en la mañana o en la tarde?],"&gt;12:00 am")</f>
        <v>2491</v>
      </c>
      <c r="K1752" s="15">
        <f>COUNTIF(Tabla3[Se divorcian mas en la mañana o en la tarde?],"&lt;12:00 pm")</f>
        <v>2272</v>
      </c>
      <c r="L1752" s="17">
        <f>IF(Auxiliar1!B1750&lt;Tabla2[Hora],Tabla2[Hora],Auxiliar1!B1750)</f>
        <v>0.32004629629629627</v>
      </c>
      <c r="M1752" s="21"/>
      <c r="N1752" t="str">
        <f>TEXT(Tabla2[fecha_creacion_divorcio],"dd/mm/yy")</f>
        <v>06/02/19</v>
      </c>
      <c r="O1752" s="21" t="str">
        <f>TEXT(Tabla3[Fecha formato fecha],"MMMM")</f>
        <v>febrero</v>
      </c>
      <c r="P1752" s="22">
        <f>INT(YEARFRAC(Tabla2[[#This Row],[fecha_matrimonio]],Tabla2[[#This Row],[fecha_creacion_divorcio]],1))</f>
        <v>28</v>
      </c>
      <c r="Q1752" s="21"/>
    </row>
    <row r="1753" spans="6:17" x14ac:dyDescent="0.25">
      <c r="F1753" s="17"/>
      <c r="G1753" s="47" t="str">
        <f>IF(Tabla2[genero_1]=Tabla2[genero_2],"iguales","heteros")</f>
        <v>heteros</v>
      </c>
      <c r="H1753" s="15">
        <f>COUNTIF(Tabla3[Columna1],"iguales")</f>
        <v>481</v>
      </c>
      <c r="I1753" s="15">
        <f>COUNTIF(Tabla3[Se divorcian mas en la mañana o en la tarde?],"&gt;12:00 am")</f>
        <v>2491</v>
      </c>
      <c r="J1753" s="15">
        <f>COUNTIF(Tabla3[Se divorcian mas en la mañana o en la tarde?],"&gt;12:00 am")</f>
        <v>2491</v>
      </c>
      <c r="K1753" s="15">
        <f>COUNTIF(Tabla3[Se divorcian mas en la mañana o en la tarde?],"&lt;12:00 pm")</f>
        <v>2272</v>
      </c>
      <c r="L1753" s="17">
        <f>IF(Auxiliar1!B1751&lt;Tabla2[Hora],Tabla2[Hora],Auxiliar1!B1751)</f>
        <v>0.3228935185185185</v>
      </c>
      <c r="M1753" s="21"/>
      <c r="N1753" t="str">
        <f>TEXT(Tabla2[fecha_creacion_divorcio],"dd/mm/yy")</f>
        <v>06/02/19</v>
      </c>
      <c r="O1753" s="21" t="str">
        <f>TEXT(Tabla3[Fecha formato fecha],"MMMM")</f>
        <v>febrero</v>
      </c>
      <c r="P1753" s="22">
        <f>INT(YEARFRAC(Tabla2[[#This Row],[fecha_matrimonio]],Tabla2[[#This Row],[fecha_creacion_divorcio]],1))</f>
        <v>9</v>
      </c>
      <c r="Q1753" s="21"/>
    </row>
    <row r="1754" spans="6:17" x14ac:dyDescent="0.25">
      <c r="F1754" s="17"/>
      <c r="G1754" s="47" t="str">
        <f>IF(Tabla2[genero_1]=Tabla2[genero_2],"iguales","heteros")</f>
        <v>heteros</v>
      </c>
      <c r="H1754" s="15">
        <f>COUNTIF(Tabla3[Columna1],"iguales")</f>
        <v>481</v>
      </c>
      <c r="I1754" s="15">
        <f>COUNTIF(Tabla3[Se divorcian mas en la mañana o en la tarde?],"&gt;12:00 am")</f>
        <v>2491</v>
      </c>
      <c r="J1754" s="15">
        <f>COUNTIF(Tabla3[Se divorcian mas en la mañana o en la tarde?],"&gt;12:00 am")</f>
        <v>2491</v>
      </c>
      <c r="K1754" s="15">
        <f>COUNTIF(Tabla3[Se divorcian mas en la mañana o en la tarde?],"&lt;12:00 pm")</f>
        <v>2272</v>
      </c>
      <c r="L1754" s="17">
        <f>IF(Auxiliar1!B1752&lt;Tabla2[Hora],Tabla2[Hora],Auxiliar1!B1752)</f>
        <v>0.32424768518518515</v>
      </c>
      <c r="M1754" s="21"/>
      <c r="N1754" t="str">
        <f>TEXT(Tabla2[fecha_creacion_divorcio],"dd/mm/yy")</f>
        <v>06/02/19</v>
      </c>
      <c r="O1754" s="21" t="str">
        <f>TEXT(Tabla3[Fecha formato fecha],"MMMM")</f>
        <v>febrero</v>
      </c>
      <c r="P1754" s="22">
        <f>INT(YEARFRAC(Tabla2[[#This Row],[fecha_matrimonio]],Tabla2[[#This Row],[fecha_creacion_divorcio]],1))</f>
        <v>11</v>
      </c>
      <c r="Q1754" s="21"/>
    </row>
    <row r="1755" spans="6:17" x14ac:dyDescent="0.25">
      <c r="F1755" s="17"/>
      <c r="G1755" s="47" t="str">
        <f>IF(Tabla2[genero_1]=Tabla2[genero_2],"iguales","heteros")</f>
        <v>iguales</v>
      </c>
      <c r="H1755" s="15">
        <f>COUNTIF(Tabla3[Columna1],"iguales")</f>
        <v>481</v>
      </c>
      <c r="I1755" s="15">
        <f>COUNTIF(Tabla3[Se divorcian mas en la mañana o en la tarde?],"&gt;12:00 am")</f>
        <v>2491</v>
      </c>
      <c r="J1755" s="15">
        <f>COUNTIF(Tabla3[Se divorcian mas en la mañana o en la tarde?],"&gt;12:00 am")</f>
        <v>2491</v>
      </c>
      <c r="K1755" s="15">
        <f>COUNTIF(Tabla3[Se divorcian mas en la mañana o en la tarde?],"&lt;12:00 pm")</f>
        <v>2272</v>
      </c>
      <c r="L1755" s="17">
        <f>IF(Auxiliar1!B1753&lt;Tabla2[Hora],Tabla2[Hora],Auxiliar1!B1753)</f>
        <v>0.32689814814814816</v>
      </c>
      <c r="M1755" s="21"/>
      <c r="N1755" t="str">
        <f>TEXT(Tabla2[fecha_creacion_divorcio],"dd/mm/yy")</f>
        <v>06/02/19</v>
      </c>
      <c r="O1755" s="21" t="str">
        <f>TEXT(Tabla3[Fecha formato fecha],"MMMM")</f>
        <v>febrero</v>
      </c>
      <c r="P1755" s="22">
        <f>INT(YEARFRAC(Tabla2[[#This Row],[fecha_matrimonio]],Tabla2[[#This Row],[fecha_creacion_divorcio]],1))</f>
        <v>27</v>
      </c>
      <c r="Q1755" s="21"/>
    </row>
    <row r="1756" spans="6:17" x14ac:dyDescent="0.25">
      <c r="F1756" s="17"/>
      <c r="G1756" s="47" t="str">
        <f>IF(Tabla2[genero_1]=Tabla2[genero_2],"iguales","heteros")</f>
        <v>heteros</v>
      </c>
      <c r="H1756" s="15">
        <f>COUNTIF(Tabla3[Columna1],"iguales")</f>
        <v>481</v>
      </c>
      <c r="I1756" s="15">
        <f>COUNTIF(Tabla3[Se divorcian mas en la mañana o en la tarde?],"&gt;12:00 am")</f>
        <v>2491</v>
      </c>
      <c r="J1756" s="15">
        <f>COUNTIF(Tabla3[Se divorcian mas en la mañana o en la tarde?],"&gt;12:00 am")</f>
        <v>2491</v>
      </c>
      <c r="K1756" s="15">
        <f>COUNTIF(Tabla3[Se divorcian mas en la mañana o en la tarde?],"&lt;12:00 pm")</f>
        <v>2272</v>
      </c>
      <c r="L1756" s="17">
        <f>IF(Auxiliar1!B1754&lt;Tabla2[Hora],Tabla2[Hora],Auxiliar1!B1754)</f>
        <v>0.32814814814814813</v>
      </c>
      <c r="M1756" s="21"/>
      <c r="N1756" t="str">
        <f>TEXT(Tabla2[fecha_creacion_divorcio],"dd/mm/yy")</f>
        <v>06/02/19</v>
      </c>
      <c r="O1756" s="21" t="str">
        <f>TEXT(Tabla3[Fecha formato fecha],"MMMM")</f>
        <v>febrero</v>
      </c>
      <c r="P1756" s="22">
        <f>INT(YEARFRAC(Tabla2[[#This Row],[fecha_matrimonio]],Tabla2[[#This Row],[fecha_creacion_divorcio]],1))</f>
        <v>26</v>
      </c>
      <c r="Q1756" s="21"/>
    </row>
    <row r="1757" spans="6:17" x14ac:dyDescent="0.25">
      <c r="F1757" s="17"/>
      <c r="G1757" s="47" t="str">
        <f>IF(Tabla2[genero_1]=Tabla2[genero_2],"iguales","heteros")</f>
        <v>heteros</v>
      </c>
      <c r="H1757" s="15">
        <f>COUNTIF(Tabla3[Columna1],"iguales")</f>
        <v>481</v>
      </c>
      <c r="I1757" s="15">
        <f>COUNTIF(Tabla3[Se divorcian mas en la mañana o en la tarde?],"&gt;12:00 am")</f>
        <v>2491</v>
      </c>
      <c r="J1757" s="15">
        <f>COUNTIF(Tabla3[Se divorcian mas en la mañana o en la tarde?],"&gt;12:00 am")</f>
        <v>2491</v>
      </c>
      <c r="K1757" s="15">
        <f>COUNTIF(Tabla3[Se divorcian mas en la mañana o en la tarde?],"&lt;12:00 pm")</f>
        <v>2272</v>
      </c>
      <c r="L1757" s="17">
        <f>IF(Auxiliar1!B1755&lt;Tabla2[Hora],Tabla2[Hora],Auxiliar1!B1755)</f>
        <v>0.33194444444444443</v>
      </c>
      <c r="M1757" s="21"/>
      <c r="N1757" t="str">
        <f>TEXT(Tabla2[fecha_creacion_divorcio],"dd/mm/yy")</f>
        <v>06/02/19</v>
      </c>
      <c r="O1757" s="21" t="str">
        <f>TEXT(Tabla3[Fecha formato fecha],"MMMM")</f>
        <v>febrero</v>
      </c>
      <c r="P1757" s="22">
        <f>INT(YEARFRAC(Tabla2[[#This Row],[fecha_matrimonio]],Tabla2[[#This Row],[fecha_creacion_divorcio]],1))</f>
        <v>22</v>
      </c>
      <c r="Q1757" s="21"/>
    </row>
    <row r="1758" spans="6:17" x14ac:dyDescent="0.25">
      <c r="F1758" s="17"/>
      <c r="G1758" s="47" t="str">
        <f>IF(Tabla2[genero_1]=Tabla2[genero_2],"iguales","heteros")</f>
        <v>heteros</v>
      </c>
      <c r="H1758" s="15">
        <f>COUNTIF(Tabla3[Columna1],"iguales")</f>
        <v>481</v>
      </c>
      <c r="I1758" s="15">
        <f>COUNTIF(Tabla3[Se divorcian mas en la mañana o en la tarde?],"&gt;12:00 am")</f>
        <v>2491</v>
      </c>
      <c r="J1758" s="15">
        <f>COUNTIF(Tabla3[Se divorcian mas en la mañana o en la tarde?],"&gt;12:00 am")</f>
        <v>2491</v>
      </c>
      <c r="K1758" s="15">
        <f>COUNTIF(Tabla3[Se divorcian mas en la mañana o en la tarde?],"&lt;12:00 pm")</f>
        <v>2272</v>
      </c>
      <c r="L1758" s="17">
        <f>IF(Auxiliar1!B1756&lt;Tabla2[Hora],Tabla2[Hora],Auxiliar1!B1756)</f>
        <v>0.33197916666666666</v>
      </c>
      <c r="M1758" s="21"/>
      <c r="N1758" t="str">
        <f>TEXT(Tabla2[fecha_creacion_divorcio],"dd/mm/yy")</f>
        <v>06/02/19</v>
      </c>
      <c r="O1758" s="21" t="str">
        <f>TEXT(Tabla3[Fecha formato fecha],"MMMM")</f>
        <v>febrero</v>
      </c>
      <c r="P1758" s="22">
        <f>INT(YEARFRAC(Tabla2[[#This Row],[fecha_matrimonio]],Tabla2[[#This Row],[fecha_creacion_divorcio]],1))</f>
        <v>17</v>
      </c>
      <c r="Q1758" s="21"/>
    </row>
    <row r="1759" spans="6:17" x14ac:dyDescent="0.25">
      <c r="F1759" s="17"/>
      <c r="G1759" s="47" t="str">
        <f>IF(Tabla2[genero_1]=Tabla2[genero_2],"iguales","heteros")</f>
        <v>heteros</v>
      </c>
      <c r="H1759" s="15">
        <f>COUNTIF(Tabla3[Columna1],"iguales")</f>
        <v>481</v>
      </c>
      <c r="I1759" s="15">
        <f>COUNTIF(Tabla3[Se divorcian mas en la mañana o en la tarde?],"&gt;12:00 am")</f>
        <v>2491</v>
      </c>
      <c r="J1759" s="15">
        <f>COUNTIF(Tabla3[Se divorcian mas en la mañana o en la tarde?],"&gt;12:00 am")</f>
        <v>2491</v>
      </c>
      <c r="K1759" s="15">
        <f>COUNTIF(Tabla3[Se divorcian mas en la mañana o en la tarde?],"&lt;12:00 pm")</f>
        <v>2272</v>
      </c>
      <c r="L1759" s="17">
        <f>IF(Auxiliar1!B1757&lt;Tabla2[Hora],Tabla2[Hora],Auxiliar1!B1757)</f>
        <v>0.33659722222222221</v>
      </c>
      <c r="M1759" s="21"/>
      <c r="N1759" t="str">
        <f>TEXT(Tabla2[fecha_creacion_divorcio],"dd/mm/yy")</f>
        <v>06/02/19</v>
      </c>
      <c r="O1759" s="21" t="str">
        <f>TEXT(Tabla3[Fecha formato fecha],"MMMM")</f>
        <v>febrero</v>
      </c>
      <c r="P1759" s="22">
        <f>INT(YEARFRAC(Tabla2[[#This Row],[fecha_matrimonio]],Tabla2[[#This Row],[fecha_creacion_divorcio]],1))</f>
        <v>9</v>
      </c>
      <c r="Q1759" s="21"/>
    </row>
    <row r="1760" spans="6:17" x14ac:dyDescent="0.25">
      <c r="F1760" s="17"/>
      <c r="G1760" s="47" t="str">
        <f>IF(Tabla2[genero_1]=Tabla2[genero_2],"iguales","heteros")</f>
        <v>heteros</v>
      </c>
      <c r="H1760" s="15">
        <f>COUNTIF(Tabla3[Columna1],"iguales")</f>
        <v>481</v>
      </c>
      <c r="I1760" s="15">
        <f>COUNTIF(Tabla3[Se divorcian mas en la mañana o en la tarde?],"&gt;12:00 am")</f>
        <v>2491</v>
      </c>
      <c r="J1760" s="15">
        <f>COUNTIF(Tabla3[Se divorcian mas en la mañana o en la tarde?],"&gt;12:00 am")</f>
        <v>2491</v>
      </c>
      <c r="K1760" s="15">
        <f>COUNTIF(Tabla3[Se divorcian mas en la mañana o en la tarde?],"&lt;12:00 pm")</f>
        <v>2272</v>
      </c>
      <c r="L1760" s="17">
        <f>IF(Auxiliar1!B1758&lt;Tabla2[Hora],Tabla2[Hora],Auxiliar1!B1758)</f>
        <v>0.3382060185185185</v>
      </c>
      <c r="M1760" s="21"/>
      <c r="N1760" t="str">
        <f>TEXT(Tabla2[fecha_creacion_divorcio],"dd/mm/yy")</f>
        <v>06/02/19</v>
      </c>
      <c r="O1760" s="21" t="str">
        <f>TEXT(Tabla3[Fecha formato fecha],"MMMM")</f>
        <v>febrero</v>
      </c>
      <c r="P1760" s="22">
        <f>INT(YEARFRAC(Tabla2[[#This Row],[fecha_matrimonio]],Tabla2[[#This Row],[fecha_creacion_divorcio]],1))</f>
        <v>4</v>
      </c>
      <c r="Q1760" s="21"/>
    </row>
    <row r="1761" spans="6:17" x14ac:dyDescent="0.25">
      <c r="F1761" s="17"/>
      <c r="G1761" s="47" t="str">
        <f>IF(Tabla2[genero_1]=Tabla2[genero_2],"iguales","heteros")</f>
        <v>heteros</v>
      </c>
      <c r="H1761" s="15">
        <f>COUNTIF(Tabla3[Columna1],"iguales")</f>
        <v>481</v>
      </c>
      <c r="I1761" s="15">
        <f>COUNTIF(Tabla3[Se divorcian mas en la mañana o en la tarde?],"&gt;12:00 am")</f>
        <v>2491</v>
      </c>
      <c r="J1761" s="15">
        <f>COUNTIF(Tabla3[Se divorcian mas en la mañana o en la tarde?],"&gt;12:00 am")</f>
        <v>2491</v>
      </c>
      <c r="K1761" s="15">
        <f>COUNTIF(Tabla3[Se divorcian mas en la mañana o en la tarde?],"&lt;12:00 pm")</f>
        <v>2272</v>
      </c>
      <c r="L1761" s="17">
        <f>IF(Auxiliar1!B1759&lt;Tabla2[Hora],Tabla2[Hora],Auxiliar1!B1759)</f>
        <v>0.34050925925925929</v>
      </c>
      <c r="M1761" s="21"/>
      <c r="N1761" t="str">
        <f>TEXT(Tabla2[fecha_creacion_divorcio],"dd/mm/yy")</f>
        <v>06/02/19</v>
      </c>
      <c r="O1761" s="21" t="str">
        <f>TEXT(Tabla3[Fecha formato fecha],"MMMM")</f>
        <v>febrero</v>
      </c>
      <c r="P1761" s="22">
        <f>INT(YEARFRAC(Tabla2[[#This Row],[fecha_matrimonio]],Tabla2[[#This Row],[fecha_creacion_divorcio]],1))</f>
        <v>13</v>
      </c>
      <c r="Q1761" s="21"/>
    </row>
    <row r="1762" spans="6:17" x14ac:dyDescent="0.25">
      <c r="F1762" s="17"/>
      <c r="G1762" s="47" t="str">
        <f>IF(Tabla2[genero_1]=Tabla2[genero_2],"iguales","heteros")</f>
        <v>iguales</v>
      </c>
      <c r="H1762" s="15">
        <f>COUNTIF(Tabla3[Columna1],"iguales")</f>
        <v>481</v>
      </c>
      <c r="I1762" s="15">
        <f>COUNTIF(Tabla3[Se divorcian mas en la mañana o en la tarde?],"&gt;12:00 am")</f>
        <v>2491</v>
      </c>
      <c r="J1762" s="15">
        <f>COUNTIF(Tabla3[Se divorcian mas en la mañana o en la tarde?],"&gt;12:00 am")</f>
        <v>2491</v>
      </c>
      <c r="K1762" s="15">
        <f>COUNTIF(Tabla3[Se divorcian mas en la mañana o en la tarde?],"&lt;12:00 pm")</f>
        <v>2272</v>
      </c>
      <c r="L1762" s="17">
        <f>IF(Auxiliar1!B1760&lt;Tabla2[Hora],Tabla2[Hora],Auxiliar1!B1760)</f>
        <v>0.34111111111111114</v>
      </c>
      <c r="M1762" s="21"/>
      <c r="N1762" t="str">
        <f>TEXT(Tabla2[fecha_creacion_divorcio],"dd/mm/yy")</f>
        <v>06/02/19</v>
      </c>
      <c r="O1762" s="21" t="str">
        <f>TEXT(Tabla3[Fecha formato fecha],"MMMM")</f>
        <v>febrero</v>
      </c>
      <c r="P1762" s="22">
        <f>INT(YEARFRAC(Tabla2[[#This Row],[fecha_matrimonio]],Tabla2[[#This Row],[fecha_creacion_divorcio]],1))</f>
        <v>32</v>
      </c>
      <c r="Q1762" s="21"/>
    </row>
    <row r="1763" spans="6:17" x14ac:dyDescent="0.25">
      <c r="F1763" s="17"/>
      <c r="G1763" s="47" t="str">
        <f>IF(Tabla2[genero_1]=Tabla2[genero_2],"iguales","heteros")</f>
        <v>iguales</v>
      </c>
      <c r="H1763" s="15">
        <f>COUNTIF(Tabla3[Columna1],"iguales")</f>
        <v>481</v>
      </c>
      <c r="I1763" s="15">
        <f>COUNTIF(Tabla3[Se divorcian mas en la mañana o en la tarde?],"&gt;12:00 am")</f>
        <v>2491</v>
      </c>
      <c r="J1763" s="15">
        <f>COUNTIF(Tabla3[Se divorcian mas en la mañana o en la tarde?],"&gt;12:00 am")</f>
        <v>2491</v>
      </c>
      <c r="K1763" s="15">
        <f>COUNTIF(Tabla3[Se divorcian mas en la mañana o en la tarde?],"&lt;12:00 pm")</f>
        <v>2272</v>
      </c>
      <c r="L1763" s="17">
        <f>IF(Auxiliar1!B1761&lt;Tabla2[Hora],Tabla2[Hora],Auxiliar1!B1761)</f>
        <v>0.34594907407407405</v>
      </c>
      <c r="M1763" s="21"/>
      <c r="N1763" t="str">
        <f>TEXT(Tabla2[fecha_creacion_divorcio],"dd/mm/yy")</f>
        <v>06/02/19</v>
      </c>
      <c r="O1763" s="21" t="str">
        <f>TEXT(Tabla3[Fecha formato fecha],"MMMM")</f>
        <v>febrero</v>
      </c>
      <c r="P1763" s="22">
        <f>INT(YEARFRAC(Tabla2[[#This Row],[fecha_matrimonio]],Tabla2[[#This Row],[fecha_creacion_divorcio]],1))</f>
        <v>48</v>
      </c>
      <c r="Q1763" s="21"/>
    </row>
    <row r="1764" spans="6:17" x14ac:dyDescent="0.25">
      <c r="F1764" s="17"/>
      <c r="G1764" s="47" t="str">
        <f>IF(Tabla2[genero_1]=Tabla2[genero_2],"iguales","heteros")</f>
        <v>heteros</v>
      </c>
      <c r="H1764" s="15">
        <f>COUNTIF(Tabla3[Columna1],"iguales")</f>
        <v>481</v>
      </c>
      <c r="I1764" s="15">
        <f>COUNTIF(Tabla3[Se divorcian mas en la mañana o en la tarde?],"&gt;12:00 am")</f>
        <v>2491</v>
      </c>
      <c r="J1764" s="15">
        <f>COUNTIF(Tabla3[Se divorcian mas en la mañana o en la tarde?],"&gt;12:00 am")</f>
        <v>2491</v>
      </c>
      <c r="K1764" s="15">
        <f>COUNTIF(Tabla3[Se divorcian mas en la mañana o en la tarde?],"&lt;12:00 pm")</f>
        <v>2272</v>
      </c>
      <c r="L1764" s="17">
        <f>IF(Auxiliar1!B1762&lt;Tabla2[Hora],Tabla2[Hora],Auxiliar1!B1762)</f>
        <v>0.35165509259259259</v>
      </c>
      <c r="M1764" s="21"/>
      <c r="N1764" t="str">
        <f>TEXT(Tabla2[fecha_creacion_divorcio],"dd/mm/yy")</f>
        <v>06/02/19</v>
      </c>
      <c r="O1764" s="21" t="str">
        <f>TEXT(Tabla3[Fecha formato fecha],"MMMM")</f>
        <v>febrero</v>
      </c>
      <c r="P1764" s="22">
        <f>INT(YEARFRAC(Tabla2[[#This Row],[fecha_matrimonio]],Tabla2[[#This Row],[fecha_creacion_divorcio]],1))</f>
        <v>13</v>
      </c>
      <c r="Q1764" s="21"/>
    </row>
    <row r="1765" spans="6:17" x14ac:dyDescent="0.25">
      <c r="F1765" s="17"/>
      <c r="G1765" s="47" t="str">
        <f>IF(Tabla2[genero_1]=Tabla2[genero_2],"iguales","heteros")</f>
        <v>iguales</v>
      </c>
      <c r="H1765" s="15">
        <f>COUNTIF(Tabla3[Columna1],"iguales")</f>
        <v>481</v>
      </c>
      <c r="I1765" s="15">
        <f>COUNTIF(Tabla3[Se divorcian mas en la mañana o en la tarde?],"&gt;12:00 am")</f>
        <v>2491</v>
      </c>
      <c r="J1765" s="15">
        <f>COUNTIF(Tabla3[Se divorcian mas en la mañana o en la tarde?],"&gt;12:00 am")</f>
        <v>2491</v>
      </c>
      <c r="K1765" s="15">
        <f>COUNTIF(Tabla3[Se divorcian mas en la mañana o en la tarde?],"&lt;12:00 pm")</f>
        <v>2272</v>
      </c>
      <c r="L1765" s="17">
        <f>IF(Auxiliar1!B1763&lt;Tabla2[Hora],Tabla2[Hora],Auxiliar1!B1763)</f>
        <v>0.39348379629629626</v>
      </c>
      <c r="M1765" s="21"/>
      <c r="N1765" t="str">
        <f>TEXT(Tabla2[fecha_creacion_divorcio],"dd/mm/yy")</f>
        <v>06/02/19</v>
      </c>
      <c r="O1765" s="21" t="str">
        <f>TEXT(Tabla3[Fecha formato fecha],"MMMM")</f>
        <v>febrero</v>
      </c>
      <c r="P1765" s="22">
        <f>INT(YEARFRAC(Tabla2[[#This Row],[fecha_matrimonio]],Tabla2[[#This Row],[fecha_creacion_divorcio]],1))</f>
        <v>28</v>
      </c>
      <c r="Q1765" s="21"/>
    </row>
    <row r="1766" spans="6:17" x14ac:dyDescent="0.25">
      <c r="F1766" s="17"/>
      <c r="G1766" s="47" t="str">
        <f>IF(Tabla2[genero_1]=Tabla2[genero_2],"iguales","heteros")</f>
        <v>heteros</v>
      </c>
      <c r="H1766" s="15">
        <f>COUNTIF(Tabla3[Columna1],"iguales")</f>
        <v>481</v>
      </c>
      <c r="I1766" s="15">
        <f>COUNTIF(Tabla3[Se divorcian mas en la mañana o en la tarde?],"&gt;12:00 am")</f>
        <v>2491</v>
      </c>
      <c r="J1766" s="15">
        <f>COUNTIF(Tabla3[Se divorcian mas en la mañana o en la tarde?],"&gt;12:00 am")</f>
        <v>2491</v>
      </c>
      <c r="K1766" s="15">
        <f>COUNTIF(Tabla3[Se divorcian mas en la mañana o en la tarde?],"&lt;12:00 pm")</f>
        <v>2272</v>
      </c>
      <c r="L1766" s="17">
        <f>IF(Auxiliar1!B1764&lt;Tabla2[Hora],Tabla2[Hora],Auxiliar1!B1764)</f>
        <v>0.3997337962962963</v>
      </c>
      <c r="M1766" s="21"/>
      <c r="N1766" t="str">
        <f>TEXT(Tabla2[fecha_creacion_divorcio],"dd/mm/yy")</f>
        <v>06/02/19</v>
      </c>
      <c r="O1766" s="21" t="str">
        <f>TEXT(Tabla3[Fecha formato fecha],"MMMM")</f>
        <v>febrero</v>
      </c>
      <c r="P1766" s="22">
        <f>INT(YEARFRAC(Tabla2[[#This Row],[fecha_matrimonio]],Tabla2[[#This Row],[fecha_creacion_divorcio]],1))</f>
        <v>20</v>
      </c>
      <c r="Q1766" s="21"/>
    </row>
    <row r="1767" spans="6:17" x14ac:dyDescent="0.25">
      <c r="F1767" s="17"/>
      <c r="G1767" s="47" t="str">
        <f>IF(Tabla2[genero_1]=Tabla2[genero_2],"iguales","heteros")</f>
        <v>heteros</v>
      </c>
      <c r="H1767" s="15">
        <f>COUNTIF(Tabla3[Columna1],"iguales")</f>
        <v>481</v>
      </c>
      <c r="I1767" s="15">
        <f>COUNTIF(Tabla3[Se divorcian mas en la mañana o en la tarde?],"&gt;12:00 am")</f>
        <v>2491</v>
      </c>
      <c r="J1767" s="15">
        <f>COUNTIF(Tabla3[Se divorcian mas en la mañana o en la tarde?],"&gt;12:00 am")</f>
        <v>2491</v>
      </c>
      <c r="K1767" s="15">
        <f>COUNTIF(Tabla3[Se divorcian mas en la mañana o en la tarde?],"&lt;12:00 pm")</f>
        <v>2272</v>
      </c>
      <c r="L1767" s="17">
        <f>IF(Auxiliar1!B1765&lt;Tabla2[Hora],Tabla2[Hora],Auxiliar1!B1765)</f>
        <v>0.40680555555555559</v>
      </c>
      <c r="M1767" s="21"/>
      <c r="N1767" t="str">
        <f>TEXT(Tabla2[fecha_creacion_divorcio],"dd/mm/yy")</f>
        <v>06/02/19</v>
      </c>
      <c r="O1767" s="21" t="str">
        <f>TEXT(Tabla3[Fecha formato fecha],"MMMM")</f>
        <v>febrero</v>
      </c>
      <c r="P1767" s="22">
        <f>INT(YEARFRAC(Tabla2[[#This Row],[fecha_matrimonio]],Tabla2[[#This Row],[fecha_creacion_divorcio]],1))</f>
        <v>26</v>
      </c>
      <c r="Q1767" s="21"/>
    </row>
    <row r="1768" spans="6:17" x14ac:dyDescent="0.25">
      <c r="F1768" s="17"/>
      <c r="G1768" s="47" t="str">
        <f>IF(Tabla2[genero_1]=Tabla2[genero_2],"iguales","heteros")</f>
        <v>heteros</v>
      </c>
      <c r="H1768" s="15">
        <f>COUNTIF(Tabla3[Columna1],"iguales")</f>
        <v>481</v>
      </c>
      <c r="I1768" s="15">
        <f>COUNTIF(Tabla3[Se divorcian mas en la mañana o en la tarde?],"&gt;12:00 am")</f>
        <v>2491</v>
      </c>
      <c r="J1768" s="15">
        <f>COUNTIF(Tabla3[Se divorcian mas en la mañana o en la tarde?],"&gt;12:00 am")</f>
        <v>2491</v>
      </c>
      <c r="K1768" s="15">
        <f>COUNTIF(Tabla3[Se divorcian mas en la mañana o en la tarde?],"&lt;12:00 pm")</f>
        <v>2272</v>
      </c>
      <c r="L1768" s="17">
        <f>IF(Auxiliar1!B1766&lt;Tabla2[Hora],Tabla2[Hora],Auxiliar1!B1766)</f>
        <v>0.41081018518518514</v>
      </c>
      <c r="M1768" s="21"/>
      <c r="N1768" t="str">
        <f>TEXT(Tabla2[fecha_creacion_divorcio],"dd/mm/yy")</f>
        <v>06/02/19</v>
      </c>
      <c r="O1768" s="21" t="str">
        <f>TEXT(Tabla3[Fecha formato fecha],"MMMM")</f>
        <v>febrero</v>
      </c>
      <c r="P1768" s="22">
        <f>INT(YEARFRAC(Tabla2[[#This Row],[fecha_matrimonio]],Tabla2[[#This Row],[fecha_creacion_divorcio]],1))</f>
        <v>15</v>
      </c>
      <c r="Q1768" s="21"/>
    </row>
    <row r="1769" spans="6:17" x14ac:dyDescent="0.25">
      <c r="F1769" s="17"/>
      <c r="G1769" s="47" t="str">
        <f>IF(Tabla2[genero_1]=Tabla2[genero_2],"iguales","heteros")</f>
        <v>heteros</v>
      </c>
      <c r="H1769" s="15">
        <f>COUNTIF(Tabla3[Columna1],"iguales")</f>
        <v>481</v>
      </c>
      <c r="I1769" s="15">
        <f>COUNTIF(Tabla3[Se divorcian mas en la mañana o en la tarde?],"&gt;12:00 am")</f>
        <v>2491</v>
      </c>
      <c r="J1769" s="15">
        <f>COUNTIF(Tabla3[Se divorcian mas en la mañana o en la tarde?],"&gt;12:00 am")</f>
        <v>2491</v>
      </c>
      <c r="K1769" s="15">
        <f>COUNTIF(Tabla3[Se divorcian mas en la mañana o en la tarde?],"&lt;12:00 pm")</f>
        <v>2272</v>
      </c>
      <c r="L1769" s="17">
        <f>IF(Auxiliar1!B1767&lt;Tabla2[Hora],Tabla2[Hora],Auxiliar1!B1767)</f>
        <v>0.41310185185185189</v>
      </c>
      <c r="M1769" s="21"/>
      <c r="N1769" t="str">
        <f>TEXT(Tabla2[fecha_creacion_divorcio],"dd/mm/yy")</f>
        <v>06/02/19</v>
      </c>
      <c r="O1769" s="21" t="str">
        <f>TEXT(Tabla3[Fecha formato fecha],"MMMM")</f>
        <v>febrero</v>
      </c>
      <c r="P1769" s="22">
        <f>INT(YEARFRAC(Tabla2[[#This Row],[fecha_matrimonio]],Tabla2[[#This Row],[fecha_creacion_divorcio]],1))</f>
        <v>9</v>
      </c>
      <c r="Q1769" s="21"/>
    </row>
    <row r="1770" spans="6:17" x14ac:dyDescent="0.25">
      <c r="F1770" s="17"/>
      <c r="G1770" s="47" t="str">
        <f>IF(Tabla2[genero_1]=Tabla2[genero_2],"iguales","heteros")</f>
        <v>heteros</v>
      </c>
      <c r="H1770" s="15">
        <f>COUNTIF(Tabla3[Columna1],"iguales")</f>
        <v>481</v>
      </c>
      <c r="I1770" s="15">
        <f>COUNTIF(Tabla3[Se divorcian mas en la mañana o en la tarde?],"&gt;12:00 am")</f>
        <v>2491</v>
      </c>
      <c r="J1770" s="15">
        <f>COUNTIF(Tabla3[Se divorcian mas en la mañana o en la tarde?],"&gt;12:00 am")</f>
        <v>2491</v>
      </c>
      <c r="K1770" s="15">
        <f>COUNTIF(Tabla3[Se divorcian mas en la mañana o en la tarde?],"&lt;12:00 pm")</f>
        <v>2272</v>
      </c>
      <c r="L1770" s="17">
        <f>IF(Auxiliar1!B1768&lt;Tabla2[Hora],Tabla2[Hora],Auxiliar1!B1768)</f>
        <v>0.42167824074074073</v>
      </c>
      <c r="M1770" s="21"/>
      <c r="N1770" t="str">
        <f>TEXT(Tabla2[fecha_creacion_divorcio],"dd/mm/yy")</f>
        <v>06/02/19</v>
      </c>
      <c r="O1770" s="21" t="str">
        <f>TEXT(Tabla3[Fecha formato fecha],"MMMM")</f>
        <v>febrero</v>
      </c>
      <c r="P1770" s="22">
        <f>INT(YEARFRAC(Tabla2[[#This Row],[fecha_matrimonio]],Tabla2[[#This Row],[fecha_creacion_divorcio]],1))</f>
        <v>48</v>
      </c>
      <c r="Q1770" s="21"/>
    </row>
    <row r="1771" spans="6:17" x14ac:dyDescent="0.25">
      <c r="F1771" s="17"/>
      <c r="G1771" s="47" t="str">
        <f>IF(Tabla2[genero_1]=Tabla2[genero_2],"iguales","heteros")</f>
        <v>heteros</v>
      </c>
      <c r="H1771" s="15">
        <f>COUNTIF(Tabla3[Columna1],"iguales")</f>
        <v>481</v>
      </c>
      <c r="I1771" s="15">
        <f>COUNTIF(Tabla3[Se divorcian mas en la mañana o en la tarde?],"&gt;12:00 am")</f>
        <v>2491</v>
      </c>
      <c r="J1771" s="15">
        <f>COUNTIF(Tabla3[Se divorcian mas en la mañana o en la tarde?],"&gt;12:00 am")</f>
        <v>2491</v>
      </c>
      <c r="K1771" s="15">
        <f>COUNTIF(Tabla3[Se divorcian mas en la mañana o en la tarde?],"&lt;12:00 pm")</f>
        <v>2272</v>
      </c>
      <c r="L1771" s="17">
        <f>IF(Auxiliar1!B1769&lt;Tabla2[Hora],Tabla2[Hora],Auxiliar1!B1769)</f>
        <v>0.42267361111111112</v>
      </c>
      <c r="M1771" s="21"/>
      <c r="N1771" t="str">
        <f>TEXT(Tabla2[fecha_creacion_divorcio],"dd/mm/yy")</f>
        <v>06/02/19</v>
      </c>
      <c r="O1771" s="21" t="str">
        <f>TEXT(Tabla3[Fecha formato fecha],"MMMM")</f>
        <v>febrero</v>
      </c>
      <c r="P1771" s="22">
        <f>INT(YEARFRAC(Tabla2[[#This Row],[fecha_matrimonio]],Tabla2[[#This Row],[fecha_creacion_divorcio]],1))</f>
        <v>12</v>
      </c>
      <c r="Q1771" s="21"/>
    </row>
    <row r="1772" spans="6:17" x14ac:dyDescent="0.25">
      <c r="F1772" s="17"/>
      <c r="G1772" s="47" t="str">
        <f>IF(Tabla2[genero_1]=Tabla2[genero_2],"iguales","heteros")</f>
        <v>iguales</v>
      </c>
      <c r="H1772" s="15">
        <f>COUNTIF(Tabla3[Columna1],"iguales")</f>
        <v>481</v>
      </c>
      <c r="I1772" s="15">
        <f>COUNTIF(Tabla3[Se divorcian mas en la mañana o en la tarde?],"&gt;12:00 am")</f>
        <v>2491</v>
      </c>
      <c r="J1772" s="15">
        <f>COUNTIF(Tabla3[Se divorcian mas en la mañana o en la tarde?],"&gt;12:00 am")</f>
        <v>2491</v>
      </c>
      <c r="K1772" s="15">
        <f>COUNTIF(Tabla3[Se divorcian mas en la mañana o en la tarde?],"&lt;12:00 pm")</f>
        <v>2272</v>
      </c>
      <c r="L1772" s="17">
        <f>IF(Auxiliar1!B1770&lt;Tabla2[Hora],Tabla2[Hora],Auxiliar1!B1770)</f>
        <v>0.42557870370370371</v>
      </c>
      <c r="M1772" s="21"/>
      <c r="N1772" t="str">
        <f>TEXT(Tabla2[fecha_creacion_divorcio],"dd/mm/yy")</f>
        <v>06/02/19</v>
      </c>
      <c r="O1772" s="21" t="str">
        <f>TEXT(Tabla3[Fecha formato fecha],"MMMM")</f>
        <v>febrero</v>
      </c>
      <c r="P1772" s="22">
        <f>INT(YEARFRAC(Tabla2[[#This Row],[fecha_matrimonio]],Tabla2[[#This Row],[fecha_creacion_divorcio]],1))</f>
        <v>30</v>
      </c>
      <c r="Q1772" s="21"/>
    </row>
    <row r="1773" spans="6:17" x14ac:dyDescent="0.25">
      <c r="F1773" s="17"/>
      <c r="G1773" s="47" t="str">
        <f>IF(Tabla2[genero_1]=Tabla2[genero_2],"iguales","heteros")</f>
        <v>heteros</v>
      </c>
      <c r="H1773" s="15">
        <f>COUNTIF(Tabla3[Columna1],"iguales")</f>
        <v>481</v>
      </c>
      <c r="I1773" s="15">
        <f>COUNTIF(Tabla3[Se divorcian mas en la mañana o en la tarde?],"&gt;12:00 am")</f>
        <v>2491</v>
      </c>
      <c r="J1773" s="15">
        <f>COUNTIF(Tabla3[Se divorcian mas en la mañana o en la tarde?],"&gt;12:00 am")</f>
        <v>2491</v>
      </c>
      <c r="K1773" s="15">
        <f>COUNTIF(Tabla3[Se divorcian mas en la mañana o en la tarde?],"&lt;12:00 pm")</f>
        <v>2272</v>
      </c>
      <c r="L1773" s="17">
        <f>IF(Auxiliar1!B1771&lt;Tabla2[Hora],Tabla2[Hora],Auxiliar1!B1771)</f>
        <v>0.43028935185185185</v>
      </c>
      <c r="M1773" s="21"/>
      <c r="N1773" t="str">
        <f>TEXT(Tabla2[fecha_creacion_divorcio],"dd/mm/yy")</f>
        <v>06/02/19</v>
      </c>
      <c r="O1773" s="21" t="str">
        <f>TEXT(Tabla3[Fecha formato fecha],"MMMM")</f>
        <v>febrero</v>
      </c>
      <c r="P1773" s="22">
        <f>INT(YEARFRAC(Tabla2[[#This Row],[fecha_matrimonio]],Tabla2[[#This Row],[fecha_creacion_divorcio]],1))</f>
        <v>16</v>
      </c>
      <c r="Q1773" s="21"/>
    </row>
    <row r="1774" spans="6:17" x14ac:dyDescent="0.25">
      <c r="F1774" s="17"/>
      <c r="G1774" s="47" t="str">
        <f>IF(Tabla2[genero_1]=Tabla2[genero_2],"iguales","heteros")</f>
        <v>heteros</v>
      </c>
      <c r="H1774" s="15">
        <f>COUNTIF(Tabla3[Columna1],"iguales")</f>
        <v>481</v>
      </c>
      <c r="I1774" s="15">
        <f>COUNTIF(Tabla3[Se divorcian mas en la mañana o en la tarde?],"&gt;12:00 am")</f>
        <v>2491</v>
      </c>
      <c r="J1774" s="15">
        <f>COUNTIF(Tabla3[Se divorcian mas en la mañana o en la tarde?],"&gt;12:00 am")</f>
        <v>2491</v>
      </c>
      <c r="K1774" s="15">
        <f>COUNTIF(Tabla3[Se divorcian mas en la mañana o en la tarde?],"&lt;12:00 pm")</f>
        <v>2272</v>
      </c>
      <c r="L1774" s="17">
        <f>IF(Auxiliar1!B1772&lt;Tabla2[Hora],Tabla2[Hora],Auxiliar1!B1772)</f>
        <v>0.43127314814814816</v>
      </c>
      <c r="M1774" s="21"/>
      <c r="N1774" t="str">
        <f>TEXT(Tabla2[fecha_creacion_divorcio],"dd/mm/yy")</f>
        <v>06/02/19</v>
      </c>
      <c r="O1774" s="21" t="str">
        <f>TEXT(Tabla3[Fecha formato fecha],"MMMM")</f>
        <v>febrero</v>
      </c>
      <c r="P1774" s="22">
        <f>INT(YEARFRAC(Tabla2[[#This Row],[fecha_matrimonio]],Tabla2[[#This Row],[fecha_creacion_divorcio]],1))</f>
        <v>43</v>
      </c>
      <c r="Q1774" s="21"/>
    </row>
    <row r="1775" spans="6:17" x14ac:dyDescent="0.25">
      <c r="F1775" s="17"/>
      <c r="G1775" s="47" t="str">
        <f>IF(Tabla2[genero_1]=Tabla2[genero_2],"iguales","heteros")</f>
        <v>heteros</v>
      </c>
      <c r="H1775" s="15">
        <f>COUNTIF(Tabla3[Columna1],"iguales")</f>
        <v>481</v>
      </c>
      <c r="I1775" s="15">
        <f>COUNTIF(Tabla3[Se divorcian mas en la mañana o en la tarde?],"&gt;12:00 am")</f>
        <v>2491</v>
      </c>
      <c r="J1775" s="15">
        <f>COUNTIF(Tabla3[Se divorcian mas en la mañana o en la tarde?],"&gt;12:00 am")</f>
        <v>2491</v>
      </c>
      <c r="K1775" s="15">
        <f>COUNTIF(Tabla3[Se divorcian mas en la mañana o en la tarde?],"&lt;12:00 pm")</f>
        <v>2272</v>
      </c>
      <c r="L1775" s="17">
        <f>IF(Auxiliar1!B1773&lt;Tabla2[Hora],Tabla2[Hora],Auxiliar1!B1773)</f>
        <v>0.43451388888888887</v>
      </c>
      <c r="M1775" s="21"/>
      <c r="N1775" t="str">
        <f>TEXT(Tabla2[fecha_creacion_divorcio],"dd/mm/yy")</f>
        <v>06/02/19</v>
      </c>
      <c r="O1775" s="21" t="str">
        <f>TEXT(Tabla3[Fecha formato fecha],"MMMM")</f>
        <v>febrero</v>
      </c>
      <c r="P1775" s="22">
        <f>INT(YEARFRAC(Tabla2[[#This Row],[fecha_matrimonio]],Tabla2[[#This Row],[fecha_creacion_divorcio]],1))</f>
        <v>7</v>
      </c>
      <c r="Q1775" s="21"/>
    </row>
    <row r="1776" spans="6:17" x14ac:dyDescent="0.25">
      <c r="F1776" s="17"/>
      <c r="G1776" s="47" t="str">
        <f>IF(Tabla2[genero_1]=Tabla2[genero_2],"iguales","heteros")</f>
        <v>heteros</v>
      </c>
      <c r="H1776" s="15">
        <f>COUNTIF(Tabla3[Columna1],"iguales")</f>
        <v>481</v>
      </c>
      <c r="I1776" s="15">
        <f>COUNTIF(Tabla3[Se divorcian mas en la mañana o en la tarde?],"&gt;12:00 am")</f>
        <v>2491</v>
      </c>
      <c r="J1776" s="15">
        <f>COUNTIF(Tabla3[Se divorcian mas en la mañana o en la tarde?],"&gt;12:00 am")</f>
        <v>2491</v>
      </c>
      <c r="K1776" s="15">
        <f>COUNTIF(Tabla3[Se divorcian mas en la mañana o en la tarde?],"&lt;12:00 pm")</f>
        <v>2272</v>
      </c>
      <c r="L1776" s="17">
        <f>IF(Auxiliar1!B1774&lt;Tabla2[Hora],Tabla2[Hora],Auxiliar1!B1774)</f>
        <v>0.4420486111111111</v>
      </c>
      <c r="M1776" s="21"/>
      <c r="N1776" t="str">
        <f>TEXT(Tabla2[fecha_creacion_divorcio],"dd/mm/yy")</f>
        <v>06/02/19</v>
      </c>
      <c r="O1776" s="21" t="str">
        <f>TEXT(Tabla3[Fecha formato fecha],"MMMM")</f>
        <v>febrero</v>
      </c>
      <c r="P1776" s="22">
        <f>INT(YEARFRAC(Tabla2[[#This Row],[fecha_matrimonio]],Tabla2[[#This Row],[fecha_creacion_divorcio]],1))</f>
        <v>5</v>
      </c>
      <c r="Q1776" s="21"/>
    </row>
    <row r="1777" spans="6:17" x14ac:dyDescent="0.25">
      <c r="F1777" s="17"/>
      <c r="G1777" s="47" t="str">
        <f>IF(Tabla2[genero_1]=Tabla2[genero_2],"iguales","heteros")</f>
        <v>iguales</v>
      </c>
      <c r="H1777" s="15">
        <f>COUNTIF(Tabla3[Columna1],"iguales")</f>
        <v>481</v>
      </c>
      <c r="I1777" s="15">
        <f>COUNTIF(Tabla3[Se divorcian mas en la mañana o en la tarde?],"&gt;12:00 am")</f>
        <v>2491</v>
      </c>
      <c r="J1777" s="15">
        <f>COUNTIF(Tabla3[Se divorcian mas en la mañana o en la tarde?],"&gt;12:00 am")</f>
        <v>2491</v>
      </c>
      <c r="K1777" s="15">
        <f>COUNTIF(Tabla3[Se divorcian mas en la mañana o en la tarde?],"&lt;12:00 pm")</f>
        <v>2272</v>
      </c>
      <c r="L1777" s="17">
        <f>IF(Auxiliar1!B1775&lt;Tabla2[Hora],Tabla2[Hora],Auxiliar1!B1775)</f>
        <v>0.44435185185185189</v>
      </c>
      <c r="M1777" s="21"/>
      <c r="N1777" t="str">
        <f>TEXT(Tabla2[fecha_creacion_divorcio],"dd/mm/yy")</f>
        <v>06/02/19</v>
      </c>
      <c r="O1777" s="21" t="str">
        <f>TEXT(Tabla3[Fecha formato fecha],"MMMM")</f>
        <v>febrero</v>
      </c>
      <c r="P1777" s="22">
        <f>INT(YEARFRAC(Tabla2[[#This Row],[fecha_matrimonio]],Tabla2[[#This Row],[fecha_creacion_divorcio]],1))</f>
        <v>34</v>
      </c>
      <c r="Q1777" s="21"/>
    </row>
    <row r="1778" spans="6:17" x14ac:dyDescent="0.25">
      <c r="F1778" s="17"/>
      <c r="G1778" s="47" t="str">
        <f>IF(Tabla2[genero_1]=Tabla2[genero_2],"iguales","heteros")</f>
        <v>heteros</v>
      </c>
      <c r="H1778" s="15">
        <f>COUNTIF(Tabla3[Columna1],"iguales")</f>
        <v>481</v>
      </c>
      <c r="I1778" s="15">
        <f>COUNTIF(Tabla3[Se divorcian mas en la mañana o en la tarde?],"&gt;12:00 am")</f>
        <v>2491</v>
      </c>
      <c r="J1778" s="15">
        <f>COUNTIF(Tabla3[Se divorcian mas en la mañana o en la tarde?],"&gt;12:00 am")</f>
        <v>2491</v>
      </c>
      <c r="K1778" s="15">
        <f>COUNTIF(Tabla3[Se divorcian mas en la mañana o en la tarde?],"&lt;12:00 pm")</f>
        <v>2272</v>
      </c>
      <c r="L1778" s="17">
        <f>IF(Auxiliar1!B1776&lt;Tabla2[Hora],Tabla2[Hora],Auxiliar1!B1776)</f>
        <v>0.4460648148148148</v>
      </c>
      <c r="M1778" s="21"/>
      <c r="N1778" t="str">
        <f>TEXT(Tabla2[fecha_creacion_divorcio],"dd/mm/yy")</f>
        <v>06/02/19</v>
      </c>
      <c r="O1778" s="21" t="str">
        <f>TEXT(Tabla3[Fecha formato fecha],"MMMM")</f>
        <v>febrero</v>
      </c>
      <c r="P1778" s="22">
        <f>INT(YEARFRAC(Tabla2[[#This Row],[fecha_matrimonio]],Tabla2[[#This Row],[fecha_creacion_divorcio]],1))</f>
        <v>14</v>
      </c>
      <c r="Q1778" s="21"/>
    </row>
    <row r="1779" spans="6:17" x14ac:dyDescent="0.25">
      <c r="F1779" s="17"/>
      <c r="G1779" s="47" t="str">
        <f>IF(Tabla2[genero_1]=Tabla2[genero_2],"iguales","heteros")</f>
        <v>heteros</v>
      </c>
      <c r="H1779" s="15">
        <f>COUNTIF(Tabla3[Columna1],"iguales")</f>
        <v>481</v>
      </c>
      <c r="I1779" s="15">
        <f>COUNTIF(Tabla3[Se divorcian mas en la mañana o en la tarde?],"&gt;12:00 am")</f>
        <v>2491</v>
      </c>
      <c r="J1779" s="15">
        <f>COUNTIF(Tabla3[Se divorcian mas en la mañana o en la tarde?],"&gt;12:00 am")</f>
        <v>2491</v>
      </c>
      <c r="K1779" s="15">
        <f>COUNTIF(Tabla3[Se divorcian mas en la mañana o en la tarde?],"&lt;12:00 pm")</f>
        <v>2272</v>
      </c>
      <c r="L1779" s="17">
        <f>IF(Auxiliar1!B1777&lt;Tabla2[Hora],Tabla2[Hora],Auxiliar1!B1777)</f>
        <v>0.44951388888888894</v>
      </c>
      <c r="M1779" s="21"/>
      <c r="N1779" t="str">
        <f>TEXT(Tabla2[fecha_creacion_divorcio],"dd/mm/yy")</f>
        <v>06/02/19</v>
      </c>
      <c r="O1779" s="21" t="str">
        <f>TEXT(Tabla3[Fecha formato fecha],"MMMM")</f>
        <v>febrero</v>
      </c>
      <c r="P1779" s="22">
        <f>INT(YEARFRAC(Tabla2[[#This Row],[fecha_matrimonio]],Tabla2[[#This Row],[fecha_creacion_divorcio]],1))</f>
        <v>6</v>
      </c>
      <c r="Q1779" s="21"/>
    </row>
    <row r="1780" spans="6:17" x14ac:dyDescent="0.25">
      <c r="F1780" s="17"/>
      <c r="G1780" s="47" t="str">
        <f>IF(Tabla2[genero_1]=Tabla2[genero_2],"iguales","heteros")</f>
        <v>heteros</v>
      </c>
      <c r="H1780" s="15">
        <f>COUNTIF(Tabla3[Columna1],"iguales")</f>
        <v>481</v>
      </c>
      <c r="I1780" s="15">
        <f>COUNTIF(Tabla3[Se divorcian mas en la mañana o en la tarde?],"&gt;12:00 am")</f>
        <v>2491</v>
      </c>
      <c r="J1780" s="15">
        <f>COUNTIF(Tabla3[Se divorcian mas en la mañana o en la tarde?],"&gt;12:00 am")</f>
        <v>2491</v>
      </c>
      <c r="K1780" s="15">
        <f>COUNTIF(Tabla3[Se divorcian mas en la mañana o en la tarde?],"&lt;12:00 pm")</f>
        <v>2272</v>
      </c>
      <c r="L1780" s="17">
        <f>IF(Auxiliar1!B1778&lt;Tabla2[Hora],Tabla2[Hora],Auxiliar1!B1778)</f>
        <v>0.45181712962962961</v>
      </c>
      <c r="M1780" s="21"/>
      <c r="N1780" t="str">
        <f>TEXT(Tabla2[fecha_creacion_divorcio],"dd/mm/yy")</f>
        <v>06/02/19</v>
      </c>
      <c r="O1780" s="21" t="str">
        <f>TEXT(Tabla3[Fecha formato fecha],"MMMM")</f>
        <v>febrero</v>
      </c>
      <c r="P1780" s="22">
        <f>INT(YEARFRAC(Tabla2[[#This Row],[fecha_matrimonio]],Tabla2[[#This Row],[fecha_creacion_divorcio]],1))</f>
        <v>17</v>
      </c>
      <c r="Q1780" s="21"/>
    </row>
    <row r="1781" spans="6:17" x14ac:dyDescent="0.25">
      <c r="F1781" s="17"/>
      <c r="G1781" s="47" t="str">
        <f>IF(Tabla2[genero_1]=Tabla2[genero_2],"iguales","heteros")</f>
        <v>heteros</v>
      </c>
      <c r="H1781" s="15">
        <f>COUNTIF(Tabla3[Columna1],"iguales")</f>
        <v>481</v>
      </c>
      <c r="I1781" s="15">
        <f>COUNTIF(Tabla3[Se divorcian mas en la mañana o en la tarde?],"&gt;12:00 am")</f>
        <v>2491</v>
      </c>
      <c r="J1781" s="15">
        <f>COUNTIF(Tabla3[Se divorcian mas en la mañana o en la tarde?],"&gt;12:00 am")</f>
        <v>2491</v>
      </c>
      <c r="K1781" s="15">
        <f>COUNTIF(Tabla3[Se divorcian mas en la mañana o en la tarde?],"&lt;12:00 pm")</f>
        <v>2272</v>
      </c>
      <c r="L1781" s="17">
        <f>IF(Auxiliar1!B1779&lt;Tabla2[Hora],Tabla2[Hora],Auxiliar1!B1779)</f>
        <v>0.46166666666666667</v>
      </c>
      <c r="M1781" s="21"/>
      <c r="N1781" t="str">
        <f>TEXT(Tabla2[fecha_creacion_divorcio],"dd/mm/yy")</f>
        <v>06/02/19</v>
      </c>
      <c r="O1781" s="21" t="str">
        <f>TEXT(Tabla3[Fecha formato fecha],"MMMM")</f>
        <v>febrero</v>
      </c>
      <c r="P1781" s="22">
        <f>INT(YEARFRAC(Tabla2[[#This Row],[fecha_matrimonio]],Tabla2[[#This Row],[fecha_creacion_divorcio]],1))</f>
        <v>15</v>
      </c>
      <c r="Q1781" s="21"/>
    </row>
    <row r="1782" spans="6:17" x14ac:dyDescent="0.25">
      <c r="F1782" s="17"/>
      <c r="G1782" s="47" t="str">
        <f>IF(Tabla2[genero_1]=Tabla2[genero_2],"iguales","heteros")</f>
        <v>heteros</v>
      </c>
      <c r="H1782" s="15">
        <f>COUNTIF(Tabla3[Columna1],"iguales")</f>
        <v>481</v>
      </c>
      <c r="I1782" s="15">
        <f>COUNTIF(Tabla3[Se divorcian mas en la mañana o en la tarde?],"&gt;12:00 am")</f>
        <v>2491</v>
      </c>
      <c r="J1782" s="15">
        <f>COUNTIF(Tabla3[Se divorcian mas en la mañana o en la tarde?],"&gt;12:00 am")</f>
        <v>2491</v>
      </c>
      <c r="K1782" s="15">
        <f>COUNTIF(Tabla3[Se divorcian mas en la mañana o en la tarde?],"&lt;12:00 pm")</f>
        <v>2272</v>
      </c>
      <c r="L1782" s="17">
        <f>IF(Auxiliar1!B1780&lt;Tabla2[Hora],Tabla2[Hora],Auxiliar1!B1780)</f>
        <v>0.31267361111111108</v>
      </c>
      <c r="M1782" s="21"/>
      <c r="N1782" t="str">
        <f>TEXT(Tabla2[fecha_creacion_divorcio],"dd/mm/yy")</f>
        <v>07/02/19</v>
      </c>
      <c r="O1782" s="21" t="str">
        <f>TEXT(Tabla3[Fecha formato fecha],"MMMM")</f>
        <v>febrero</v>
      </c>
      <c r="P1782" s="22">
        <f>INT(YEARFRAC(Tabla2[[#This Row],[fecha_matrimonio]],Tabla2[[#This Row],[fecha_creacion_divorcio]],1))</f>
        <v>16</v>
      </c>
      <c r="Q1782" s="21"/>
    </row>
    <row r="1783" spans="6:17" x14ac:dyDescent="0.25">
      <c r="F1783" s="17"/>
      <c r="G1783" s="47" t="str">
        <f>IF(Tabla2[genero_1]=Tabla2[genero_2],"iguales","heteros")</f>
        <v>heteros</v>
      </c>
      <c r="H1783" s="15">
        <f>COUNTIF(Tabla3[Columna1],"iguales")</f>
        <v>481</v>
      </c>
      <c r="I1783" s="15">
        <f>COUNTIF(Tabla3[Se divorcian mas en la mañana o en la tarde?],"&gt;12:00 am")</f>
        <v>2491</v>
      </c>
      <c r="J1783" s="15">
        <f>COUNTIF(Tabla3[Se divorcian mas en la mañana o en la tarde?],"&gt;12:00 am")</f>
        <v>2491</v>
      </c>
      <c r="K1783" s="15">
        <f>COUNTIF(Tabla3[Se divorcian mas en la mañana o en la tarde?],"&lt;12:00 pm")</f>
        <v>2272</v>
      </c>
      <c r="L1783" s="17">
        <f>IF(Auxiliar1!B1781&lt;Tabla2[Hora],Tabla2[Hora],Auxiliar1!B1781)</f>
        <v>0.31601851851851853</v>
      </c>
      <c r="M1783" s="21"/>
      <c r="N1783" t="str">
        <f>TEXT(Tabla2[fecha_creacion_divorcio],"dd/mm/yy")</f>
        <v>07/02/19</v>
      </c>
      <c r="O1783" s="21" t="str">
        <f>TEXT(Tabla3[Fecha formato fecha],"MMMM")</f>
        <v>febrero</v>
      </c>
      <c r="P1783" s="22">
        <f>INT(YEARFRAC(Tabla2[[#This Row],[fecha_matrimonio]],Tabla2[[#This Row],[fecha_creacion_divorcio]],1))</f>
        <v>8</v>
      </c>
      <c r="Q1783" s="21"/>
    </row>
    <row r="1784" spans="6:17" x14ac:dyDescent="0.25">
      <c r="F1784" s="17"/>
      <c r="G1784" s="47" t="str">
        <f>IF(Tabla2[genero_1]=Tabla2[genero_2],"iguales","heteros")</f>
        <v>iguales</v>
      </c>
      <c r="H1784" s="15">
        <f>COUNTIF(Tabla3[Columna1],"iguales")</f>
        <v>481</v>
      </c>
      <c r="I1784" s="15">
        <f>COUNTIF(Tabla3[Se divorcian mas en la mañana o en la tarde?],"&gt;12:00 am")</f>
        <v>2491</v>
      </c>
      <c r="J1784" s="15">
        <f>COUNTIF(Tabla3[Se divorcian mas en la mañana o en la tarde?],"&gt;12:00 am")</f>
        <v>2491</v>
      </c>
      <c r="K1784" s="15">
        <f>COUNTIF(Tabla3[Se divorcian mas en la mañana o en la tarde?],"&lt;12:00 pm")</f>
        <v>2272</v>
      </c>
      <c r="L1784" s="17">
        <f>IF(Auxiliar1!B1782&lt;Tabla2[Hora],Tabla2[Hora],Auxiliar1!B1782)</f>
        <v>0.31753472222222223</v>
      </c>
      <c r="M1784" s="21"/>
      <c r="N1784" t="str">
        <f>TEXT(Tabla2[fecha_creacion_divorcio],"dd/mm/yy")</f>
        <v>07/02/19</v>
      </c>
      <c r="O1784" s="21" t="str">
        <f>TEXT(Tabla3[Fecha formato fecha],"MMMM")</f>
        <v>febrero</v>
      </c>
      <c r="P1784" s="22">
        <f>INT(YEARFRAC(Tabla2[[#This Row],[fecha_matrimonio]],Tabla2[[#This Row],[fecha_creacion_divorcio]],1))</f>
        <v>26</v>
      </c>
      <c r="Q1784" s="21"/>
    </row>
    <row r="1785" spans="6:17" x14ac:dyDescent="0.25">
      <c r="F1785" s="17"/>
      <c r="G1785" s="47" t="str">
        <f>IF(Tabla2[genero_1]=Tabla2[genero_2],"iguales","heteros")</f>
        <v>heteros</v>
      </c>
      <c r="H1785" s="15">
        <f>COUNTIF(Tabla3[Columna1],"iguales")</f>
        <v>481</v>
      </c>
      <c r="I1785" s="15">
        <f>COUNTIF(Tabla3[Se divorcian mas en la mañana o en la tarde?],"&gt;12:00 am")</f>
        <v>2491</v>
      </c>
      <c r="J1785" s="15">
        <f>COUNTIF(Tabla3[Se divorcian mas en la mañana o en la tarde?],"&gt;12:00 am")</f>
        <v>2491</v>
      </c>
      <c r="K1785" s="15">
        <f>COUNTIF(Tabla3[Se divorcian mas en la mañana o en la tarde?],"&lt;12:00 pm")</f>
        <v>2272</v>
      </c>
      <c r="L1785" s="17">
        <f>IF(Auxiliar1!B1783&lt;Tabla2[Hora],Tabla2[Hora],Auxiliar1!B1783)</f>
        <v>0.32085648148148149</v>
      </c>
      <c r="M1785" s="21"/>
      <c r="N1785" t="str">
        <f>TEXT(Tabla2[fecha_creacion_divorcio],"dd/mm/yy")</f>
        <v>07/02/19</v>
      </c>
      <c r="O1785" s="21" t="str">
        <f>TEXT(Tabla3[Fecha formato fecha],"MMMM")</f>
        <v>febrero</v>
      </c>
      <c r="P1785" s="22">
        <f>INT(YEARFRAC(Tabla2[[#This Row],[fecha_matrimonio]],Tabla2[[#This Row],[fecha_creacion_divorcio]],1))</f>
        <v>18</v>
      </c>
      <c r="Q1785" s="21"/>
    </row>
    <row r="1786" spans="6:17" x14ac:dyDescent="0.25">
      <c r="F1786" s="17"/>
      <c r="G1786" s="47" t="str">
        <f>IF(Tabla2[genero_1]=Tabla2[genero_2],"iguales","heteros")</f>
        <v>heteros</v>
      </c>
      <c r="H1786" s="15">
        <f>COUNTIF(Tabla3[Columna1],"iguales")</f>
        <v>481</v>
      </c>
      <c r="I1786" s="15">
        <f>COUNTIF(Tabla3[Se divorcian mas en la mañana o en la tarde?],"&gt;12:00 am")</f>
        <v>2491</v>
      </c>
      <c r="J1786" s="15">
        <f>COUNTIF(Tabla3[Se divorcian mas en la mañana o en la tarde?],"&gt;12:00 am")</f>
        <v>2491</v>
      </c>
      <c r="K1786" s="15">
        <f>COUNTIF(Tabla3[Se divorcian mas en la mañana o en la tarde?],"&lt;12:00 pm")</f>
        <v>2272</v>
      </c>
      <c r="L1786" s="17">
        <f>IF(Auxiliar1!B1784&lt;Tabla2[Hora],Tabla2[Hora],Auxiliar1!B1784)</f>
        <v>0.32099537037037035</v>
      </c>
      <c r="M1786" s="21"/>
      <c r="N1786" t="str">
        <f>TEXT(Tabla2[fecha_creacion_divorcio],"dd/mm/yy")</f>
        <v>07/02/19</v>
      </c>
      <c r="O1786" s="21" t="str">
        <f>TEXT(Tabla3[Fecha formato fecha],"MMMM")</f>
        <v>febrero</v>
      </c>
      <c r="P1786" s="22">
        <f>INT(YEARFRAC(Tabla2[[#This Row],[fecha_matrimonio]],Tabla2[[#This Row],[fecha_creacion_divorcio]],1))</f>
        <v>14</v>
      </c>
      <c r="Q1786" s="21"/>
    </row>
    <row r="1787" spans="6:17" x14ac:dyDescent="0.25">
      <c r="F1787" s="17"/>
      <c r="G1787" s="47" t="str">
        <f>IF(Tabla2[genero_1]=Tabla2[genero_2],"iguales","heteros")</f>
        <v>heteros</v>
      </c>
      <c r="H1787" s="15">
        <f>COUNTIF(Tabla3[Columna1],"iguales")</f>
        <v>481</v>
      </c>
      <c r="I1787" s="15">
        <f>COUNTIF(Tabla3[Se divorcian mas en la mañana o en la tarde?],"&gt;12:00 am")</f>
        <v>2491</v>
      </c>
      <c r="J1787" s="15">
        <f>COUNTIF(Tabla3[Se divorcian mas en la mañana o en la tarde?],"&gt;12:00 am")</f>
        <v>2491</v>
      </c>
      <c r="K1787" s="15">
        <f>COUNTIF(Tabla3[Se divorcian mas en la mañana o en la tarde?],"&lt;12:00 pm")</f>
        <v>2272</v>
      </c>
      <c r="L1787" s="17">
        <f>IF(Auxiliar1!B1785&lt;Tabla2[Hora],Tabla2[Hora],Auxiliar1!B1785)</f>
        <v>0.33513888888888888</v>
      </c>
      <c r="M1787" s="21"/>
      <c r="N1787" t="str">
        <f>TEXT(Tabla2[fecha_creacion_divorcio],"dd/mm/yy")</f>
        <v>07/02/19</v>
      </c>
      <c r="O1787" s="21" t="str">
        <f>TEXT(Tabla3[Fecha formato fecha],"MMMM")</f>
        <v>febrero</v>
      </c>
      <c r="P1787" s="22">
        <f>INT(YEARFRAC(Tabla2[[#This Row],[fecha_matrimonio]],Tabla2[[#This Row],[fecha_creacion_divorcio]],1))</f>
        <v>28</v>
      </c>
      <c r="Q1787" s="21"/>
    </row>
    <row r="1788" spans="6:17" x14ac:dyDescent="0.25">
      <c r="F1788" s="17"/>
      <c r="G1788" s="47" t="str">
        <f>IF(Tabla2[genero_1]=Tabla2[genero_2],"iguales","heteros")</f>
        <v>heteros</v>
      </c>
      <c r="H1788" s="15">
        <f>COUNTIF(Tabla3[Columna1],"iguales")</f>
        <v>481</v>
      </c>
      <c r="I1788" s="15">
        <f>COUNTIF(Tabla3[Se divorcian mas en la mañana o en la tarde?],"&gt;12:00 am")</f>
        <v>2491</v>
      </c>
      <c r="J1788" s="15">
        <f>COUNTIF(Tabla3[Se divorcian mas en la mañana o en la tarde?],"&gt;12:00 am")</f>
        <v>2491</v>
      </c>
      <c r="K1788" s="15">
        <f>COUNTIF(Tabla3[Se divorcian mas en la mañana o en la tarde?],"&lt;12:00 pm")</f>
        <v>2272</v>
      </c>
      <c r="L1788" s="17">
        <f>IF(Auxiliar1!B1786&lt;Tabla2[Hora],Tabla2[Hora],Auxiliar1!B1786)</f>
        <v>0.33840277777777777</v>
      </c>
      <c r="M1788" s="21"/>
      <c r="N1788" t="str">
        <f>TEXT(Tabla2[fecha_creacion_divorcio],"dd/mm/yy")</f>
        <v>07/02/19</v>
      </c>
      <c r="O1788" s="21" t="str">
        <f>TEXT(Tabla3[Fecha formato fecha],"MMMM")</f>
        <v>febrero</v>
      </c>
      <c r="P1788" s="22">
        <f>INT(YEARFRAC(Tabla2[[#This Row],[fecha_matrimonio]],Tabla2[[#This Row],[fecha_creacion_divorcio]],1))</f>
        <v>22</v>
      </c>
      <c r="Q1788" s="21"/>
    </row>
    <row r="1789" spans="6:17" x14ac:dyDescent="0.25">
      <c r="F1789" s="17"/>
      <c r="G1789" s="47" t="str">
        <f>IF(Tabla2[genero_1]=Tabla2[genero_2],"iguales","heteros")</f>
        <v>heteros</v>
      </c>
      <c r="H1789" s="15">
        <f>COUNTIF(Tabla3[Columna1],"iguales")</f>
        <v>481</v>
      </c>
      <c r="I1789" s="15">
        <f>COUNTIF(Tabla3[Se divorcian mas en la mañana o en la tarde?],"&gt;12:00 am")</f>
        <v>2491</v>
      </c>
      <c r="J1789" s="15">
        <f>COUNTIF(Tabla3[Se divorcian mas en la mañana o en la tarde?],"&gt;12:00 am")</f>
        <v>2491</v>
      </c>
      <c r="K1789" s="15">
        <f>COUNTIF(Tabla3[Se divorcian mas en la mañana o en la tarde?],"&lt;12:00 pm")</f>
        <v>2272</v>
      </c>
      <c r="L1789" s="17">
        <f>IF(Auxiliar1!B1787&lt;Tabla2[Hora],Tabla2[Hora],Auxiliar1!B1787)</f>
        <v>0.33936342592592594</v>
      </c>
      <c r="M1789" s="21"/>
      <c r="N1789" t="str">
        <f>TEXT(Tabla2[fecha_creacion_divorcio],"dd/mm/yy")</f>
        <v>07/02/19</v>
      </c>
      <c r="O1789" s="21" t="str">
        <f>TEXT(Tabla3[Fecha formato fecha],"MMMM")</f>
        <v>febrero</v>
      </c>
      <c r="P1789" s="22">
        <f>INT(YEARFRAC(Tabla2[[#This Row],[fecha_matrimonio]],Tabla2[[#This Row],[fecha_creacion_divorcio]],1))</f>
        <v>9</v>
      </c>
      <c r="Q1789" s="21"/>
    </row>
    <row r="1790" spans="6:17" x14ac:dyDescent="0.25">
      <c r="F1790" s="17"/>
      <c r="G1790" s="47" t="str">
        <f>IF(Tabla2[genero_1]=Tabla2[genero_2],"iguales","heteros")</f>
        <v>heteros</v>
      </c>
      <c r="H1790" s="15">
        <f>COUNTIF(Tabla3[Columna1],"iguales")</f>
        <v>481</v>
      </c>
      <c r="I1790" s="15">
        <f>COUNTIF(Tabla3[Se divorcian mas en la mañana o en la tarde?],"&gt;12:00 am")</f>
        <v>2491</v>
      </c>
      <c r="J1790" s="15">
        <f>COUNTIF(Tabla3[Se divorcian mas en la mañana o en la tarde?],"&gt;12:00 am")</f>
        <v>2491</v>
      </c>
      <c r="K1790" s="15">
        <f>COUNTIF(Tabla3[Se divorcian mas en la mañana o en la tarde?],"&lt;12:00 pm")</f>
        <v>2272</v>
      </c>
      <c r="L1790" s="17">
        <f>IF(Auxiliar1!B1788&lt;Tabla2[Hora],Tabla2[Hora],Auxiliar1!B1788)</f>
        <v>0.34195601851851848</v>
      </c>
      <c r="M1790" s="21"/>
      <c r="N1790" t="str">
        <f>TEXT(Tabla2[fecha_creacion_divorcio],"dd/mm/yy")</f>
        <v>07/02/19</v>
      </c>
      <c r="O1790" s="21" t="str">
        <f>TEXT(Tabla3[Fecha formato fecha],"MMMM")</f>
        <v>febrero</v>
      </c>
      <c r="P1790" s="22">
        <f>INT(YEARFRAC(Tabla2[[#This Row],[fecha_matrimonio]],Tabla2[[#This Row],[fecha_creacion_divorcio]],1))</f>
        <v>10</v>
      </c>
      <c r="Q1790" s="21"/>
    </row>
    <row r="1791" spans="6:17" x14ac:dyDescent="0.25">
      <c r="F1791" s="17"/>
      <c r="G1791" s="47" t="str">
        <f>IF(Tabla2[genero_1]=Tabla2[genero_2],"iguales","heteros")</f>
        <v>heteros</v>
      </c>
      <c r="H1791" s="15">
        <f>COUNTIF(Tabla3[Columna1],"iguales")</f>
        <v>481</v>
      </c>
      <c r="I1791" s="15">
        <f>COUNTIF(Tabla3[Se divorcian mas en la mañana o en la tarde?],"&gt;12:00 am")</f>
        <v>2491</v>
      </c>
      <c r="J1791" s="15">
        <f>COUNTIF(Tabla3[Se divorcian mas en la mañana o en la tarde?],"&gt;12:00 am")</f>
        <v>2491</v>
      </c>
      <c r="K1791" s="15">
        <f>COUNTIF(Tabla3[Se divorcian mas en la mañana o en la tarde?],"&lt;12:00 pm")</f>
        <v>2272</v>
      </c>
      <c r="L1791" s="17">
        <f>IF(Auxiliar1!B1789&lt;Tabla2[Hora],Tabla2[Hora],Auxiliar1!B1789)</f>
        <v>0.34533564814814816</v>
      </c>
      <c r="M1791" s="21"/>
      <c r="N1791" t="str">
        <f>TEXT(Tabla2[fecha_creacion_divorcio],"dd/mm/yy")</f>
        <v>07/02/19</v>
      </c>
      <c r="O1791" s="21" t="str">
        <f>TEXT(Tabla3[Fecha formato fecha],"MMMM")</f>
        <v>febrero</v>
      </c>
      <c r="P1791" s="22">
        <f>INT(YEARFRAC(Tabla2[[#This Row],[fecha_matrimonio]],Tabla2[[#This Row],[fecha_creacion_divorcio]],1))</f>
        <v>4</v>
      </c>
      <c r="Q1791" s="21"/>
    </row>
    <row r="1792" spans="6:17" x14ac:dyDescent="0.25">
      <c r="F1792" s="17"/>
      <c r="G1792" s="47" t="str">
        <f>IF(Tabla2[genero_1]=Tabla2[genero_2],"iguales","heteros")</f>
        <v>heteros</v>
      </c>
      <c r="H1792" s="15">
        <f>COUNTIF(Tabla3[Columna1],"iguales")</f>
        <v>481</v>
      </c>
      <c r="I1792" s="15">
        <f>COUNTIF(Tabla3[Se divorcian mas en la mañana o en la tarde?],"&gt;12:00 am")</f>
        <v>2491</v>
      </c>
      <c r="J1792" s="15">
        <f>COUNTIF(Tabla3[Se divorcian mas en la mañana o en la tarde?],"&gt;12:00 am")</f>
        <v>2491</v>
      </c>
      <c r="K1792" s="15">
        <f>COUNTIF(Tabla3[Se divorcian mas en la mañana o en la tarde?],"&lt;12:00 pm")</f>
        <v>2272</v>
      </c>
      <c r="L1792" s="17">
        <f>IF(Auxiliar1!B1790&lt;Tabla2[Hora],Tabla2[Hora],Auxiliar1!B1790)</f>
        <v>0.39695601851851853</v>
      </c>
      <c r="M1792" s="21"/>
      <c r="N1792" t="str">
        <f>TEXT(Tabla2[fecha_creacion_divorcio],"dd/mm/yy")</f>
        <v>07/02/19</v>
      </c>
      <c r="O1792" s="21" t="str">
        <f>TEXT(Tabla3[Fecha formato fecha],"MMMM")</f>
        <v>febrero</v>
      </c>
      <c r="P1792" s="22">
        <f>INT(YEARFRAC(Tabla2[[#This Row],[fecha_matrimonio]],Tabla2[[#This Row],[fecha_creacion_divorcio]],1))</f>
        <v>11</v>
      </c>
      <c r="Q1792" s="21"/>
    </row>
    <row r="1793" spans="6:17" x14ac:dyDescent="0.25">
      <c r="F1793" s="17"/>
      <c r="G1793" s="47" t="str">
        <f>IF(Tabla2[genero_1]=Tabla2[genero_2],"iguales","heteros")</f>
        <v>heteros</v>
      </c>
      <c r="H1793" s="15">
        <f>COUNTIF(Tabla3[Columna1],"iguales")</f>
        <v>481</v>
      </c>
      <c r="I1793" s="15">
        <f>COUNTIF(Tabla3[Se divorcian mas en la mañana o en la tarde?],"&gt;12:00 am")</f>
        <v>2491</v>
      </c>
      <c r="J1793" s="15">
        <f>COUNTIF(Tabla3[Se divorcian mas en la mañana o en la tarde?],"&gt;12:00 am")</f>
        <v>2491</v>
      </c>
      <c r="K1793" s="15">
        <f>COUNTIF(Tabla3[Se divorcian mas en la mañana o en la tarde?],"&lt;12:00 pm")</f>
        <v>2272</v>
      </c>
      <c r="L1793" s="17">
        <f>IF(Auxiliar1!B1791&lt;Tabla2[Hora],Tabla2[Hora],Auxiliar1!B1791)</f>
        <v>0.39990740740740738</v>
      </c>
      <c r="M1793" s="21"/>
      <c r="N1793" t="str">
        <f>TEXT(Tabla2[fecha_creacion_divorcio],"dd/mm/yy")</f>
        <v>07/02/19</v>
      </c>
      <c r="O1793" s="21" t="str">
        <f>TEXT(Tabla3[Fecha formato fecha],"MMMM")</f>
        <v>febrero</v>
      </c>
      <c r="P1793" s="22">
        <f>INT(YEARFRAC(Tabla2[[#This Row],[fecha_matrimonio]],Tabla2[[#This Row],[fecha_creacion_divorcio]],1))</f>
        <v>51</v>
      </c>
      <c r="Q1793" s="21"/>
    </row>
    <row r="1794" spans="6:17" x14ac:dyDescent="0.25">
      <c r="F1794" s="17"/>
      <c r="G1794" s="47" t="str">
        <f>IF(Tabla2[genero_1]=Tabla2[genero_2],"iguales","heteros")</f>
        <v>heteros</v>
      </c>
      <c r="H1794" s="15">
        <f>COUNTIF(Tabla3[Columna1],"iguales")</f>
        <v>481</v>
      </c>
      <c r="I1794" s="15">
        <f>COUNTIF(Tabla3[Se divorcian mas en la mañana o en la tarde?],"&gt;12:00 am")</f>
        <v>2491</v>
      </c>
      <c r="J1794" s="15">
        <f>COUNTIF(Tabla3[Se divorcian mas en la mañana o en la tarde?],"&gt;12:00 am")</f>
        <v>2491</v>
      </c>
      <c r="K1794" s="15">
        <f>COUNTIF(Tabla3[Se divorcian mas en la mañana o en la tarde?],"&lt;12:00 pm")</f>
        <v>2272</v>
      </c>
      <c r="L1794" s="17">
        <f>IF(Auxiliar1!B1792&lt;Tabla2[Hora],Tabla2[Hora],Auxiliar1!B1792)</f>
        <v>0.40520833333333334</v>
      </c>
      <c r="M1794" s="21"/>
      <c r="N1794" t="str">
        <f>TEXT(Tabla2[fecha_creacion_divorcio],"dd/mm/yy")</f>
        <v>07/02/19</v>
      </c>
      <c r="O1794" s="21" t="str">
        <f>TEXT(Tabla3[Fecha formato fecha],"MMMM")</f>
        <v>febrero</v>
      </c>
      <c r="P1794" s="22">
        <f>INT(YEARFRAC(Tabla2[[#This Row],[fecha_matrimonio]],Tabla2[[#This Row],[fecha_creacion_divorcio]],1))</f>
        <v>10</v>
      </c>
      <c r="Q1794" s="21"/>
    </row>
    <row r="1795" spans="6:17" x14ac:dyDescent="0.25">
      <c r="F1795" s="17"/>
      <c r="G1795" s="47" t="str">
        <f>IF(Tabla2[genero_1]=Tabla2[genero_2],"iguales","heteros")</f>
        <v>heteros</v>
      </c>
      <c r="H1795" s="15">
        <f>COUNTIF(Tabla3[Columna1],"iguales")</f>
        <v>481</v>
      </c>
      <c r="I1795" s="15">
        <f>COUNTIF(Tabla3[Se divorcian mas en la mañana o en la tarde?],"&gt;12:00 am")</f>
        <v>2491</v>
      </c>
      <c r="J1795" s="15">
        <f>COUNTIF(Tabla3[Se divorcian mas en la mañana o en la tarde?],"&gt;12:00 am")</f>
        <v>2491</v>
      </c>
      <c r="K1795" s="15">
        <f>COUNTIF(Tabla3[Se divorcian mas en la mañana o en la tarde?],"&lt;12:00 pm")</f>
        <v>2272</v>
      </c>
      <c r="L1795" s="17">
        <f>IF(Auxiliar1!B1793&lt;Tabla2[Hora],Tabla2[Hora],Auxiliar1!B1793)</f>
        <v>0.41077546296296297</v>
      </c>
      <c r="M1795" s="21"/>
      <c r="N1795" t="str">
        <f>TEXT(Tabla2[fecha_creacion_divorcio],"dd/mm/yy")</f>
        <v>07/02/19</v>
      </c>
      <c r="O1795" s="21" t="str">
        <f>TEXT(Tabla3[Fecha formato fecha],"MMMM")</f>
        <v>febrero</v>
      </c>
      <c r="P1795" s="22">
        <f>INT(YEARFRAC(Tabla2[[#This Row],[fecha_matrimonio]],Tabla2[[#This Row],[fecha_creacion_divorcio]],1))</f>
        <v>15</v>
      </c>
      <c r="Q1795" s="21"/>
    </row>
    <row r="1796" spans="6:17" x14ac:dyDescent="0.25">
      <c r="F1796" s="17"/>
      <c r="G1796" s="47" t="str">
        <f>IF(Tabla2[genero_1]=Tabla2[genero_2],"iguales","heteros")</f>
        <v>heteros</v>
      </c>
      <c r="H1796" s="15">
        <f>COUNTIF(Tabla3[Columna1],"iguales")</f>
        <v>481</v>
      </c>
      <c r="I1796" s="15">
        <f>COUNTIF(Tabla3[Se divorcian mas en la mañana o en la tarde?],"&gt;12:00 am")</f>
        <v>2491</v>
      </c>
      <c r="J1796" s="15">
        <f>COUNTIF(Tabla3[Se divorcian mas en la mañana o en la tarde?],"&gt;12:00 am")</f>
        <v>2491</v>
      </c>
      <c r="K1796" s="15">
        <f>COUNTIF(Tabla3[Se divorcian mas en la mañana o en la tarde?],"&lt;12:00 pm")</f>
        <v>2272</v>
      </c>
      <c r="L1796" s="17">
        <f>IF(Auxiliar1!B1794&lt;Tabla2[Hora],Tabla2[Hora],Auxiliar1!B1794)</f>
        <v>0.41202546296296294</v>
      </c>
      <c r="M1796" s="21"/>
      <c r="N1796" t="str">
        <f>TEXT(Tabla2[fecha_creacion_divorcio],"dd/mm/yy")</f>
        <v>07/02/19</v>
      </c>
      <c r="O1796" s="21" t="str">
        <f>TEXT(Tabla3[Fecha formato fecha],"MMMM")</f>
        <v>febrero</v>
      </c>
      <c r="P1796" s="22">
        <f>INT(YEARFRAC(Tabla2[[#This Row],[fecha_matrimonio]],Tabla2[[#This Row],[fecha_creacion_divorcio]],1))</f>
        <v>21</v>
      </c>
      <c r="Q1796" s="21"/>
    </row>
    <row r="1797" spans="6:17" x14ac:dyDescent="0.25">
      <c r="F1797" s="17"/>
      <c r="G1797" s="47" t="str">
        <f>IF(Tabla2[genero_1]=Tabla2[genero_2],"iguales","heteros")</f>
        <v>iguales</v>
      </c>
      <c r="H1797" s="15">
        <f>COUNTIF(Tabla3[Columna1],"iguales")</f>
        <v>481</v>
      </c>
      <c r="I1797" s="15">
        <f>COUNTIF(Tabla3[Se divorcian mas en la mañana o en la tarde?],"&gt;12:00 am")</f>
        <v>2491</v>
      </c>
      <c r="J1797" s="15">
        <f>COUNTIF(Tabla3[Se divorcian mas en la mañana o en la tarde?],"&gt;12:00 am")</f>
        <v>2491</v>
      </c>
      <c r="K1797" s="15">
        <f>COUNTIF(Tabla3[Se divorcian mas en la mañana o en la tarde?],"&lt;12:00 pm")</f>
        <v>2272</v>
      </c>
      <c r="L1797" s="17">
        <f>IF(Auxiliar1!B1795&lt;Tabla2[Hora],Tabla2[Hora],Auxiliar1!B1795)</f>
        <v>0.41699074074074072</v>
      </c>
      <c r="M1797" s="21"/>
      <c r="N1797" t="str">
        <f>TEXT(Tabla2[fecha_creacion_divorcio],"dd/mm/yy")</f>
        <v>07/02/19</v>
      </c>
      <c r="O1797" s="21" t="str">
        <f>TEXT(Tabla3[Fecha formato fecha],"MMMM")</f>
        <v>febrero</v>
      </c>
      <c r="P1797" s="22">
        <f>INT(YEARFRAC(Tabla2[[#This Row],[fecha_matrimonio]],Tabla2[[#This Row],[fecha_creacion_divorcio]],1))</f>
        <v>30</v>
      </c>
      <c r="Q1797" s="21"/>
    </row>
    <row r="1798" spans="6:17" x14ac:dyDescent="0.25">
      <c r="F1798" s="17"/>
      <c r="G1798" s="47" t="str">
        <f>IF(Tabla2[genero_1]=Tabla2[genero_2],"iguales","heteros")</f>
        <v>heteros</v>
      </c>
      <c r="H1798" s="15">
        <f>COUNTIF(Tabla3[Columna1],"iguales")</f>
        <v>481</v>
      </c>
      <c r="I1798" s="15">
        <f>COUNTIF(Tabla3[Se divorcian mas en la mañana o en la tarde?],"&gt;12:00 am")</f>
        <v>2491</v>
      </c>
      <c r="J1798" s="15">
        <f>COUNTIF(Tabla3[Se divorcian mas en la mañana o en la tarde?],"&gt;12:00 am")</f>
        <v>2491</v>
      </c>
      <c r="K1798" s="15">
        <f>COUNTIF(Tabla3[Se divorcian mas en la mañana o en la tarde?],"&lt;12:00 pm")</f>
        <v>2272</v>
      </c>
      <c r="L1798" s="17">
        <f>IF(Auxiliar1!B1796&lt;Tabla2[Hora],Tabla2[Hora],Auxiliar1!B1796)</f>
        <v>0.4221064814814815</v>
      </c>
      <c r="M1798" s="21"/>
      <c r="N1798" t="str">
        <f>TEXT(Tabla2[fecha_creacion_divorcio],"dd/mm/yy")</f>
        <v>07/02/19</v>
      </c>
      <c r="O1798" s="21" t="str">
        <f>TEXT(Tabla3[Fecha formato fecha],"MMMM")</f>
        <v>febrero</v>
      </c>
      <c r="P1798" s="22">
        <f>INT(YEARFRAC(Tabla2[[#This Row],[fecha_matrimonio]],Tabla2[[#This Row],[fecha_creacion_divorcio]],1))</f>
        <v>6</v>
      </c>
      <c r="Q1798" s="21"/>
    </row>
    <row r="1799" spans="6:17" x14ac:dyDescent="0.25">
      <c r="F1799" s="17"/>
      <c r="G1799" s="47" t="str">
        <f>IF(Tabla2[genero_1]=Tabla2[genero_2],"iguales","heteros")</f>
        <v>heteros</v>
      </c>
      <c r="H1799" s="15">
        <f>COUNTIF(Tabla3[Columna1],"iguales")</f>
        <v>481</v>
      </c>
      <c r="I1799" s="15">
        <f>COUNTIF(Tabla3[Se divorcian mas en la mañana o en la tarde?],"&gt;12:00 am")</f>
        <v>2491</v>
      </c>
      <c r="J1799" s="15">
        <f>COUNTIF(Tabla3[Se divorcian mas en la mañana o en la tarde?],"&gt;12:00 am")</f>
        <v>2491</v>
      </c>
      <c r="K1799" s="15">
        <f>COUNTIF(Tabla3[Se divorcian mas en la mañana o en la tarde?],"&lt;12:00 pm")</f>
        <v>2272</v>
      </c>
      <c r="L1799" s="17">
        <f>IF(Auxiliar1!B1797&lt;Tabla2[Hora],Tabla2[Hora],Auxiliar1!B1797)</f>
        <v>0.42331018518518521</v>
      </c>
      <c r="M1799" s="21"/>
      <c r="N1799" t="str">
        <f>TEXT(Tabla2[fecha_creacion_divorcio],"dd/mm/yy")</f>
        <v>07/02/19</v>
      </c>
      <c r="O1799" s="21" t="str">
        <f>TEXT(Tabla3[Fecha formato fecha],"MMMM")</f>
        <v>febrero</v>
      </c>
      <c r="P1799" s="22">
        <f>INT(YEARFRAC(Tabla2[[#This Row],[fecha_matrimonio]],Tabla2[[#This Row],[fecha_creacion_divorcio]],1))</f>
        <v>21</v>
      </c>
      <c r="Q1799" s="21"/>
    </row>
    <row r="1800" spans="6:17" x14ac:dyDescent="0.25">
      <c r="F1800" s="17"/>
      <c r="G1800" s="47" t="str">
        <f>IF(Tabla2[genero_1]=Tabla2[genero_2],"iguales","heteros")</f>
        <v>heteros</v>
      </c>
      <c r="H1800" s="15">
        <f>COUNTIF(Tabla3[Columna1],"iguales")</f>
        <v>481</v>
      </c>
      <c r="I1800" s="15">
        <f>COUNTIF(Tabla3[Se divorcian mas en la mañana o en la tarde?],"&gt;12:00 am")</f>
        <v>2491</v>
      </c>
      <c r="J1800" s="15">
        <f>COUNTIF(Tabla3[Se divorcian mas en la mañana o en la tarde?],"&gt;12:00 am")</f>
        <v>2491</v>
      </c>
      <c r="K1800" s="15">
        <f>COUNTIF(Tabla3[Se divorcian mas en la mañana o en la tarde?],"&lt;12:00 pm")</f>
        <v>2272</v>
      </c>
      <c r="L1800" s="17">
        <f>IF(Auxiliar1!B1798&lt;Tabla2[Hora],Tabla2[Hora],Auxiliar1!B1798)</f>
        <v>0.43410879629629634</v>
      </c>
      <c r="M1800" s="21"/>
      <c r="N1800" t="str">
        <f>TEXT(Tabla2[fecha_creacion_divorcio],"dd/mm/yy")</f>
        <v>07/02/19</v>
      </c>
      <c r="O1800" s="21" t="str">
        <f>TEXT(Tabla3[Fecha formato fecha],"MMMM")</f>
        <v>febrero</v>
      </c>
      <c r="P1800" s="22">
        <f>INT(YEARFRAC(Tabla2[[#This Row],[fecha_matrimonio]],Tabla2[[#This Row],[fecha_creacion_divorcio]],1))</f>
        <v>5</v>
      </c>
      <c r="Q1800" s="21"/>
    </row>
    <row r="1801" spans="6:17" x14ac:dyDescent="0.25">
      <c r="F1801" s="17"/>
      <c r="G1801" s="47" t="str">
        <f>IF(Tabla2[genero_1]=Tabla2[genero_2],"iguales","heteros")</f>
        <v>heteros</v>
      </c>
      <c r="H1801" s="15">
        <f>COUNTIF(Tabla3[Columna1],"iguales")</f>
        <v>481</v>
      </c>
      <c r="I1801" s="15">
        <f>COUNTIF(Tabla3[Se divorcian mas en la mañana o en la tarde?],"&gt;12:00 am")</f>
        <v>2491</v>
      </c>
      <c r="J1801" s="15">
        <f>COUNTIF(Tabla3[Se divorcian mas en la mañana o en la tarde?],"&gt;12:00 am")</f>
        <v>2491</v>
      </c>
      <c r="K1801" s="15">
        <f>COUNTIF(Tabla3[Se divorcian mas en la mañana o en la tarde?],"&lt;12:00 pm")</f>
        <v>2272</v>
      </c>
      <c r="L1801" s="17">
        <f>IF(Auxiliar1!B1799&lt;Tabla2[Hora],Tabla2[Hora],Auxiliar1!B1799)</f>
        <v>0.43906249999999997</v>
      </c>
      <c r="M1801" s="21"/>
      <c r="N1801" t="str">
        <f>TEXT(Tabla2[fecha_creacion_divorcio],"dd/mm/yy")</f>
        <v>07/02/19</v>
      </c>
      <c r="O1801" s="21" t="str">
        <f>TEXT(Tabla3[Fecha formato fecha],"MMMM")</f>
        <v>febrero</v>
      </c>
      <c r="P1801" s="22">
        <f>INT(YEARFRAC(Tabla2[[#This Row],[fecha_matrimonio]],Tabla2[[#This Row],[fecha_creacion_divorcio]],1))</f>
        <v>17</v>
      </c>
      <c r="Q1801" s="21"/>
    </row>
    <row r="1802" spans="6:17" x14ac:dyDescent="0.25">
      <c r="F1802" s="17"/>
      <c r="G1802" s="47" t="str">
        <f>IF(Tabla2[genero_1]=Tabla2[genero_2],"iguales","heteros")</f>
        <v>heteros</v>
      </c>
      <c r="H1802" s="15">
        <f>COUNTIF(Tabla3[Columna1],"iguales")</f>
        <v>481</v>
      </c>
      <c r="I1802" s="15">
        <f>COUNTIF(Tabla3[Se divorcian mas en la mañana o en la tarde?],"&gt;12:00 am")</f>
        <v>2491</v>
      </c>
      <c r="J1802" s="15">
        <f>COUNTIF(Tabla3[Se divorcian mas en la mañana o en la tarde?],"&gt;12:00 am")</f>
        <v>2491</v>
      </c>
      <c r="K1802" s="15">
        <f>COUNTIF(Tabla3[Se divorcian mas en la mañana o en la tarde?],"&lt;12:00 pm")</f>
        <v>2272</v>
      </c>
      <c r="L1802" s="17">
        <f>IF(Auxiliar1!B1800&lt;Tabla2[Hora],Tabla2[Hora],Auxiliar1!B1800)</f>
        <v>0.44039351851851855</v>
      </c>
      <c r="M1802" s="21"/>
      <c r="N1802" t="str">
        <f>TEXT(Tabla2[fecha_creacion_divorcio],"dd/mm/yy")</f>
        <v>07/02/19</v>
      </c>
      <c r="O1802" s="21" t="str">
        <f>TEXT(Tabla3[Fecha formato fecha],"MMMM")</f>
        <v>febrero</v>
      </c>
      <c r="P1802" s="22">
        <f>INT(YEARFRAC(Tabla2[[#This Row],[fecha_matrimonio]],Tabla2[[#This Row],[fecha_creacion_divorcio]],1))</f>
        <v>7</v>
      </c>
      <c r="Q1802" s="21"/>
    </row>
    <row r="1803" spans="6:17" x14ac:dyDescent="0.25">
      <c r="F1803" s="17"/>
      <c r="G1803" s="47" t="str">
        <f>IF(Tabla2[genero_1]=Tabla2[genero_2],"iguales","heteros")</f>
        <v>heteros</v>
      </c>
      <c r="H1803" s="15">
        <f>COUNTIF(Tabla3[Columna1],"iguales")</f>
        <v>481</v>
      </c>
      <c r="I1803" s="15">
        <f>COUNTIF(Tabla3[Se divorcian mas en la mañana o en la tarde?],"&gt;12:00 am")</f>
        <v>2491</v>
      </c>
      <c r="J1803" s="15">
        <f>COUNTIF(Tabla3[Se divorcian mas en la mañana o en la tarde?],"&gt;12:00 am")</f>
        <v>2491</v>
      </c>
      <c r="K1803" s="15">
        <f>COUNTIF(Tabla3[Se divorcian mas en la mañana o en la tarde?],"&lt;12:00 pm")</f>
        <v>2272</v>
      </c>
      <c r="L1803" s="17">
        <f>IF(Auxiliar1!B1801&lt;Tabla2[Hora],Tabla2[Hora],Auxiliar1!B1801)</f>
        <v>0.4446180555555555</v>
      </c>
      <c r="M1803" s="21"/>
      <c r="N1803" t="str">
        <f>TEXT(Tabla2[fecha_creacion_divorcio],"dd/mm/yy")</f>
        <v>07/02/19</v>
      </c>
      <c r="O1803" s="21" t="str">
        <f>TEXT(Tabla3[Fecha formato fecha],"MMMM")</f>
        <v>febrero</v>
      </c>
      <c r="P1803" s="22">
        <f>INT(YEARFRAC(Tabla2[[#This Row],[fecha_matrimonio]],Tabla2[[#This Row],[fecha_creacion_divorcio]],1))</f>
        <v>5</v>
      </c>
      <c r="Q1803" s="21"/>
    </row>
    <row r="1804" spans="6:17" x14ac:dyDescent="0.25">
      <c r="F1804" s="17"/>
      <c r="G1804" s="47" t="str">
        <f>IF(Tabla2[genero_1]=Tabla2[genero_2],"iguales","heteros")</f>
        <v>iguales</v>
      </c>
      <c r="H1804" s="15">
        <f>COUNTIF(Tabla3[Columna1],"iguales")</f>
        <v>481</v>
      </c>
      <c r="I1804" s="15">
        <f>COUNTIF(Tabla3[Se divorcian mas en la mañana o en la tarde?],"&gt;12:00 am")</f>
        <v>2491</v>
      </c>
      <c r="J1804" s="15">
        <f>COUNTIF(Tabla3[Se divorcian mas en la mañana o en la tarde?],"&gt;12:00 am")</f>
        <v>2491</v>
      </c>
      <c r="K1804" s="15">
        <f>COUNTIF(Tabla3[Se divorcian mas en la mañana o en la tarde?],"&lt;12:00 pm")</f>
        <v>2272</v>
      </c>
      <c r="L1804" s="17">
        <f>IF(Auxiliar1!B1802&lt;Tabla2[Hora],Tabla2[Hora],Auxiliar1!B1802)</f>
        <v>0.45156250000000003</v>
      </c>
      <c r="M1804" s="21"/>
      <c r="N1804" t="str">
        <f>TEXT(Tabla2[fecha_creacion_divorcio],"dd/mm/yy")</f>
        <v>07/02/19</v>
      </c>
      <c r="O1804" s="21" t="str">
        <f>TEXT(Tabla3[Fecha formato fecha],"MMMM")</f>
        <v>febrero</v>
      </c>
      <c r="P1804" s="22">
        <f>INT(YEARFRAC(Tabla2[[#This Row],[fecha_matrimonio]],Tabla2[[#This Row],[fecha_creacion_divorcio]],1))</f>
        <v>34</v>
      </c>
      <c r="Q1804" s="21"/>
    </row>
    <row r="1805" spans="6:17" x14ac:dyDescent="0.25">
      <c r="F1805" s="17"/>
      <c r="G1805" s="47" t="str">
        <f>IF(Tabla2[genero_1]=Tabla2[genero_2],"iguales","heteros")</f>
        <v>iguales</v>
      </c>
      <c r="H1805" s="15">
        <f>COUNTIF(Tabla3[Columna1],"iguales")</f>
        <v>481</v>
      </c>
      <c r="I1805" s="15">
        <f>COUNTIF(Tabla3[Se divorcian mas en la mañana o en la tarde?],"&gt;12:00 am")</f>
        <v>2491</v>
      </c>
      <c r="J1805" s="15">
        <f>COUNTIF(Tabla3[Se divorcian mas en la mañana o en la tarde?],"&gt;12:00 am")</f>
        <v>2491</v>
      </c>
      <c r="K1805" s="15">
        <f>COUNTIF(Tabla3[Se divorcian mas en la mañana o en la tarde?],"&lt;12:00 pm")</f>
        <v>2272</v>
      </c>
      <c r="L1805" s="17">
        <f>IF(Auxiliar1!B1803&lt;Tabla2[Hora],Tabla2[Hora],Auxiliar1!B1803)</f>
        <v>0.45192129629629635</v>
      </c>
      <c r="M1805" s="21"/>
      <c r="N1805" t="str">
        <f>TEXT(Tabla2[fecha_creacion_divorcio],"dd/mm/yy")</f>
        <v>07/02/19</v>
      </c>
      <c r="O1805" s="21" t="str">
        <f>TEXT(Tabla3[Fecha formato fecha],"MMMM")</f>
        <v>febrero</v>
      </c>
      <c r="P1805" s="22">
        <f>INT(YEARFRAC(Tabla2[[#This Row],[fecha_matrimonio]],Tabla2[[#This Row],[fecha_creacion_divorcio]],1))</f>
        <v>25</v>
      </c>
      <c r="Q1805" s="21"/>
    </row>
    <row r="1806" spans="6:17" x14ac:dyDescent="0.25">
      <c r="F1806" s="17"/>
      <c r="G1806" s="47" t="str">
        <f>IF(Tabla2[genero_1]=Tabla2[genero_2],"iguales","heteros")</f>
        <v>heteros</v>
      </c>
      <c r="H1806" s="15">
        <f>COUNTIF(Tabla3[Columna1],"iguales")</f>
        <v>481</v>
      </c>
      <c r="I1806" s="15">
        <f>COUNTIF(Tabla3[Se divorcian mas en la mañana o en la tarde?],"&gt;12:00 am")</f>
        <v>2491</v>
      </c>
      <c r="J1806" s="15">
        <f>COUNTIF(Tabla3[Se divorcian mas en la mañana o en la tarde?],"&gt;12:00 am")</f>
        <v>2491</v>
      </c>
      <c r="K1806" s="15">
        <f>COUNTIF(Tabla3[Se divorcian mas en la mañana o en la tarde?],"&lt;12:00 pm")</f>
        <v>2272</v>
      </c>
      <c r="L1806" s="17">
        <f>IF(Auxiliar1!B1804&lt;Tabla2[Hora],Tabla2[Hora],Auxiliar1!B1804)</f>
        <v>0.45373842592592589</v>
      </c>
      <c r="M1806" s="21"/>
      <c r="N1806" t="str">
        <f>TEXT(Tabla2[fecha_creacion_divorcio],"dd/mm/yy")</f>
        <v>07/02/19</v>
      </c>
      <c r="O1806" s="21" t="str">
        <f>TEXT(Tabla3[Fecha formato fecha],"MMMM")</f>
        <v>febrero</v>
      </c>
      <c r="P1806" s="22">
        <f>INT(YEARFRAC(Tabla2[[#This Row],[fecha_matrimonio]],Tabla2[[#This Row],[fecha_creacion_divorcio]],1))</f>
        <v>2</v>
      </c>
      <c r="Q1806" s="21"/>
    </row>
    <row r="1807" spans="6:17" x14ac:dyDescent="0.25">
      <c r="F1807" s="17"/>
      <c r="G1807" s="47" t="str">
        <f>IF(Tabla2[genero_1]=Tabla2[genero_2],"iguales","heteros")</f>
        <v>heteros</v>
      </c>
      <c r="H1807" s="15">
        <f>COUNTIF(Tabla3[Columna1],"iguales")</f>
        <v>481</v>
      </c>
      <c r="I1807" s="15">
        <f>COUNTIF(Tabla3[Se divorcian mas en la mañana o en la tarde?],"&gt;12:00 am")</f>
        <v>2491</v>
      </c>
      <c r="J1807" s="15">
        <f>COUNTIF(Tabla3[Se divorcian mas en la mañana o en la tarde?],"&gt;12:00 am")</f>
        <v>2491</v>
      </c>
      <c r="K1807" s="15">
        <f>COUNTIF(Tabla3[Se divorcian mas en la mañana o en la tarde?],"&lt;12:00 pm")</f>
        <v>2272</v>
      </c>
      <c r="L1807" s="17">
        <f>IF(Auxiliar1!B1805&lt;Tabla2[Hora],Tabla2[Hora],Auxiliar1!B1805)</f>
        <v>0.45892361111111107</v>
      </c>
      <c r="M1807" s="21"/>
      <c r="N1807" t="str">
        <f>TEXT(Tabla2[fecha_creacion_divorcio],"dd/mm/yy")</f>
        <v>07/02/19</v>
      </c>
      <c r="O1807" s="21" t="str">
        <f>TEXT(Tabla3[Fecha formato fecha],"MMMM")</f>
        <v>febrero</v>
      </c>
      <c r="P1807" s="22">
        <f>INT(YEARFRAC(Tabla2[[#This Row],[fecha_matrimonio]],Tabla2[[#This Row],[fecha_creacion_divorcio]],1))</f>
        <v>21</v>
      </c>
      <c r="Q1807" s="21"/>
    </row>
    <row r="1808" spans="6:17" x14ac:dyDescent="0.25">
      <c r="F1808" s="17"/>
      <c r="G1808" s="47" t="str">
        <f>IF(Tabla2[genero_1]=Tabla2[genero_2],"iguales","heteros")</f>
        <v>heteros</v>
      </c>
      <c r="H1808" s="15">
        <f>COUNTIF(Tabla3[Columna1],"iguales")</f>
        <v>481</v>
      </c>
      <c r="I1808" s="15">
        <f>COUNTIF(Tabla3[Se divorcian mas en la mañana o en la tarde?],"&gt;12:00 am")</f>
        <v>2491</v>
      </c>
      <c r="J1808" s="15">
        <f>COUNTIF(Tabla3[Se divorcian mas en la mañana o en la tarde?],"&gt;12:00 am")</f>
        <v>2491</v>
      </c>
      <c r="K1808" s="15">
        <f>COUNTIF(Tabla3[Se divorcian mas en la mañana o en la tarde?],"&lt;12:00 pm")</f>
        <v>2272</v>
      </c>
      <c r="L1808" s="17">
        <f>IF(Auxiliar1!B1806&lt;Tabla2[Hora],Tabla2[Hora],Auxiliar1!B1806)</f>
        <v>0.47347222222222224</v>
      </c>
      <c r="M1808" s="21"/>
      <c r="N1808" t="str">
        <f>TEXT(Tabla2[fecha_creacion_divorcio],"dd/mm/yy")</f>
        <v>07/02/19</v>
      </c>
      <c r="O1808" s="21" t="str">
        <f>TEXT(Tabla3[Fecha formato fecha],"MMMM")</f>
        <v>febrero</v>
      </c>
      <c r="P1808" s="22">
        <f>INT(YEARFRAC(Tabla2[[#This Row],[fecha_matrimonio]],Tabla2[[#This Row],[fecha_creacion_divorcio]],1))</f>
        <v>17</v>
      </c>
      <c r="Q1808" s="21"/>
    </row>
    <row r="1809" spans="6:17" x14ac:dyDescent="0.25">
      <c r="F1809" s="17"/>
      <c r="G1809" s="47" t="str">
        <f>IF(Tabla2[genero_1]=Tabla2[genero_2],"iguales","heteros")</f>
        <v>heteros</v>
      </c>
      <c r="H1809" s="15">
        <f>COUNTIF(Tabla3[Columna1],"iguales")</f>
        <v>481</v>
      </c>
      <c r="I1809" s="15">
        <f>COUNTIF(Tabla3[Se divorcian mas en la mañana o en la tarde?],"&gt;12:00 am")</f>
        <v>2491</v>
      </c>
      <c r="J1809" s="15">
        <f>COUNTIF(Tabla3[Se divorcian mas en la mañana o en la tarde?],"&gt;12:00 am")</f>
        <v>2491</v>
      </c>
      <c r="K1809" s="15">
        <f>COUNTIF(Tabla3[Se divorcian mas en la mañana o en la tarde?],"&lt;12:00 pm")</f>
        <v>2272</v>
      </c>
      <c r="L1809" s="17">
        <f>IF(Auxiliar1!B1807&lt;Tabla2[Hora],Tabla2[Hora],Auxiliar1!B1807)</f>
        <v>0.48541666666666666</v>
      </c>
      <c r="M1809" s="21"/>
      <c r="N1809" t="str">
        <f>TEXT(Tabla2[fecha_creacion_divorcio],"dd/mm/yy")</f>
        <v>07/02/19</v>
      </c>
      <c r="O1809" s="21" t="str">
        <f>TEXT(Tabla3[Fecha formato fecha],"MMMM")</f>
        <v>febrero</v>
      </c>
      <c r="P1809" s="22">
        <f>INT(YEARFRAC(Tabla2[[#This Row],[fecha_matrimonio]],Tabla2[[#This Row],[fecha_creacion_divorcio]],1))</f>
        <v>38</v>
      </c>
      <c r="Q1809" s="21"/>
    </row>
    <row r="1810" spans="6:17" x14ac:dyDescent="0.25">
      <c r="F1810" s="17"/>
      <c r="G1810" s="47" t="str">
        <f>IF(Tabla2[genero_1]=Tabla2[genero_2],"iguales","heteros")</f>
        <v>iguales</v>
      </c>
      <c r="H1810" s="15">
        <f>COUNTIF(Tabla3[Columna1],"iguales")</f>
        <v>481</v>
      </c>
      <c r="I1810" s="15">
        <f>COUNTIF(Tabla3[Se divorcian mas en la mañana o en la tarde?],"&gt;12:00 am")</f>
        <v>2491</v>
      </c>
      <c r="J1810" s="15">
        <f>COUNTIF(Tabla3[Se divorcian mas en la mañana o en la tarde?],"&gt;12:00 am")</f>
        <v>2491</v>
      </c>
      <c r="K1810" s="15">
        <f>COUNTIF(Tabla3[Se divorcian mas en la mañana o en la tarde?],"&lt;12:00 pm")</f>
        <v>2272</v>
      </c>
      <c r="L1810" s="17">
        <f>IF(Auxiliar1!B1808&lt;Tabla2[Hora],Tabla2[Hora],Auxiliar1!B1808)</f>
        <v>0.49635416666666665</v>
      </c>
      <c r="M1810" s="21"/>
      <c r="N1810" t="str">
        <f>TEXT(Tabla2[fecha_creacion_divorcio],"dd/mm/yy")</f>
        <v>07/02/19</v>
      </c>
      <c r="O1810" s="21" t="str">
        <f>TEXT(Tabla3[Fecha formato fecha],"MMMM")</f>
        <v>febrero</v>
      </c>
      <c r="P1810" s="22">
        <f>INT(YEARFRAC(Tabla2[[#This Row],[fecha_matrimonio]],Tabla2[[#This Row],[fecha_creacion_divorcio]],1))</f>
        <v>21</v>
      </c>
      <c r="Q1810" s="21"/>
    </row>
    <row r="1811" spans="6:17" x14ac:dyDescent="0.25">
      <c r="F1811" s="17"/>
      <c r="G1811" s="47" t="str">
        <f>IF(Tabla2[genero_1]=Tabla2[genero_2],"iguales","heteros")</f>
        <v>iguales</v>
      </c>
      <c r="H1811" s="15">
        <f>COUNTIF(Tabla3[Columna1],"iguales")</f>
        <v>481</v>
      </c>
      <c r="I1811" s="15">
        <f>COUNTIF(Tabla3[Se divorcian mas en la mañana o en la tarde?],"&gt;12:00 am")</f>
        <v>2491</v>
      </c>
      <c r="J1811" s="15">
        <f>COUNTIF(Tabla3[Se divorcian mas en la mañana o en la tarde?],"&gt;12:00 am")</f>
        <v>2491</v>
      </c>
      <c r="K1811" s="15">
        <f>COUNTIF(Tabla3[Se divorcian mas en la mañana o en la tarde?],"&lt;12:00 pm")</f>
        <v>2272</v>
      </c>
      <c r="L1811" s="17">
        <f>IF(Auxiliar1!B1809&lt;Tabla2[Hora],Tabla2[Hora],Auxiliar1!B1809)</f>
        <v>0.51292824074074073</v>
      </c>
      <c r="M1811" s="21"/>
      <c r="N1811" t="str">
        <f>TEXT(Tabla2[fecha_creacion_divorcio],"dd/mm/yy")</f>
        <v>07/02/19</v>
      </c>
      <c r="O1811" s="21" t="str">
        <f>TEXT(Tabla3[Fecha formato fecha],"MMMM")</f>
        <v>febrero</v>
      </c>
      <c r="P1811" s="22">
        <f>INT(YEARFRAC(Tabla2[[#This Row],[fecha_matrimonio]],Tabla2[[#This Row],[fecha_creacion_divorcio]],1))</f>
        <v>29</v>
      </c>
      <c r="Q1811" s="21"/>
    </row>
    <row r="1812" spans="6:17" x14ac:dyDescent="0.25">
      <c r="F1812" s="17"/>
      <c r="G1812" s="47" t="str">
        <f>IF(Tabla2[genero_1]=Tabla2[genero_2],"iguales","heteros")</f>
        <v>heteros</v>
      </c>
      <c r="H1812" s="15">
        <f>COUNTIF(Tabla3[Columna1],"iguales")</f>
        <v>481</v>
      </c>
      <c r="I1812" s="15">
        <f>COUNTIF(Tabla3[Se divorcian mas en la mañana o en la tarde?],"&gt;12:00 am")</f>
        <v>2491</v>
      </c>
      <c r="J1812" s="15">
        <f>COUNTIF(Tabla3[Se divorcian mas en la mañana o en la tarde?],"&gt;12:00 am")</f>
        <v>2491</v>
      </c>
      <c r="K1812" s="15">
        <f>COUNTIF(Tabla3[Se divorcian mas en la mañana o en la tarde?],"&lt;12:00 pm")</f>
        <v>2272</v>
      </c>
      <c r="L1812" s="17">
        <f>IF(Auxiliar1!B1810&lt;Tabla2[Hora],Tabla2[Hora],Auxiliar1!B1810)</f>
        <v>0.52690972222222221</v>
      </c>
      <c r="M1812" s="21"/>
      <c r="N1812" t="str">
        <f>TEXT(Tabla2[fecha_creacion_divorcio],"dd/mm/yy")</f>
        <v>07/02/19</v>
      </c>
      <c r="O1812" s="21" t="str">
        <f>TEXT(Tabla3[Fecha formato fecha],"MMMM")</f>
        <v>febrero</v>
      </c>
      <c r="P1812" s="22">
        <f>INT(YEARFRAC(Tabla2[[#This Row],[fecha_matrimonio]],Tabla2[[#This Row],[fecha_creacion_divorcio]],1))</f>
        <v>49</v>
      </c>
      <c r="Q1812" s="21"/>
    </row>
    <row r="1813" spans="6:17" x14ac:dyDescent="0.25">
      <c r="F1813" s="17"/>
      <c r="G1813" s="47" t="str">
        <f>IF(Tabla2[genero_1]=Tabla2[genero_2],"iguales","heteros")</f>
        <v>heteros</v>
      </c>
      <c r="H1813" s="15">
        <f>COUNTIF(Tabla3[Columna1],"iguales")</f>
        <v>481</v>
      </c>
      <c r="I1813" s="15">
        <f>COUNTIF(Tabla3[Se divorcian mas en la mañana o en la tarde?],"&gt;12:00 am")</f>
        <v>2491</v>
      </c>
      <c r="J1813" s="15">
        <f>COUNTIF(Tabla3[Se divorcian mas en la mañana o en la tarde?],"&gt;12:00 am")</f>
        <v>2491</v>
      </c>
      <c r="K1813" s="15">
        <f>COUNTIF(Tabla3[Se divorcian mas en la mañana o en la tarde?],"&lt;12:00 pm")</f>
        <v>2272</v>
      </c>
      <c r="L1813" s="17">
        <f>IF(Auxiliar1!B1811&lt;Tabla2[Hora],Tabla2[Hora],Auxiliar1!B1811)</f>
        <v>0.38893518518518522</v>
      </c>
      <c r="M1813" s="21"/>
      <c r="N1813" t="str">
        <f>TEXT(Tabla2[fecha_creacion_divorcio],"dd/mm/yy")</f>
        <v>08/02/19</v>
      </c>
      <c r="O1813" s="21" t="str">
        <f>TEXT(Tabla3[Fecha formato fecha],"MMMM")</f>
        <v>febrero</v>
      </c>
      <c r="P1813" s="22">
        <f>INT(YEARFRAC(Tabla2[[#This Row],[fecha_matrimonio]],Tabla2[[#This Row],[fecha_creacion_divorcio]],1))</f>
        <v>1</v>
      </c>
      <c r="Q1813" s="21"/>
    </row>
    <row r="1814" spans="6:17" x14ac:dyDescent="0.25">
      <c r="F1814" s="17"/>
      <c r="G1814" s="47" t="str">
        <f>IF(Tabla2[genero_1]=Tabla2[genero_2],"iguales","heteros")</f>
        <v>heteros</v>
      </c>
      <c r="H1814" s="15">
        <f>COUNTIF(Tabla3[Columna1],"iguales")</f>
        <v>481</v>
      </c>
      <c r="I1814" s="15">
        <f>COUNTIF(Tabla3[Se divorcian mas en la mañana o en la tarde?],"&gt;12:00 am")</f>
        <v>2491</v>
      </c>
      <c r="J1814" s="15">
        <f>COUNTIF(Tabla3[Se divorcian mas en la mañana o en la tarde?],"&gt;12:00 am")</f>
        <v>2491</v>
      </c>
      <c r="K1814" s="15">
        <f>COUNTIF(Tabla3[Se divorcian mas en la mañana o en la tarde?],"&lt;12:00 pm")</f>
        <v>2272</v>
      </c>
      <c r="L1814" s="17">
        <f>IF(Auxiliar1!B1812&lt;Tabla2[Hora],Tabla2[Hora],Auxiliar1!B1812)</f>
        <v>0.39432870370370371</v>
      </c>
      <c r="M1814" s="21"/>
      <c r="N1814" t="str">
        <f>TEXT(Tabla2[fecha_creacion_divorcio],"dd/mm/yy")</f>
        <v>08/02/19</v>
      </c>
      <c r="O1814" s="21" t="str">
        <f>TEXT(Tabla3[Fecha formato fecha],"MMMM")</f>
        <v>febrero</v>
      </c>
      <c r="P1814" s="22">
        <f>INT(YEARFRAC(Tabla2[[#This Row],[fecha_matrimonio]],Tabla2[[#This Row],[fecha_creacion_divorcio]],1))</f>
        <v>29</v>
      </c>
      <c r="Q1814" s="21"/>
    </row>
    <row r="1815" spans="6:17" x14ac:dyDescent="0.25">
      <c r="F1815" s="17"/>
      <c r="G1815" s="47" t="str">
        <f>IF(Tabla2[genero_1]=Tabla2[genero_2],"iguales","heteros")</f>
        <v>heteros</v>
      </c>
      <c r="H1815" s="15">
        <f>COUNTIF(Tabla3[Columna1],"iguales")</f>
        <v>481</v>
      </c>
      <c r="I1815" s="15">
        <f>COUNTIF(Tabla3[Se divorcian mas en la mañana o en la tarde?],"&gt;12:00 am")</f>
        <v>2491</v>
      </c>
      <c r="J1815" s="15">
        <f>COUNTIF(Tabla3[Se divorcian mas en la mañana o en la tarde?],"&gt;12:00 am")</f>
        <v>2491</v>
      </c>
      <c r="K1815" s="15">
        <f>COUNTIF(Tabla3[Se divorcian mas en la mañana o en la tarde?],"&lt;12:00 pm")</f>
        <v>2272</v>
      </c>
      <c r="L1815" s="17">
        <f>IF(Auxiliar1!B1813&lt;Tabla2[Hora],Tabla2[Hora],Auxiliar1!B1813)</f>
        <v>0.3958564814814815</v>
      </c>
      <c r="M1815" s="21"/>
      <c r="N1815" t="str">
        <f>TEXT(Tabla2[fecha_creacion_divorcio],"dd/mm/yy")</f>
        <v>08/02/19</v>
      </c>
      <c r="O1815" s="21" t="str">
        <f>TEXT(Tabla3[Fecha formato fecha],"MMMM")</f>
        <v>febrero</v>
      </c>
      <c r="P1815" s="22">
        <f>INT(YEARFRAC(Tabla2[[#This Row],[fecha_matrimonio]],Tabla2[[#This Row],[fecha_creacion_divorcio]],1))</f>
        <v>13</v>
      </c>
      <c r="Q1815" s="21"/>
    </row>
    <row r="1816" spans="6:17" x14ac:dyDescent="0.25">
      <c r="F1816" s="17"/>
      <c r="G1816" s="47" t="str">
        <f>IF(Tabla2[genero_1]=Tabla2[genero_2],"iguales","heteros")</f>
        <v>heteros</v>
      </c>
      <c r="H1816" s="15">
        <f>COUNTIF(Tabla3[Columna1],"iguales")</f>
        <v>481</v>
      </c>
      <c r="I1816" s="15">
        <f>COUNTIF(Tabla3[Se divorcian mas en la mañana o en la tarde?],"&gt;12:00 am")</f>
        <v>2491</v>
      </c>
      <c r="J1816" s="15">
        <f>COUNTIF(Tabla3[Se divorcian mas en la mañana o en la tarde?],"&gt;12:00 am")</f>
        <v>2491</v>
      </c>
      <c r="K1816" s="15">
        <f>COUNTIF(Tabla3[Se divorcian mas en la mañana o en la tarde?],"&lt;12:00 pm")</f>
        <v>2272</v>
      </c>
      <c r="L1816" s="17">
        <f>IF(Auxiliar1!B1814&lt;Tabla2[Hora],Tabla2[Hora],Auxiliar1!B1814)</f>
        <v>0.40112268518518518</v>
      </c>
      <c r="M1816" s="21"/>
      <c r="N1816" t="str">
        <f>TEXT(Tabla2[fecha_creacion_divorcio],"dd/mm/yy")</f>
        <v>08/02/19</v>
      </c>
      <c r="O1816" s="21" t="str">
        <f>TEXT(Tabla3[Fecha formato fecha],"MMMM")</f>
        <v>febrero</v>
      </c>
      <c r="P1816" s="22">
        <f>INT(YEARFRAC(Tabla2[[#This Row],[fecha_matrimonio]],Tabla2[[#This Row],[fecha_creacion_divorcio]],1))</f>
        <v>43</v>
      </c>
      <c r="Q1816" s="21"/>
    </row>
    <row r="1817" spans="6:17" x14ac:dyDescent="0.25">
      <c r="F1817" s="17"/>
      <c r="G1817" s="47" t="str">
        <f>IF(Tabla2[genero_1]=Tabla2[genero_2],"iguales","heteros")</f>
        <v>heteros</v>
      </c>
      <c r="H1817" s="15">
        <f>COUNTIF(Tabla3[Columna1],"iguales")</f>
        <v>481</v>
      </c>
      <c r="I1817" s="15">
        <f>COUNTIF(Tabla3[Se divorcian mas en la mañana o en la tarde?],"&gt;12:00 am")</f>
        <v>2491</v>
      </c>
      <c r="J1817" s="15">
        <f>COUNTIF(Tabla3[Se divorcian mas en la mañana o en la tarde?],"&gt;12:00 am")</f>
        <v>2491</v>
      </c>
      <c r="K1817" s="15">
        <f>COUNTIF(Tabla3[Se divorcian mas en la mañana o en la tarde?],"&lt;12:00 pm")</f>
        <v>2272</v>
      </c>
      <c r="L1817" s="17">
        <f>IF(Auxiliar1!B1815&lt;Tabla2[Hora],Tabla2[Hora],Auxiliar1!B1815)</f>
        <v>0.4021527777777778</v>
      </c>
      <c r="M1817" s="21"/>
      <c r="N1817" t="str">
        <f>TEXT(Tabla2[fecha_creacion_divorcio],"dd/mm/yy")</f>
        <v>08/02/19</v>
      </c>
      <c r="O1817" s="21" t="str">
        <f>TEXT(Tabla3[Fecha formato fecha],"MMMM")</f>
        <v>febrero</v>
      </c>
      <c r="P1817" s="22">
        <f>INT(YEARFRAC(Tabla2[[#This Row],[fecha_matrimonio]],Tabla2[[#This Row],[fecha_creacion_divorcio]],1))</f>
        <v>25</v>
      </c>
      <c r="Q1817" s="21"/>
    </row>
    <row r="1818" spans="6:17" x14ac:dyDescent="0.25">
      <c r="F1818" s="17"/>
      <c r="G1818" s="47" t="str">
        <f>IF(Tabla2[genero_1]=Tabla2[genero_2],"iguales","heteros")</f>
        <v>heteros</v>
      </c>
      <c r="H1818" s="15">
        <f>COUNTIF(Tabla3[Columna1],"iguales")</f>
        <v>481</v>
      </c>
      <c r="I1818" s="15">
        <f>COUNTIF(Tabla3[Se divorcian mas en la mañana o en la tarde?],"&gt;12:00 am")</f>
        <v>2491</v>
      </c>
      <c r="J1818" s="15">
        <f>COUNTIF(Tabla3[Se divorcian mas en la mañana o en la tarde?],"&gt;12:00 am")</f>
        <v>2491</v>
      </c>
      <c r="K1818" s="15">
        <f>COUNTIF(Tabla3[Se divorcian mas en la mañana o en la tarde?],"&lt;12:00 pm")</f>
        <v>2272</v>
      </c>
      <c r="L1818" s="17">
        <f>IF(Auxiliar1!B1816&lt;Tabla2[Hora],Tabla2[Hora],Auxiliar1!B1816)</f>
        <v>0.40520833333333334</v>
      </c>
      <c r="M1818" s="21"/>
      <c r="N1818" t="str">
        <f>TEXT(Tabla2[fecha_creacion_divorcio],"dd/mm/yy")</f>
        <v>08/02/19</v>
      </c>
      <c r="O1818" s="21" t="str">
        <f>TEXT(Tabla3[Fecha formato fecha],"MMMM")</f>
        <v>febrero</v>
      </c>
      <c r="P1818" s="22">
        <f>INT(YEARFRAC(Tabla2[[#This Row],[fecha_matrimonio]],Tabla2[[#This Row],[fecha_creacion_divorcio]],1))</f>
        <v>27</v>
      </c>
      <c r="Q1818" s="21"/>
    </row>
    <row r="1819" spans="6:17" x14ac:dyDescent="0.25">
      <c r="F1819" s="17"/>
      <c r="G1819" s="47" t="str">
        <f>IF(Tabla2[genero_1]=Tabla2[genero_2],"iguales","heteros")</f>
        <v>iguales</v>
      </c>
      <c r="H1819" s="15">
        <f>COUNTIF(Tabla3[Columna1],"iguales")</f>
        <v>481</v>
      </c>
      <c r="I1819" s="15">
        <f>COUNTIF(Tabla3[Se divorcian mas en la mañana o en la tarde?],"&gt;12:00 am")</f>
        <v>2491</v>
      </c>
      <c r="J1819" s="15">
        <f>COUNTIF(Tabla3[Se divorcian mas en la mañana o en la tarde?],"&gt;12:00 am")</f>
        <v>2491</v>
      </c>
      <c r="K1819" s="15">
        <f>COUNTIF(Tabla3[Se divorcian mas en la mañana o en la tarde?],"&lt;12:00 pm")</f>
        <v>2272</v>
      </c>
      <c r="L1819" s="17">
        <f>IF(Auxiliar1!B1817&lt;Tabla2[Hora],Tabla2[Hora],Auxiliar1!B1817)</f>
        <v>0.40615740740740741</v>
      </c>
      <c r="M1819" s="21"/>
      <c r="N1819" t="str">
        <f>TEXT(Tabla2[fecha_creacion_divorcio],"dd/mm/yy")</f>
        <v>08/02/19</v>
      </c>
      <c r="O1819" s="21" t="str">
        <f>TEXT(Tabla3[Fecha formato fecha],"MMMM")</f>
        <v>febrero</v>
      </c>
      <c r="P1819" s="22">
        <f>INT(YEARFRAC(Tabla2[[#This Row],[fecha_matrimonio]],Tabla2[[#This Row],[fecha_creacion_divorcio]],1))</f>
        <v>30</v>
      </c>
      <c r="Q1819" s="21"/>
    </row>
    <row r="1820" spans="6:17" x14ac:dyDescent="0.25">
      <c r="F1820" s="17"/>
      <c r="G1820" s="47" t="str">
        <f>IF(Tabla2[genero_1]=Tabla2[genero_2],"iguales","heteros")</f>
        <v>heteros</v>
      </c>
      <c r="H1820" s="15">
        <f>COUNTIF(Tabla3[Columna1],"iguales")</f>
        <v>481</v>
      </c>
      <c r="I1820" s="15">
        <f>COUNTIF(Tabla3[Se divorcian mas en la mañana o en la tarde?],"&gt;12:00 am")</f>
        <v>2491</v>
      </c>
      <c r="J1820" s="15">
        <f>COUNTIF(Tabla3[Se divorcian mas en la mañana o en la tarde?],"&gt;12:00 am")</f>
        <v>2491</v>
      </c>
      <c r="K1820" s="15">
        <f>COUNTIF(Tabla3[Se divorcian mas en la mañana o en la tarde?],"&lt;12:00 pm")</f>
        <v>2272</v>
      </c>
      <c r="L1820" s="17">
        <f>IF(Auxiliar1!B1818&lt;Tabla2[Hora],Tabla2[Hora],Auxiliar1!B1818)</f>
        <v>0.4082175925925926</v>
      </c>
      <c r="M1820" s="21"/>
      <c r="N1820" t="str">
        <f>TEXT(Tabla2[fecha_creacion_divorcio],"dd/mm/yy")</f>
        <v>08/02/19</v>
      </c>
      <c r="O1820" s="21" t="str">
        <f>TEXT(Tabla3[Fecha formato fecha],"MMMM")</f>
        <v>febrero</v>
      </c>
      <c r="P1820" s="22">
        <f>INT(YEARFRAC(Tabla2[[#This Row],[fecha_matrimonio]],Tabla2[[#This Row],[fecha_creacion_divorcio]],1))</f>
        <v>27</v>
      </c>
      <c r="Q1820" s="21"/>
    </row>
    <row r="1821" spans="6:17" x14ac:dyDescent="0.25">
      <c r="F1821" s="17"/>
      <c r="G1821" s="47" t="str">
        <f>IF(Tabla2[genero_1]=Tabla2[genero_2],"iguales","heteros")</f>
        <v>heteros</v>
      </c>
      <c r="H1821" s="15">
        <f>COUNTIF(Tabla3[Columna1],"iguales")</f>
        <v>481</v>
      </c>
      <c r="I1821" s="15">
        <f>COUNTIF(Tabla3[Se divorcian mas en la mañana o en la tarde?],"&gt;12:00 am")</f>
        <v>2491</v>
      </c>
      <c r="J1821" s="15">
        <f>COUNTIF(Tabla3[Se divorcian mas en la mañana o en la tarde?],"&gt;12:00 am")</f>
        <v>2491</v>
      </c>
      <c r="K1821" s="15">
        <f>COUNTIF(Tabla3[Se divorcian mas en la mañana o en la tarde?],"&lt;12:00 pm")</f>
        <v>2272</v>
      </c>
      <c r="L1821" s="17">
        <f>IF(Auxiliar1!B1819&lt;Tabla2[Hora],Tabla2[Hora],Auxiliar1!B1819)</f>
        <v>0.41188657407407409</v>
      </c>
      <c r="M1821" s="21"/>
      <c r="N1821" t="str">
        <f>TEXT(Tabla2[fecha_creacion_divorcio],"dd/mm/yy")</f>
        <v>08/02/19</v>
      </c>
      <c r="O1821" s="21" t="str">
        <f>TEXT(Tabla3[Fecha formato fecha],"MMMM")</f>
        <v>febrero</v>
      </c>
      <c r="P1821" s="22">
        <f>INT(YEARFRAC(Tabla2[[#This Row],[fecha_matrimonio]],Tabla2[[#This Row],[fecha_creacion_divorcio]],1))</f>
        <v>13</v>
      </c>
      <c r="Q1821" s="21"/>
    </row>
    <row r="1822" spans="6:17" x14ac:dyDescent="0.25">
      <c r="F1822" s="17"/>
      <c r="G1822" s="47" t="str">
        <f>IF(Tabla2[genero_1]=Tabla2[genero_2],"iguales","heteros")</f>
        <v>heteros</v>
      </c>
      <c r="H1822" s="15">
        <f>COUNTIF(Tabla3[Columna1],"iguales")</f>
        <v>481</v>
      </c>
      <c r="I1822" s="15">
        <f>COUNTIF(Tabla3[Se divorcian mas en la mañana o en la tarde?],"&gt;12:00 am")</f>
        <v>2491</v>
      </c>
      <c r="J1822" s="15">
        <f>COUNTIF(Tabla3[Se divorcian mas en la mañana o en la tarde?],"&gt;12:00 am")</f>
        <v>2491</v>
      </c>
      <c r="K1822" s="15">
        <f>COUNTIF(Tabla3[Se divorcian mas en la mañana o en la tarde?],"&lt;12:00 pm")</f>
        <v>2272</v>
      </c>
      <c r="L1822" s="17">
        <f>IF(Auxiliar1!B1820&lt;Tabla2[Hora],Tabla2[Hora],Auxiliar1!B1820)</f>
        <v>0.41616898148148151</v>
      </c>
      <c r="M1822" s="21"/>
      <c r="N1822" t="str">
        <f>TEXT(Tabla2[fecha_creacion_divorcio],"dd/mm/yy")</f>
        <v>08/02/19</v>
      </c>
      <c r="O1822" s="21" t="str">
        <f>TEXT(Tabla3[Fecha formato fecha],"MMMM")</f>
        <v>febrero</v>
      </c>
      <c r="P1822" s="22">
        <f>INT(YEARFRAC(Tabla2[[#This Row],[fecha_matrimonio]],Tabla2[[#This Row],[fecha_creacion_divorcio]],1))</f>
        <v>16</v>
      </c>
      <c r="Q1822" s="21"/>
    </row>
    <row r="1823" spans="6:17" x14ac:dyDescent="0.25">
      <c r="F1823" s="17"/>
      <c r="G1823" s="47" t="str">
        <f>IF(Tabla2[genero_1]=Tabla2[genero_2],"iguales","heteros")</f>
        <v>heteros</v>
      </c>
      <c r="H1823" s="15">
        <f>COUNTIF(Tabla3[Columna1],"iguales")</f>
        <v>481</v>
      </c>
      <c r="I1823" s="15">
        <f>COUNTIF(Tabla3[Se divorcian mas en la mañana o en la tarde?],"&gt;12:00 am")</f>
        <v>2491</v>
      </c>
      <c r="J1823" s="15">
        <f>COUNTIF(Tabla3[Se divorcian mas en la mañana o en la tarde?],"&gt;12:00 am")</f>
        <v>2491</v>
      </c>
      <c r="K1823" s="15">
        <f>COUNTIF(Tabla3[Se divorcian mas en la mañana o en la tarde?],"&lt;12:00 pm")</f>
        <v>2272</v>
      </c>
      <c r="L1823" s="17">
        <f>IF(Auxiliar1!B1821&lt;Tabla2[Hora],Tabla2[Hora],Auxiliar1!B1821)</f>
        <v>0.56805555555555554</v>
      </c>
      <c r="M1823" s="21"/>
      <c r="N1823" t="str">
        <f>TEXT(Tabla2[fecha_creacion_divorcio],"dd/mm/yy")</f>
        <v>08/02/19</v>
      </c>
      <c r="O1823" s="21" t="str">
        <f>TEXT(Tabla3[Fecha formato fecha],"MMMM")</f>
        <v>febrero</v>
      </c>
      <c r="P1823" s="22">
        <f>INT(YEARFRAC(Tabla2[[#This Row],[fecha_matrimonio]],Tabla2[[#This Row],[fecha_creacion_divorcio]],1))</f>
        <v>8</v>
      </c>
      <c r="Q1823" s="21"/>
    </row>
    <row r="1824" spans="6:17" x14ac:dyDescent="0.25">
      <c r="F1824" s="17"/>
      <c r="G1824" s="47" t="str">
        <f>IF(Tabla2[genero_1]=Tabla2[genero_2],"iguales","heteros")</f>
        <v>iguales</v>
      </c>
      <c r="H1824" s="15">
        <f>COUNTIF(Tabla3[Columna1],"iguales")</f>
        <v>481</v>
      </c>
      <c r="I1824" s="15">
        <f>COUNTIF(Tabla3[Se divorcian mas en la mañana o en la tarde?],"&gt;12:00 am")</f>
        <v>2491</v>
      </c>
      <c r="J1824" s="15">
        <f>COUNTIF(Tabla3[Se divorcian mas en la mañana o en la tarde?],"&gt;12:00 am")</f>
        <v>2491</v>
      </c>
      <c r="K1824" s="15">
        <f>COUNTIF(Tabla3[Se divorcian mas en la mañana o en la tarde?],"&lt;12:00 pm")</f>
        <v>2272</v>
      </c>
      <c r="L1824" s="17">
        <f>IF(Auxiliar1!B1822&lt;Tabla2[Hora],Tabla2[Hora],Auxiliar1!B1822)</f>
        <v>0.57356481481481481</v>
      </c>
      <c r="M1824" s="21"/>
      <c r="N1824" t="str">
        <f>TEXT(Tabla2[fecha_creacion_divorcio],"dd/mm/yy")</f>
        <v>08/02/19</v>
      </c>
      <c r="O1824" s="21" t="str">
        <f>TEXT(Tabla3[Fecha formato fecha],"MMMM")</f>
        <v>febrero</v>
      </c>
      <c r="P1824" s="22">
        <f>INT(YEARFRAC(Tabla2[[#This Row],[fecha_matrimonio]],Tabla2[[#This Row],[fecha_creacion_divorcio]],1))</f>
        <v>37</v>
      </c>
      <c r="Q1824" s="21"/>
    </row>
    <row r="1825" spans="6:17" x14ac:dyDescent="0.25">
      <c r="F1825" s="17"/>
      <c r="G1825" s="47" t="str">
        <f>IF(Tabla2[genero_1]=Tabla2[genero_2],"iguales","heteros")</f>
        <v>iguales</v>
      </c>
      <c r="H1825" s="15">
        <f>COUNTIF(Tabla3[Columna1],"iguales")</f>
        <v>481</v>
      </c>
      <c r="I1825" s="15">
        <f>COUNTIF(Tabla3[Se divorcian mas en la mañana o en la tarde?],"&gt;12:00 am")</f>
        <v>2491</v>
      </c>
      <c r="J1825" s="15">
        <f>COUNTIF(Tabla3[Se divorcian mas en la mañana o en la tarde?],"&gt;12:00 am")</f>
        <v>2491</v>
      </c>
      <c r="K1825" s="15">
        <f>COUNTIF(Tabla3[Se divorcian mas en la mañana o en la tarde?],"&lt;12:00 pm")</f>
        <v>2272</v>
      </c>
      <c r="L1825" s="17">
        <f>IF(Auxiliar1!B1823&lt;Tabla2[Hora],Tabla2[Hora],Auxiliar1!B1823)</f>
        <v>0.57908564814814811</v>
      </c>
      <c r="M1825" s="21"/>
      <c r="N1825" t="str">
        <f>TEXT(Tabla2[fecha_creacion_divorcio],"dd/mm/yy")</f>
        <v>08/02/19</v>
      </c>
      <c r="O1825" s="21" t="str">
        <f>TEXT(Tabla3[Fecha formato fecha],"MMMM")</f>
        <v>febrero</v>
      </c>
      <c r="P1825" s="22">
        <f>INT(YEARFRAC(Tabla2[[#This Row],[fecha_matrimonio]],Tabla2[[#This Row],[fecha_creacion_divorcio]],1))</f>
        <v>31</v>
      </c>
      <c r="Q1825" s="21"/>
    </row>
    <row r="1826" spans="6:17" x14ac:dyDescent="0.25">
      <c r="F1826" s="17"/>
      <c r="G1826" s="47" t="str">
        <f>IF(Tabla2[genero_1]=Tabla2[genero_2],"iguales","heteros")</f>
        <v>heteros</v>
      </c>
      <c r="H1826" s="15">
        <f>COUNTIF(Tabla3[Columna1],"iguales")</f>
        <v>481</v>
      </c>
      <c r="I1826" s="15">
        <f>COUNTIF(Tabla3[Se divorcian mas en la mañana o en la tarde?],"&gt;12:00 am")</f>
        <v>2491</v>
      </c>
      <c r="J1826" s="15">
        <f>COUNTIF(Tabla3[Se divorcian mas en la mañana o en la tarde?],"&gt;12:00 am")</f>
        <v>2491</v>
      </c>
      <c r="K1826" s="15">
        <f>COUNTIF(Tabla3[Se divorcian mas en la mañana o en la tarde?],"&lt;12:00 pm")</f>
        <v>2272</v>
      </c>
      <c r="L1826" s="17">
        <f>IF(Auxiliar1!B1824&lt;Tabla2[Hora],Tabla2[Hora],Auxiliar1!B1824)</f>
        <v>0.58689814814814811</v>
      </c>
      <c r="M1826" s="21"/>
      <c r="N1826" t="str">
        <f>TEXT(Tabla2[fecha_creacion_divorcio],"dd/mm/yy")</f>
        <v>08/02/19</v>
      </c>
      <c r="O1826" s="21" t="str">
        <f>TEXT(Tabla3[Fecha formato fecha],"MMMM")</f>
        <v>febrero</v>
      </c>
      <c r="P1826" s="22">
        <f>INT(YEARFRAC(Tabla2[[#This Row],[fecha_matrimonio]],Tabla2[[#This Row],[fecha_creacion_divorcio]],1))</f>
        <v>35</v>
      </c>
      <c r="Q1826" s="21"/>
    </row>
    <row r="1827" spans="6:17" x14ac:dyDescent="0.25">
      <c r="F1827" s="17"/>
      <c r="G1827" s="47" t="str">
        <f>IF(Tabla2[genero_1]=Tabla2[genero_2],"iguales","heteros")</f>
        <v>heteros</v>
      </c>
      <c r="H1827" s="15">
        <f>COUNTIF(Tabla3[Columna1],"iguales")</f>
        <v>481</v>
      </c>
      <c r="I1827" s="15">
        <f>COUNTIF(Tabla3[Se divorcian mas en la mañana o en la tarde?],"&gt;12:00 am")</f>
        <v>2491</v>
      </c>
      <c r="J1827" s="15">
        <f>COUNTIF(Tabla3[Se divorcian mas en la mañana o en la tarde?],"&gt;12:00 am")</f>
        <v>2491</v>
      </c>
      <c r="K1827" s="15">
        <f>COUNTIF(Tabla3[Se divorcian mas en la mañana o en la tarde?],"&lt;12:00 pm")</f>
        <v>2272</v>
      </c>
      <c r="L1827" s="17">
        <f>IF(Auxiliar1!B1825&lt;Tabla2[Hora],Tabla2[Hora],Auxiliar1!B1825)</f>
        <v>0.62265046296296289</v>
      </c>
      <c r="M1827" s="21"/>
      <c r="N1827" t="str">
        <f>TEXT(Tabla2[fecha_creacion_divorcio],"dd/mm/yy")</f>
        <v>08/02/19</v>
      </c>
      <c r="O1827" s="21" t="str">
        <f>TEXT(Tabla3[Fecha formato fecha],"MMMM")</f>
        <v>febrero</v>
      </c>
      <c r="P1827" s="22">
        <f>INT(YEARFRAC(Tabla2[[#This Row],[fecha_matrimonio]],Tabla2[[#This Row],[fecha_creacion_divorcio]],1))</f>
        <v>6</v>
      </c>
      <c r="Q1827" s="21"/>
    </row>
    <row r="1828" spans="6:17" x14ac:dyDescent="0.25">
      <c r="F1828" s="17"/>
      <c r="G1828" s="47" t="str">
        <f>IF(Tabla2[genero_1]=Tabla2[genero_2],"iguales","heteros")</f>
        <v>heteros</v>
      </c>
      <c r="H1828" s="15">
        <f>COUNTIF(Tabla3[Columna1],"iguales")</f>
        <v>481</v>
      </c>
      <c r="I1828" s="15">
        <f>COUNTIF(Tabla3[Se divorcian mas en la mañana o en la tarde?],"&gt;12:00 am")</f>
        <v>2491</v>
      </c>
      <c r="J1828" s="15">
        <f>COUNTIF(Tabla3[Se divorcian mas en la mañana o en la tarde?],"&gt;12:00 am")</f>
        <v>2491</v>
      </c>
      <c r="K1828" s="15">
        <f>COUNTIF(Tabla3[Se divorcian mas en la mañana o en la tarde?],"&lt;12:00 pm")</f>
        <v>2272</v>
      </c>
      <c r="L1828" s="17">
        <f>IF(Auxiliar1!B1826&lt;Tabla2[Hora],Tabla2[Hora],Auxiliar1!B1826)</f>
        <v>0.62318287037037035</v>
      </c>
      <c r="M1828" s="21"/>
      <c r="N1828" t="str">
        <f>TEXT(Tabla2[fecha_creacion_divorcio],"dd/mm/yy")</f>
        <v>08/02/19</v>
      </c>
      <c r="O1828" s="21" t="str">
        <f>TEXT(Tabla3[Fecha formato fecha],"MMMM")</f>
        <v>febrero</v>
      </c>
      <c r="P1828" s="22">
        <f>INT(YEARFRAC(Tabla2[[#This Row],[fecha_matrimonio]],Tabla2[[#This Row],[fecha_creacion_divorcio]],1))</f>
        <v>9</v>
      </c>
      <c r="Q1828" s="21"/>
    </row>
    <row r="1829" spans="6:17" x14ac:dyDescent="0.25">
      <c r="F1829" s="17"/>
      <c r="G1829" s="47" t="str">
        <f>IF(Tabla2[genero_1]=Tabla2[genero_2],"iguales","heteros")</f>
        <v>heteros</v>
      </c>
      <c r="H1829" s="15">
        <f>COUNTIF(Tabla3[Columna1],"iguales")</f>
        <v>481</v>
      </c>
      <c r="I1829" s="15">
        <f>COUNTIF(Tabla3[Se divorcian mas en la mañana o en la tarde?],"&gt;12:00 am")</f>
        <v>2491</v>
      </c>
      <c r="J1829" s="15">
        <f>COUNTIF(Tabla3[Se divorcian mas en la mañana o en la tarde?],"&gt;12:00 am")</f>
        <v>2491</v>
      </c>
      <c r="K1829" s="15">
        <f>COUNTIF(Tabla3[Se divorcian mas en la mañana o en la tarde?],"&lt;12:00 pm")</f>
        <v>2272</v>
      </c>
      <c r="L1829" s="17">
        <f>IF(Auxiliar1!B1827&lt;Tabla2[Hora],Tabla2[Hora],Auxiliar1!B1827)</f>
        <v>0.62828703703703703</v>
      </c>
      <c r="M1829" s="21"/>
      <c r="N1829" t="str">
        <f>TEXT(Tabla2[fecha_creacion_divorcio],"dd/mm/yy")</f>
        <v>08/02/19</v>
      </c>
      <c r="O1829" s="21" t="str">
        <f>TEXT(Tabla3[Fecha formato fecha],"MMMM")</f>
        <v>febrero</v>
      </c>
      <c r="P1829" s="22">
        <f>INT(YEARFRAC(Tabla2[[#This Row],[fecha_matrimonio]],Tabla2[[#This Row],[fecha_creacion_divorcio]],1))</f>
        <v>19</v>
      </c>
      <c r="Q1829" s="21"/>
    </row>
    <row r="1830" spans="6:17" x14ac:dyDescent="0.25">
      <c r="F1830" s="17"/>
      <c r="G1830" s="47" t="str">
        <f>IF(Tabla2[genero_1]=Tabla2[genero_2],"iguales","heteros")</f>
        <v>heteros</v>
      </c>
      <c r="H1830" s="15">
        <f>COUNTIF(Tabla3[Columna1],"iguales")</f>
        <v>481</v>
      </c>
      <c r="I1830" s="15">
        <f>COUNTIF(Tabla3[Se divorcian mas en la mañana o en la tarde?],"&gt;12:00 am")</f>
        <v>2491</v>
      </c>
      <c r="J1830" s="15">
        <f>COUNTIF(Tabla3[Se divorcian mas en la mañana o en la tarde?],"&gt;12:00 am")</f>
        <v>2491</v>
      </c>
      <c r="K1830" s="15">
        <f>COUNTIF(Tabla3[Se divorcian mas en la mañana o en la tarde?],"&lt;12:00 pm")</f>
        <v>2272</v>
      </c>
      <c r="L1830" s="17">
        <f>IF(Auxiliar1!B1828&lt;Tabla2[Hora],Tabla2[Hora],Auxiliar1!B1828)</f>
        <v>0.62886574074074075</v>
      </c>
      <c r="M1830" s="21"/>
      <c r="N1830" t="str">
        <f>TEXT(Tabla2[fecha_creacion_divorcio],"dd/mm/yy")</f>
        <v>08/02/19</v>
      </c>
      <c r="O1830" s="21" t="str">
        <f>TEXT(Tabla3[Fecha formato fecha],"MMMM")</f>
        <v>febrero</v>
      </c>
      <c r="P1830" s="22">
        <f>INT(YEARFRAC(Tabla2[[#This Row],[fecha_matrimonio]],Tabla2[[#This Row],[fecha_creacion_divorcio]],1))</f>
        <v>25</v>
      </c>
      <c r="Q1830" s="21"/>
    </row>
    <row r="1831" spans="6:17" x14ac:dyDescent="0.25">
      <c r="F1831" s="17"/>
      <c r="G1831" s="47" t="str">
        <f>IF(Tabla2[genero_1]=Tabla2[genero_2],"iguales","heteros")</f>
        <v>iguales</v>
      </c>
      <c r="H1831" s="15">
        <f>COUNTIF(Tabla3[Columna1],"iguales")</f>
        <v>481</v>
      </c>
      <c r="I1831" s="15">
        <f>COUNTIF(Tabla3[Se divorcian mas en la mañana o en la tarde?],"&gt;12:00 am")</f>
        <v>2491</v>
      </c>
      <c r="J1831" s="15">
        <f>COUNTIF(Tabla3[Se divorcian mas en la mañana o en la tarde?],"&gt;12:00 am")</f>
        <v>2491</v>
      </c>
      <c r="K1831" s="15">
        <f>COUNTIF(Tabla3[Se divorcian mas en la mañana o en la tarde?],"&lt;12:00 pm")</f>
        <v>2272</v>
      </c>
      <c r="L1831" s="17">
        <f>IF(Auxiliar1!B1829&lt;Tabla2[Hora],Tabla2[Hora],Auxiliar1!B1829)</f>
        <v>0.62518518518518518</v>
      </c>
      <c r="M1831" s="21"/>
      <c r="N1831" t="str">
        <f>TEXT(Tabla2[fecha_creacion_divorcio],"dd/mm/yy")</f>
        <v>08/02/19</v>
      </c>
      <c r="O1831" s="21" t="str">
        <f>TEXT(Tabla3[Fecha formato fecha],"MMMM")</f>
        <v>febrero</v>
      </c>
      <c r="P1831" s="22">
        <f>INT(YEARFRAC(Tabla2[[#This Row],[fecha_matrimonio]],Tabla2[[#This Row],[fecha_creacion_divorcio]],1))</f>
        <v>29</v>
      </c>
      <c r="Q1831" s="21"/>
    </row>
    <row r="1832" spans="6:17" x14ac:dyDescent="0.25">
      <c r="F1832" s="17"/>
      <c r="G1832" s="47" t="str">
        <f>IF(Tabla2[genero_1]=Tabla2[genero_2],"iguales","heteros")</f>
        <v>heteros</v>
      </c>
      <c r="H1832" s="15">
        <f>COUNTIF(Tabla3[Columna1],"iguales")</f>
        <v>481</v>
      </c>
      <c r="I1832" s="15">
        <f>COUNTIF(Tabla3[Se divorcian mas en la mañana o en la tarde?],"&gt;12:00 am")</f>
        <v>2491</v>
      </c>
      <c r="J1832" s="15">
        <f>COUNTIF(Tabla3[Se divorcian mas en la mañana o en la tarde?],"&gt;12:00 am")</f>
        <v>2491</v>
      </c>
      <c r="K1832" s="15">
        <f>COUNTIF(Tabla3[Se divorcian mas en la mañana o en la tarde?],"&lt;12:00 pm")</f>
        <v>2272</v>
      </c>
      <c r="L1832" s="17">
        <f>IF(Auxiliar1!B1830&lt;Tabla2[Hora],Tabla2[Hora],Auxiliar1!B1830)</f>
        <v>0.62737268518518519</v>
      </c>
      <c r="M1832" s="21"/>
      <c r="N1832" t="str">
        <f>TEXT(Tabla2[fecha_creacion_divorcio],"dd/mm/yy")</f>
        <v>08/02/19</v>
      </c>
      <c r="O1832" s="21" t="str">
        <f>TEXT(Tabla3[Fecha formato fecha],"MMMM")</f>
        <v>febrero</v>
      </c>
      <c r="P1832" s="22">
        <f>INT(YEARFRAC(Tabla2[[#This Row],[fecha_matrimonio]],Tabla2[[#This Row],[fecha_creacion_divorcio]],1))</f>
        <v>23</v>
      </c>
      <c r="Q1832" s="21"/>
    </row>
    <row r="1833" spans="6:17" x14ac:dyDescent="0.25">
      <c r="F1833" s="17"/>
      <c r="G1833" s="47" t="str">
        <f>IF(Tabla2[genero_1]=Tabla2[genero_2],"iguales","heteros")</f>
        <v>iguales</v>
      </c>
      <c r="H1833" s="15">
        <f>COUNTIF(Tabla3[Columna1],"iguales")</f>
        <v>481</v>
      </c>
      <c r="I1833" s="15">
        <f>COUNTIF(Tabla3[Se divorcian mas en la mañana o en la tarde?],"&gt;12:00 am")</f>
        <v>2491</v>
      </c>
      <c r="J1833" s="15">
        <f>COUNTIF(Tabla3[Se divorcian mas en la mañana o en la tarde?],"&gt;12:00 am")</f>
        <v>2491</v>
      </c>
      <c r="K1833" s="15">
        <f>COUNTIF(Tabla3[Se divorcian mas en la mañana o en la tarde?],"&lt;12:00 pm")</f>
        <v>2272</v>
      </c>
      <c r="L1833" s="17">
        <f>IF(Auxiliar1!B1831&lt;Tabla2[Hora],Tabla2[Hora],Auxiliar1!B1831)</f>
        <v>0.47305555555555556</v>
      </c>
      <c r="M1833" s="21"/>
      <c r="N1833" t="str">
        <f>TEXT(Tabla2[fecha_creacion_divorcio],"dd/mm/yy")</f>
        <v>11/02/19</v>
      </c>
      <c r="O1833" s="21" t="str">
        <f>TEXT(Tabla3[Fecha formato fecha],"MMMM")</f>
        <v>febrero</v>
      </c>
      <c r="P1833" s="22">
        <f>INT(YEARFRAC(Tabla2[[#This Row],[fecha_matrimonio]],Tabla2[[#This Row],[fecha_creacion_divorcio]],1))</f>
        <v>2</v>
      </c>
      <c r="Q1833" s="21"/>
    </row>
    <row r="1834" spans="6:17" x14ac:dyDescent="0.25">
      <c r="F1834" s="17"/>
      <c r="G1834" s="47" t="str">
        <f>IF(Tabla2[genero_1]=Tabla2[genero_2],"iguales","heteros")</f>
        <v>heteros</v>
      </c>
      <c r="H1834" s="15">
        <f>COUNTIF(Tabla3[Columna1],"iguales")</f>
        <v>481</v>
      </c>
      <c r="I1834" s="15">
        <f>COUNTIF(Tabla3[Se divorcian mas en la mañana o en la tarde?],"&gt;12:00 am")</f>
        <v>2491</v>
      </c>
      <c r="J1834" s="15">
        <f>COUNTIF(Tabla3[Se divorcian mas en la mañana o en la tarde?],"&gt;12:00 am")</f>
        <v>2491</v>
      </c>
      <c r="K1834" s="15">
        <f>COUNTIF(Tabla3[Se divorcian mas en la mañana o en la tarde?],"&lt;12:00 pm")</f>
        <v>2272</v>
      </c>
      <c r="L1834" s="17">
        <f>IF(Auxiliar1!B1832&lt;Tabla2[Hora],Tabla2[Hora],Auxiliar1!B1832)</f>
        <v>0.32546296296296295</v>
      </c>
      <c r="M1834" s="21"/>
      <c r="N1834" t="str">
        <f>TEXT(Tabla2[fecha_creacion_divorcio],"dd/mm/yy")</f>
        <v>12/02/19</v>
      </c>
      <c r="O1834" s="21" t="str">
        <f>TEXT(Tabla3[Fecha formato fecha],"MMMM")</f>
        <v>febrero</v>
      </c>
      <c r="P1834" s="22">
        <f>INT(YEARFRAC(Tabla2[[#This Row],[fecha_matrimonio]],Tabla2[[#This Row],[fecha_creacion_divorcio]],1))</f>
        <v>24</v>
      </c>
      <c r="Q1834" s="21"/>
    </row>
    <row r="1835" spans="6:17" x14ac:dyDescent="0.25">
      <c r="F1835" s="17"/>
      <c r="G1835" s="47" t="str">
        <f>IF(Tabla2[genero_1]=Tabla2[genero_2],"iguales","heteros")</f>
        <v>heteros</v>
      </c>
      <c r="H1835" s="15">
        <f>COUNTIF(Tabla3[Columna1],"iguales")</f>
        <v>481</v>
      </c>
      <c r="I1835" s="15">
        <f>COUNTIF(Tabla3[Se divorcian mas en la mañana o en la tarde?],"&gt;12:00 am")</f>
        <v>2491</v>
      </c>
      <c r="J1835" s="15">
        <f>COUNTIF(Tabla3[Se divorcian mas en la mañana o en la tarde?],"&gt;12:00 am")</f>
        <v>2491</v>
      </c>
      <c r="K1835" s="15">
        <f>COUNTIF(Tabla3[Se divorcian mas en la mañana o en la tarde?],"&lt;12:00 pm")</f>
        <v>2272</v>
      </c>
      <c r="L1835" s="17">
        <f>IF(Auxiliar1!B1833&lt;Tabla2[Hora],Tabla2[Hora],Auxiliar1!B1833)</f>
        <v>0.33425925925925926</v>
      </c>
      <c r="M1835" s="21"/>
      <c r="N1835" t="str">
        <f>TEXT(Tabla2[fecha_creacion_divorcio],"dd/mm/yy")</f>
        <v>12/02/19</v>
      </c>
      <c r="O1835" s="21" t="str">
        <f>TEXT(Tabla3[Fecha formato fecha],"MMMM")</f>
        <v>febrero</v>
      </c>
      <c r="P1835" s="22">
        <f>INT(YEARFRAC(Tabla2[[#This Row],[fecha_matrimonio]],Tabla2[[#This Row],[fecha_creacion_divorcio]],1))</f>
        <v>17</v>
      </c>
      <c r="Q1835" s="21"/>
    </row>
    <row r="1836" spans="6:17" x14ac:dyDescent="0.25">
      <c r="F1836" s="17"/>
      <c r="G1836" s="47" t="str">
        <f>IF(Tabla2[genero_1]=Tabla2[genero_2],"iguales","heteros")</f>
        <v>heteros</v>
      </c>
      <c r="H1836" s="15">
        <f>COUNTIF(Tabla3[Columna1],"iguales")</f>
        <v>481</v>
      </c>
      <c r="I1836" s="15">
        <f>COUNTIF(Tabla3[Se divorcian mas en la mañana o en la tarde?],"&gt;12:00 am")</f>
        <v>2491</v>
      </c>
      <c r="J1836" s="15">
        <f>COUNTIF(Tabla3[Se divorcian mas en la mañana o en la tarde?],"&gt;12:00 am")</f>
        <v>2491</v>
      </c>
      <c r="K1836" s="15">
        <f>COUNTIF(Tabla3[Se divorcian mas en la mañana o en la tarde?],"&lt;12:00 pm")</f>
        <v>2272</v>
      </c>
      <c r="L1836" s="17">
        <f>IF(Auxiliar1!B1834&lt;Tabla2[Hora],Tabla2[Hora],Auxiliar1!B1834)</f>
        <v>0.33687500000000004</v>
      </c>
      <c r="M1836" s="21"/>
      <c r="N1836" t="str">
        <f>TEXT(Tabla2[fecha_creacion_divorcio],"dd/mm/yy")</f>
        <v>12/02/19</v>
      </c>
      <c r="O1836" s="21" t="str">
        <f>TEXT(Tabla3[Fecha formato fecha],"MMMM")</f>
        <v>febrero</v>
      </c>
      <c r="P1836" s="22">
        <f>INT(YEARFRAC(Tabla2[[#This Row],[fecha_matrimonio]],Tabla2[[#This Row],[fecha_creacion_divorcio]],1))</f>
        <v>14</v>
      </c>
      <c r="Q1836" s="21"/>
    </row>
    <row r="1837" spans="6:17" x14ac:dyDescent="0.25">
      <c r="F1837" s="17"/>
      <c r="G1837" s="47" t="str">
        <f>IF(Tabla2[genero_1]=Tabla2[genero_2],"iguales","heteros")</f>
        <v>heteros</v>
      </c>
      <c r="H1837" s="15">
        <f>COUNTIF(Tabla3[Columna1],"iguales")</f>
        <v>481</v>
      </c>
      <c r="I1837" s="15">
        <f>COUNTIF(Tabla3[Se divorcian mas en la mañana o en la tarde?],"&gt;12:00 am")</f>
        <v>2491</v>
      </c>
      <c r="J1837" s="15">
        <f>COUNTIF(Tabla3[Se divorcian mas en la mañana o en la tarde?],"&gt;12:00 am")</f>
        <v>2491</v>
      </c>
      <c r="K1837" s="15">
        <f>COUNTIF(Tabla3[Se divorcian mas en la mañana o en la tarde?],"&lt;12:00 pm")</f>
        <v>2272</v>
      </c>
      <c r="L1837" s="17">
        <f>IF(Auxiliar1!B1835&lt;Tabla2[Hora],Tabla2[Hora],Auxiliar1!B1835)</f>
        <v>0.35747685185185185</v>
      </c>
      <c r="M1837" s="21"/>
      <c r="N1837" t="str">
        <f>TEXT(Tabla2[fecha_creacion_divorcio],"dd/mm/yy")</f>
        <v>12/02/19</v>
      </c>
      <c r="O1837" s="21" t="str">
        <f>TEXT(Tabla3[Fecha formato fecha],"MMMM")</f>
        <v>febrero</v>
      </c>
      <c r="P1837" s="22">
        <f>INT(YEARFRAC(Tabla2[[#This Row],[fecha_matrimonio]],Tabla2[[#This Row],[fecha_creacion_divorcio]],1))</f>
        <v>47</v>
      </c>
      <c r="Q1837" s="21"/>
    </row>
    <row r="1838" spans="6:17" x14ac:dyDescent="0.25">
      <c r="F1838" s="17"/>
      <c r="G1838" s="47" t="str">
        <f>IF(Tabla2[genero_1]=Tabla2[genero_2],"iguales","heteros")</f>
        <v>heteros</v>
      </c>
      <c r="H1838" s="15">
        <f>COUNTIF(Tabla3[Columna1],"iguales")</f>
        <v>481</v>
      </c>
      <c r="I1838" s="15">
        <f>COUNTIF(Tabla3[Se divorcian mas en la mañana o en la tarde?],"&gt;12:00 am")</f>
        <v>2491</v>
      </c>
      <c r="J1838" s="15">
        <f>COUNTIF(Tabla3[Se divorcian mas en la mañana o en la tarde?],"&gt;12:00 am")</f>
        <v>2491</v>
      </c>
      <c r="K1838" s="15">
        <f>COUNTIF(Tabla3[Se divorcian mas en la mañana o en la tarde?],"&lt;12:00 pm")</f>
        <v>2272</v>
      </c>
      <c r="L1838" s="17">
        <f>IF(Auxiliar1!B1836&lt;Tabla2[Hora],Tabla2[Hora],Auxiliar1!B1836)</f>
        <v>0.35780092592592588</v>
      </c>
      <c r="M1838" s="21"/>
      <c r="N1838" t="str">
        <f>TEXT(Tabla2[fecha_creacion_divorcio],"dd/mm/yy")</f>
        <v>12/02/19</v>
      </c>
      <c r="O1838" s="21" t="str">
        <f>TEXT(Tabla3[Fecha formato fecha],"MMMM")</f>
        <v>febrero</v>
      </c>
      <c r="P1838" s="22">
        <f>INT(YEARFRAC(Tabla2[[#This Row],[fecha_matrimonio]],Tabla2[[#This Row],[fecha_creacion_divorcio]],1))</f>
        <v>21</v>
      </c>
      <c r="Q1838" s="21"/>
    </row>
    <row r="1839" spans="6:17" x14ac:dyDescent="0.25">
      <c r="F1839" s="17"/>
      <c r="G1839" s="47" t="str">
        <f>IF(Tabla2[genero_1]=Tabla2[genero_2],"iguales","heteros")</f>
        <v>heteros</v>
      </c>
      <c r="H1839" s="15">
        <f>COUNTIF(Tabla3[Columna1],"iguales")</f>
        <v>481</v>
      </c>
      <c r="I1839" s="15">
        <f>COUNTIF(Tabla3[Se divorcian mas en la mañana o en la tarde?],"&gt;12:00 am")</f>
        <v>2491</v>
      </c>
      <c r="J1839" s="15">
        <f>COUNTIF(Tabla3[Se divorcian mas en la mañana o en la tarde?],"&gt;12:00 am")</f>
        <v>2491</v>
      </c>
      <c r="K1839" s="15">
        <f>COUNTIF(Tabla3[Se divorcian mas en la mañana o en la tarde?],"&lt;12:00 pm")</f>
        <v>2272</v>
      </c>
      <c r="L1839" s="17">
        <f>IF(Auxiliar1!B1837&lt;Tabla2[Hora],Tabla2[Hora],Auxiliar1!B1837)</f>
        <v>0.35928240740740741</v>
      </c>
      <c r="M1839" s="21"/>
      <c r="N1839" t="str">
        <f>TEXT(Tabla2[fecha_creacion_divorcio],"dd/mm/yy")</f>
        <v>12/02/19</v>
      </c>
      <c r="O1839" s="21" t="str">
        <f>TEXT(Tabla3[Fecha formato fecha],"MMMM")</f>
        <v>febrero</v>
      </c>
      <c r="P1839" s="22">
        <f>INT(YEARFRAC(Tabla2[[#This Row],[fecha_matrimonio]],Tabla2[[#This Row],[fecha_creacion_divorcio]],1))</f>
        <v>22</v>
      </c>
      <c r="Q1839" s="21"/>
    </row>
    <row r="1840" spans="6:17" x14ac:dyDescent="0.25">
      <c r="F1840" s="17"/>
      <c r="G1840" s="47" t="str">
        <f>IF(Tabla2[genero_1]=Tabla2[genero_2],"iguales","heteros")</f>
        <v>heteros</v>
      </c>
      <c r="H1840" s="15">
        <f>COUNTIF(Tabla3[Columna1],"iguales")</f>
        <v>481</v>
      </c>
      <c r="I1840" s="15">
        <f>COUNTIF(Tabla3[Se divorcian mas en la mañana o en la tarde?],"&gt;12:00 am")</f>
        <v>2491</v>
      </c>
      <c r="J1840" s="15">
        <f>COUNTIF(Tabla3[Se divorcian mas en la mañana o en la tarde?],"&gt;12:00 am")</f>
        <v>2491</v>
      </c>
      <c r="K1840" s="15">
        <f>COUNTIF(Tabla3[Se divorcian mas en la mañana o en la tarde?],"&lt;12:00 pm")</f>
        <v>2272</v>
      </c>
      <c r="L1840" s="17">
        <f>IF(Auxiliar1!B1838&lt;Tabla2[Hora],Tabla2[Hora],Auxiliar1!B1838)</f>
        <v>0.36283564814814812</v>
      </c>
      <c r="M1840" s="21"/>
      <c r="N1840" t="str">
        <f>TEXT(Tabla2[fecha_creacion_divorcio],"dd/mm/yy")</f>
        <v>12/02/19</v>
      </c>
      <c r="O1840" s="21" t="str">
        <f>TEXT(Tabla3[Fecha formato fecha],"MMMM")</f>
        <v>febrero</v>
      </c>
      <c r="P1840" s="22">
        <f>INT(YEARFRAC(Tabla2[[#This Row],[fecha_matrimonio]],Tabla2[[#This Row],[fecha_creacion_divorcio]],1))</f>
        <v>14</v>
      </c>
      <c r="Q1840" s="21"/>
    </row>
    <row r="1841" spans="6:17" x14ac:dyDescent="0.25">
      <c r="F1841" s="17"/>
      <c r="G1841" s="47" t="str">
        <f>IF(Tabla2[genero_1]=Tabla2[genero_2],"iguales","heteros")</f>
        <v>heteros</v>
      </c>
      <c r="H1841" s="15">
        <f>COUNTIF(Tabla3[Columna1],"iguales")</f>
        <v>481</v>
      </c>
      <c r="I1841" s="15">
        <f>COUNTIF(Tabla3[Se divorcian mas en la mañana o en la tarde?],"&gt;12:00 am")</f>
        <v>2491</v>
      </c>
      <c r="J1841" s="15">
        <f>COUNTIF(Tabla3[Se divorcian mas en la mañana o en la tarde?],"&gt;12:00 am")</f>
        <v>2491</v>
      </c>
      <c r="K1841" s="15">
        <f>COUNTIF(Tabla3[Se divorcian mas en la mañana o en la tarde?],"&lt;12:00 pm")</f>
        <v>2272</v>
      </c>
      <c r="L1841" s="17">
        <f>IF(Auxiliar1!B1839&lt;Tabla2[Hora],Tabla2[Hora],Auxiliar1!B1839)</f>
        <v>0.36384259259259261</v>
      </c>
      <c r="M1841" s="21"/>
      <c r="N1841" t="str">
        <f>TEXT(Tabla2[fecha_creacion_divorcio],"dd/mm/yy")</f>
        <v>12/02/19</v>
      </c>
      <c r="O1841" s="21" t="str">
        <f>TEXT(Tabla3[Fecha formato fecha],"MMMM")</f>
        <v>febrero</v>
      </c>
      <c r="P1841" s="22">
        <f>INT(YEARFRAC(Tabla2[[#This Row],[fecha_matrimonio]],Tabla2[[#This Row],[fecha_creacion_divorcio]],1))</f>
        <v>3</v>
      </c>
      <c r="Q1841" s="21"/>
    </row>
    <row r="1842" spans="6:17" x14ac:dyDescent="0.25">
      <c r="F1842" s="17"/>
      <c r="G1842" s="47" t="str">
        <f>IF(Tabla2[genero_1]=Tabla2[genero_2],"iguales","heteros")</f>
        <v>iguales</v>
      </c>
      <c r="H1842" s="15">
        <f>COUNTIF(Tabla3[Columna1],"iguales")</f>
        <v>481</v>
      </c>
      <c r="I1842" s="15">
        <f>COUNTIF(Tabla3[Se divorcian mas en la mañana o en la tarde?],"&gt;12:00 am")</f>
        <v>2491</v>
      </c>
      <c r="J1842" s="15">
        <f>COUNTIF(Tabla3[Se divorcian mas en la mañana o en la tarde?],"&gt;12:00 am")</f>
        <v>2491</v>
      </c>
      <c r="K1842" s="15">
        <f>COUNTIF(Tabla3[Se divorcian mas en la mañana o en la tarde?],"&lt;12:00 pm")</f>
        <v>2272</v>
      </c>
      <c r="L1842" s="17">
        <f>IF(Auxiliar1!B1840&lt;Tabla2[Hora],Tabla2[Hora],Auxiliar1!B1840)</f>
        <v>0.36615740740740743</v>
      </c>
      <c r="M1842" s="21"/>
      <c r="N1842" t="str">
        <f>TEXT(Tabla2[fecha_creacion_divorcio],"dd/mm/yy")</f>
        <v>12/02/19</v>
      </c>
      <c r="O1842" s="21" t="str">
        <f>TEXT(Tabla3[Fecha formato fecha],"MMMM")</f>
        <v>febrero</v>
      </c>
      <c r="P1842" s="22">
        <f>INT(YEARFRAC(Tabla2[[#This Row],[fecha_matrimonio]],Tabla2[[#This Row],[fecha_creacion_divorcio]],1))</f>
        <v>30</v>
      </c>
      <c r="Q1842" s="21"/>
    </row>
    <row r="1843" spans="6:17" x14ac:dyDescent="0.25">
      <c r="F1843" s="17"/>
      <c r="G1843" s="47" t="str">
        <f>IF(Tabla2[genero_1]=Tabla2[genero_2],"iguales","heteros")</f>
        <v>heteros</v>
      </c>
      <c r="H1843" s="15">
        <f>COUNTIF(Tabla3[Columna1],"iguales")</f>
        <v>481</v>
      </c>
      <c r="I1843" s="15">
        <f>COUNTIF(Tabla3[Se divorcian mas en la mañana o en la tarde?],"&gt;12:00 am")</f>
        <v>2491</v>
      </c>
      <c r="J1843" s="15">
        <f>COUNTIF(Tabla3[Se divorcian mas en la mañana o en la tarde?],"&gt;12:00 am")</f>
        <v>2491</v>
      </c>
      <c r="K1843" s="15">
        <f>COUNTIF(Tabla3[Se divorcian mas en la mañana o en la tarde?],"&lt;12:00 pm")</f>
        <v>2272</v>
      </c>
      <c r="L1843" s="17">
        <f>IF(Auxiliar1!B1841&lt;Tabla2[Hora],Tabla2[Hora],Auxiliar1!B1841)</f>
        <v>0.36916666666666664</v>
      </c>
      <c r="M1843" s="21"/>
      <c r="N1843" t="str">
        <f>TEXT(Tabla2[fecha_creacion_divorcio],"dd/mm/yy")</f>
        <v>12/02/19</v>
      </c>
      <c r="O1843" s="21" t="str">
        <f>TEXT(Tabla3[Fecha formato fecha],"MMMM")</f>
        <v>febrero</v>
      </c>
      <c r="P1843" s="22">
        <f>INT(YEARFRAC(Tabla2[[#This Row],[fecha_matrimonio]],Tabla2[[#This Row],[fecha_creacion_divorcio]],1))</f>
        <v>11</v>
      </c>
      <c r="Q1843" s="21"/>
    </row>
    <row r="1844" spans="6:17" x14ac:dyDescent="0.25">
      <c r="F1844" s="17"/>
      <c r="G1844" s="47" t="str">
        <f>IF(Tabla2[genero_1]=Tabla2[genero_2],"iguales","heteros")</f>
        <v>iguales</v>
      </c>
      <c r="H1844" s="15">
        <f>COUNTIF(Tabla3[Columna1],"iguales")</f>
        <v>481</v>
      </c>
      <c r="I1844" s="15">
        <f>COUNTIF(Tabla3[Se divorcian mas en la mañana o en la tarde?],"&gt;12:00 am")</f>
        <v>2491</v>
      </c>
      <c r="J1844" s="15">
        <f>COUNTIF(Tabla3[Se divorcian mas en la mañana o en la tarde?],"&gt;12:00 am")</f>
        <v>2491</v>
      </c>
      <c r="K1844" s="15">
        <f>COUNTIF(Tabla3[Se divorcian mas en la mañana o en la tarde?],"&lt;12:00 pm")</f>
        <v>2272</v>
      </c>
      <c r="L1844" s="17">
        <f>IF(Auxiliar1!B1842&lt;Tabla2[Hora],Tabla2[Hora],Auxiliar1!B1842)</f>
        <v>0.37437499999999996</v>
      </c>
      <c r="M1844" s="21"/>
      <c r="N1844" t="str">
        <f>TEXT(Tabla2[fecha_creacion_divorcio],"dd/mm/yy")</f>
        <v>12/02/19</v>
      </c>
      <c r="O1844" s="21" t="str">
        <f>TEXT(Tabla3[Fecha formato fecha],"MMMM")</f>
        <v>febrero</v>
      </c>
      <c r="P1844" s="22">
        <f>INT(YEARFRAC(Tabla2[[#This Row],[fecha_matrimonio]],Tabla2[[#This Row],[fecha_creacion_divorcio]],1))</f>
        <v>27</v>
      </c>
      <c r="Q1844" s="21"/>
    </row>
    <row r="1845" spans="6:17" x14ac:dyDescent="0.25">
      <c r="F1845" s="17"/>
      <c r="G1845" s="47" t="str">
        <f>IF(Tabla2[genero_1]=Tabla2[genero_2],"iguales","heteros")</f>
        <v>heteros</v>
      </c>
      <c r="H1845" s="15">
        <f>COUNTIF(Tabla3[Columna1],"iguales")</f>
        <v>481</v>
      </c>
      <c r="I1845" s="15">
        <f>COUNTIF(Tabla3[Se divorcian mas en la mañana o en la tarde?],"&gt;12:00 am")</f>
        <v>2491</v>
      </c>
      <c r="J1845" s="15">
        <f>COUNTIF(Tabla3[Se divorcian mas en la mañana o en la tarde?],"&gt;12:00 am")</f>
        <v>2491</v>
      </c>
      <c r="K1845" s="15">
        <f>COUNTIF(Tabla3[Se divorcian mas en la mañana o en la tarde?],"&lt;12:00 pm")</f>
        <v>2272</v>
      </c>
      <c r="L1845" s="17">
        <f>IF(Auxiliar1!B1843&lt;Tabla2[Hora],Tabla2[Hora],Auxiliar1!B1843)</f>
        <v>0.38999999999999996</v>
      </c>
      <c r="M1845" s="21"/>
      <c r="N1845" t="str">
        <f>TEXT(Tabla2[fecha_creacion_divorcio],"dd/mm/yy")</f>
        <v>12/02/19</v>
      </c>
      <c r="O1845" s="21" t="str">
        <f>TEXT(Tabla3[Fecha formato fecha],"MMMM")</f>
        <v>febrero</v>
      </c>
      <c r="P1845" s="22">
        <f>INT(YEARFRAC(Tabla2[[#This Row],[fecha_matrimonio]],Tabla2[[#This Row],[fecha_creacion_divorcio]],1))</f>
        <v>26</v>
      </c>
      <c r="Q1845" s="21"/>
    </row>
    <row r="1846" spans="6:17" x14ac:dyDescent="0.25">
      <c r="F1846" s="17"/>
      <c r="G1846" s="47" t="str">
        <f>IF(Tabla2[genero_1]=Tabla2[genero_2],"iguales","heteros")</f>
        <v>heteros</v>
      </c>
      <c r="H1846" s="15">
        <f>COUNTIF(Tabla3[Columna1],"iguales")</f>
        <v>481</v>
      </c>
      <c r="I1846" s="15">
        <f>COUNTIF(Tabla3[Se divorcian mas en la mañana o en la tarde?],"&gt;12:00 am")</f>
        <v>2491</v>
      </c>
      <c r="J1846" s="15">
        <f>COUNTIF(Tabla3[Se divorcian mas en la mañana o en la tarde?],"&gt;12:00 am")</f>
        <v>2491</v>
      </c>
      <c r="K1846" s="15">
        <f>COUNTIF(Tabla3[Se divorcian mas en la mañana o en la tarde?],"&lt;12:00 pm")</f>
        <v>2272</v>
      </c>
      <c r="L1846" s="17">
        <f>IF(Auxiliar1!B1844&lt;Tabla2[Hora],Tabla2[Hora],Auxiliar1!B1844)</f>
        <v>0.39303240740740741</v>
      </c>
      <c r="M1846" s="21"/>
      <c r="N1846" t="str">
        <f>TEXT(Tabla2[fecha_creacion_divorcio],"dd/mm/yy")</f>
        <v>12/02/19</v>
      </c>
      <c r="O1846" s="21" t="str">
        <f>TEXT(Tabla3[Fecha formato fecha],"MMMM")</f>
        <v>febrero</v>
      </c>
      <c r="P1846" s="22">
        <f>INT(YEARFRAC(Tabla2[[#This Row],[fecha_matrimonio]],Tabla2[[#This Row],[fecha_creacion_divorcio]],1))</f>
        <v>25</v>
      </c>
      <c r="Q1846" s="21"/>
    </row>
    <row r="1847" spans="6:17" x14ac:dyDescent="0.25">
      <c r="F1847" s="17"/>
      <c r="G1847" s="47" t="str">
        <f>IF(Tabla2[genero_1]=Tabla2[genero_2],"iguales","heteros")</f>
        <v>heteros</v>
      </c>
      <c r="H1847" s="15">
        <f>COUNTIF(Tabla3[Columna1],"iguales")</f>
        <v>481</v>
      </c>
      <c r="I1847" s="15">
        <f>COUNTIF(Tabla3[Se divorcian mas en la mañana o en la tarde?],"&gt;12:00 am")</f>
        <v>2491</v>
      </c>
      <c r="J1847" s="15">
        <f>COUNTIF(Tabla3[Se divorcian mas en la mañana o en la tarde?],"&gt;12:00 am")</f>
        <v>2491</v>
      </c>
      <c r="K1847" s="15">
        <f>COUNTIF(Tabla3[Se divorcian mas en la mañana o en la tarde?],"&lt;12:00 pm")</f>
        <v>2272</v>
      </c>
      <c r="L1847" s="17">
        <f>IF(Auxiliar1!B1845&lt;Tabla2[Hora],Tabla2[Hora],Auxiliar1!B1845)</f>
        <v>0.39327546296296295</v>
      </c>
      <c r="M1847" s="21"/>
      <c r="N1847" t="str">
        <f>TEXT(Tabla2[fecha_creacion_divorcio],"dd/mm/yy")</f>
        <v>12/02/19</v>
      </c>
      <c r="O1847" s="21" t="str">
        <f>TEXT(Tabla3[Fecha formato fecha],"MMMM")</f>
        <v>febrero</v>
      </c>
      <c r="P1847" s="22">
        <f>INT(YEARFRAC(Tabla2[[#This Row],[fecha_matrimonio]],Tabla2[[#This Row],[fecha_creacion_divorcio]],1))</f>
        <v>23</v>
      </c>
      <c r="Q1847" s="21"/>
    </row>
    <row r="1848" spans="6:17" x14ac:dyDescent="0.25">
      <c r="F1848" s="17"/>
      <c r="G1848" s="47" t="str">
        <f>IF(Tabla2[genero_1]=Tabla2[genero_2],"iguales","heteros")</f>
        <v>heteros</v>
      </c>
      <c r="H1848" s="15">
        <f>COUNTIF(Tabla3[Columna1],"iguales")</f>
        <v>481</v>
      </c>
      <c r="I1848" s="15">
        <f>COUNTIF(Tabla3[Se divorcian mas en la mañana o en la tarde?],"&gt;12:00 am")</f>
        <v>2491</v>
      </c>
      <c r="J1848" s="15">
        <f>COUNTIF(Tabla3[Se divorcian mas en la mañana o en la tarde?],"&gt;12:00 am")</f>
        <v>2491</v>
      </c>
      <c r="K1848" s="15">
        <f>COUNTIF(Tabla3[Se divorcian mas en la mañana o en la tarde?],"&lt;12:00 pm")</f>
        <v>2272</v>
      </c>
      <c r="L1848" s="17">
        <f>IF(Auxiliar1!B1846&lt;Tabla2[Hora],Tabla2[Hora],Auxiliar1!B1846)</f>
        <v>0.39795138888888887</v>
      </c>
      <c r="M1848" s="21"/>
      <c r="N1848" t="str">
        <f>TEXT(Tabla2[fecha_creacion_divorcio],"dd/mm/yy")</f>
        <v>12/02/19</v>
      </c>
      <c r="O1848" s="21" t="str">
        <f>TEXT(Tabla3[Fecha formato fecha],"MMMM")</f>
        <v>febrero</v>
      </c>
      <c r="P1848" s="22">
        <f>INT(YEARFRAC(Tabla2[[#This Row],[fecha_matrimonio]],Tabla2[[#This Row],[fecha_creacion_divorcio]],1))</f>
        <v>22</v>
      </c>
      <c r="Q1848" s="21"/>
    </row>
    <row r="1849" spans="6:17" x14ac:dyDescent="0.25">
      <c r="F1849" s="17"/>
      <c r="G1849" s="47" t="str">
        <f>IF(Tabla2[genero_1]=Tabla2[genero_2],"iguales","heteros")</f>
        <v>heteros</v>
      </c>
      <c r="H1849" s="15">
        <f>COUNTIF(Tabla3[Columna1],"iguales")</f>
        <v>481</v>
      </c>
      <c r="I1849" s="15">
        <f>COUNTIF(Tabla3[Se divorcian mas en la mañana o en la tarde?],"&gt;12:00 am")</f>
        <v>2491</v>
      </c>
      <c r="J1849" s="15">
        <f>COUNTIF(Tabla3[Se divorcian mas en la mañana o en la tarde?],"&gt;12:00 am")</f>
        <v>2491</v>
      </c>
      <c r="K1849" s="15">
        <f>COUNTIF(Tabla3[Se divorcian mas en la mañana o en la tarde?],"&lt;12:00 pm")</f>
        <v>2272</v>
      </c>
      <c r="L1849" s="17">
        <f>IF(Auxiliar1!B1847&lt;Tabla2[Hora],Tabla2[Hora],Auxiliar1!B1847)</f>
        <v>0.3982060185185185</v>
      </c>
      <c r="M1849" s="21"/>
      <c r="N1849" t="str">
        <f>TEXT(Tabla2[fecha_creacion_divorcio],"dd/mm/yy")</f>
        <v>12/02/19</v>
      </c>
      <c r="O1849" s="21" t="str">
        <f>TEXT(Tabla3[Fecha formato fecha],"MMMM")</f>
        <v>febrero</v>
      </c>
      <c r="P1849" s="22">
        <f>INT(YEARFRAC(Tabla2[[#This Row],[fecha_matrimonio]],Tabla2[[#This Row],[fecha_creacion_divorcio]],1))</f>
        <v>5</v>
      </c>
      <c r="Q1849" s="21"/>
    </row>
    <row r="1850" spans="6:17" x14ac:dyDescent="0.25">
      <c r="F1850" s="17"/>
      <c r="G1850" s="47" t="str">
        <f>IF(Tabla2[genero_1]=Tabla2[genero_2],"iguales","heteros")</f>
        <v>iguales</v>
      </c>
      <c r="H1850" s="15">
        <f>COUNTIF(Tabla3[Columna1],"iguales")</f>
        <v>481</v>
      </c>
      <c r="I1850" s="15">
        <f>COUNTIF(Tabla3[Se divorcian mas en la mañana o en la tarde?],"&gt;12:00 am")</f>
        <v>2491</v>
      </c>
      <c r="J1850" s="15">
        <f>COUNTIF(Tabla3[Se divorcian mas en la mañana o en la tarde?],"&gt;12:00 am")</f>
        <v>2491</v>
      </c>
      <c r="K1850" s="15">
        <f>COUNTIF(Tabla3[Se divorcian mas en la mañana o en la tarde?],"&lt;12:00 pm")</f>
        <v>2272</v>
      </c>
      <c r="L1850" s="17">
        <f>IF(Auxiliar1!B1848&lt;Tabla2[Hora],Tabla2[Hora],Auxiliar1!B1848)</f>
        <v>0.39993055555555551</v>
      </c>
      <c r="M1850" s="21"/>
      <c r="N1850" t="str">
        <f>TEXT(Tabla2[fecha_creacion_divorcio],"dd/mm/yy")</f>
        <v>12/02/19</v>
      </c>
      <c r="O1850" s="21" t="str">
        <f>TEXT(Tabla3[Fecha formato fecha],"MMMM")</f>
        <v>febrero</v>
      </c>
      <c r="P1850" s="22">
        <f>INT(YEARFRAC(Tabla2[[#This Row],[fecha_matrimonio]],Tabla2[[#This Row],[fecha_creacion_divorcio]],1))</f>
        <v>24</v>
      </c>
      <c r="Q1850" s="21"/>
    </row>
    <row r="1851" spans="6:17" x14ac:dyDescent="0.25">
      <c r="F1851" s="17"/>
      <c r="G1851" s="47" t="str">
        <f>IF(Tabla2[genero_1]=Tabla2[genero_2],"iguales","heteros")</f>
        <v>heteros</v>
      </c>
      <c r="H1851" s="15">
        <f>COUNTIF(Tabla3[Columna1],"iguales")</f>
        <v>481</v>
      </c>
      <c r="I1851" s="15">
        <f>COUNTIF(Tabla3[Se divorcian mas en la mañana o en la tarde?],"&gt;12:00 am")</f>
        <v>2491</v>
      </c>
      <c r="J1851" s="15">
        <f>COUNTIF(Tabla3[Se divorcian mas en la mañana o en la tarde?],"&gt;12:00 am")</f>
        <v>2491</v>
      </c>
      <c r="K1851" s="15">
        <f>COUNTIF(Tabla3[Se divorcian mas en la mañana o en la tarde?],"&lt;12:00 pm")</f>
        <v>2272</v>
      </c>
      <c r="L1851" s="17">
        <f>IF(Auxiliar1!B1849&lt;Tabla2[Hora],Tabla2[Hora],Auxiliar1!B1849)</f>
        <v>0.40004629629629629</v>
      </c>
      <c r="M1851" s="21"/>
      <c r="N1851" t="str">
        <f>TEXT(Tabla2[fecha_creacion_divorcio],"dd/mm/yy")</f>
        <v>12/02/19</v>
      </c>
      <c r="O1851" s="21" t="str">
        <f>TEXT(Tabla3[Fecha formato fecha],"MMMM")</f>
        <v>febrero</v>
      </c>
      <c r="P1851" s="22">
        <f>INT(YEARFRAC(Tabla2[[#This Row],[fecha_matrimonio]],Tabla2[[#This Row],[fecha_creacion_divorcio]],1))</f>
        <v>15</v>
      </c>
      <c r="Q1851" s="21"/>
    </row>
    <row r="1852" spans="6:17" x14ac:dyDescent="0.25">
      <c r="F1852" s="17"/>
      <c r="G1852" s="47" t="str">
        <f>IF(Tabla2[genero_1]=Tabla2[genero_2],"iguales","heteros")</f>
        <v>heteros</v>
      </c>
      <c r="H1852" s="15">
        <f>COUNTIF(Tabla3[Columna1],"iguales")</f>
        <v>481</v>
      </c>
      <c r="I1852" s="15">
        <f>COUNTIF(Tabla3[Se divorcian mas en la mañana o en la tarde?],"&gt;12:00 am")</f>
        <v>2491</v>
      </c>
      <c r="J1852" s="15">
        <f>COUNTIF(Tabla3[Se divorcian mas en la mañana o en la tarde?],"&gt;12:00 am")</f>
        <v>2491</v>
      </c>
      <c r="K1852" s="15">
        <f>COUNTIF(Tabla3[Se divorcian mas en la mañana o en la tarde?],"&lt;12:00 pm")</f>
        <v>2272</v>
      </c>
      <c r="L1852" s="17">
        <f>IF(Auxiliar1!B1850&lt;Tabla2[Hora],Tabla2[Hora],Auxiliar1!B1850)</f>
        <v>0.40221064814814816</v>
      </c>
      <c r="M1852" s="21"/>
      <c r="N1852" t="str">
        <f>TEXT(Tabla2[fecha_creacion_divorcio],"dd/mm/yy")</f>
        <v>12/02/19</v>
      </c>
      <c r="O1852" s="21" t="str">
        <f>TEXT(Tabla3[Fecha formato fecha],"MMMM")</f>
        <v>febrero</v>
      </c>
      <c r="P1852" s="22">
        <f>INT(YEARFRAC(Tabla2[[#This Row],[fecha_matrimonio]],Tabla2[[#This Row],[fecha_creacion_divorcio]],1))</f>
        <v>13</v>
      </c>
      <c r="Q1852" s="21"/>
    </row>
    <row r="1853" spans="6:17" x14ac:dyDescent="0.25">
      <c r="F1853" s="17"/>
      <c r="G1853" s="47" t="str">
        <f>IF(Tabla2[genero_1]=Tabla2[genero_2],"iguales","heteros")</f>
        <v>iguales</v>
      </c>
      <c r="H1853" s="15">
        <f>COUNTIF(Tabla3[Columna1],"iguales")</f>
        <v>481</v>
      </c>
      <c r="I1853" s="15">
        <f>COUNTIF(Tabla3[Se divorcian mas en la mañana o en la tarde?],"&gt;12:00 am")</f>
        <v>2491</v>
      </c>
      <c r="J1853" s="15">
        <f>COUNTIF(Tabla3[Se divorcian mas en la mañana o en la tarde?],"&gt;12:00 am")</f>
        <v>2491</v>
      </c>
      <c r="K1853" s="15">
        <f>COUNTIF(Tabla3[Se divorcian mas en la mañana o en la tarde?],"&lt;12:00 pm")</f>
        <v>2272</v>
      </c>
      <c r="L1853" s="17">
        <f>IF(Auxiliar1!B1851&lt;Tabla2[Hora],Tabla2[Hora],Auxiliar1!B1851)</f>
        <v>0.40324074074074073</v>
      </c>
      <c r="M1853" s="21"/>
      <c r="N1853" t="str">
        <f>TEXT(Tabla2[fecha_creacion_divorcio],"dd/mm/yy")</f>
        <v>12/02/19</v>
      </c>
      <c r="O1853" s="21" t="str">
        <f>TEXT(Tabla3[Fecha formato fecha],"MMMM")</f>
        <v>febrero</v>
      </c>
      <c r="P1853" s="22">
        <f>INT(YEARFRAC(Tabla2[[#This Row],[fecha_matrimonio]],Tabla2[[#This Row],[fecha_creacion_divorcio]],1))</f>
        <v>28</v>
      </c>
      <c r="Q1853" s="21"/>
    </row>
    <row r="1854" spans="6:17" x14ac:dyDescent="0.25">
      <c r="F1854" s="17"/>
      <c r="G1854" s="47" t="str">
        <f>IF(Tabla2[genero_1]=Tabla2[genero_2],"iguales","heteros")</f>
        <v>heteros</v>
      </c>
      <c r="H1854" s="15">
        <f>COUNTIF(Tabla3[Columna1],"iguales")</f>
        <v>481</v>
      </c>
      <c r="I1854" s="15">
        <f>COUNTIF(Tabla3[Se divorcian mas en la mañana o en la tarde?],"&gt;12:00 am")</f>
        <v>2491</v>
      </c>
      <c r="J1854" s="15">
        <f>COUNTIF(Tabla3[Se divorcian mas en la mañana o en la tarde?],"&gt;12:00 am")</f>
        <v>2491</v>
      </c>
      <c r="K1854" s="15">
        <f>COUNTIF(Tabla3[Se divorcian mas en la mañana o en la tarde?],"&lt;12:00 pm")</f>
        <v>2272</v>
      </c>
      <c r="L1854" s="17">
        <f>IF(Auxiliar1!B1852&lt;Tabla2[Hora],Tabla2[Hora],Auxiliar1!B1852)</f>
        <v>0.4082986111111111</v>
      </c>
      <c r="M1854" s="21"/>
      <c r="N1854" t="str">
        <f>TEXT(Tabla2[fecha_creacion_divorcio],"dd/mm/yy")</f>
        <v>12/02/19</v>
      </c>
      <c r="O1854" s="21" t="str">
        <f>TEXT(Tabla3[Fecha formato fecha],"MMMM")</f>
        <v>febrero</v>
      </c>
      <c r="P1854" s="22">
        <f>INT(YEARFRAC(Tabla2[[#This Row],[fecha_matrimonio]],Tabla2[[#This Row],[fecha_creacion_divorcio]],1))</f>
        <v>42</v>
      </c>
      <c r="Q1854" s="21"/>
    </row>
    <row r="1855" spans="6:17" x14ac:dyDescent="0.25">
      <c r="F1855" s="17"/>
      <c r="G1855" s="47" t="str">
        <f>IF(Tabla2[genero_1]=Tabla2[genero_2],"iguales","heteros")</f>
        <v>heteros</v>
      </c>
      <c r="H1855" s="15">
        <f>COUNTIF(Tabla3[Columna1],"iguales")</f>
        <v>481</v>
      </c>
      <c r="I1855" s="15">
        <f>COUNTIF(Tabla3[Se divorcian mas en la mañana o en la tarde?],"&gt;12:00 am")</f>
        <v>2491</v>
      </c>
      <c r="J1855" s="15">
        <f>COUNTIF(Tabla3[Se divorcian mas en la mañana o en la tarde?],"&gt;12:00 am")</f>
        <v>2491</v>
      </c>
      <c r="K1855" s="15">
        <f>COUNTIF(Tabla3[Se divorcian mas en la mañana o en la tarde?],"&lt;12:00 pm")</f>
        <v>2272</v>
      </c>
      <c r="L1855" s="17">
        <f>IF(Auxiliar1!B1853&lt;Tabla2[Hora],Tabla2[Hora],Auxiliar1!B1853)</f>
        <v>0.3066666666666667</v>
      </c>
      <c r="M1855" s="21"/>
      <c r="N1855" t="str">
        <f>TEXT(Tabla2[fecha_creacion_divorcio],"dd/mm/yy")</f>
        <v>13/02/19</v>
      </c>
      <c r="O1855" s="21" t="str">
        <f>TEXT(Tabla3[Fecha formato fecha],"MMMM")</f>
        <v>febrero</v>
      </c>
      <c r="P1855" s="22">
        <f>INT(YEARFRAC(Tabla2[[#This Row],[fecha_matrimonio]],Tabla2[[#This Row],[fecha_creacion_divorcio]],1))</f>
        <v>9</v>
      </c>
      <c r="Q1855" s="21"/>
    </row>
    <row r="1856" spans="6:17" x14ac:dyDescent="0.25">
      <c r="F1856" s="17"/>
      <c r="G1856" s="47" t="str">
        <f>IF(Tabla2[genero_1]=Tabla2[genero_2],"iguales","heteros")</f>
        <v>heteros</v>
      </c>
      <c r="H1856" s="15">
        <f>COUNTIF(Tabla3[Columna1],"iguales")</f>
        <v>481</v>
      </c>
      <c r="I1856" s="15">
        <f>COUNTIF(Tabla3[Se divorcian mas en la mañana o en la tarde?],"&gt;12:00 am")</f>
        <v>2491</v>
      </c>
      <c r="J1856" s="15">
        <f>COUNTIF(Tabla3[Se divorcian mas en la mañana o en la tarde?],"&gt;12:00 am")</f>
        <v>2491</v>
      </c>
      <c r="K1856" s="15">
        <f>COUNTIF(Tabla3[Se divorcian mas en la mañana o en la tarde?],"&lt;12:00 pm")</f>
        <v>2272</v>
      </c>
      <c r="L1856" s="17">
        <f>IF(Auxiliar1!B1854&lt;Tabla2[Hora],Tabla2[Hora],Auxiliar1!B1854)</f>
        <v>0.30885416666666665</v>
      </c>
      <c r="M1856" s="21"/>
      <c r="N1856" t="str">
        <f>TEXT(Tabla2[fecha_creacion_divorcio],"dd/mm/yy")</f>
        <v>13/02/19</v>
      </c>
      <c r="O1856" s="21" t="str">
        <f>TEXT(Tabla3[Fecha formato fecha],"MMMM")</f>
        <v>febrero</v>
      </c>
      <c r="P1856" s="22">
        <f>INT(YEARFRAC(Tabla2[[#This Row],[fecha_matrimonio]],Tabla2[[#This Row],[fecha_creacion_divorcio]],1))</f>
        <v>14</v>
      </c>
      <c r="Q1856" s="21"/>
    </row>
    <row r="1857" spans="6:17" x14ac:dyDescent="0.25">
      <c r="F1857" s="17"/>
      <c r="G1857" s="47" t="str">
        <f>IF(Tabla2[genero_1]=Tabla2[genero_2],"iguales","heteros")</f>
        <v>iguales</v>
      </c>
      <c r="H1857" s="15">
        <f>COUNTIF(Tabla3[Columna1],"iguales")</f>
        <v>481</v>
      </c>
      <c r="I1857" s="15">
        <f>COUNTIF(Tabla3[Se divorcian mas en la mañana o en la tarde?],"&gt;12:00 am")</f>
        <v>2491</v>
      </c>
      <c r="J1857" s="15">
        <f>COUNTIF(Tabla3[Se divorcian mas en la mañana o en la tarde?],"&gt;12:00 am")</f>
        <v>2491</v>
      </c>
      <c r="K1857" s="15">
        <f>COUNTIF(Tabla3[Se divorcian mas en la mañana o en la tarde?],"&lt;12:00 pm")</f>
        <v>2272</v>
      </c>
      <c r="L1857" s="17">
        <f>IF(Auxiliar1!B1855&lt;Tabla2[Hora],Tabla2[Hora],Auxiliar1!B1855)</f>
        <v>0.31199074074074074</v>
      </c>
      <c r="M1857" s="21"/>
      <c r="N1857" t="str">
        <f>TEXT(Tabla2[fecha_creacion_divorcio],"dd/mm/yy")</f>
        <v>13/02/19</v>
      </c>
      <c r="O1857" s="21" t="str">
        <f>TEXT(Tabla3[Fecha formato fecha],"MMMM")</f>
        <v>febrero</v>
      </c>
      <c r="P1857" s="22">
        <f>INT(YEARFRAC(Tabla2[[#This Row],[fecha_matrimonio]],Tabla2[[#This Row],[fecha_creacion_divorcio]],1))</f>
        <v>27</v>
      </c>
      <c r="Q1857" s="21"/>
    </row>
    <row r="1858" spans="6:17" x14ac:dyDescent="0.25">
      <c r="F1858" s="17"/>
      <c r="G1858" s="47" t="str">
        <f>IF(Tabla2[genero_1]=Tabla2[genero_2],"iguales","heteros")</f>
        <v>heteros</v>
      </c>
      <c r="H1858" s="15">
        <f>COUNTIF(Tabla3[Columna1],"iguales")</f>
        <v>481</v>
      </c>
      <c r="I1858" s="15">
        <f>COUNTIF(Tabla3[Se divorcian mas en la mañana o en la tarde?],"&gt;12:00 am")</f>
        <v>2491</v>
      </c>
      <c r="J1858" s="15">
        <f>COUNTIF(Tabla3[Se divorcian mas en la mañana o en la tarde?],"&gt;12:00 am")</f>
        <v>2491</v>
      </c>
      <c r="K1858" s="15">
        <f>COUNTIF(Tabla3[Se divorcian mas en la mañana o en la tarde?],"&lt;12:00 pm")</f>
        <v>2272</v>
      </c>
      <c r="L1858" s="17">
        <f>IF(Auxiliar1!B1856&lt;Tabla2[Hora],Tabla2[Hora],Auxiliar1!B1856)</f>
        <v>0.31319444444444444</v>
      </c>
      <c r="M1858" s="21"/>
      <c r="N1858" t="str">
        <f>TEXT(Tabla2[fecha_creacion_divorcio],"dd/mm/yy")</f>
        <v>13/02/19</v>
      </c>
      <c r="O1858" s="21" t="str">
        <f>TEXT(Tabla3[Fecha formato fecha],"MMMM")</f>
        <v>febrero</v>
      </c>
      <c r="P1858" s="22">
        <f>INT(YEARFRAC(Tabla2[[#This Row],[fecha_matrimonio]],Tabla2[[#This Row],[fecha_creacion_divorcio]],1))</f>
        <v>22</v>
      </c>
      <c r="Q1858" s="21"/>
    </row>
    <row r="1859" spans="6:17" x14ac:dyDescent="0.25">
      <c r="F1859" s="17"/>
      <c r="G1859" s="47" t="str">
        <f>IF(Tabla2[genero_1]=Tabla2[genero_2],"iguales","heteros")</f>
        <v>heteros</v>
      </c>
      <c r="H1859" s="15">
        <f>COUNTIF(Tabla3[Columna1],"iguales")</f>
        <v>481</v>
      </c>
      <c r="I1859" s="15">
        <f>COUNTIF(Tabla3[Se divorcian mas en la mañana o en la tarde?],"&gt;12:00 am")</f>
        <v>2491</v>
      </c>
      <c r="J1859" s="15">
        <f>COUNTIF(Tabla3[Se divorcian mas en la mañana o en la tarde?],"&gt;12:00 am")</f>
        <v>2491</v>
      </c>
      <c r="K1859" s="15">
        <f>COUNTIF(Tabla3[Se divorcian mas en la mañana o en la tarde?],"&lt;12:00 pm")</f>
        <v>2272</v>
      </c>
      <c r="L1859" s="17">
        <f>IF(Auxiliar1!B1857&lt;Tabla2[Hora],Tabla2[Hora],Auxiliar1!B1857)</f>
        <v>0.31427083333333333</v>
      </c>
      <c r="M1859" s="21"/>
      <c r="N1859" t="str">
        <f>TEXT(Tabla2[fecha_creacion_divorcio],"dd/mm/yy")</f>
        <v>13/02/19</v>
      </c>
      <c r="O1859" s="21" t="str">
        <f>TEXT(Tabla3[Fecha formato fecha],"MMMM")</f>
        <v>febrero</v>
      </c>
      <c r="P1859" s="22">
        <f>INT(YEARFRAC(Tabla2[[#This Row],[fecha_matrimonio]],Tabla2[[#This Row],[fecha_creacion_divorcio]],1))</f>
        <v>4</v>
      </c>
      <c r="Q1859" s="21"/>
    </row>
    <row r="1860" spans="6:17" x14ac:dyDescent="0.25">
      <c r="F1860" s="17"/>
      <c r="G1860" s="47" t="str">
        <f>IF(Tabla2[genero_1]=Tabla2[genero_2],"iguales","heteros")</f>
        <v>heteros</v>
      </c>
      <c r="H1860" s="15">
        <f>COUNTIF(Tabla3[Columna1],"iguales")</f>
        <v>481</v>
      </c>
      <c r="I1860" s="15">
        <f>COUNTIF(Tabla3[Se divorcian mas en la mañana o en la tarde?],"&gt;12:00 am")</f>
        <v>2491</v>
      </c>
      <c r="J1860" s="15">
        <f>COUNTIF(Tabla3[Se divorcian mas en la mañana o en la tarde?],"&gt;12:00 am")</f>
        <v>2491</v>
      </c>
      <c r="K1860" s="15">
        <f>COUNTIF(Tabla3[Se divorcian mas en la mañana o en la tarde?],"&lt;12:00 pm")</f>
        <v>2272</v>
      </c>
      <c r="L1860" s="17">
        <f>IF(Auxiliar1!B1858&lt;Tabla2[Hora],Tabla2[Hora],Auxiliar1!B1858)</f>
        <v>0.31612268518518521</v>
      </c>
      <c r="M1860" s="21"/>
      <c r="N1860" t="str">
        <f>TEXT(Tabla2[fecha_creacion_divorcio],"dd/mm/yy")</f>
        <v>13/02/19</v>
      </c>
      <c r="O1860" s="21" t="str">
        <f>TEXT(Tabla3[Fecha formato fecha],"MMMM")</f>
        <v>febrero</v>
      </c>
      <c r="P1860" s="22">
        <f>INT(YEARFRAC(Tabla2[[#This Row],[fecha_matrimonio]],Tabla2[[#This Row],[fecha_creacion_divorcio]],1))</f>
        <v>15</v>
      </c>
      <c r="Q1860" s="21"/>
    </row>
    <row r="1861" spans="6:17" x14ac:dyDescent="0.25">
      <c r="F1861" s="17"/>
      <c r="G1861" s="47" t="str">
        <f>IF(Tabla2[genero_1]=Tabla2[genero_2],"iguales","heteros")</f>
        <v>heteros</v>
      </c>
      <c r="H1861" s="15">
        <f>COUNTIF(Tabla3[Columna1],"iguales")</f>
        <v>481</v>
      </c>
      <c r="I1861" s="15">
        <f>COUNTIF(Tabla3[Se divorcian mas en la mañana o en la tarde?],"&gt;12:00 am")</f>
        <v>2491</v>
      </c>
      <c r="J1861" s="15">
        <f>COUNTIF(Tabla3[Se divorcian mas en la mañana o en la tarde?],"&gt;12:00 am")</f>
        <v>2491</v>
      </c>
      <c r="K1861" s="15">
        <f>COUNTIF(Tabla3[Se divorcian mas en la mañana o en la tarde?],"&lt;12:00 pm")</f>
        <v>2272</v>
      </c>
      <c r="L1861" s="17">
        <f>IF(Auxiliar1!B1859&lt;Tabla2[Hora],Tabla2[Hora],Auxiliar1!B1859)</f>
        <v>0.31732638888888892</v>
      </c>
      <c r="M1861" s="21"/>
      <c r="N1861" t="str">
        <f>TEXT(Tabla2[fecha_creacion_divorcio],"dd/mm/yy")</f>
        <v>13/02/19</v>
      </c>
      <c r="O1861" s="21" t="str">
        <f>TEXT(Tabla3[Fecha formato fecha],"MMMM")</f>
        <v>febrero</v>
      </c>
      <c r="P1861" s="22">
        <f>INT(YEARFRAC(Tabla2[[#This Row],[fecha_matrimonio]],Tabla2[[#This Row],[fecha_creacion_divorcio]],1))</f>
        <v>29</v>
      </c>
      <c r="Q1861" s="21"/>
    </row>
    <row r="1862" spans="6:17" x14ac:dyDescent="0.25">
      <c r="F1862" s="17"/>
      <c r="G1862" s="47" t="str">
        <f>IF(Tabla2[genero_1]=Tabla2[genero_2],"iguales","heteros")</f>
        <v>heteros</v>
      </c>
      <c r="H1862" s="15">
        <f>COUNTIF(Tabla3[Columna1],"iguales")</f>
        <v>481</v>
      </c>
      <c r="I1862" s="15">
        <f>COUNTIF(Tabla3[Se divorcian mas en la mañana o en la tarde?],"&gt;12:00 am")</f>
        <v>2491</v>
      </c>
      <c r="J1862" s="15">
        <f>COUNTIF(Tabla3[Se divorcian mas en la mañana o en la tarde?],"&gt;12:00 am")</f>
        <v>2491</v>
      </c>
      <c r="K1862" s="15">
        <f>COUNTIF(Tabla3[Se divorcian mas en la mañana o en la tarde?],"&lt;12:00 pm")</f>
        <v>2272</v>
      </c>
      <c r="L1862" s="17">
        <f>IF(Auxiliar1!B1860&lt;Tabla2[Hora],Tabla2[Hora],Auxiliar1!B1860)</f>
        <v>0.31900462962962961</v>
      </c>
      <c r="M1862" s="21"/>
      <c r="N1862" t="str">
        <f>TEXT(Tabla2[fecha_creacion_divorcio],"dd/mm/yy")</f>
        <v>13/02/19</v>
      </c>
      <c r="O1862" s="21" t="str">
        <f>TEXT(Tabla3[Fecha formato fecha],"MMMM")</f>
        <v>febrero</v>
      </c>
      <c r="P1862" s="22">
        <f>INT(YEARFRAC(Tabla2[[#This Row],[fecha_matrimonio]],Tabla2[[#This Row],[fecha_creacion_divorcio]],1))</f>
        <v>12</v>
      </c>
      <c r="Q1862" s="21"/>
    </row>
    <row r="1863" spans="6:17" x14ac:dyDescent="0.25">
      <c r="F1863" s="17"/>
      <c r="G1863" s="47" t="str">
        <f>IF(Tabla2[genero_1]=Tabla2[genero_2],"iguales","heteros")</f>
        <v>heteros</v>
      </c>
      <c r="H1863" s="15">
        <f>COUNTIF(Tabla3[Columna1],"iguales")</f>
        <v>481</v>
      </c>
      <c r="I1863" s="15">
        <f>COUNTIF(Tabla3[Se divorcian mas en la mañana o en la tarde?],"&gt;12:00 am")</f>
        <v>2491</v>
      </c>
      <c r="J1863" s="15">
        <f>COUNTIF(Tabla3[Se divorcian mas en la mañana o en la tarde?],"&gt;12:00 am")</f>
        <v>2491</v>
      </c>
      <c r="K1863" s="15">
        <f>COUNTIF(Tabla3[Se divorcian mas en la mañana o en la tarde?],"&lt;12:00 pm")</f>
        <v>2272</v>
      </c>
      <c r="L1863" s="17">
        <f>IF(Auxiliar1!B1861&lt;Tabla2[Hora],Tabla2[Hora],Auxiliar1!B1861)</f>
        <v>0.3208449074074074</v>
      </c>
      <c r="M1863" s="21"/>
      <c r="N1863" t="str">
        <f>TEXT(Tabla2[fecha_creacion_divorcio],"dd/mm/yy")</f>
        <v>13/02/19</v>
      </c>
      <c r="O1863" s="21" t="str">
        <f>TEXT(Tabla3[Fecha formato fecha],"MMMM")</f>
        <v>febrero</v>
      </c>
      <c r="P1863" s="22">
        <f>INT(YEARFRAC(Tabla2[[#This Row],[fecha_matrimonio]],Tabla2[[#This Row],[fecha_creacion_divorcio]],1))</f>
        <v>17</v>
      </c>
      <c r="Q1863" s="21"/>
    </row>
    <row r="1864" spans="6:17" x14ac:dyDescent="0.25">
      <c r="F1864" s="17"/>
      <c r="G1864" s="47" t="str">
        <f>IF(Tabla2[genero_1]=Tabla2[genero_2],"iguales","heteros")</f>
        <v>iguales</v>
      </c>
      <c r="H1864" s="15">
        <f>COUNTIF(Tabla3[Columna1],"iguales")</f>
        <v>481</v>
      </c>
      <c r="I1864" s="15">
        <f>COUNTIF(Tabla3[Se divorcian mas en la mañana o en la tarde?],"&gt;12:00 am")</f>
        <v>2491</v>
      </c>
      <c r="J1864" s="15">
        <f>COUNTIF(Tabla3[Se divorcian mas en la mañana o en la tarde?],"&gt;12:00 am")</f>
        <v>2491</v>
      </c>
      <c r="K1864" s="15">
        <f>COUNTIF(Tabla3[Se divorcian mas en la mañana o en la tarde?],"&lt;12:00 pm")</f>
        <v>2272</v>
      </c>
      <c r="L1864" s="17">
        <f>IF(Auxiliar1!B1862&lt;Tabla2[Hora],Tabla2[Hora],Auxiliar1!B1862)</f>
        <v>0.32149305555555557</v>
      </c>
      <c r="M1864" s="21"/>
      <c r="N1864" t="str">
        <f>TEXT(Tabla2[fecha_creacion_divorcio],"dd/mm/yy")</f>
        <v>13/02/19</v>
      </c>
      <c r="O1864" s="21" t="str">
        <f>TEXT(Tabla3[Fecha formato fecha],"MMMM")</f>
        <v>febrero</v>
      </c>
      <c r="P1864" s="22">
        <f>INT(YEARFRAC(Tabla2[[#This Row],[fecha_matrimonio]],Tabla2[[#This Row],[fecha_creacion_divorcio]],1))</f>
        <v>28</v>
      </c>
      <c r="Q1864" s="21"/>
    </row>
    <row r="1865" spans="6:17" x14ac:dyDescent="0.25">
      <c r="F1865" s="17"/>
      <c r="G1865" s="47" t="str">
        <f>IF(Tabla2[genero_1]=Tabla2[genero_2],"iguales","heteros")</f>
        <v>heteros</v>
      </c>
      <c r="H1865" s="15">
        <f>COUNTIF(Tabla3[Columna1],"iguales")</f>
        <v>481</v>
      </c>
      <c r="I1865" s="15">
        <f>COUNTIF(Tabla3[Se divorcian mas en la mañana o en la tarde?],"&gt;12:00 am")</f>
        <v>2491</v>
      </c>
      <c r="J1865" s="15">
        <f>COUNTIF(Tabla3[Se divorcian mas en la mañana o en la tarde?],"&gt;12:00 am")</f>
        <v>2491</v>
      </c>
      <c r="K1865" s="15">
        <f>COUNTIF(Tabla3[Se divorcian mas en la mañana o en la tarde?],"&lt;12:00 pm")</f>
        <v>2272</v>
      </c>
      <c r="L1865" s="17">
        <f>IF(Auxiliar1!B1863&lt;Tabla2[Hora],Tabla2[Hora],Auxiliar1!B1863)</f>
        <v>0.33482638888888888</v>
      </c>
      <c r="M1865" s="21"/>
      <c r="N1865" t="str">
        <f>TEXT(Tabla2[fecha_creacion_divorcio],"dd/mm/yy")</f>
        <v>13/02/19</v>
      </c>
      <c r="O1865" s="21" t="str">
        <f>TEXT(Tabla3[Fecha formato fecha],"MMMM")</f>
        <v>febrero</v>
      </c>
      <c r="P1865" s="22">
        <f>INT(YEARFRAC(Tabla2[[#This Row],[fecha_matrimonio]],Tabla2[[#This Row],[fecha_creacion_divorcio]],1))</f>
        <v>20</v>
      </c>
      <c r="Q1865" s="21"/>
    </row>
    <row r="1866" spans="6:17" x14ac:dyDescent="0.25">
      <c r="F1866" s="17"/>
      <c r="G1866" s="47" t="str">
        <f>IF(Tabla2[genero_1]=Tabla2[genero_2],"iguales","heteros")</f>
        <v>heteros</v>
      </c>
      <c r="H1866" s="15">
        <f>COUNTIF(Tabla3[Columna1],"iguales")</f>
        <v>481</v>
      </c>
      <c r="I1866" s="15">
        <f>COUNTIF(Tabla3[Se divorcian mas en la mañana o en la tarde?],"&gt;12:00 am")</f>
        <v>2491</v>
      </c>
      <c r="J1866" s="15">
        <f>COUNTIF(Tabla3[Se divorcian mas en la mañana o en la tarde?],"&gt;12:00 am")</f>
        <v>2491</v>
      </c>
      <c r="K1866" s="15">
        <f>COUNTIF(Tabla3[Se divorcian mas en la mañana o en la tarde?],"&lt;12:00 pm")</f>
        <v>2272</v>
      </c>
      <c r="L1866" s="17">
        <f>IF(Auxiliar1!B1864&lt;Tabla2[Hora],Tabla2[Hora],Auxiliar1!B1864)</f>
        <v>0.34121527777777777</v>
      </c>
      <c r="M1866" s="21"/>
      <c r="N1866" t="str">
        <f>TEXT(Tabla2[fecha_creacion_divorcio],"dd/mm/yy")</f>
        <v>13/02/19</v>
      </c>
      <c r="O1866" s="21" t="str">
        <f>TEXT(Tabla3[Fecha formato fecha],"MMMM")</f>
        <v>febrero</v>
      </c>
      <c r="P1866" s="22">
        <f>INT(YEARFRAC(Tabla2[[#This Row],[fecha_matrimonio]],Tabla2[[#This Row],[fecha_creacion_divorcio]],1))</f>
        <v>4</v>
      </c>
      <c r="Q1866" s="21"/>
    </row>
    <row r="1867" spans="6:17" x14ac:dyDescent="0.25">
      <c r="F1867" s="17"/>
      <c r="G1867" s="47" t="str">
        <f>IF(Tabla2[genero_1]=Tabla2[genero_2],"iguales","heteros")</f>
        <v>heteros</v>
      </c>
      <c r="H1867" s="15">
        <f>COUNTIF(Tabla3[Columna1],"iguales")</f>
        <v>481</v>
      </c>
      <c r="I1867" s="15">
        <f>COUNTIF(Tabla3[Se divorcian mas en la mañana o en la tarde?],"&gt;12:00 am")</f>
        <v>2491</v>
      </c>
      <c r="J1867" s="15">
        <f>COUNTIF(Tabla3[Se divorcian mas en la mañana o en la tarde?],"&gt;12:00 am")</f>
        <v>2491</v>
      </c>
      <c r="K1867" s="15">
        <f>COUNTIF(Tabla3[Se divorcian mas en la mañana o en la tarde?],"&lt;12:00 pm")</f>
        <v>2272</v>
      </c>
      <c r="L1867" s="17">
        <f>IF(Auxiliar1!B1865&lt;Tabla2[Hora],Tabla2[Hora],Auxiliar1!B1865)</f>
        <v>0.34582175925925923</v>
      </c>
      <c r="M1867" s="21"/>
      <c r="N1867" t="str">
        <f>TEXT(Tabla2[fecha_creacion_divorcio],"dd/mm/yy")</f>
        <v>13/02/19</v>
      </c>
      <c r="O1867" s="21" t="str">
        <f>TEXT(Tabla3[Fecha formato fecha],"MMMM")</f>
        <v>febrero</v>
      </c>
      <c r="P1867" s="22">
        <f>INT(YEARFRAC(Tabla2[[#This Row],[fecha_matrimonio]],Tabla2[[#This Row],[fecha_creacion_divorcio]],1))</f>
        <v>22</v>
      </c>
      <c r="Q1867" s="21"/>
    </row>
    <row r="1868" spans="6:17" x14ac:dyDescent="0.25">
      <c r="F1868" s="17"/>
      <c r="G1868" s="47" t="str">
        <f>IF(Tabla2[genero_1]=Tabla2[genero_2],"iguales","heteros")</f>
        <v>heteros</v>
      </c>
      <c r="H1868" s="15">
        <f>COUNTIF(Tabla3[Columna1],"iguales")</f>
        <v>481</v>
      </c>
      <c r="I1868" s="15">
        <f>COUNTIF(Tabla3[Se divorcian mas en la mañana o en la tarde?],"&gt;12:00 am")</f>
        <v>2491</v>
      </c>
      <c r="J1868" s="15">
        <f>COUNTIF(Tabla3[Se divorcian mas en la mañana o en la tarde?],"&gt;12:00 am")</f>
        <v>2491</v>
      </c>
      <c r="K1868" s="15">
        <f>COUNTIF(Tabla3[Se divorcian mas en la mañana o en la tarde?],"&lt;12:00 pm")</f>
        <v>2272</v>
      </c>
      <c r="L1868" s="17">
        <f>IF(Auxiliar1!B1866&lt;Tabla2[Hora],Tabla2[Hora],Auxiliar1!B1866)</f>
        <v>0.35043981481481484</v>
      </c>
      <c r="M1868" s="21"/>
      <c r="N1868" t="str">
        <f>TEXT(Tabla2[fecha_creacion_divorcio],"dd/mm/yy")</f>
        <v>13/02/19</v>
      </c>
      <c r="O1868" s="21" t="str">
        <f>TEXT(Tabla3[Fecha formato fecha],"MMMM")</f>
        <v>febrero</v>
      </c>
      <c r="P1868" s="22">
        <f>INT(YEARFRAC(Tabla2[[#This Row],[fecha_matrimonio]],Tabla2[[#This Row],[fecha_creacion_divorcio]],1))</f>
        <v>14</v>
      </c>
      <c r="Q1868" s="21"/>
    </row>
    <row r="1869" spans="6:17" x14ac:dyDescent="0.25">
      <c r="F1869" s="17"/>
      <c r="G1869" s="47" t="str">
        <f>IF(Tabla2[genero_1]=Tabla2[genero_2],"iguales","heteros")</f>
        <v>iguales</v>
      </c>
      <c r="H1869" s="15">
        <f>COUNTIF(Tabla3[Columna1],"iguales")</f>
        <v>481</v>
      </c>
      <c r="I1869" s="15">
        <f>COUNTIF(Tabla3[Se divorcian mas en la mañana o en la tarde?],"&gt;12:00 am")</f>
        <v>2491</v>
      </c>
      <c r="J1869" s="15">
        <f>COUNTIF(Tabla3[Se divorcian mas en la mañana o en la tarde?],"&gt;12:00 am")</f>
        <v>2491</v>
      </c>
      <c r="K1869" s="15">
        <f>COUNTIF(Tabla3[Se divorcian mas en la mañana o en la tarde?],"&lt;12:00 pm")</f>
        <v>2272</v>
      </c>
      <c r="L1869" s="17">
        <f>IF(Auxiliar1!B1867&lt;Tabla2[Hora],Tabla2[Hora],Auxiliar1!B1867)</f>
        <v>0.35689814814814813</v>
      </c>
      <c r="M1869" s="21"/>
      <c r="N1869" t="str">
        <f>TEXT(Tabla2[fecha_creacion_divorcio],"dd/mm/yy")</f>
        <v>13/02/19</v>
      </c>
      <c r="O1869" s="21" t="str">
        <f>TEXT(Tabla3[Fecha formato fecha],"MMMM")</f>
        <v>febrero</v>
      </c>
      <c r="P1869" s="22">
        <f>INT(YEARFRAC(Tabla2[[#This Row],[fecha_matrimonio]],Tabla2[[#This Row],[fecha_creacion_divorcio]],1))</f>
        <v>28</v>
      </c>
      <c r="Q1869" s="21"/>
    </row>
    <row r="1870" spans="6:17" x14ac:dyDescent="0.25">
      <c r="F1870" s="17"/>
      <c r="G1870" s="47" t="str">
        <f>IF(Tabla2[genero_1]=Tabla2[genero_2],"iguales","heteros")</f>
        <v>heteros</v>
      </c>
      <c r="H1870" s="15">
        <f>COUNTIF(Tabla3[Columna1],"iguales")</f>
        <v>481</v>
      </c>
      <c r="I1870" s="15">
        <f>COUNTIF(Tabla3[Se divorcian mas en la mañana o en la tarde?],"&gt;12:00 am")</f>
        <v>2491</v>
      </c>
      <c r="J1870" s="15">
        <f>COUNTIF(Tabla3[Se divorcian mas en la mañana o en la tarde?],"&gt;12:00 am")</f>
        <v>2491</v>
      </c>
      <c r="K1870" s="15">
        <f>COUNTIF(Tabla3[Se divorcian mas en la mañana o en la tarde?],"&lt;12:00 pm")</f>
        <v>2272</v>
      </c>
      <c r="L1870" s="17">
        <f>IF(Auxiliar1!B1868&lt;Tabla2[Hora],Tabla2[Hora],Auxiliar1!B1868)</f>
        <v>0.38598379629629626</v>
      </c>
      <c r="M1870" s="21"/>
      <c r="N1870" t="str">
        <f>TEXT(Tabla2[fecha_creacion_divorcio],"dd/mm/yy")</f>
        <v>13/02/19</v>
      </c>
      <c r="O1870" s="21" t="str">
        <f>TEXT(Tabla3[Fecha formato fecha],"MMMM")</f>
        <v>febrero</v>
      </c>
      <c r="P1870" s="22">
        <f>INT(YEARFRAC(Tabla2[[#This Row],[fecha_matrimonio]],Tabla2[[#This Row],[fecha_creacion_divorcio]],1))</f>
        <v>25</v>
      </c>
      <c r="Q1870" s="21"/>
    </row>
    <row r="1871" spans="6:17" x14ac:dyDescent="0.25">
      <c r="F1871" s="17"/>
      <c r="G1871" s="47" t="str">
        <f>IF(Tabla2[genero_1]=Tabla2[genero_2],"iguales","heteros")</f>
        <v>heteros</v>
      </c>
      <c r="H1871" s="15">
        <f>COUNTIF(Tabla3[Columna1],"iguales")</f>
        <v>481</v>
      </c>
      <c r="I1871" s="15">
        <f>COUNTIF(Tabla3[Se divorcian mas en la mañana o en la tarde?],"&gt;12:00 am")</f>
        <v>2491</v>
      </c>
      <c r="J1871" s="15">
        <f>COUNTIF(Tabla3[Se divorcian mas en la mañana o en la tarde?],"&gt;12:00 am")</f>
        <v>2491</v>
      </c>
      <c r="K1871" s="15">
        <f>COUNTIF(Tabla3[Se divorcian mas en la mañana o en la tarde?],"&lt;12:00 pm")</f>
        <v>2272</v>
      </c>
      <c r="L1871" s="17">
        <f>IF(Auxiliar1!B1869&lt;Tabla2[Hora],Tabla2[Hora],Auxiliar1!B1869)</f>
        <v>0.39210648148148147</v>
      </c>
      <c r="M1871" s="21"/>
      <c r="N1871" t="str">
        <f>TEXT(Tabla2[fecha_creacion_divorcio],"dd/mm/yy")</f>
        <v>13/02/19</v>
      </c>
      <c r="O1871" s="21" t="str">
        <f>TEXT(Tabla3[Fecha formato fecha],"MMMM")</f>
        <v>febrero</v>
      </c>
      <c r="P1871" s="22">
        <f>INT(YEARFRAC(Tabla2[[#This Row],[fecha_matrimonio]],Tabla2[[#This Row],[fecha_creacion_divorcio]],1))</f>
        <v>37</v>
      </c>
      <c r="Q1871" s="21"/>
    </row>
    <row r="1872" spans="6:17" x14ac:dyDescent="0.25">
      <c r="F1872" s="17"/>
      <c r="G1872" s="47" t="str">
        <f>IF(Tabla2[genero_1]=Tabla2[genero_2],"iguales","heteros")</f>
        <v>heteros</v>
      </c>
      <c r="H1872" s="15">
        <f>COUNTIF(Tabla3[Columna1],"iguales")</f>
        <v>481</v>
      </c>
      <c r="I1872" s="15">
        <f>COUNTIF(Tabla3[Se divorcian mas en la mañana o en la tarde?],"&gt;12:00 am")</f>
        <v>2491</v>
      </c>
      <c r="J1872" s="15">
        <f>COUNTIF(Tabla3[Se divorcian mas en la mañana o en la tarde?],"&gt;12:00 am")</f>
        <v>2491</v>
      </c>
      <c r="K1872" s="15">
        <f>COUNTIF(Tabla3[Se divorcian mas en la mañana o en la tarde?],"&lt;12:00 pm")</f>
        <v>2272</v>
      </c>
      <c r="L1872" s="17">
        <f>IF(Auxiliar1!B1870&lt;Tabla2[Hora],Tabla2[Hora],Auxiliar1!B1870)</f>
        <v>0.39331018518518518</v>
      </c>
      <c r="M1872" s="21"/>
      <c r="N1872" t="str">
        <f>TEXT(Tabla2[fecha_creacion_divorcio],"dd/mm/yy")</f>
        <v>13/02/19</v>
      </c>
      <c r="O1872" s="21" t="str">
        <f>TEXT(Tabla3[Fecha formato fecha],"MMMM")</f>
        <v>febrero</v>
      </c>
      <c r="P1872" s="22">
        <f>INT(YEARFRAC(Tabla2[[#This Row],[fecha_matrimonio]],Tabla2[[#This Row],[fecha_creacion_divorcio]],1))</f>
        <v>21</v>
      </c>
      <c r="Q1872" s="21"/>
    </row>
    <row r="1873" spans="6:17" x14ac:dyDescent="0.25">
      <c r="F1873" s="17"/>
      <c r="G1873" s="47" t="str">
        <f>IF(Tabla2[genero_1]=Tabla2[genero_2],"iguales","heteros")</f>
        <v>heteros</v>
      </c>
      <c r="H1873" s="15">
        <f>COUNTIF(Tabla3[Columna1],"iguales")</f>
        <v>481</v>
      </c>
      <c r="I1873" s="15">
        <f>COUNTIF(Tabla3[Se divorcian mas en la mañana o en la tarde?],"&gt;12:00 am")</f>
        <v>2491</v>
      </c>
      <c r="J1873" s="15">
        <f>COUNTIF(Tabla3[Se divorcian mas en la mañana o en la tarde?],"&gt;12:00 am")</f>
        <v>2491</v>
      </c>
      <c r="K1873" s="15">
        <f>COUNTIF(Tabla3[Se divorcian mas en la mañana o en la tarde?],"&lt;12:00 pm")</f>
        <v>2272</v>
      </c>
      <c r="L1873" s="17">
        <f>IF(Auxiliar1!B1871&lt;Tabla2[Hora],Tabla2[Hora],Auxiliar1!B1871)</f>
        <v>0.39746527777777779</v>
      </c>
      <c r="M1873" s="21"/>
      <c r="N1873" t="str">
        <f>TEXT(Tabla2[fecha_creacion_divorcio],"dd/mm/yy")</f>
        <v>13/02/19</v>
      </c>
      <c r="O1873" s="21" t="str">
        <f>TEXT(Tabla3[Fecha formato fecha],"MMMM")</f>
        <v>febrero</v>
      </c>
      <c r="P1873" s="22">
        <f>INT(YEARFRAC(Tabla2[[#This Row],[fecha_matrimonio]],Tabla2[[#This Row],[fecha_creacion_divorcio]],1))</f>
        <v>3</v>
      </c>
      <c r="Q1873" s="21"/>
    </row>
    <row r="1874" spans="6:17" x14ac:dyDescent="0.25">
      <c r="F1874" s="17"/>
      <c r="G1874" s="47" t="str">
        <f>IF(Tabla2[genero_1]=Tabla2[genero_2],"iguales","heteros")</f>
        <v>iguales</v>
      </c>
      <c r="H1874" s="15">
        <f>COUNTIF(Tabla3[Columna1],"iguales")</f>
        <v>481</v>
      </c>
      <c r="I1874" s="15">
        <f>COUNTIF(Tabla3[Se divorcian mas en la mañana o en la tarde?],"&gt;12:00 am")</f>
        <v>2491</v>
      </c>
      <c r="J1874" s="15">
        <f>COUNTIF(Tabla3[Se divorcian mas en la mañana o en la tarde?],"&gt;12:00 am")</f>
        <v>2491</v>
      </c>
      <c r="K1874" s="15">
        <f>COUNTIF(Tabla3[Se divorcian mas en la mañana o en la tarde?],"&lt;12:00 pm")</f>
        <v>2272</v>
      </c>
      <c r="L1874" s="17">
        <f>IF(Auxiliar1!B1872&lt;Tabla2[Hora],Tabla2[Hora],Auxiliar1!B1872)</f>
        <v>0.3989583333333333</v>
      </c>
      <c r="M1874" s="21"/>
      <c r="N1874" t="str">
        <f>TEXT(Tabla2[fecha_creacion_divorcio],"dd/mm/yy")</f>
        <v>13/02/19</v>
      </c>
      <c r="O1874" s="21" t="str">
        <f>TEXT(Tabla3[Fecha formato fecha],"MMMM")</f>
        <v>febrero</v>
      </c>
      <c r="P1874" s="22">
        <f>INT(YEARFRAC(Tabla2[[#This Row],[fecha_matrimonio]],Tabla2[[#This Row],[fecha_creacion_divorcio]],1))</f>
        <v>34</v>
      </c>
      <c r="Q1874" s="21"/>
    </row>
    <row r="1875" spans="6:17" x14ac:dyDescent="0.25">
      <c r="F1875" s="17"/>
      <c r="G1875" s="47" t="str">
        <f>IF(Tabla2[genero_1]=Tabla2[genero_2],"iguales","heteros")</f>
        <v>iguales</v>
      </c>
      <c r="H1875" s="15">
        <f>COUNTIF(Tabla3[Columna1],"iguales")</f>
        <v>481</v>
      </c>
      <c r="I1875" s="15">
        <f>COUNTIF(Tabla3[Se divorcian mas en la mañana o en la tarde?],"&gt;12:00 am")</f>
        <v>2491</v>
      </c>
      <c r="J1875" s="15">
        <f>COUNTIF(Tabla3[Se divorcian mas en la mañana o en la tarde?],"&gt;12:00 am")</f>
        <v>2491</v>
      </c>
      <c r="K1875" s="15">
        <f>COUNTIF(Tabla3[Se divorcian mas en la mañana o en la tarde?],"&lt;12:00 pm")</f>
        <v>2272</v>
      </c>
      <c r="L1875" s="17">
        <f>IF(Auxiliar1!B1873&lt;Tabla2[Hora],Tabla2[Hora],Auxiliar1!B1873)</f>
        <v>0.40543981481481484</v>
      </c>
      <c r="M1875" s="21"/>
      <c r="N1875" t="str">
        <f>TEXT(Tabla2[fecha_creacion_divorcio],"dd/mm/yy")</f>
        <v>13/02/19</v>
      </c>
      <c r="O1875" s="21" t="str">
        <f>TEXT(Tabla3[Fecha formato fecha],"MMMM")</f>
        <v>febrero</v>
      </c>
      <c r="P1875" s="22">
        <f>INT(YEARFRAC(Tabla2[[#This Row],[fecha_matrimonio]],Tabla2[[#This Row],[fecha_creacion_divorcio]],1))</f>
        <v>33</v>
      </c>
      <c r="Q1875" s="21"/>
    </row>
    <row r="1876" spans="6:17" x14ac:dyDescent="0.25">
      <c r="F1876" s="17"/>
      <c r="G1876" s="47" t="str">
        <f>IF(Tabla2[genero_1]=Tabla2[genero_2],"iguales","heteros")</f>
        <v>heteros</v>
      </c>
      <c r="H1876" s="15">
        <f>COUNTIF(Tabla3[Columna1],"iguales")</f>
        <v>481</v>
      </c>
      <c r="I1876" s="15">
        <f>COUNTIF(Tabla3[Se divorcian mas en la mañana o en la tarde?],"&gt;12:00 am")</f>
        <v>2491</v>
      </c>
      <c r="J1876" s="15">
        <f>COUNTIF(Tabla3[Se divorcian mas en la mañana o en la tarde?],"&gt;12:00 am")</f>
        <v>2491</v>
      </c>
      <c r="K1876" s="15">
        <f>COUNTIF(Tabla3[Se divorcian mas en la mañana o en la tarde?],"&lt;12:00 pm")</f>
        <v>2272</v>
      </c>
      <c r="L1876" s="17">
        <f>IF(Auxiliar1!B1874&lt;Tabla2[Hora],Tabla2[Hora],Auxiliar1!B1874)</f>
        <v>0.40645833333333337</v>
      </c>
      <c r="M1876" s="21"/>
      <c r="N1876" t="str">
        <f>TEXT(Tabla2[fecha_creacion_divorcio],"dd/mm/yy")</f>
        <v>13/02/19</v>
      </c>
      <c r="O1876" s="21" t="str">
        <f>TEXT(Tabla3[Fecha formato fecha],"MMMM")</f>
        <v>febrero</v>
      </c>
      <c r="P1876" s="22">
        <f>INT(YEARFRAC(Tabla2[[#This Row],[fecha_matrimonio]],Tabla2[[#This Row],[fecha_creacion_divorcio]],1))</f>
        <v>20</v>
      </c>
      <c r="Q1876" s="21"/>
    </row>
    <row r="1877" spans="6:17" x14ac:dyDescent="0.25">
      <c r="F1877" s="17"/>
      <c r="G1877" s="47" t="str">
        <f>IF(Tabla2[genero_1]=Tabla2[genero_2],"iguales","heteros")</f>
        <v>heteros</v>
      </c>
      <c r="H1877" s="15">
        <f>COUNTIF(Tabla3[Columna1],"iguales")</f>
        <v>481</v>
      </c>
      <c r="I1877" s="15">
        <f>COUNTIF(Tabla3[Se divorcian mas en la mañana o en la tarde?],"&gt;12:00 am")</f>
        <v>2491</v>
      </c>
      <c r="J1877" s="15">
        <f>COUNTIF(Tabla3[Se divorcian mas en la mañana o en la tarde?],"&gt;12:00 am")</f>
        <v>2491</v>
      </c>
      <c r="K1877" s="15">
        <f>COUNTIF(Tabla3[Se divorcian mas en la mañana o en la tarde?],"&lt;12:00 pm")</f>
        <v>2272</v>
      </c>
      <c r="L1877" s="17">
        <f>IF(Auxiliar1!B1875&lt;Tabla2[Hora],Tabla2[Hora],Auxiliar1!B1875)</f>
        <v>0.41537037037037039</v>
      </c>
      <c r="M1877" s="21"/>
      <c r="N1877" t="str">
        <f>TEXT(Tabla2[fecha_creacion_divorcio],"dd/mm/yy")</f>
        <v>13/02/19</v>
      </c>
      <c r="O1877" s="21" t="str">
        <f>TEXT(Tabla3[Fecha formato fecha],"MMMM")</f>
        <v>febrero</v>
      </c>
      <c r="P1877" s="22">
        <f>INT(YEARFRAC(Tabla2[[#This Row],[fecha_matrimonio]],Tabla2[[#This Row],[fecha_creacion_divorcio]],1))</f>
        <v>29</v>
      </c>
      <c r="Q1877" s="21"/>
    </row>
    <row r="1878" spans="6:17" x14ac:dyDescent="0.25">
      <c r="F1878" s="17"/>
      <c r="G1878" s="47" t="str">
        <f>IF(Tabla2[genero_1]=Tabla2[genero_2],"iguales","heteros")</f>
        <v>heteros</v>
      </c>
      <c r="H1878" s="15">
        <f>COUNTIF(Tabla3[Columna1],"iguales")</f>
        <v>481</v>
      </c>
      <c r="I1878" s="15">
        <f>COUNTIF(Tabla3[Se divorcian mas en la mañana o en la tarde?],"&gt;12:00 am")</f>
        <v>2491</v>
      </c>
      <c r="J1878" s="15">
        <f>COUNTIF(Tabla3[Se divorcian mas en la mañana o en la tarde?],"&gt;12:00 am")</f>
        <v>2491</v>
      </c>
      <c r="K1878" s="15">
        <f>COUNTIF(Tabla3[Se divorcian mas en la mañana o en la tarde?],"&lt;12:00 pm")</f>
        <v>2272</v>
      </c>
      <c r="L1878" s="17">
        <f>IF(Auxiliar1!B1876&lt;Tabla2[Hora],Tabla2[Hora],Auxiliar1!B1876)</f>
        <v>0.42109953703703701</v>
      </c>
      <c r="M1878" s="21"/>
      <c r="N1878" t="str">
        <f>TEXT(Tabla2[fecha_creacion_divorcio],"dd/mm/yy")</f>
        <v>13/02/19</v>
      </c>
      <c r="O1878" s="21" t="str">
        <f>TEXT(Tabla3[Fecha formato fecha],"MMMM")</f>
        <v>febrero</v>
      </c>
      <c r="P1878" s="22">
        <f>INT(YEARFRAC(Tabla2[[#This Row],[fecha_matrimonio]],Tabla2[[#This Row],[fecha_creacion_divorcio]],1))</f>
        <v>17</v>
      </c>
      <c r="Q1878" s="21"/>
    </row>
    <row r="1879" spans="6:17" x14ac:dyDescent="0.25">
      <c r="F1879" s="17"/>
      <c r="G1879" s="47" t="str">
        <f>IF(Tabla2[genero_1]=Tabla2[genero_2],"iguales","heteros")</f>
        <v>heteros</v>
      </c>
      <c r="H1879" s="15">
        <f>COUNTIF(Tabla3[Columna1],"iguales")</f>
        <v>481</v>
      </c>
      <c r="I1879" s="15">
        <f>COUNTIF(Tabla3[Se divorcian mas en la mañana o en la tarde?],"&gt;12:00 am")</f>
        <v>2491</v>
      </c>
      <c r="J1879" s="15">
        <f>COUNTIF(Tabla3[Se divorcian mas en la mañana o en la tarde?],"&gt;12:00 am")</f>
        <v>2491</v>
      </c>
      <c r="K1879" s="15">
        <f>COUNTIF(Tabla3[Se divorcian mas en la mañana o en la tarde?],"&lt;12:00 pm")</f>
        <v>2272</v>
      </c>
      <c r="L1879" s="17">
        <f>IF(Auxiliar1!B1877&lt;Tabla2[Hora],Tabla2[Hora],Auxiliar1!B1877)</f>
        <v>0.42349537037037038</v>
      </c>
      <c r="M1879" s="21"/>
      <c r="N1879" t="str">
        <f>TEXT(Tabla2[fecha_creacion_divorcio],"dd/mm/yy")</f>
        <v>13/02/19</v>
      </c>
      <c r="O1879" s="21" t="str">
        <f>TEXT(Tabla3[Fecha formato fecha],"MMMM")</f>
        <v>febrero</v>
      </c>
      <c r="P1879" s="22">
        <f>INT(YEARFRAC(Tabla2[[#This Row],[fecha_matrimonio]],Tabla2[[#This Row],[fecha_creacion_divorcio]],1))</f>
        <v>46</v>
      </c>
      <c r="Q1879" s="21"/>
    </row>
    <row r="1880" spans="6:17" x14ac:dyDescent="0.25">
      <c r="F1880" s="17"/>
      <c r="G1880" s="47" t="str">
        <f>IF(Tabla2[genero_1]=Tabla2[genero_2],"iguales","heteros")</f>
        <v>heteros</v>
      </c>
      <c r="H1880" s="15">
        <f>COUNTIF(Tabla3[Columna1],"iguales")</f>
        <v>481</v>
      </c>
      <c r="I1880" s="15">
        <f>COUNTIF(Tabla3[Se divorcian mas en la mañana o en la tarde?],"&gt;12:00 am")</f>
        <v>2491</v>
      </c>
      <c r="J1880" s="15">
        <f>COUNTIF(Tabla3[Se divorcian mas en la mañana o en la tarde?],"&gt;12:00 am")</f>
        <v>2491</v>
      </c>
      <c r="K1880" s="15">
        <f>COUNTIF(Tabla3[Se divorcian mas en la mañana o en la tarde?],"&lt;12:00 pm")</f>
        <v>2272</v>
      </c>
      <c r="L1880" s="17">
        <f>IF(Auxiliar1!B1878&lt;Tabla2[Hora],Tabla2[Hora],Auxiliar1!B1878)</f>
        <v>0.44056712962962963</v>
      </c>
      <c r="M1880" s="21"/>
      <c r="N1880" t="str">
        <f>TEXT(Tabla2[fecha_creacion_divorcio],"dd/mm/yy")</f>
        <v>13/02/19</v>
      </c>
      <c r="O1880" s="21" t="str">
        <f>TEXT(Tabla3[Fecha formato fecha],"MMMM")</f>
        <v>febrero</v>
      </c>
      <c r="P1880" s="22">
        <f>INT(YEARFRAC(Tabla2[[#This Row],[fecha_matrimonio]],Tabla2[[#This Row],[fecha_creacion_divorcio]],1))</f>
        <v>43</v>
      </c>
      <c r="Q1880" s="21"/>
    </row>
    <row r="1881" spans="6:17" x14ac:dyDescent="0.25">
      <c r="F1881" s="17"/>
      <c r="G1881" s="47" t="str">
        <f>IF(Tabla2[genero_1]=Tabla2[genero_2],"iguales","heteros")</f>
        <v>iguales</v>
      </c>
      <c r="H1881" s="15">
        <f>COUNTIF(Tabla3[Columna1],"iguales")</f>
        <v>481</v>
      </c>
      <c r="I1881" s="15">
        <f>COUNTIF(Tabla3[Se divorcian mas en la mañana o en la tarde?],"&gt;12:00 am")</f>
        <v>2491</v>
      </c>
      <c r="J1881" s="15">
        <f>COUNTIF(Tabla3[Se divorcian mas en la mañana o en la tarde?],"&gt;12:00 am")</f>
        <v>2491</v>
      </c>
      <c r="K1881" s="15">
        <f>COUNTIF(Tabla3[Se divorcian mas en la mañana o en la tarde?],"&lt;12:00 pm")</f>
        <v>2272</v>
      </c>
      <c r="L1881" s="17">
        <f>IF(Auxiliar1!B1879&lt;Tabla2[Hora],Tabla2[Hora],Auxiliar1!B1879)</f>
        <v>0.32587962962962963</v>
      </c>
      <c r="M1881" s="21"/>
      <c r="N1881" t="str">
        <f>TEXT(Tabla2[fecha_creacion_divorcio],"dd/mm/yy")</f>
        <v>14/02/19</v>
      </c>
      <c r="O1881" s="21" t="str">
        <f>TEXT(Tabla3[Fecha formato fecha],"MMMM")</f>
        <v>febrero</v>
      </c>
      <c r="P1881" s="22">
        <f>INT(YEARFRAC(Tabla2[[#This Row],[fecha_matrimonio]],Tabla2[[#This Row],[fecha_creacion_divorcio]],1))</f>
        <v>21</v>
      </c>
      <c r="Q1881" s="21"/>
    </row>
    <row r="1882" spans="6:17" x14ac:dyDescent="0.25">
      <c r="F1882" s="17"/>
      <c r="G1882" s="47" t="str">
        <f>IF(Tabla2[genero_1]=Tabla2[genero_2],"iguales","heteros")</f>
        <v>heteros</v>
      </c>
      <c r="H1882" s="15">
        <f>COUNTIF(Tabla3[Columna1],"iguales")</f>
        <v>481</v>
      </c>
      <c r="I1882" s="15">
        <f>COUNTIF(Tabla3[Se divorcian mas en la mañana o en la tarde?],"&gt;12:00 am")</f>
        <v>2491</v>
      </c>
      <c r="J1882" s="15">
        <f>COUNTIF(Tabla3[Se divorcian mas en la mañana o en la tarde?],"&gt;12:00 am")</f>
        <v>2491</v>
      </c>
      <c r="K1882" s="15">
        <f>COUNTIF(Tabla3[Se divorcian mas en la mañana o en la tarde?],"&lt;12:00 pm")</f>
        <v>2272</v>
      </c>
      <c r="L1882" s="17">
        <f>IF(Auxiliar1!B1880&lt;Tabla2[Hora],Tabla2[Hora],Auxiliar1!B1880)</f>
        <v>0.32931712962962961</v>
      </c>
      <c r="M1882" s="21"/>
      <c r="N1882" t="str">
        <f>TEXT(Tabla2[fecha_creacion_divorcio],"dd/mm/yy")</f>
        <v>14/02/19</v>
      </c>
      <c r="O1882" s="21" t="str">
        <f>TEXT(Tabla3[Fecha formato fecha],"MMMM")</f>
        <v>febrero</v>
      </c>
      <c r="P1882" s="22">
        <f>INT(YEARFRAC(Tabla2[[#This Row],[fecha_matrimonio]],Tabla2[[#This Row],[fecha_creacion_divorcio]],1))</f>
        <v>11</v>
      </c>
      <c r="Q1882" s="21"/>
    </row>
    <row r="1883" spans="6:17" x14ac:dyDescent="0.25">
      <c r="F1883" s="17"/>
      <c r="G1883" s="47" t="str">
        <f>IF(Tabla2[genero_1]=Tabla2[genero_2],"iguales","heteros")</f>
        <v>heteros</v>
      </c>
      <c r="H1883" s="15">
        <f>COUNTIF(Tabla3[Columna1],"iguales")</f>
        <v>481</v>
      </c>
      <c r="I1883" s="15">
        <f>COUNTIF(Tabla3[Se divorcian mas en la mañana o en la tarde?],"&gt;12:00 am")</f>
        <v>2491</v>
      </c>
      <c r="J1883" s="15">
        <f>COUNTIF(Tabla3[Se divorcian mas en la mañana o en la tarde?],"&gt;12:00 am")</f>
        <v>2491</v>
      </c>
      <c r="K1883" s="15">
        <f>COUNTIF(Tabla3[Se divorcian mas en la mañana o en la tarde?],"&lt;12:00 pm")</f>
        <v>2272</v>
      </c>
      <c r="L1883" s="17">
        <f>IF(Auxiliar1!B1881&lt;Tabla2[Hora],Tabla2[Hora],Auxiliar1!B1881)</f>
        <v>0.33380787037037035</v>
      </c>
      <c r="M1883" s="21"/>
      <c r="N1883" t="str">
        <f>TEXT(Tabla2[fecha_creacion_divorcio],"dd/mm/yy")</f>
        <v>14/02/19</v>
      </c>
      <c r="O1883" s="21" t="str">
        <f>TEXT(Tabla3[Fecha formato fecha],"MMMM")</f>
        <v>febrero</v>
      </c>
      <c r="P1883" s="22">
        <f>INT(YEARFRAC(Tabla2[[#This Row],[fecha_matrimonio]],Tabla2[[#This Row],[fecha_creacion_divorcio]],1))</f>
        <v>27</v>
      </c>
      <c r="Q1883" s="21"/>
    </row>
    <row r="1884" spans="6:17" x14ac:dyDescent="0.25">
      <c r="F1884" s="17"/>
      <c r="G1884" s="47" t="str">
        <f>IF(Tabla2[genero_1]=Tabla2[genero_2],"iguales","heteros")</f>
        <v>heteros</v>
      </c>
      <c r="H1884" s="15">
        <f>COUNTIF(Tabla3[Columna1],"iguales")</f>
        <v>481</v>
      </c>
      <c r="I1884" s="15">
        <f>COUNTIF(Tabla3[Se divorcian mas en la mañana o en la tarde?],"&gt;12:00 am")</f>
        <v>2491</v>
      </c>
      <c r="J1884" s="15">
        <f>COUNTIF(Tabla3[Se divorcian mas en la mañana o en la tarde?],"&gt;12:00 am")</f>
        <v>2491</v>
      </c>
      <c r="K1884" s="15">
        <f>COUNTIF(Tabla3[Se divorcian mas en la mañana o en la tarde?],"&lt;12:00 pm")</f>
        <v>2272</v>
      </c>
      <c r="L1884" s="17">
        <f>IF(Auxiliar1!B1882&lt;Tabla2[Hora],Tabla2[Hora],Auxiliar1!B1882)</f>
        <v>0.34640046296296295</v>
      </c>
      <c r="M1884" s="21"/>
      <c r="N1884" t="str">
        <f>TEXT(Tabla2[fecha_creacion_divorcio],"dd/mm/yy")</f>
        <v>14/02/19</v>
      </c>
      <c r="O1884" s="21" t="str">
        <f>TEXT(Tabla3[Fecha formato fecha],"MMMM")</f>
        <v>febrero</v>
      </c>
      <c r="P1884" s="22">
        <f>INT(YEARFRAC(Tabla2[[#This Row],[fecha_matrimonio]],Tabla2[[#This Row],[fecha_creacion_divorcio]],1))</f>
        <v>19</v>
      </c>
      <c r="Q1884" s="21"/>
    </row>
    <row r="1885" spans="6:17" x14ac:dyDescent="0.25">
      <c r="F1885" s="17"/>
      <c r="G1885" s="47" t="str">
        <f>IF(Tabla2[genero_1]=Tabla2[genero_2],"iguales","heteros")</f>
        <v>heteros</v>
      </c>
      <c r="H1885" s="15">
        <f>COUNTIF(Tabla3[Columna1],"iguales")</f>
        <v>481</v>
      </c>
      <c r="I1885" s="15">
        <f>COUNTIF(Tabla3[Se divorcian mas en la mañana o en la tarde?],"&gt;12:00 am")</f>
        <v>2491</v>
      </c>
      <c r="J1885" s="15">
        <f>COUNTIF(Tabla3[Se divorcian mas en la mañana o en la tarde?],"&gt;12:00 am")</f>
        <v>2491</v>
      </c>
      <c r="K1885" s="15">
        <f>COUNTIF(Tabla3[Se divorcian mas en la mañana o en la tarde?],"&lt;12:00 pm")</f>
        <v>2272</v>
      </c>
      <c r="L1885" s="17">
        <f>IF(Auxiliar1!B1883&lt;Tabla2[Hora],Tabla2[Hora],Auxiliar1!B1883)</f>
        <v>0.35125000000000001</v>
      </c>
      <c r="M1885" s="21"/>
      <c r="N1885" t="str">
        <f>TEXT(Tabla2[fecha_creacion_divorcio],"dd/mm/yy")</f>
        <v>14/02/19</v>
      </c>
      <c r="O1885" s="21" t="str">
        <f>TEXT(Tabla3[Fecha formato fecha],"MMMM")</f>
        <v>febrero</v>
      </c>
      <c r="P1885" s="22">
        <f>INT(YEARFRAC(Tabla2[[#This Row],[fecha_matrimonio]],Tabla2[[#This Row],[fecha_creacion_divorcio]],1))</f>
        <v>23</v>
      </c>
      <c r="Q1885" s="21"/>
    </row>
    <row r="1886" spans="6:17" x14ac:dyDescent="0.25">
      <c r="F1886" s="17"/>
      <c r="G1886" s="47" t="str">
        <f>IF(Tabla2[genero_1]=Tabla2[genero_2],"iguales","heteros")</f>
        <v>heteros</v>
      </c>
      <c r="H1886" s="15">
        <f>COUNTIF(Tabla3[Columna1],"iguales")</f>
        <v>481</v>
      </c>
      <c r="I1886" s="15">
        <f>COUNTIF(Tabla3[Se divorcian mas en la mañana o en la tarde?],"&gt;12:00 am")</f>
        <v>2491</v>
      </c>
      <c r="J1886" s="15">
        <f>COUNTIF(Tabla3[Se divorcian mas en la mañana o en la tarde?],"&gt;12:00 am")</f>
        <v>2491</v>
      </c>
      <c r="K1886" s="15">
        <f>COUNTIF(Tabla3[Se divorcian mas en la mañana o en la tarde?],"&lt;12:00 pm")</f>
        <v>2272</v>
      </c>
      <c r="L1886" s="17">
        <f>IF(Auxiliar1!B1884&lt;Tabla2[Hora],Tabla2[Hora],Auxiliar1!B1884)</f>
        <v>0.37778935185185186</v>
      </c>
      <c r="M1886" s="21"/>
      <c r="N1886" t="str">
        <f>TEXT(Tabla2[fecha_creacion_divorcio],"dd/mm/yy")</f>
        <v>14/02/19</v>
      </c>
      <c r="O1886" s="21" t="str">
        <f>TEXT(Tabla3[Fecha formato fecha],"MMMM")</f>
        <v>febrero</v>
      </c>
      <c r="P1886" s="22">
        <f>INT(YEARFRAC(Tabla2[[#This Row],[fecha_matrimonio]],Tabla2[[#This Row],[fecha_creacion_divorcio]],1))</f>
        <v>17</v>
      </c>
      <c r="Q1886" s="21"/>
    </row>
    <row r="1887" spans="6:17" x14ac:dyDescent="0.25">
      <c r="F1887" s="17"/>
      <c r="G1887" s="47" t="str">
        <f>IF(Tabla2[genero_1]=Tabla2[genero_2],"iguales","heteros")</f>
        <v>heteros</v>
      </c>
      <c r="H1887" s="15">
        <f>COUNTIF(Tabla3[Columna1],"iguales")</f>
        <v>481</v>
      </c>
      <c r="I1887" s="15">
        <f>COUNTIF(Tabla3[Se divorcian mas en la mañana o en la tarde?],"&gt;12:00 am")</f>
        <v>2491</v>
      </c>
      <c r="J1887" s="15">
        <f>COUNTIF(Tabla3[Se divorcian mas en la mañana o en la tarde?],"&gt;12:00 am")</f>
        <v>2491</v>
      </c>
      <c r="K1887" s="15">
        <f>COUNTIF(Tabla3[Se divorcian mas en la mañana o en la tarde?],"&lt;12:00 pm")</f>
        <v>2272</v>
      </c>
      <c r="L1887" s="17">
        <f>IF(Auxiliar1!B1885&lt;Tabla2[Hora],Tabla2[Hora],Auxiliar1!B1885)</f>
        <v>0.39761574074074074</v>
      </c>
      <c r="M1887" s="21"/>
      <c r="N1887" t="str">
        <f>TEXT(Tabla2[fecha_creacion_divorcio],"dd/mm/yy")</f>
        <v>14/02/19</v>
      </c>
      <c r="O1887" s="21" t="str">
        <f>TEXT(Tabla3[Fecha formato fecha],"MMMM")</f>
        <v>febrero</v>
      </c>
      <c r="P1887" s="22">
        <f>INT(YEARFRAC(Tabla2[[#This Row],[fecha_matrimonio]],Tabla2[[#This Row],[fecha_creacion_divorcio]],1))</f>
        <v>5</v>
      </c>
      <c r="Q1887" s="21"/>
    </row>
    <row r="1888" spans="6:17" x14ac:dyDescent="0.25">
      <c r="F1888" s="17"/>
      <c r="G1888" s="47" t="str">
        <f>IF(Tabla2[genero_1]=Tabla2[genero_2],"iguales","heteros")</f>
        <v>heteros</v>
      </c>
      <c r="H1888" s="15">
        <f>COUNTIF(Tabla3[Columna1],"iguales")</f>
        <v>481</v>
      </c>
      <c r="I1888" s="15">
        <f>COUNTIF(Tabla3[Se divorcian mas en la mañana o en la tarde?],"&gt;12:00 am")</f>
        <v>2491</v>
      </c>
      <c r="J1888" s="15">
        <f>COUNTIF(Tabla3[Se divorcian mas en la mañana o en la tarde?],"&gt;12:00 am")</f>
        <v>2491</v>
      </c>
      <c r="K1888" s="15">
        <f>COUNTIF(Tabla3[Se divorcian mas en la mañana o en la tarde?],"&lt;12:00 pm")</f>
        <v>2272</v>
      </c>
      <c r="L1888" s="17">
        <f>IF(Auxiliar1!B1886&lt;Tabla2[Hora],Tabla2[Hora],Auxiliar1!B1886)</f>
        <v>0.39799768518518519</v>
      </c>
      <c r="M1888" s="21"/>
      <c r="N1888" t="str">
        <f>TEXT(Tabla2[fecha_creacion_divorcio],"dd/mm/yy")</f>
        <v>14/02/19</v>
      </c>
      <c r="O1888" s="21" t="str">
        <f>TEXT(Tabla3[Fecha formato fecha],"MMMM")</f>
        <v>febrero</v>
      </c>
      <c r="P1888" s="22">
        <f>INT(YEARFRAC(Tabla2[[#This Row],[fecha_matrimonio]],Tabla2[[#This Row],[fecha_creacion_divorcio]],1))</f>
        <v>3</v>
      </c>
      <c r="Q1888" s="21"/>
    </row>
    <row r="1889" spans="6:17" x14ac:dyDescent="0.25">
      <c r="F1889" s="17"/>
      <c r="G1889" s="47" t="str">
        <f>IF(Tabla2[genero_1]=Tabla2[genero_2],"iguales","heteros")</f>
        <v>heteros</v>
      </c>
      <c r="H1889" s="15">
        <f>COUNTIF(Tabla3[Columna1],"iguales")</f>
        <v>481</v>
      </c>
      <c r="I1889" s="15">
        <f>COUNTIF(Tabla3[Se divorcian mas en la mañana o en la tarde?],"&gt;12:00 am")</f>
        <v>2491</v>
      </c>
      <c r="J1889" s="15">
        <f>COUNTIF(Tabla3[Se divorcian mas en la mañana o en la tarde?],"&gt;12:00 am")</f>
        <v>2491</v>
      </c>
      <c r="K1889" s="15">
        <f>COUNTIF(Tabla3[Se divorcian mas en la mañana o en la tarde?],"&lt;12:00 pm")</f>
        <v>2272</v>
      </c>
      <c r="L1889" s="17">
        <f>IF(Auxiliar1!B1887&lt;Tabla2[Hora],Tabla2[Hora],Auxiliar1!B1887)</f>
        <v>0.39815972222222223</v>
      </c>
      <c r="M1889" s="21"/>
      <c r="N1889" t="str">
        <f>TEXT(Tabla2[fecha_creacion_divorcio],"dd/mm/yy")</f>
        <v>14/02/19</v>
      </c>
      <c r="O1889" s="21" t="str">
        <f>TEXT(Tabla3[Fecha formato fecha],"MMMM")</f>
        <v>febrero</v>
      </c>
      <c r="P1889" s="22">
        <f>INT(YEARFRAC(Tabla2[[#This Row],[fecha_matrimonio]],Tabla2[[#This Row],[fecha_creacion_divorcio]],1))</f>
        <v>12</v>
      </c>
      <c r="Q1889" s="21"/>
    </row>
    <row r="1890" spans="6:17" x14ac:dyDescent="0.25">
      <c r="F1890" s="17"/>
      <c r="G1890" s="47" t="str">
        <f>IF(Tabla2[genero_1]=Tabla2[genero_2],"iguales","heteros")</f>
        <v>heteros</v>
      </c>
      <c r="H1890" s="15">
        <f>COUNTIF(Tabla3[Columna1],"iguales")</f>
        <v>481</v>
      </c>
      <c r="I1890" s="15">
        <f>COUNTIF(Tabla3[Se divorcian mas en la mañana o en la tarde?],"&gt;12:00 am")</f>
        <v>2491</v>
      </c>
      <c r="J1890" s="15">
        <f>COUNTIF(Tabla3[Se divorcian mas en la mañana o en la tarde?],"&gt;12:00 am")</f>
        <v>2491</v>
      </c>
      <c r="K1890" s="15">
        <f>COUNTIF(Tabla3[Se divorcian mas en la mañana o en la tarde?],"&lt;12:00 pm")</f>
        <v>2272</v>
      </c>
      <c r="L1890" s="17">
        <f>IF(Auxiliar1!B1888&lt;Tabla2[Hora],Tabla2[Hora],Auxiliar1!B1888)</f>
        <v>0.39876157407407403</v>
      </c>
      <c r="M1890" s="21"/>
      <c r="N1890" t="str">
        <f>TEXT(Tabla2[fecha_creacion_divorcio],"dd/mm/yy")</f>
        <v>14/02/19</v>
      </c>
      <c r="O1890" s="21" t="str">
        <f>TEXT(Tabla3[Fecha formato fecha],"MMMM")</f>
        <v>febrero</v>
      </c>
      <c r="P1890" s="22">
        <f>INT(YEARFRAC(Tabla2[[#This Row],[fecha_matrimonio]],Tabla2[[#This Row],[fecha_creacion_divorcio]],1))</f>
        <v>12</v>
      </c>
      <c r="Q1890" s="21"/>
    </row>
    <row r="1891" spans="6:17" x14ac:dyDescent="0.25">
      <c r="F1891" s="17"/>
      <c r="G1891" s="47" t="str">
        <f>IF(Tabla2[genero_1]=Tabla2[genero_2],"iguales","heteros")</f>
        <v>heteros</v>
      </c>
      <c r="H1891" s="15">
        <f>COUNTIF(Tabla3[Columna1],"iguales")</f>
        <v>481</v>
      </c>
      <c r="I1891" s="15">
        <f>COUNTIF(Tabla3[Se divorcian mas en la mañana o en la tarde?],"&gt;12:00 am")</f>
        <v>2491</v>
      </c>
      <c r="J1891" s="15">
        <f>COUNTIF(Tabla3[Se divorcian mas en la mañana o en la tarde?],"&gt;12:00 am")</f>
        <v>2491</v>
      </c>
      <c r="K1891" s="15">
        <f>COUNTIF(Tabla3[Se divorcian mas en la mañana o en la tarde?],"&lt;12:00 pm")</f>
        <v>2272</v>
      </c>
      <c r="L1891" s="17">
        <f>IF(Auxiliar1!B1889&lt;Tabla2[Hora],Tabla2[Hora],Auxiliar1!B1889)</f>
        <v>0.40219907407407413</v>
      </c>
      <c r="M1891" s="21"/>
      <c r="N1891" t="str">
        <f>TEXT(Tabla2[fecha_creacion_divorcio],"dd/mm/yy")</f>
        <v>14/02/19</v>
      </c>
      <c r="O1891" s="21" t="str">
        <f>TEXT(Tabla3[Fecha formato fecha],"MMMM")</f>
        <v>febrero</v>
      </c>
      <c r="P1891" s="22">
        <f>INT(YEARFRAC(Tabla2[[#This Row],[fecha_matrimonio]],Tabla2[[#This Row],[fecha_creacion_divorcio]],1))</f>
        <v>15</v>
      </c>
      <c r="Q1891" s="21"/>
    </row>
    <row r="1892" spans="6:17" x14ac:dyDescent="0.25">
      <c r="F1892" s="17"/>
      <c r="G1892" s="47" t="str">
        <f>IF(Tabla2[genero_1]=Tabla2[genero_2],"iguales","heteros")</f>
        <v>heteros</v>
      </c>
      <c r="H1892" s="15">
        <f>COUNTIF(Tabla3[Columna1],"iguales")</f>
        <v>481</v>
      </c>
      <c r="I1892" s="15">
        <f>COUNTIF(Tabla3[Se divorcian mas en la mañana o en la tarde?],"&gt;12:00 am")</f>
        <v>2491</v>
      </c>
      <c r="J1892" s="15">
        <f>COUNTIF(Tabla3[Se divorcian mas en la mañana o en la tarde?],"&gt;12:00 am")</f>
        <v>2491</v>
      </c>
      <c r="K1892" s="15">
        <f>COUNTIF(Tabla3[Se divorcian mas en la mañana o en la tarde?],"&lt;12:00 pm")</f>
        <v>2272</v>
      </c>
      <c r="L1892" s="17">
        <f>IF(Auxiliar1!B1890&lt;Tabla2[Hora],Tabla2[Hora],Auxiliar1!B1890)</f>
        <v>0.40598379629629627</v>
      </c>
      <c r="M1892" s="21"/>
      <c r="N1892" t="str">
        <f>TEXT(Tabla2[fecha_creacion_divorcio],"dd/mm/yy")</f>
        <v>14/02/19</v>
      </c>
      <c r="O1892" s="21" t="str">
        <f>TEXT(Tabla3[Fecha formato fecha],"MMMM")</f>
        <v>febrero</v>
      </c>
      <c r="P1892" s="22">
        <f>INT(YEARFRAC(Tabla2[[#This Row],[fecha_matrimonio]],Tabla2[[#This Row],[fecha_creacion_divorcio]],1))</f>
        <v>10</v>
      </c>
      <c r="Q1892" s="21"/>
    </row>
    <row r="1893" spans="6:17" x14ac:dyDescent="0.25">
      <c r="F1893" s="17"/>
      <c r="G1893" s="47" t="str">
        <f>IF(Tabla2[genero_1]=Tabla2[genero_2],"iguales","heteros")</f>
        <v>heteros</v>
      </c>
      <c r="H1893" s="15">
        <f>COUNTIF(Tabla3[Columna1],"iguales")</f>
        <v>481</v>
      </c>
      <c r="I1893" s="15">
        <f>COUNTIF(Tabla3[Se divorcian mas en la mañana o en la tarde?],"&gt;12:00 am")</f>
        <v>2491</v>
      </c>
      <c r="J1893" s="15">
        <f>COUNTIF(Tabla3[Se divorcian mas en la mañana o en la tarde?],"&gt;12:00 am")</f>
        <v>2491</v>
      </c>
      <c r="K1893" s="15">
        <f>COUNTIF(Tabla3[Se divorcian mas en la mañana o en la tarde?],"&lt;12:00 pm")</f>
        <v>2272</v>
      </c>
      <c r="L1893" s="17">
        <f>IF(Auxiliar1!B1891&lt;Tabla2[Hora],Tabla2[Hora],Auxiliar1!B1891)</f>
        <v>0.40961805555555553</v>
      </c>
      <c r="M1893" s="21"/>
      <c r="N1893" t="str">
        <f>TEXT(Tabla2[fecha_creacion_divorcio],"dd/mm/yy")</f>
        <v>14/02/19</v>
      </c>
      <c r="O1893" s="21" t="str">
        <f>TEXT(Tabla3[Fecha formato fecha],"MMMM")</f>
        <v>febrero</v>
      </c>
      <c r="P1893" s="22">
        <f>INT(YEARFRAC(Tabla2[[#This Row],[fecha_matrimonio]],Tabla2[[#This Row],[fecha_creacion_divorcio]],1))</f>
        <v>19</v>
      </c>
      <c r="Q1893" s="21"/>
    </row>
    <row r="1894" spans="6:17" x14ac:dyDescent="0.25">
      <c r="F1894" s="17"/>
      <c r="G1894" s="47" t="str">
        <f>IF(Tabla2[genero_1]=Tabla2[genero_2],"iguales","heteros")</f>
        <v>heteros</v>
      </c>
      <c r="H1894" s="15">
        <f>COUNTIF(Tabla3[Columna1],"iguales")</f>
        <v>481</v>
      </c>
      <c r="I1894" s="15">
        <f>COUNTIF(Tabla3[Se divorcian mas en la mañana o en la tarde?],"&gt;12:00 am")</f>
        <v>2491</v>
      </c>
      <c r="J1894" s="15">
        <f>COUNTIF(Tabla3[Se divorcian mas en la mañana o en la tarde?],"&gt;12:00 am")</f>
        <v>2491</v>
      </c>
      <c r="K1894" s="15">
        <f>COUNTIF(Tabla3[Se divorcian mas en la mañana o en la tarde?],"&lt;12:00 pm")</f>
        <v>2272</v>
      </c>
      <c r="L1894" s="17">
        <f>IF(Auxiliar1!B1892&lt;Tabla2[Hora],Tabla2[Hora],Auxiliar1!B1892)</f>
        <v>0.41105324074074073</v>
      </c>
      <c r="M1894" s="21"/>
      <c r="N1894" t="str">
        <f>TEXT(Tabla2[fecha_creacion_divorcio],"dd/mm/yy")</f>
        <v>14/02/19</v>
      </c>
      <c r="O1894" s="21" t="str">
        <f>TEXT(Tabla3[Fecha formato fecha],"MMMM")</f>
        <v>febrero</v>
      </c>
      <c r="P1894" s="22">
        <f>INT(YEARFRAC(Tabla2[[#This Row],[fecha_matrimonio]],Tabla2[[#This Row],[fecha_creacion_divorcio]],1))</f>
        <v>17</v>
      </c>
      <c r="Q1894" s="21"/>
    </row>
    <row r="1895" spans="6:17" x14ac:dyDescent="0.25">
      <c r="F1895" s="17"/>
      <c r="G1895" s="47" t="str">
        <f>IF(Tabla2[genero_1]=Tabla2[genero_2],"iguales","heteros")</f>
        <v>heteros</v>
      </c>
      <c r="H1895" s="15">
        <f>COUNTIF(Tabla3[Columna1],"iguales")</f>
        <v>481</v>
      </c>
      <c r="I1895" s="15">
        <f>COUNTIF(Tabla3[Se divorcian mas en la mañana o en la tarde?],"&gt;12:00 am")</f>
        <v>2491</v>
      </c>
      <c r="J1895" s="15">
        <f>COUNTIF(Tabla3[Se divorcian mas en la mañana o en la tarde?],"&gt;12:00 am")</f>
        <v>2491</v>
      </c>
      <c r="K1895" s="15">
        <f>COUNTIF(Tabla3[Se divorcian mas en la mañana o en la tarde?],"&lt;12:00 pm")</f>
        <v>2272</v>
      </c>
      <c r="L1895" s="17">
        <f>IF(Auxiliar1!B1893&lt;Tabla2[Hora],Tabla2[Hora],Auxiliar1!B1893)</f>
        <v>0.41195601851851849</v>
      </c>
      <c r="M1895" s="21"/>
      <c r="N1895" t="str">
        <f>TEXT(Tabla2[fecha_creacion_divorcio],"dd/mm/yy")</f>
        <v>14/02/19</v>
      </c>
      <c r="O1895" s="21" t="str">
        <f>TEXT(Tabla3[Fecha formato fecha],"MMMM")</f>
        <v>febrero</v>
      </c>
      <c r="P1895" s="22">
        <f>INT(YEARFRAC(Tabla2[[#This Row],[fecha_matrimonio]],Tabla2[[#This Row],[fecha_creacion_divorcio]],1))</f>
        <v>11</v>
      </c>
      <c r="Q1895" s="21"/>
    </row>
    <row r="1896" spans="6:17" x14ac:dyDescent="0.25">
      <c r="F1896" s="17"/>
      <c r="G1896" s="47" t="str">
        <f>IF(Tabla2[genero_1]=Tabla2[genero_2],"iguales","heteros")</f>
        <v>heteros</v>
      </c>
      <c r="H1896" s="15">
        <f>COUNTIF(Tabla3[Columna1],"iguales")</f>
        <v>481</v>
      </c>
      <c r="I1896" s="15">
        <f>COUNTIF(Tabla3[Se divorcian mas en la mañana o en la tarde?],"&gt;12:00 am")</f>
        <v>2491</v>
      </c>
      <c r="J1896" s="15">
        <f>COUNTIF(Tabla3[Se divorcian mas en la mañana o en la tarde?],"&gt;12:00 am")</f>
        <v>2491</v>
      </c>
      <c r="K1896" s="15">
        <f>COUNTIF(Tabla3[Se divorcian mas en la mañana o en la tarde?],"&lt;12:00 pm")</f>
        <v>2272</v>
      </c>
      <c r="L1896" s="17">
        <f>IF(Auxiliar1!B1894&lt;Tabla2[Hora],Tabla2[Hora],Auxiliar1!B1894)</f>
        <v>0.4135300925925926</v>
      </c>
      <c r="M1896" s="21"/>
      <c r="N1896" t="str">
        <f>TEXT(Tabla2[fecha_creacion_divorcio],"dd/mm/yy")</f>
        <v>14/02/19</v>
      </c>
      <c r="O1896" s="21" t="str">
        <f>TEXT(Tabla3[Fecha formato fecha],"MMMM")</f>
        <v>febrero</v>
      </c>
      <c r="P1896" s="22">
        <f>INT(YEARFRAC(Tabla2[[#This Row],[fecha_matrimonio]],Tabla2[[#This Row],[fecha_creacion_divorcio]],1))</f>
        <v>11</v>
      </c>
      <c r="Q1896" s="21"/>
    </row>
    <row r="1897" spans="6:17" x14ac:dyDescent="0.25">
      <c r="F1897" s="17"/>
      <c r="G1897" s="47" t="str">
        <f>IF(Tabla2[genero_1]=Tabla2[genero_2],"iguales","heteros")</f>
        <v>heteros</v>
      </c>
      <c r="H1897" s="15">
        <f>COUNTIF(Tabla3[Columna1],"iguales")</f>
        <v>481</v>
      </c>
      <c r="I1897" s="15">
        <f>COUNTIF(Tabla3[Se divorcian mas en la mañana o en la tarde?],"&gt;12:00 am")</f>
        <v>2491</v>
      </c>
      <c r="J1897" s="15">
        <f>COUNTIF(Tabla3[Se divorcian mas en la mañana o en la tarde?],"&gt;12:00 am")</f>
        <v>2491</v>
      </c>
      <c r="K1897" s="15">
        <f>COUNTIF(Tabla3[Se divorcian mas en la mañana o en la tarde?],"&lt;12:00 pm")</f>
        <v>2272</v>
      </c>
      <c r="L1897" s="17">
        <f>IF(Auxiliar1!B1895&lt;Tabla2[Hora],Tabla2[Hora],Auxiliar1!B1895)</f>
        <v>0.41653935185185187</v>
      </c>
      <c r="M1897" s="21"/>
      <c r="N1897" t="str">
        <f>TEXT(Tabla2[fecha_creacion_divorcio],"dd/mm/yy")</f>
        <v>14/02/19</v>
      </c>
      <c r="O1897" s="21" t="str">
        <f>TEXT(Tabla3[Fecha formato fecha],"MMMM")</f>
        <v>febrero</v>
      </c>
      <c r="P1897" s="22">
        <f>INT(YEARFRAC(Tabla2[[#This Row],[fecha_matrimonio]],Tabla2[[#This Row],[fecha_creacion_divorcio]],1))</f>
        <v>19</v>
      </c>
      <c r="Q1897" s="21"/>
    </row>
    <row r="1898" spans="6:17" x14ac:dyDescent="0.25">
      <c r="F1898" s="17"/>
      <c r="G1898" s="47" t="str">
        <f>IF(Tabla2[genero_1]=Tabla2[genero_2],"iguales","heteros")</f>
        <v>heteros</v>
      </c>
      <c r="H1898" s="15">
        <f>COUNTIF(Tabla3[Columna1],"iguales")</f>
        <v>481</v>
      </c>
      <c r="I1898" s="15">
        <f>COUNTIF(Tabla3[Se divorcian mas en la mañana o en la tarde?],"&gt;12:00 am")</f>
        <v>2491</v>
      </c>
      <c r="J1898" s="15">
        <f>COUNTIF(Tabla3[Se divorcian mas en la mañana o en la tarde?],"&gt;12:00 am")</f>
        <v>2491</v>
      </c>
      <c r="K1898" s="15">
        <f>COUNTIF(Tabla3[Se divorcian mas en la mañana o en la tarde?],"&lt;12:00 pm")</f>
        <v>2272</v>
      </c>
      <c r="L1898" s="17">
        <f>IF(Auxiliar1!B1896&lt;Tabla2[Hora],Tabla2[Hora],Auxiliar1!B1896)</f>
        <v>0.42120370370370369</v>
      </c>
      <c r="M1898" s="21"/>
      <c r="N1898" t="str">
        <f>TEXT(Tabla2[fecha_creacion_divorcio],"dd/mm/yy")</f>
        <v>14/02/19</v>
      </c>
      <c r="O1898" s="21" t="str">
        <f>TEXT(Tabla3[Fecha formato fecha],"MMMM")</f>
        <v>febrero</v>
      </c>
      <c r="P1898" s="22">
        <f>INT(YEARFRAC(Tabla2[[#This Row],[fecha_matrimonio]],Tabla2[[#This Row],[fecha_creacion_divorcio]],1))</f>
        <v>16</v>
      </c>
      <c r="Q1898" s="21"/>
    </row>
    <row r="1899" spans="6:17" x14ac:dyDescent="0.25">
      <c r="F1899" s="17"/>
      <c r="G1899" s="47" t="str">
        <f>IF(Tabla2[genero_1]=Tabla2[genero_2],"iguales","heteros")</f>
        <v>iguales</v>
      </c>
      <c r="H1899" s="15">
        <f>COUNTIF(Tabla3[Columna1],"iguales")</f>
        <v>481</v>
      </c>
      <c r="I1899" s="15">
        <f>COUNTIF(Tabla3[Se divorcian mas en la mañana o en la tarde?],"&gt;12:00 am")</f>
        <v>2491</v>
      </c>
      <c r="J1899" s="15">
        <f>COUNTIF(Tabla3[Se divorcian mas en la mañana o en la tarde?],"&gt;12:00 am")</f>
        <v>2491</v>
      </c>
      <c r="K1899" s="15">
        <f>COUNTIF(Tabla3[Se divorcian mas en la mañana o en la tarde?],"&lt;12:00 pm")</f>
        <v>2272</v>
      </c>
      <c r="L1899" s="17">
        <f>IF(Auxiliar1!B1897&lt;Tabla2[Hora],Tabla2[Hora],Auxiliar1!B1897)</f>
        <v>0.4244560185185185</v>
      </c>
      <c r="M1899" s="21"/>
      <c r="N1899" t="str">
        <f>TEXT(Tabla2[fecha_creacion_divorcio],"dd/mm/yy")</f>
        <v>14/02/19</v>
      </c>
      <c r="O1899" s="21" t="str">
        <f>TEXT(Tabla3[Fecha formato fecha],"MMMM")</f>
        <v>febrero</v>
      </c>
      <c r="P1899" s="22">
        <f>INT(YEARFRAC(Tabla2[[#This Row],[fecha_matrimonio]],Tabla2[[#This Row],[fecha_creacion_divorcio]],1))</f>
        <v>33</v>
      </c>
      <c r="Q1899" s="21"/>
    </row>
    <row r="1900" spans="6:17" x14ac:dyDescent="0.25">
      <c r="F1900" s="17"/>
      <c r="G1900" s="47" t="str">
        <f>IF(Tabla2[genero_1]=Tabla2[genero_2],"iguales","heteros")</f>
        <v>heteros</v>
      </c>
      <c r="H1900" s="15">
        <f>COUNTIF(Tabla3[Columna1],"iguales")</f>
        <v>481</v>
      </c>
      <c r="I1900" s="15">
        <f>COUNTIF(Tabla3[Se divorcian mas en la mañana o en la tarde?],"&gt;12:00 am")</f>
        <v>2491</v>
      </c>
      <c r="J1900" s="15">
        <f>COUNTIF(Tabla3[Se divorcian mas en la mañana o en la tarde?],"&gt;12:00 am")</f>
        <v>2491</v>
      </c>
      <c r="K1900" s="15">
        <f>COUNTIF(Tabla3[Se divorcian mas en la mañana o en la tarde?],"&lt;12:00 pm")</f>
        <v>2272</v>
      </c>
      <c r="L1900" s="17">
        <f>IF(Auxiliar1!B1898&lt;Tabla2[Hora],Tabla2[Hora],Auxiliar1!B1898)</f>
        <v>0.4283912037037037</v>
      </c>
      <c r="M1900" s="21"/>
      <c r="N1900" t="str">
        <f>TEXT(Tabla2[fecha_creacion_divorcio],"dd/mm/yy")</f>
        <v>14/02/19</v>
      </c>
      <c r="O1900" s="21" t="str">
        <f>TEXT(Tabla3[Fecha formato fecha],"MMMM")</f>
        <v>febrero</v>
      </c>
      <c r="P1900" s="22">
        <f>INT(YEARFRAC(Tabla2[[#This Row],[fecha_matrimonio]],Tabla2[[#This Row],[fecha_creacion_divorcio]],1))</f>
        <v>20</v>
      </c>
      <c r="Q1900" s="21"/>
    </row>
    <row r="1901" spans="6:17" x14ac:dyDescent="0.25">
      <c r="F1901" s="17"/>
      <c r="G1901" s="47" t="str">
        <f>IF(Tabla2[genero_1]=Tabla2[genero_2],"iguales","heteros")</f>
        <v>iguales</v>
      </c>
      <c r="H1901" s="15">
        <f>COUNTIF(Tabla3[Columna1],"iguales")</f>
        <v>481</v>
      </c>
      <c r="I1901" s="15">
        <f>COUNTIF(Tabla3[Se divorcian mas en la mañana o en la tarde?],"&gt;12:00 am")</f>
        <v>2491</v>
      </c>
      <c r="J1901" s="15">
        <f>COUNTIF(Tabla3[Se divorcian mas en la mañana o en la tarde?],"&gt;12:00 am")</f>
        <v>2491</v>
      </c>
      <c r="K1901" s="15">
        <f>COUNTIF(Tabla3[Se divorcian mas en la mañana o en la tarde?],"&lt;12:00 pm")</f>
        <v>2272</v>
      </c>
      <c r="L1901" s="17">
        <f>IF(Auxiliar1!B1899&lt;Tabla2[Hora],Tabla2[Hora],Auxiliar1!B1899)</f>
        <v>0.43158564814814815</v>
      </c>
      <c r="M1901" s="21"/>
      <c r="N1901" t="str">
        <f>TEXT(Tabla2[fecha_creacion_divorcio],"dd/mm/yy")</f>
        <v>14/02/19</v>
      </c>
      <c r="O1901" s="21" t="str">
        <f>TEXT(Tabla3[Fecha formato fecha],"MMMM")</f>
        <v>febrero</v>
      </c>
      <c r="P1901" s="22">
        <f>INT(YEARFRAC(Tabla2[[#This Row],[fecha_matrimonio]],Tabla2[[#This Row],[fecha_creacion_divorcio]],1))</f>
        <v>30</v>
      </c>
      <c r="Q1901" s="21"/>
    </row>
    <row r="1902" spans="6:17" x14ac:dyDescent="0.25">
      <c r="F1902" s="17"/>
      <c r="G1902" s="47" t="str">
        <f>IF(Tabla2[genero_1]=Tabla2[genero_2],"iguales","heteros")</f>
        <v>heteros</v>
      </c>
      <c r="H1902" s="15">
        <f>COUNTIF(Tabla3[Columna1],"iguales")</f>
        <v>481</v>
      </c>
      <c r="I1902" s="15">
        <f>COUNTIF(Tabla3[Se divorcian mas en la mañana o en la tarde?],"&gt;12:00 am")</f>
        <v>2491</v>
      </c>
      <c r="J1902" s="15">
        <f>COUNTIF(Tabla3[Se divorcian mas en la mañana o en la tarde?],"&gt;12:00 am")</f>
        <v>2491</v>
      </c>
      <c r="K1902" s="15">
        <f>COUNTIF(Tabla3[Se divorcian mas en la mañana o en la tarde?],"&lt;12:00 pm")</f>
        <v>2272</v>
      </c>
      <c r="L1902" s="17">
        <f>IF(Auxiliar1!B1900&lt;Tabla2[Hora],Tabla2[Hora],Auxiliar1!B1900)</f>
        <v>0.43548611111111107</v>
      </c>
      <c r="M1902" s="21"/>
      <c r="N1902" t="str">
        <f>TEXT(Tabla2[fecha_creacion_divorcio],"dd/mm/yy")</f>
        <v>14/02/19</v>
      </c>
      <c r="O1902" s="21" t="str">
        <f>TEXT(Tabla3[Fecha formato fecha],"MMMM")</f>
        <v>febrero</v>
      </c>
      <c r="P1902" s="22">
        <f>INT(YEARFRAC(Tabla2[[#This Row],[fecha_matrimonio]],Tabla2[[#This Row],[fecha_creacion_divorcio]],1))</f>
        <v>35</v>
      </c>
      <c r="Q1902" s="21"/>
    </row>
    <row r="1903" spans="6:17" x14ac:dyDescent="0.25">
      <c r="F1903" s="17"/>
      <c r="G1903" s="47" t="str">
        <f>IF(Tabla2[genero_1]=Tabla2[genero_2],"iguales","heteros")</f>
        <v>heteros</v>
      </c>
      <c r="H1903" s="15">
        <f>COUNTIF(Tabla3[Columna1],"iguales")</f>
        <v>481</v>
      </c>
      <c r="I1903" s="15">
        <f>COUNTIF(Tabla3[Se divorcian mas en la mañana o en la tarde?],"&gt;12:00 am")</f>
        <v>2491</v>
      </c>
      <c r="J1903" s="15">
        <f>COUNTIF(Tabla3[Se divorcian mas en la mañana o en la tarde?],"&gt;12:00 am")</f>
        <v>2491</v>
      </c>
      <c r="K1903" s="15">
        <f>COUNTIF(Tabla3[Se divorcian mas en la mañana o en la tarde?],"&lt;12:00 pm")</f>
        <v>2272</v>
      </c>
      <c r="L1903" s="17">
        <f>IF(Auxiliar1!B1901&lt;Tabla2[Hora],Tabla2[Hora],Auxiliar1!B1901)</f>
        <v>0.43692129629629628</v>
      </c>
      <c r="M1903" s="21"/>
      <c r="N1903" t="str">
        <f>TEXT(Tabla2[fecha_creacion_divorcio],"dd/mm/yy")</f>
        <v>14/02/19</v>
      </c>
      <c r="O1903" s="21" t="str">
        <f>TEXT(Tabla3[Fecha formato fecha],"MMMM")</f>
        <v>febrero</v>
      </c>
      <c r="P1903" s="22">
        <f>INT(YEARFRAC(Tabla2[[#This Row],[fecha_matrimonio]],Tabla2[[#This Row],[fecha_creacion_divorcio]],1))</f>
        <v>17</v>
      </c>
      <c r="Q1903" s="21"/>
    </row>
    <row r="1904" spans="6:17" x14ac:dyDescent="0.25">
      <c r="F1904" s="17"/>
      <c r="G1904" s="47" t="str">
        <f>IF(Tabla2[genero_1]=Tabla2[genero_2],"iguales","heteros")</f>
        <v>heteros</v>
      </c>
      <c r="H1904" s="15">
        <f>COUNTIF(Tabla3[Columna1],"iguales")</f>
        <v>481</v>
      </c>
      <c r="I1904" s="15">
        <f>COUNTIF(Tabla3[Se divorcian mas en la mañana o en la tarde?],"&gt;12:00 am")</f>
        <v>2491</v>
      </c>
      <c r="J1904" s="15">
        <f>COUNTIF(Tabla3[Se divorcian mas en la mañana o en la tarde?],"&gt;12:00 am")</f>
        <v>2491</v>
      </c>
      <c r="K1904" s="15">
        <f>COUNTIF(Tabla3[Se divorcian mas en la mañana o en la tarde?],"&lt;12:00 pm")</f>
        <v>2272</v>
      </c>
      <c r="L1904" s="17">
        <f>IF(Auxiliar1!B1902&lt;Tabla2[Hora],Tabla2[Hora],Auxiliar1!B1902)</f>
        <v>0.44646990740740744</v>
      </c>
      <c r="M1904" s="21"/>
      <c r="N1904" t="str">
        <f>TEXT(Tabla2[fecha_creacion_divorcio],"dd/mm/yy")</f>
        <v>14/02/19</v>
      </c>
      <c r="O1904" s="21" t="str">
        <f>TEXT(Tabla3[Fecha formato fecha],"MMMM")</f>
        <v>febrero</v>
      </c>
      <c r="P1904" s="22">
        <f>INT(YEARFRAC(Tabla2[[#This Row],[fecha_matrimonio]],Tabla2[[#This Row],[fecha_creacion_divorcio]],1))</f>
        <v>23</v>
      </c>
      <c r="Q1904" s="21"/>
    </row>
    <row r="1905" spans="6:17" x14ac:dyDescent="0.25">
      <c r="F1905" s="17"/>
      <c r="G1905" s="47" t="str">
        <f>IF(Tabla2[genero_1]=Tabla2[genero_2],"iguales","heteros")</f>
        <v>iguales</v>
      </c>
      <c r="H1905" s="15">
        <f>COUNTIF(Tabla3[Columna1],"iguales")</f>
        <v>481</v>
      </c>
      <c r="I1905" s="15">
        <f>COUNTIF(Tabla3[Se divorcian mas en la mañana o en la tarde?],"&gt;12:00 am")</f>
        <v>2491</v>
      </c>
      <c r="J1905" s="15">
        <f>COUNTIF(Tabla3[Se divorcian mas en la mañana o en la tarde?],"&gt;12:00 am")</f>
        <v>2491</v>
      </c>
      <c r="K1905" s="15">
        <f>COUNTIF(Tabla3[Se divorcian mas en la mañana o en la tarde?],"&lt;12:00 pm")</f>
        <v>2272</v>
      </c>
      <c r="L1905" s="17">
        <f>IF(Auxiliar1!B1903&lt;Tabla2[Hora],Tabla2[Hora],Auxiliar1!B1903)</f>
        <v>0.50721064814814809</v>
      </c>
      <c r="M1905" s="21"/>
      <c r="N1905" t="str">
        <f>TEXT(Tabla2[fecha_creacion_divorcio],"dd/mm/yy")</f>
        <v>14/02/19</v>
      </c>
      <c r="O1905" s="21" t="str">
        <f>TEXT(Tabla3[Fecha formato fecha],"MMMM")</f>
        <v>febrero</v>
      </c>
      <c r="P1905" s="22">
        <f>INT(YEARFRAC(Tabla2[[#This Row],[fecha_matrimonio]],Tabla2[[#This Row],[fecha_creacion_divorcio]],1))</f>
        <v>27</v>
      </c>
      <c r="Q1905" s="21"/>
    </row>
    <row r="1906" spans="6:17" x14ac:dyDescent="0.25">
      <c r="F1906" s="17"/>
      <c r="G1906" s="47" t="str">
        <f>IF(Tabla2[genero_1]=Tabla2[genero_2],"iguales","heteros")</f>
        <v>heteros</v>
      </c>
      <c r="H1906" s="15">
        <f>COUNTIF(Tabla3[Columna1],"iguales")</f>
        <v>481</v>
      </c>
      <c r="I1906" s="15">
        <f>COUNTIF(Tabla3[Se divorcian mas en la mañana o en la tarde?],"&gt;12:00 am")</f>
        <v>2491</v>
      </c>
      <c r="J1906" s="15">
        <f>COUNTIF(Tabla3[Se divorcian mas en la mañana o en la tarde?],"&gt;12:00 am")</f>
        <v>2491</v>
      </c>
      <c r="K1906" s="15">
        <f>COUNTIF(Tabla3[Se divorcian mas en la mañana o en la tarde?],"&lt;12:00 pm")</f>
        <v>2272</v>
      </c>
      <c r="L1906" s="17">
        <f>IF(Auxiliar1!B1904&lt;Tabla2[Hora],Tabla2[Hora],Auxiliar1!B1904)</f>
        <v>0.32715277777777779</v>
      </c>
      <c r="M1906" s="21"/>
      <c r="N1906" t="str">
        <f>TEXT(Tabla2[fecha_creacion_divorcio],"dd/mm/yy")</f>
        <v>15/02/19</v>
      </c>
      <c r="O1906" s="21" t="str">
        <f>TEXT(Tabla3[Fecha formato fecha],"MMMM")</f>
        <v>febrero</v>
      </c>
      <c r="P1906" s="22">
        <f>INT(YEARFRAC(Tabla2[[#This Row],[fecha_matrimonio]],Tabla2[[#This Row],[fecha_creacion_divorcio]],1))</f>
        <v>20</v>
      </c>
      <c r="Q1906" s="21"/>
    </row>
    <row r="1907" spans="6:17" x14ac:dyDescent="0.25">
      <c r="F1907" s="17"/>
      <c r="G1907" s="47" t="str">
        <f>IF(Tabla2[genero_1]=Tabla2[genero_2],"iguales","heteros")</f>
        <v>heteros</v>
      </c>
      <c r="H1907" s="15">
        <f>COUNTIF(Tabla3[Columna1],"iguales")</f>
        <v>481</v>
      </c>
      <c r="I1907" s="15">
        <f>COUNTIF(Tabla3[Se divorcian mas en la mañana o en la tarde?],"&gt;12:00 am")</f>
        <v>2491</v>
      </c>
      <c r="J1907" s="15">
        <f>COUNTIF(Tabla3[Se divorcian mas en la mañana o en la tarde?],"&gt;12:00 am")</f>
        <v>2491</v>
      </c>
      <c r="K1907" s="15">
        <f>COUNTIF(Tabla3[Se divorcian mas en la mañana o en la tarde?],"&lt;12:00 pm")</f>
        <v>2272</v>
      </c>
      <c r="L1907" s="17">
        <f>IF(Auxiliar1!B1905&lt;Tabla2[Hora],Tabla2[Hora],Auxiliar1!B1905)</f>
        <v>0.33184027777777775</v>
      </c>
      <c r="M1907" s="21"/>
      <c r="N1907" t="str">
        <f>TEXT(Tabla2[fecha_creacion_divorcio],"dd/mm/yy")</f>
        <v>15/02/19</v>
      </c>
      <c r="O1907" s="21" t="str">
        <f>TEXT(Tabla3[Fecha formato fecha],"MMMM")</f>
        <v>febrero</v>
      </c>
      <c r="P1907" s="22">
        <f>INT(YEARFRAC(Tabla2[[#This Row],[fecha_matrimonio]],Tabla2[[#This Row],[fecha_creacion_divorcio]],1))</f>
        <v>4</v>
      </c>
      <c r="Q1907" s="21"/>
    </row>
    <row r="1908" spans="6:17" x14ac:dyDescent="0.25">
      <c r="F1908" s="17"/>
      <c r="G1908" s="47" t="str">
        <f>IF(Tabla2[genero_1]=Tabla2[genero_2],"iguales","heteros")</f>
        <v>heteros</v>
      </c>
      <c r="H1908" s="15">
        <f>COUNTIF(Tabla3[Columna1],"iguales")</f>
        <v>481</v>
      </c>
      <c r="I1908" s="15">
        <f>COUNTIF(Tabla3[Se divorcian mas en la mañana o en la tarde?],"&gt;12:00 am")</f>
        <v>2491</v>
      </c>
      <c r="J1908" s="15">
        <f>COUNTIF(Tabla3[Se divorcian mas en la mañana o en la tarde?],"&gt;12:00 am")</f>
        <v>2491</v>
      </c>
      <c r="K1908" s="15">
        <f>COUNTIF(Tabla3[Se divorcian mas en la mañana o en la tarde?],"&lt;12:00 pm")</f>
        <v>2272</v>
      </c>
      <c r="L1908" s="17">
        <f>IF(Auxiliar1!B1906&lt;Tabla2[Hora],Tabla2[Hora],Auxiliar1!B1906)</f>
        <v>0.3388194444444444</v>
      </c>
      <c r="M1908" s="21"/>
      <c r="N1908" t="str">
        <f>TEXT(Tabla2[fecha_creacion_divorcio],"dd/mm/yy")</f>
        <v>15/02/19</v>
      </c>
      <c r="O1908" s="21" t="str">
        <f>TEXT(Tabla3[Fecha formato fecha],"MMMM")</f>
        <v>febrero</v>
      </c>
      <c r="P1908" s="22">
        <f>INT(YEARFRAC(Tabla2[[#This Row],[fecha_matrimonio]],Tabla2[[#This Row],[fecha_creacion_divorcio]],1))</f>
        <v>11</v>
      </c>
      <c r="Q1908" s="21"/>
    </row>
    <row r="1909" spans="6:17" x14ac:dyDescent="0.25">
      <c r="F1909" s="17"/>
      <c r="G1909" s="47" t="str">
        <f>IF(Tabla2[genero_1]=Tabla2[genero_2],"iguales","heteros")</f>
        <v>heteros</v>
      </c>
      <c r="H1909" s="15">
        <f>COUNTIF(Tabla3[Columna1],"iguales")</f>
        <v>481</v>
      </c>
      <c r="I1909" s="15">
        <f>COUNTIF(Tabla3[Se divorcian mas en la mañana o en la tarde?],"&gt;12:00 am")</f>
        <v>2491</v>
      </c>
      <c r="J1909" s="15">
        <f>COUNTIF(Tabla3[Se divorcian mas en la mañana o en la tarde?],"&gt;12:00 am")</f>
        <v>2491</v>
      </c>
      <c r="K1909" s="15">
        <f>COUNTIF(Tabla3[Se divorcian mas en la mañana o en la tarde?],"&lt;12:00 pm")</f>
        <v>2272</v>
      </c>
      <c r="L1909" s="17">
        <f>IF(Auxiliar1!B1907&lt;Tabla2[Hora],Tabla2[Hora],Auxiliar1!B1907)</f>
        <v>0.34607638888888892</v>
      </c>
      <c r="M1909" s="21"/>
      <c r="N1909" t="str">
        <f>TEXT(Tabla2[fecha_creacion_divorcio],"dd/mm/yy")</f>
        <v>15/02/19</v>
      </c>
      <c r="O1909" s="21" t="str">
        <f>TEXT(Tabla3[Fecha formato fecha],"MMMM")</f>
        <v>febrero</v>
      </c>
      <c r="P1909" s="22">
        <f>INT(YEARFRAC(Tabla2[[#This Row],[fecha_matrimonio]],Tabla2[[#This Row],[fecha_creacion_divorcio]],1))</f>
        <v>26</v>
      </c>
      <c r="Q1909" s="21"/>
    </row>
    <row r="1910" spans="6:17" x14ac:dyDescent="0.25">
      <c r="F1910" s="17"/>
      <c r="G1910" s="47" t="str">
        <f>IF(Tabla2[genero_1]=Tabla2[genero_2],"iguales","heteros")</f>
        <v>iguales</v>
      </c>
      <c r="H1910" s="15">
        <f>COUNTIF(Tabla3[Columna1],"iguales")</f>
        <v>481</v>
      </c>
      <c r="I1910" s="15">
        <f>COUNTIF(Tabla3[Se divorcian mas en la mañana o en la tarde?],"&gt;12:00 am")</f>
        <v>2491</v>
      </c>
      <c r="J1910" s="15">
        <f>COUNTIF(Tabla3[Se divorcian mas en la mañana o en la tarde?],"&gt;12:00 am")</f>
        <v>2491</v>
      </c>
      <c r="K1910" s="15">
        <f>COUNTIF(Tabla3[Se divorcian mas en la mañana o en la tarde?],"&lt;12:00 pm")</f>
        <v>2272</v>
      </c>
      <c r="L1910" s="17">
        <f>IF(Auxiliar1!B1908&lt;Tabla2[Hora],Tabla2[Hora],Auxiliar1!B1908)</f>
        <v>0.36090277777777779</v>
      </c>
      <c r="M1910" s="21"/>
      <c r="N1910" t="str">
        <f>TEXT(Tabla2[fecha_creacion_divorcio],"dd/mm/yy")</f>
        <v>15/02/19</v>
      </c>
      <c r="O1910" s="21" t="str">
        <f>TEXT(Tabla3[Fecha formato fecha],"MMMM")</f>
        <v>febrero</v>
      </c>
      <c r="P1910" s="22">
        <f>INT(YEARFRAC(Tabla2[[#This Row],[fecha_matrimonio]],Tabla2[[#This Row],[fecha_creacion_divorcio]],1))</f>
        <v>3</v>
      </c>
      <c r="Q1910" s="21"/>
    </row>
    <row r="1911" spans="6:17" x14ac:dyDescent="0.25">
      <c r="F1911" s="17"/>
      <c r="G1911" s="47" t="str">
        <f>IF(Tabla2[genero_1]=Tabla2[genero_2],"iguales","heteros")</f>
        <v>heteros</v>
      </c>
      <c r="H1911" s="15">
        <f>COUNTIF(Tabla3[Columna1],"iguales")</f>
        <v>481</v>
      </c>
      <c r="I1911" s="15">
        <f>COUNTIF(Tabla3[Se divorcian mas en la mañana o en la tarde?],"&gt;12:00 am")</f>
        <v>2491</v>
      </c>
      <c r="J1911" s="15">
        <f>COUNTIF(Tabla3[Se divorcian mas en la mañana o en la tarde?],"&gt;12:00 am")</f>
        <v>2491</v>
      </c>
      <c r="K1911" s="15">
        <f>COUNTIF(Tabla3[Se divorcian mas en la mañana o en la tarde?],"&lt;12:00 pm")</f>
        <v>2272</v>
      </c>
      <c r="L1911" s="17">
        <f>IF(Auxiliar1!B1909&lt;Tabla2[Hora],Tabla2[Hora],Auxiliar1!B1909)</f>
        <v>0.36773148148148144</v>
      </c>
      <c r="M1911" s="21"/>
      <c r="N1911" t="str">
        <f>TEXT(Tabla2[fecha_creacion_divorcio],"dd/mm/yy")</f>
        <v>15/02/19</v>
      </c>
      <c r="O1911" s="21" t="str">
        <f>TEXT(Tabla3[Fecha formato fecha],"MMMM")</f>
        <v>febrero</v>
      </c>
      <c r="P1911" s="22">
        <f>INT(YEARFRAC(Tabla2[[#This Row],[fecha_matrimonio]],Tabla2[[#This Row],[fecha_creacion_divorcio]],1))</f>
        <v>23</v>
      </c>
      <c r="Q1911" s="21"/>
    </row>
    <row r="1912" spans="6:17" x14ac:dyDescent="0.25">
      <c r="F1912" s="17"/>
      <c r="G1912" s="47" t="str">
        <f>IF(Tabla2[genero_1]=Tabla2[genero_2],"iguales","heteros")</f>
        <v>heteros</v>
      </c>
      <c r="H1912" s="15">
        <f>COUNTIF(Tabla3[Columna1],"iguales")</f>
        <v>481</v>
      </c>
      <c r="I1912" s="15">
        <f>COUNTIF(Tabla3[Se divorcian mas en la mañana o en la tarde?],"&gt;12:00 am")</f>
        <v>2491</v>
      </c>
      <c r="J1912" s="15">
        <f>COUNTIF(Tabla3[Se divorcian mas en la mañana o en la tarde?],"&gt;12:00 am")</f>
        <v>2491</v>
      </c>
      <c r="K1912" s="15">
        <f>COUNTIF(Tabla3[Se divorcian mas en la mañana o en la tarde?],"&lt;12:00 pm")</f>
        <v>2272</v>
      </c>
      <c r="L1912" s="17">
        <f>IF(Auxiliar1!B1910&lt;Tabla2[Hora],Tabla2[Hora],Auxiliar1!B1910)</f>
        <v>0.37526620370370373</v>
      </c>
      <c r="M1912" s="21"/>
      <c r="N1912" t="str">
        <f>TEXT(Tabla2[fecha_creacion_divorcio],"dd/mm/yy")</f>
        <v>15/02/19</v>
      </c>
      <c r="O1912" s="21" t="str">
        <f>TEXT(Tabla3[Fecha formato fecha],"MMMM")</f>
        <v>febrero</v>
      </c>
      <c r="P1912" s="22">
        <f>INT(YEARFRAC(Tabla2[[#This Row],[fecha_matrimonio]],Tabla2[[#This Row],[fecha_creacion_divorcio]],1))</f>
        <v>15</v>
      </c>
      <c r="Q1912" s="21"/>
    </row>
    <row r="1913" spans="6:17" x14ac:dyDescent="0.25">
      <c r="F1913" s="17"/>
      <c r="G1913" s="47" t="str">
        <f>IF(Tabla2[genero_1]=Tabla2[genero_2],"iguales","heteros")</f>
        <v>heteros</v>
      </c>
      <c r="H1913" s="15">
        <f>COUNTIF(Tabla3[Columna1],"iguales")</f>
        <v>481</v>
      </c>
      <c r="I1913" s="15">
        <f>COUNTIF(Tabla3[Se divorcian mas en la mañana o en la tarde?],"&gt;12:00 am")</f>
        <v>2491</v>
      </c>
      <c r="J1913" s="15">
        <f>COUNTIF(Tabla3[Se divorcian mas en la mañana o en la tarde?],"&gt;12:00 am")</f>
        <v>2491</v>
      </c>
      <c r="K1913" s="15">
        <f>COUNTIF(Tabla3[Se divorcian mas en la mañana o en la tarde?],"&lt;12:00 pm")</f>
        <v>2272</v>
      </c>
      <c r="L1913" s="17">
        <f>IF(Auxiliar1!B1911&lt;Tabla2[Hora],Tabla2[Hora],Auxiliar1!B1911)</f>
        <v>0.38086805555555553</v>
      </c>
      <c r="M1913" s="21"/>
      <c r="N1913" t="str">
        <f>TEXT(Tabla2[fecha_creacion_divorcio],"dd/mm/yy")</f>
        <v>15/02/19</v>
      </c>
      <c r="O1913" s="21" t="str">
        <f>TEXT(Tabla3[Fecha formato fecha],"MMMM")</f>
        <v>febrero</v>
      </c>
      <c r="P1913" s="22">
        <f>INT(YEARFRAC(Tabla2[[#This Row],[fecha_matrimonio]],Tabla2[[#This Row],[fecha_creacion_divorcio]],1))</f>
        <v>5</v>
      </c>
      <c r="Q1913" s="21"/>
    </row>
    <row r="1914" spans="6:17" x14ac:dyDescent="0.25">
      <c r="F1914" s="17"/>
      <c r="G1914" s="47" t="str">
        <f>IF(Tabla2[genero_1]=Tabla2[genero_2],"iguales","heteros")</f>
        <v>heteros</v>
      </c>
      <c r="H1914" s="15">
        <f>COUNTIF(Tabla3[Columna1],"iguales")</f>
        <v>481</v>
      </c>
      <c r="I1914" s="15">
        <f>COUNTIF(Tabla3[Se divorcian mas en la mañana o en la tarde?],"&gt;12:00 am")</f>
        <v>2491</v>
      </c>
      <c r="J1914" s="15">
        <f>COUNTIF(Tabla3[Se divorcian mas en la mañana o en la tarde?],"&gt;12:00 am")</f>
        <v>2491</v>
      </c>
      <c r="K1914" s="15">
        <f>COUNTIF(Tabla3[Se divorcian mas en la mañana o en la tarde?],"&lt;12:00 pm")</f>
        <v>2272</v>
      </c>
      <c r="L1914" s="17">
        <f>IF(Auxiliar1!B1912&lt;Tabla2[Hora],Tabla2[Hora],Auxiliar1!B1912)</f>
        <v>0.38371527777777775</v>
      </c>
      <c r="M1914" s="21"/>
      <c r="N1914" t="str">
        <f>TEXT(Tabla2[fecha_creacion_divorcio],"dd/mm/yy")</f>
        <v>15/02/19</v>
      </c>
      <c r="O1914" s="21" t="str">
        <f>TEXT(Tabla3[Fecha formato fecha],"MMMM")</f>
        <v>febrero</v>
      </c>
      <c r="P1914" s="22">
        <f>INT(YEARFRAC(Tabla2[[#This Row],[fecha_matrimonio]],Tabla2[[#This Row],[fecha_creacion_divorcio]],1))</f>
        <v>23</v>
      </c>
      <c r="Q1914" s="21"/>
    </row>
    <row r="1915" spans="6:17" x14ac:dyDescent="0.25">
      <c r="F1915" s="17"/>
      <c r="G1915" s="47" t="str">
        <f>IF(Tabla2[genero_1]=Tabla2[genero_2],"iguales","heteros")</f>
        <v>heteros</v>
      </c>
      <c r="H1915" s="15">
        <f>COUNTIF(Tabla3[Columna1],"iguales")</f>
        <v>481</v>
      </c>
      <c r="I1915" s="15">
        <f>COUNTIF(Tabla3[Se divorcian mas en la mañana o en la tarde?],"&gt;12:00 am")</f>
        <v>2491</v>
      </c>
      <c r="J1915" s="15">
        <f>COUNTIF(Tabla3[Se divorcian mas en la mañana o en la tarde?],"&gt;12:00 am")</f>
        <v>2491</v>
      </c>
      <c r="K1915" s="15">
        <f>COUNTIF(Tabla3[Se divorcian mas en la mañana o en la tarde?],"&lt;12:00 pm")</f>
        <v>2272</v>
      </c>
      <c r="L1915" s="17">
        <f>IF(Auxiliar1!B1913&lt;Tabla2[Hora],Tabla2[Hora],Auxiliar1!B1913)</f>
        <v>0.38398148148148148</v>
      </c>
      <c r="M1915" s="21"/>
      <c r="N1915" t="str">
        <f>TEXT(Tabla2[fecha_creacion_divorcio],"dd/mm/yy")</f>
        <v>15/02/19</v>
      </c>
      <c r="O1915" s="21" t="str">
        <f>TEXT(Tabla3[Fecha formato fecha],"MMMM")</f>
        <v>febrero</v>
      </c>
      <c r="P1915" s="22">
        <f>INT(YEARFRAC(Tabla2[[#This Row],[fecha_matrimonio]],Tabla2[[#This Row],[fecha_creacion_divorcio]],1))</f>
        <v>26</v>
      </c>
      <c r="Q1915" s="21"/>
    </row>
    <row r="1916" spans="6:17" x14ac:dyDescent="0.25">
      <c r="F1916" s="17"/>
      <c r="G1916" s="47" t="str">
        <f>IF(Tabla2[genero_1]=Tabla2[genero_2],"iguales","heteros")</f>
        <v>heteros</v>
      </c>
      <c r="H1916" s="15">
        <f>COUNTIF(Tabla3[Columna1],"iguales")</f>
        <v>481</v>
      </c>
      <c r="I1916" s="15">
        <f>COUNTIF(Tabla3[Se divorcian mas en la mañana o en la tarde?],"&gt;12:00 am")</f>
        <v>2491</v>
      </c>
      <c r="J1916" s="15">
        <f>COUNTIF(Tabla3[Se divorcian mas en la mañana o en la tarde?],"&gt;12:00 am")</f>
        <v>2491</v>
      </c>
      <c r="K1916" s="15">
        <f>COUNTIF(Tabla3[Se divorcian mas en la mañana o en la tarde?],"&lt;12:00 pm")</f>
        <v>2272</v>
      </c>
      <c r="L1916" s="17">
        <f>IF(Auxiliar1!B1914&lt;Tabla2[Hora],Tabla2[Hora],Auxiliar1!B1914)</f>
        <v>0.38417824074074075</v>
      </c>
      <c r="M1916" s="21"/>
      <c r="N1916" t="str">
        <f>TEXT(Tabla2[fecha_creacion_divorcio],"dd/mm/yy")</f>
        <v>15/02/19</v>
      </c>
      <c r="O1916" s="21" t="str">
        <f>TEXT(Tabla3[Fecha formato fecha],"MMMM")</f>
        <v>febrero</v>
      </c>
      <c r="P1916" s="22">
        <f>INT(YEARFRAC(Tabla2[[#This Row],[fecha_matrimonio]],Tabla2[[#This Row],[fecha_creacion_divorcio]],1))</f>
        <v>19</v>
      </c>
      <c r="Q1916" s="21"/>
    </row>
    <row r="1917" spans="6:17" x14ac:dyDescent="0.25">
      <c r="F1917" s="17"/>
      <c r="G1917" s="47" t="str">
        <f>IF(Tabla2[genero_1]=Tabla2[genero_2],"iguales","heteros")</f>
        <v>heteros</v>
      </c>
      <c r="H1917" s="15">
        <f>COUNTIF(Tabla3[Columna1],"iguales")</f>
        <v>481</v>
      </c>
      <c r="I1917" s="15">
        <f>COUNTIF(Tabla3[Se divorcian mas en la mañana o en la tarde?],"&gt;12:00 am")</f>
        <v>2491</v>
      </c>
      <c r="J1917" s="15">
        <f>COUNTIF(Tabla3[Se divorcian mas en la mañana o en la tarde?],"&gt;12:00 am")</f>
        <v>2491</v>
      </c>
      <c r="K1917" s="15">
        <f>COUNTIF(Tabla3[Se divorcian mas en la mañana o en la tarde?],"&lt;12:00 pm")</f>
        <v>2272</v>
      </c>
      <c r="L1917" s="17">
        <f>IF(Auxiliar1!B1915&lt;Tabla2[Hora],Tabla2[Hora],Auxiliar1!B1915)</f>
        <v>0.38829861111111108</v>
      </c>
      <c r="M1917" s="21"/>
      <c r="N1917" t="str">
        <f>TEXT(Tabla2[fecha_creacion_divorcio],"dd/mm/yy")</f>
        <v>15/02/19</v>
      </c>
      <c r="O1917" s="21" t="str">
        <f>TEXT(Tabla3[Fecha formato fecha],"MMMM")</f>
        <v>febrero</v>
      </c>
      <c r="P1917" s="22">
        <f>INT(YEARFRAC(Tabla2[[#This Row],[fecha_matrimonio]],Tabla2[[#This Row],[fecha_creacion_divorcio]],1))</f>
        <v>28</v>
      </c>
      <c r="Q1917" s="21"/>
    </row>
    <row r="1918" spans="6:17" x14ac:dyDescent="0.25">
      <c r="F1918" s="17"/>
      <c r="G1918" s="47" t="str">
        <f>IF(Tabla2[genero_1]=Tabla2[genero_2],"iguales","heteros")</f>
        <v>heteros</v>
      </c>
      <c r="H1918" s="15">
        <f>COUNTIF(Tabla3[Columna1],"iguales")</f>
        <v>481</v>
      </c>
      <c r="I1918" s="15">
        <f>COUNTIF(Tabla3[Se divorcian mas en la mañana o en la tarde?],"&gt;12:00 am")</f>
        <v>2491</v>
      </c>
      <c r="J1918" s="15">
        <f>COUNTIF(Tabla3[Se divorcian mas en la mañana o en la tarde?],"&gt;12:00 am")</f>
        <v>2491</v>
      </c>
      <c r="K1918" s="15">
        <f>COUNTIF(Tabla3[Se divorcian mas en la mañana o en la tarde?],"&lt;12:00 pm")</f>
        <v>2272</v>
      </c>
      <c r="L1918" s="17">
        <f>IF(Auxiliar1!B1916&lt;Tabla2[Hora],Tabla2[Hora],Auxiliar1!B1916)</f>
        <v>0.38871527777777781</v>
      </c>
      <c r="M1918" s="21"/>
      <c r="N1918" t="str">
        <f>TEXT(Tabla2[fecha_creacion_divorcio],"dd/mm/yy")</f>
        <v>15/02/19</v>
      </c>
      <c r="O1918" s="21" t="str">
        <f>TEXT(Tabla3[Fecha formato fecha],"MMMM")</f>
        <v>febrero</v>
      </c>
      <c r="P1918" s="22">
        <f>INT(YEARFRAC(Tabla2[[#This Row],[fecha_matrimonio]],Tabla2[[#This Row],[fecha_creacion_divorcio]],1))</f>
        <v>3</v>
      </c>
      <c r="Q1918" s="21"/>
    </row>
    <row r="1919" spans="6:17" x14ac:dyDescent="0.25">
      <c r="F1919" s="17"/>
      <c r="G1919" s="47" t="str">
        <f>IF(Tabla2[genero_1]=Tabla2[genero_2],"iguales","heteros")</f>
        <v>heteros</v>
      </c>
      <c r="H1919" s="15">
        <f>COUNTIF(Tabla3[Columna1],"iguales")</f>
        <v>481</v>
      </c>
      <c r="I1919" s="15">
        <f>COUNTIF(Tabla3[Se divorcian mas en la mañana o en la tarde?],"&gt;12:00 am")</f>
        <v>2491</v>
      </c>
      <c r="J1919" s="15">
        <f>COUNTIF(Tabla3[Se divorcian mas en la mañana o en la tarde?],"&gt;12:00 am")</f>
        <v>2491</v>
      </c>
      <c r="K1919" s="15">
        <f>COUNTIF(Tabla3[Se divorcian mas en la mañana o en la tarde?],"&lt;12:00 pm")</f>
        <v>2272</v>
      </c>
      <c r="L1919" s="17">
        <f>IF(Auxiliar1!B1917&lt;Tabla2[Hora],Tabla2[Hora],Auxiliar1!B1917)</f>
        <v>0.38807870370370368</v>
      </c>
      <c r="M1919" s="21"/>
      <c r="N1919" t="str">
        <f>TEXT(Tabla2[fecha_creacion_divorcio],"dd/mm/yy")</f>
        <v>15/02/19</v>
      </c>
      <c r="O1919" s="21" t="str">
        <f>TEXT(Tabla3[Fecha formato fecha],"MMMM")</f>
        <v>febrero</v>
      </c>
      <c r="P1919" s="22">
        <f>INT(YEARFRAC(Tabla2[[#This Row],[fecha_matrimonio]],Tabla2[[#This Row],[fecha_creacion_divorcio]],1))</f>
        <v>20</v>
      </c>
      <c r="Q1919" s="21"/>
    </row>
    <row r="1920" spans="6:17" x14ac:dyDescent="0.25">
      <c r="F1920" s="17"/>
      <c r="G1920" s="47" t="str">
        <f>IF(Tabla2[genero_1]=Tabla2[genero_2],"iguales","heteros")</f>
        <v>heteros</v>
      </c>
      <c r="H1920" s="15">
        <f>COUNTIF(Tabla3[Columna1],"iguales")</f>
        <v>481</v>
      </c>
      <c r="I1920" s="15">
        <f>COUNTIF(Tabla3[Se divorcian mas en la mañana o en la tarde?],"&gt;12:00 am")</f>
        <v>2491</v>
      </c>
      <c r="J1920" s="15">
        <f>COUNTIF(Tabla3[Se divorcian mas en la mañana o en la tarde?],"&gt;12:00 am")</f>
        <v>2491</v>
      </c>
      <c r="K1920" s="15">
        <f>COUNTIF(Tabla3[Se divorcian mas en la mañana o en la tarde?],"&lt;12:00 pm")</f>
        <v>2272</v>
      </c>
      <c r="L1920" s="17">
        <f>IF(Auxiliar1!B1918&lt;Tabla2[Hora],Tabla2[Hora],Auxiliar1!B1918)</f>
        <v>0.38829861111111108</v>
      </c>
      <c r="M1920" s="21"/>
      <c r="N1920" t="str">
        <f>TEXT(Tabla2[fecha_creacion_divorcio],"dd/mm/yy")</f>
        <v>15/02/19</v>
      </c>
      <c r="O1920" s="21" t="str">
        <f>TEXT(Tabla3[Fecha formato fecha],"MMMM")</f>
        <v>febrero</v>
      </c>
      <c r="P1920" s="22">
        <f>INT(YEARFRAC(Tabla2[[#This Row],[fecha_matrimonio]],Tabla2[[#This Row],[fecha_creacion_divorcio]],1))</f>
        <v>14</v>
      </c>
      <c r="Q1920" s="21"/>
    </row>
    <row r="1921" spans="6:17" x14ac:dyDescent="0.25">
      <c r="F1921" s="17"/>
      <c r="G1921" s="47" t="str">
        <f>IF(Tabla2[genero_1]=Tabla2[genero_2],"iguales","heteros")</f>
        <v>iguales</v>
      </c>
      <c r="H1921" s="15">
        <f>COUNTIF(Tabla3[Columna1],"iguales")</f>
        <v>481</v>
      </c>
      <c r="I1921" s="15">
        <f>COUNTIF(Tabla3[Se divorcian mas en la mañana o en la tarde?],"&gt;12:00 am")</f>
        <v>2491</v>
      </c>
      <c r="J1921" s="15">
        <f>COUNTIF(Tabla3[Se divorcian mas en la mañana o en la tarde?],"&gt;12:00 am")</f>
        <v>2491</v>
      </c>
      <c r="K1921" s="15">
        <f>COUNTIF(Tabla3[Se divorcian mas en la mañana o en la tarde?],"&lt;12:00 pm")</f>
        <v>2272</v>
      </c>
      <c r="L1921" s="17">
        <f>IF(Auxiliar1!B1919&lt;Tabla2[Hora],Tabla2[Hora],Auxiliar1!B1919)</f>
        <v>0.38899305555555558</v>
      </c>
      <c r="M1921" s="21"/>
      <c r="N1921" t="str">
        <f>TEXT(Tabla2[fecha_creacion_divorcio],"dd/mm/yy")</f>
        <v>15/02/19</v>
      </c>
      <c r="O1921" s="21" t="str">
        <f>TEXT(Tabla3[Fecha formato fecha],"MMMM")</f>
        <v>febrero</v>
      </c>
      <c r="P1921" s="22">
        <f>INT(YEARFRAC(Tabla2[[#This Row],[fecha_matrimonio]],Tabla2[[#This Row],[fecha_creacion_divorcio]],1))</f>
        <v>31</v>
      </c>
      <c r="Q1921" s="21"/>
    </row>
    <row r="1922" spans="6:17" x14ac:dyDescent="0.25">
      <c r="F1922" s="17"/>
      <c r="G1922" s="47" t="str">
        <f>IF(Tabla2[genero_1]=Tabla2[genero_2],"iguales","heteros")</f>
        <v>iguales</v>
      </c>
      <c r="H1922" s="15">
        <f>COUNTIF(Tabla3[Columna1],"iguales")</f>
        <v>481</v>
      </c>
      <c r="I1922" s="15">
        <f>COUNTIF(Tabla3[Se divorcian mas en la mañana o en la tarde?],"&gt;12:00 am")</f>
        <v>2491</v>
      </c>
      <c r="J1922" s="15">
        <f>COUNTIF(Tabla3[Se divorcian mas en la mañana o en la tarde?],"&gt;12:00 am")</f>
        <v>2491</v>
      </c>
      <c r="K1922" s="15">
        <f>COUNTIF(Tabla3[Se divorcian mas en la mañana o en la tarde?],"&lt;12:00 pm")</f>
        <v>2272</v>
      </c>
      <c r="L1922" s="17">
        <f>IF(Auxiliar1!B1920&lt;Tabla2[Hora],Tabla2[Hora],Auxiliar1!B1920)</f>
        <v>0.39057870370370368</v>
      </c>
      <c r="M1922" s="21"/>
      <c r="N1922" t="str">
        <f>TEXT(Tabla2[fecha_creacion_divorcio],"dd/mm/yy")</f>
        <v>15/02/19</v>
      </c>
      <c r="O1922" s="21" t="str">
        <f>TEXT(Tabla3[Fecha formato fecha],"MMMM")</f>
        <v>febrero</v>
      </c>
      <c r="P1922" s="22">
        <f>INT(YEARFRAC(Tabla2[[#This Row],[fecha_matrimonio]],Tabla2[[#This Row],[fecha_creacion_divorcio]],1))</f>
        <v>23</v>
      </c>
      <c r="Q1922" s="21"/>
    </row>
    <row r="1923" spans="6:17" x14ac:dyDescent="0.25">
      <c r="F1923" s="17"/>
      <c r="G1923" s="47" t="str">
        <f>IF(Tabla2[genero_1]=Tabla2[genero_2],"iguales","heteros")</f>
        <v>iguales</v>
      </c>
      <c r="H1923" s="15">
        <f>COUNTIF(Tabla3[Columna1],"iguales")</f>
        <v>481</v>
      </c>
      <c r="I1923" s="15">
        <f>COUNTIF(Tabla3[Se divorcian mas en la mañana o en la tarde?],"&gt;12:00 am")</f>
        <v>2491</v>
      </c>
      <c r="J1923" s="15">
        <f>COUNTIF(Tabla3[Se divorcian mas en la mañana o en la tarde?],"&gt;12:00 am")</f>
        <v>2491</v>
      </c>
      <c r="K1923" s="15">
        <f>COUNTIF(Tabla3[Se divorcian mas en la mañana o en la tarde?],"&lt;12:00 pm")</f>
        <v>2272</v>
      </c>
      <c r="L1923" s="17">
        <f>IF(Auxiliar1!B1921&lt;Tabla2[Hora],Tabla2[Hora],Auxiliar1!B1921)</f>
        <v>0.39238425925925924</v>
      </c>
      <c r="M1923" s="21"/>
      <c r="N1923" t="str">
        <f>TEXT(Tabla2[fecha_creacion_divorcio],"dd/mm/yy")</f>
        <v>15/02/19</v>
      </c>
      <c r="O1923" s="21" t="str">
        <f>TEXT(Tabla3[Fecha formato fecha],"MMMM")</f>
        <v>febrero</v>
      </c>
      <c r="P1923" s="22">
        <f>INT(YEARFRAC(Tabla2[[#This Row],[fecha_matrimonio]],Tabla2[[#This Row],[fecha_creacion_divorcio]],1))</f>
        <v>6</v>
      </c>
      <c r="Q1923" s="21"/>
    </row>
    <row r="1924" spans="6:17" x14ac:dyDescent="0.25">
      <c r="F1924" s="17"/>
      <c r="G1924" s="47" t="str">
        <f>IF(Tabla2[genero_1]=Tabla2[genero_2],"iguales","heteros")</f>
        <v>heteros</v>
      </c>
      <c r="H1924" s="15">
        <f>COUNTIF(Tabla3[Columna1],"iguales")</f>
        <v>481</v>
      </c>
      <c r="I1924" s="15">
        <f>COUNTIF(Tabla3[Se divorcian mas en la mañana o en la tarde?],"&gt;12:00 am")</f>
        <v>2491</v>
      </c>
      <c r="J1924" s="15">
        <f>COUNTIF(Tabla3[Se divorcian mas en la mañana o en la tarde?],"&gt;12:00 am")</f>
        <v>2491</v>
      </c>
      <c r="K1924" s="15">
        <f>COUNTIF(Tabla3[Se divorcian mas en la mañana o en la tarde?],"&lt;12:00 pm")</f>
        <v>2272</v>
      </c>
      <c r="L1924" s="17">
        <f>IF(Auxiliar1!B1922&lt;Tabla2[Hora],Tabla2[Hora],Auxiliar1!B1922)</f>
        <v>0.41585648148148152</v>
      </c>
      <c r="M1924" s="21"/>
      <c r="N1924" t="str">
        <f>TEXT(Tabla2[fecha_creacion_divorcio],"dd/mm/yy")</f>
        <v>15/02/19</v>
      </c>
      <c r="O1924" s="21" t="str">
        <f>TEXT(Tabla3[Fecha formato fecha],"MMMM")</f>
        <v>febrero</v>
      </c>
      <c r="P1924" s="22">
        <f>INT(YEARFRAC(Tabla2[[#This Row],[fecha_matrimonio]],Tabla2[[#This Row],[fecha_creacion_divorcio]],1))</f>
        <v>14</v>
      </c>
      <c r="Q1924" s="21"/>
    </row>
    <row r="1925" spans="6:17" x14ac:dyDescent="0.25">
      <c r="F1925" s="17"/>
      <c r="G1925" s="47" t="str">
        <f>IF(Tabla2[genero_1]=Tabla2[genero_2],"iguales","heteros")</f>
        <v>iguales</v>
      </c>
      <c r="H1925" s="15">
        <f>COUNTIF(Tabla3[Columna1],"iguales")</f>
        <v>481</v>
      </c>
      <c r="I1925" s="15">
        <f>COUNTIF(Tabla3[Se divorcian mas en la mañana o en la tarde?],"&gt;12:00 am")</f>
        <v>2491</v>
      </c>
      <c r="J1925" s="15">
        <f>COUNTIF(Tabla3[Se divorcian mas en la mañana o en la tarde?],"&gt;12:00 am")</f>
        <v>2491</v>
      </c>
      <c r="K1925" s="15">
        <f>COUNTIF(Tabla3[Se divorcian mas en la mañana o en la tarde?],"&lt;12:00 pm")</f>
        <v>2272</v>
      </c>
      <c r="L1925" s="17">
        <f>IF(Auxiliar1!B1923&lt;Tabla2[Hora],Tabla2[Hora],Auxiliar1!B1923)</f>
        <v>0.42804398148148143</v>
      </c>
      <c r="M1925" s="21"/>
      <c r="N1925" t="str">
        <f>TEXT(Tabla2[fecha_creacion_divorcio],"dd/mm/yy")</f>
        <v>15/02/19</v>
      </c>
      <c r="O1925" s="21" t="str">
        <f>TEXT(Tabla3[Fecha formato fecha],"MMMM")</f>
        <v>febrero</v>
      </c>
      <c r="P1925" s="22">
        <f>INT(YEARFRAC(Tabla2[[#This Row],[fecha_matrimonio]],Tabla2[[#This Row],[fecha_creacion_divorcio]],1))</f>
        <v>23</v>
      </c>
      <c r="Q1925" s="21"/>
    </row>
    <row r="1926" spans="6:17" x14ac:dyDescent="0.25">
      <c r="F1926" s="17"/>
      <c r="G1926" s="47" t="str">
        <f>IF(Tabla2[genero_1]=Tabla2[genero_2],"iguales","heteros")</f>
        <v>heteros</v>
      </c>
      <c r="H1926" s="15">
        <f>COUNTIF(Tabla3[Columna1],"iguales")</f>
        <v>481</v>
      </c>
      <c r="I1926" s="15">
        <f>COUNTIF(Tabla3[Se divorcian mas en la mañana o en la tarde?],"&gt;12:00 am")</f>
        <v>2491</v>
      </c>
      <c r="J1926" s="15">
        <f>COUNTIF(Tabla3[Se divorcian mas en la mañana o en la tarde?],"&gt;12:00 am")</f>
        <v>2491</v>
      </c>
      <c r="K1926" s="15">
        <f>COUNTIF(Tabla3[Se divorcian mas en la mañana o en la tarde?],"&lt;12:00 pm")</f>
        <v>2272</v>
      </c>
      <c r="L1926" s="17">
        <f>IF(Auxiliar1!B1924&lt;Tabla2[Hora],Tabla2[Hora],Auxiliar1!B1924)</f>
        <v>0.43783564814814818</v>
      </c>
      <c r="M1926" s="21"/>
      <c r="N1926" t="str">
        <f>TEXT(Tabla2[fecha_creacion_divorcio],"dd/mm/yy")</f>
        <v>15/02/19</v>
      </c>
      <c r="O1926" s="21" t="str">
        <f>TEXT(Tabla3[Fecha formato fecha],"MMMM")</f>
        <v>febrero</v>
      </c>
      <c r="P1926" s="22">
        <f>INT(YEARFRAC(Tabla2[[#This Row],[fecha_matrimonio]],Tabla2[[#This Row],[fecha_creacion_divorcio]],1))</f>
        <v>36</v>
      </c>
      <c r="Q1926" s="21"/>
    </row>
    <row r="1927" spans="6:17" x14ac:dyDescent="0.25">
      <c r="F1927" s="17"/>
      <c r="G1927" s="47" t="str">
        <f>IF(Tabla2[genero_1]=Tabla2[genero_2],"iguales","heteros")</f>
        <v>heteros</v>
      </c>
      <c r="H1927" s="15">
        <f>COUNTIF(Tabla3[Columna1],"iguales")</f>
        <v>481</v>
      </c>
      <c r="I1927" s="15">
        <f>COUNTIF(Tabla3[Se divorcian mas en la mañana o en la tarde?],"&gt;12:00 am")</f>
        <v>2491</v>
      </c>
      <c r="J1927" s="15">
        <f>COUNTIF(Tabla3[Se divorcian mas en la mañana o en la tarde?],"&gt;12:00 am")</f>
        <v>2491</v>
      </c>
      <c r="K1927" s="15">
        <f>COUNTIF(Tabla3[Se divorcian mas en la mañana o en la tarde?],"&lt;12:00 pm")</f>
        <v>2272</v>
      </c>
      <c r="L1927" s="17">
        <f>IF(Auxiliar1!B1925&lt;Tabla2[Hora],Tabla2[Hora],Auxiliar1!B1925)</f>
        <v>0.44137731481481479</v>
      </c>
      <c r="M1927" s="21"/>
      <c r="N1927" t="str">
        <f>TEXT(Tabla2[fecha_creacion_divorcio],"dd/mm/yy")</f>
        <v>15/02/19</v>
      </c>
      <c r="O1927" s="21" t="str">
        <f>TEXT(Tabla3[Fecha formato fecha],"MMMM")</f>
        <v>febrero</v>
      </c>
      <c r="P1927" s="22">
        <f>INT(YEARFRAC(Tabla2[[#This Row],[fecha_matrimonio]],Tabla2[[#This Row],[fecha_creacion_divorcio]],1))</f>
        <v>11</v>
      </c>
      <c r="Q1927" s="21"/>
    </row>
    <row r="1928" spans="6:17" x14ac:dyDescent="0.25">
      <c r="F1928" s="17"/>
      <c r="G1928" s="47" t="str">
        <f>IF(Tabla2[genero_1]=Tabla2[genero_2],"iguales","heteros")</f>
        <v>heteros</v>
      </c>
      <c r="H1928" s="15">
        <f>COUNTIF(Tabla3[Columna1],"iguales")</f>
        <v>481</v>
      </c>
      <c r="I1928" s="15">
        <f>COUNTIF(Tabla3[Se divorcian mas en la mañana o en la tarde?],"&gt;12:00 am")</f>
        <v>2491</v>
      </c>
      <c r="J1928" s="15">
        <f>COUNTIF(Tabla3[Se divorcian mas en la mañana o en la tarde?],"&gt;12:00 am")</f>
        <v>2491</v>
      </c>
      <c r="K1928" s="15">
        <f>COUNTIF(Tabla3[Se divorcian mas en la mañana o en la tarde?],"&lt;12:00 pm")</f>
        <v>2272</v>
      </c>
      <c r="L1928" s="17">
        <f>IF(Auxiliar1!B1926&lt;Tabla2[Hora],Tabla2[Hora],Auxiliar1!B1926)</f>
        <v>0.44505787037037042</v>
      </c>
      <c r="M1928" s="21"/>
      <c r="N1928" t="str">
        <f>TEXT(Tabla2[fecha_creacion_divorcio],"dd/mm/yy")</f>
        <v>15/02/19</v>
      </c>
      <c r="O1928" s="21" t="str">
        <f>TEXT(Tabla3[Fecha formato fecha],"MMMM")</f>
        <v>febrero</v>
      </c>
      <c r="P1928" s="22">
        <f>INT(YEARFRAC(Tabla2[[#This Row],[fecha_matrimonio]],Tabla2[[#This Row],[fecha_creacion_divorcio]],1))</f>
        <v>13</v>
      </c>
      <c r="Q1928" s="21"/>
    </row>
    <row r="1929" spans="6:17" x14ac:dyDescent="0.25">
      <c r="F1929" s="17"/>
      <c r="G1929" s="47" t="str">
        <f>IF(Tabla2[genero_1]=Tabla2[genero_2],"iguales","heteros")</f>
        <v>heteros</v>
      </c>
      <c r="H1929" s="15">
        <f>COUNTIF(Tabla3[Columna1],"iguales")</f>
        <v>481</v>
      </c>
      <c r="I1929" s="15">
        <f>COUNTIF(Tabla3[Se divorcian mas en la mañana o en la tarde?],"&gt;12:00 am")</f>
        <v>2491</v>
      </c>
      <c r="J1929" s="15">
        <f>COUNTIF(Tabla3[Se divorcian mas en la mañana o en la tarde?],"&gt;12:00 am")</f>
        <v>2491</v>
      </c>
      <c r="K1929" s="15">
        <f>COUNTIF(Tabla3[Se divorcian mas en la mañana o en la tarde?],"&lt;12:00 pm")</f>
        <v>2272</v>
      </c>
      <c r="L1929" s="17">
        <f>IF(Auxiliar1!B1927&lt;Tabla2[Hora],Tabla2[Hora],Auxiliar1!B1927)</f>
        <v>0.49902777777777779</v>
      </c>
      <c r="M1929" s="21"/>
      <c r="N1929" t="str">
        <f>TEXT(Tabla2[fecha_creacion_divorcio],"dd/mm/yy")</f>
        <v>15/02/19</v>
      </c>
      <c r="O1929" s="21" t="str">
        <f>TEXT(Tabla3[Fecha formato fecha],"MMMM")</f>
        <v>febrero</v>
      </c>
      <c r="P1929" s="22">
        <f>INT(YEARFRAC(Tabla2[[#This Row],[fecha_matrimonio]],Tabla2[[#This Row],[fecha_creacion_divorcio]],1))</f>
        <v>36</v>
      </c>
      <c r="Q1929" s="21"/>
    </row>
    <row r="1930" spans="6:17" x14ac:dyDescent="0.25">
      <c r="F1930" s="17"/>
      <c r="G1930" s="47" t="str">
        <f>IF(Tabla2[genero_1]=Tabla2[genero_2],"iguales","heteros")</f>
        <v>heteros</v>
      </c>
      <c r="H1930" s="15">
        <f>COUNTIF(Tabla3[Columna1],"iguales")</f>
        <v>481</v>
      </c>
      <c r="I1930" s="15">
        <f>COUNTIF(Tabla3[Se divorcian mas en la mañana o en la tarde?],"&gt;12:00 am")</f>
        <v>2491</v>
      </c>
      <c r="J1930" s="15">
        <f>COUNTIF(Tabla3[Se divorcian mas en la mañana o en la tarde?],"&gt;12:00 am")</f>
        <v>2491</v>
      </c>
      <c r="K1930" s="15">
        <f>COUNTIF(Tabla3[Se divorcian mas en la mañana o en la tarde?],"&lt;12:00 pm")</f>
        <v>2272</v>
      </c>
      <c r="L1930" s="17">
        <f>IF(Auxiliar1!B1928&lt;Tabla2[Hora],Tabla2[Hora],Auxiliar1!B1928)</f>
        <v>0.30844907407407407</v>
      </c>
      <c r="M1930" s="21"/>
      <c r="N1930" t="str">
        <f>TEXT(Tabla2[fecha_creacion_divorcio],"dd/mm/yy")</f>
        <v>18/02/19</v>
      </c>
      <c r="O1930" s="21" t="str">
        <f>TEXT(Tabla3[Fecha formato fecha],"MMMM")</f>
        <v>febrero</v>
      </c>
      <c r="P1930" s="22">
        <f>INT(YEARFRAC(Tabla2[[#This Row],[fecha_matrimonio]],Tabla2[[#This Row],[fecha_creacion_divorcio]],1))</f>
        <v>16</v>
      </c>
      <c r="Q1930" s="21"/>
    </row>
    <row r="1931" spans="6:17" x14ac:dyDescent="0.25">
      <c r="F1931" s="17"/>
      <c r="G1931" s="47" t="str">
        <f>IF(Tabla2[genero_1]=Tabla2[genero_2],"iguales","heteros")</f>
        <v>heteros</v>
      </c>
      <c r="H1931" s="15">
        <f>COUNTIF(Tabla3[Columna1],"iguales")</f>
        <v>481</v>
      </c>
      <c r="I1931" s="15">
        <f>COUNTIF(Tabla3[Se divorcian mas en la mañana o en la tarde?],"&gt;12:00 am")</f>
        <v>2491</v>
      </c>
      <c r="J1931" s="15">
        <f>COUNTIF(Tabla3[Se divorcian mas en la mañana o en la tarde?],"&gt;12:00 am")</f>
        <v>2491</v>
      </c>
      <c r="K1931" s="15">
        <f>COUNTIF(Tabla3[Se divorcian mas en la mañana o en la tarde?],"&lt;12:00 pm")</f>
        <v>2272</v>
      </c>
      <c r="L1931" s="17">
        <f>IF(Auxiliar1!B1929&lt;Tabla2[Hora],Tabla2[Hora],Auxiliar1!B1929)</f>
        <v>0.31202546296296296</v>
      </c>
      <c r="M1931" s="21"/>
      <c r="N1931" t="str">
        <f>TEXT(Tabla2[fecha_creacion_divorcio],"dd/mm/yy")</f>
        <v>18/02/19</v>
      </c>
      <c r="O1931" s="21" t="str">
        <f>TEXT(Tabla3[Fecha formato fecha],"MMMM")</f>
        <v>febrero</v>
      </c>
      <c r="P1931" s="22">
        <f>INT(YEARFRAC(Tabla2[[#This Row],[fecha_matrimonio]],Tabla2[[#This Row],[fecha_creacion_divorcio]],1))</f>
        <v>20</v>
      </c>
      <c r="Q1931" s="21"/>
    </row>
    <row r="1932" spans="6:17" x14ac:dyDescent="0.25">
      <c r="F1932" s="17"/>
      <c r="G1932" s="47" t="str">
        <f>IF(Tabla2[genero_1]=Tabla2[genero_2],"iguales","heteros")</f>
        <v>heteros</v>
      </c>
      <c r="H1932" s="15">
        <f>COUNTIF(Tabla3[Columna1],"iguales")</f>
        <v>481</v>
      </c>
      <c r="I1932" s="15">
        <f>COUNTIF(Tabla3[Se divorcian mas en la mañana o en la tarde?],"&gt;12:00 am")</f>
        <v>2491</v>
      </c>
      <c r="J1932" s="15">
        <f>COUNTIF(Tabla3[Se divorcian mas en la mañana o en la tarde?],"&gt;12:00 am")</f>
        <v>2491</v>
      </c>
      <c r="K1932" s="15">
        <f>COUNTIF(Tabla3[Se divorcian mas en la mañana o en la tarde?],"&lt;12:00 pm")</f>
        <v>2272</v>
      </c>
      <c r="L1932" s="17">
        <f>IF(Auxiliar1!B1930&lt;Tabla2[Hora],Tabla2[Hora],Auxiliar1!B1930)</f>
        <v>0.31399305555555557</v>
      </c>
      <c r="M1932" s="21"/>
      <c r="N1932" t="str">
        <f>TEXT(Tabla2[fecha_creacion_divorcio],"dd/mm/yy")</f>
        <v>18/02/19</v>
      </c>
      <c r="O1932" s="21" t="str">
        <f>TEXT(Tabla3[Fecha formato fecha],"MMMM")</f>
        <v>febrero</v>
      </c>
      <c r="P1932" s="22">
        <f>INT(YEARFRAC(Tabla2[[#This Row],[fecha_matrimonio]],Tabla2[[#This Row],[fecha_creacion_divorcio]],1))</f>
        <v>6</v>
      </c>
      <c r="Q1932" s="21"/>
    </row>
    <row r="1933" spans="6:17" x14ac:dyDescent="0.25">
      <c r="F1933" s="17"/>
      <c r="G1933" s="47" t="str">
        <f>IF(Tabla2[genero_1]=Tabla2[genero_2],"iguales","heteros")</f>
        <v>heteros</v>
      </c>
      <c r="H1933" s="15">
        <f>COUNTIF(Tabla3[Columna1],"iguales")</f>
        <v>481</v>
      </c>
      <c r="I1933" s="15">
        <f>COUNTIF(Tabla3[Se divorcian mas en la mañana o en la tarde?],"&gt;12:00 am")</f>
        <v>2491</v>
      </c>
      <c r="J1933" s="15">
        <f>COUNTIF(Tabla3[Se divorcian mas en la mañana o en la tarde?],"&gt;12:00 am")</f>
        <v>2491</v>
      </c>
      <c r="K1933" s="15">
        <f>COUNTIF(Tabla3[Se divorcian mas en la mañana o en la tarde?],"&lt;12:00 pm")</f>
        <v>2272</v>
      </c>
      <c r="L1933" s="17">
        <f>IF(Auxiliar1!B1931&lt;Tabla2[Hora],Tabla2[Hora],Auxiliar1!B1931)</f>
        <v>0.31568287037037041</v>
      </c>
      <c r="M1933" s="21"/>
      <c r="N1933" t="str">
        <f>TEXT(Tabla2[fecha_creacion_divorcio],"dd/mm/yy")</f>
        <v>18/02/19</v>
      </c>
      <c r="O1933" s="21" t="str">
        <f>TEXT(Tabla3[Fecha formato fecha],"MMMM")</f>
        <v>febrero</v>
      </c>
      <c r="P1933" s="22">
        <f>INT(YEARFRAC(Tabla2[[#This Row],[fecha_matrimonio]],Tabla2[[#This Row],[fecha_creacion_divorcio]],1))</f>
        <v>12</v>
      </c>
      <c r="Q1933" s="21"/>
    </row>
    <row r="1934" spans="6:17" x14ac:dyDescent="0.25">
      <c r="F1934" s="17"/>
      <c r="G1934" s="47" t="str">
        <f>IF(Tabla2[genero_1]=Tabla2[genero_2],"iguales","heteros")</f>
        <v>heteros</v>
      </c>
      <c r="H1934" s="15">
        <f>COUNTIF(Tabla3[Columna1],"iguales")</f>
        <v>481</v>
      </c>
      <c r="I1934" s="15">
        <f>COUNTIF(Tabla3[Se divorcian mas en la mañana o en la tarde?],"&gt;12:00 am")</f>
        <v>2491</v>
      </c>
      <c r="J1934" s="15">
        <f>COUNTIF(Tabla3[Se divorcian mas en la mañana o en la tarde?],"&gt;12:00 am")</f>
        <v>2491</v>
      </c>
      <c r="K1934" s="15">
        <f>COUNTIF(Tabla3[Se divorcian mas en la mañana o en la tarde?],"&lt;12:00 pm")</f>
        <v>2272</v>
      </c>
      <c r="L1934" s="17">
        <f>IF(Auxiliar1!B1932&lt;Tabla2[Hora],Tabla2[Hora],Auxiliar1!B1932)</f>
        <v>0.31725694444444447</v>
      </c>
      <c r="M1934" s="21"/>
      <c r="N1934" t="str">
        <f>TEXT(Tabla2[fecha_creacion_divorcio],"dd/mm/yy")</f>
        <v>18/02/19</v>
      </c>
      <c r="O1934" s="21" t="str">
        <f>TEXT(Tabla3[Fecha formato fecha],"MMMM")</f>
        <v>febrero</v>
      </c>
      <c r="P1934" s="22">
        <f>INT(YEARFRAC(Tabla2[[#This Row],[fecha_matrimonio]],Tabla2[[#This Row],[fecha_creacion_divorcio]],1))</f>
        <v>10</v>
      </c>
      <c r="Q1934" s="21"/>
    </row>
    <row r="1935" spans="6:17" x14ac:dyDescent="0.25">
      <c r="F1935" s="17"/>
      <c r="G1935" s="47" t="str">
        <f>IF(Tabla2[genero_1]=Tabla2[genero_2],"iguales","heteros")</f>
        <v>heteros</v>
      </c>
      <c r="H1935" s="15">
        <f>COUNTIF(Tabla3[Columna1],"iguales")</f>
        <v>481</v>
      </c>
      <c r="I1935" s="15">
        <f>COUNTIF(Tabla3[Se divorcian mas en la mañana o en la tarde?],"&gt;12:00 am")</f>
        <v>2491</v>
      </c>
      <c r="J1935" s="15">
        <f>COUNTIF(Tabla3[Se divorcian mas en la mañana o en la tarde?],"&gt;12:00 am")</f>
        <v>2491</v>
      </c>
      <c r="K1935" s="15">
        <f>COUNTIF(Tabla3[Se divorcian mas en la mañana o en la tarde?],"&lt;12:00 pm")</f>
        <v>2272</v>
      </c>
      <c r="L1935" s="17">
        <f>IF(Auxiliar1!B1933&lt;Tabla2[Hora],Tabla2[Hora],Auxiliar1!B1933)</f>
        <v>0.31929398148148147</v>
      </c>
      <c r="M1935" s="21"/>
      <c r="N1935" t="str">
        <f>TEXT(Tabla2[fecha_creacion_divorcio],"dd/mm/yy")</f>
        <v>18/02/19</v>
      </c>
      <c r="O1935" s="21" t="str">
        <f>TEXT(Tabla3[Fecha formato fecha],"MMMM")</f>
        <v>febrero</v>
      </c>
      <c r="P1935" s="22">
        <f>INT(YEARFRAC(Tabla2[[#This Row],[fecha_matrimonio]],Tabla2[[#This Row],[fecha_creacion_divorcio]],1))</f>
        <v>15</v>
      </c>
      <c r="Q1935" s="21"/>
    </row>
    <row r="1936" spans="6:17" x14ac:dyDescent="0.25">
      <c r="F1936" s="17"/>
      <c r="G1936" s="47" t="str">
        <f>IF(Tabla2[genero_1]=Tabla2[genero_2],"iguales","heteros")</f>
        <v>heteros</v>
      </c>
      <c r="H1936" s="15">
        <f>COUNTIF(Tabla3[Columna1],"iguales")</f>
        <v>481</v>
      </c>
      <c r="I1936" s="15">
        <f>COUNTIF(Tabla3[Se divorcian mas en la mañana o en la tarde?],"&gt;12:00 am")</f>
        <v>2491</v>
      </c>
      <c r="J1936" s="15">
        <f>COUNTIF(Tabla3[Se divorcian mas en la mañana o en la tarde?],"&gt;12:00 am")</f>
        <v>2491</v>
      </c>
      <c r="K1936" s="15">
        <f>COUNTIF(Tabla3[Se divorcian mas en la mañana o en la tarde?],"&lt;12:00 pm")</f>
        <v>2272</v>
      </c>
      <c r="L1936" s="17">
        <f>IF(Auxiliar1!B1934&lt;Tabla2[Hora],Tabla2[Hora],Auxiliar1!B1934)</f>
        <v>0.32027777777777777</v>
      </c>
      <c r="M1936" s="21"/>
      <c r="N1936" t="str">
        <f>TEXT(Tabla2[fecha_creacion_divorcio],"dd/mm/yy")</f>
        <v>18/02/19</v>
      </c>
      <c r="O1936" s="21" t="str">
        <f>TEXT(Tabla3[Fecha formato fecha],"MMMM")</f>
        <v>febrero</v>
      </c>
      <c r="P1936" s="22">
        <f>INT(YEARFRAC(Tabla2[[#This Row],[fecha_matrimonio]],Tabla2[[#This Row],[fecha_creacion_divorcio]],1))</f>
        <v>9</v>
      </c>
      <c r="Q1936" s="21"/>
    </row>
    <row r="1937" spans="6:17" x14ac:dyDescent="0.25">
      <c r="F1937" s="17"/>
      <c r="G1937" s="47" t="str">
        <f>IF(Tabla2[genero_1]=Tabla2[genero_2],"iguales","heteros")</f>
        <v>iguales</v>
      </c>
      <c r="H1937" s="15">
        <f>COUNTIF(Tabla3[Columna1],"iguales")</f>
        <v>481</v>
      </c>
      <c r="I1937" s="15">
        <f>COUNTIF(Tabla3[Se divorcian mas en la mañana o en la tarde?],"&gt;12:00 am")</f>
        <v>2491</v>
      </c>
      <c r="J1937" s="15">
        <f>COUNTIF(Tabla3[Se divorcian mas en la mañana o en la tarde?],"&gt;12:00 am")</f>
        <v>2491</v>
      </c>
      <c r="K1937" s="15">
        <f>COUNTIF(Tabla3[Se divorcian mas en la mañana o en la tarde?],"&lt;12:00 pm")</f>
        <v>2272</v>
      </c>
      <c r="L1937" s="17">
        <f>IF(Auxiliar1!B1935&lt;Tabla2[Hora],Tabla2[Hora],Auxiliar1!B1935)</f>
        <v>0.32340277777777776</v>
      </c>
      <c r="M1937" s="21"/>
      <c r="N1937" t="str">
        <f>TEXT(Tabla2[fecha_creacion_divorcio],"dd/mm/yy")</f>
        <v>18/02/19</v>
      </c>
      <c r="O1937" s="21" t="str">
        <f>TEXT(Tabla3[Fecha formato fecha],"MMMM")</f>
        <v>febrero</v>
      </c>
      <c r="P1937" s="22">
        <f>INT(YEARFRAC(Tabla2[[#This Row],[fecha_matrimonio]],Tabla2[[#This Row],[fecha_creacion_divorcio]],1))</f>
        <v>1</v>
      </c>
      <c r="Q1937" s="21"/>
    </row>
    <row r="1938" spans="6:17" x14ac:dyDescent="0.25">
      <c r="F1938" s="17"/>
      <c r="G1938" s="47" t="str">
        <f>IF(Tabla2[genero_1]=Tabla2[genero_2],"iguales","heteros")</f>
        <v>heteros</v>
      </c>
      <c r="H1938" s="15">
        <f>COUNTIF(Tabla3[Columna1],"iguales")</f>
        <v>481</v>
      </c>
      <c r="I1938" s="15">
        <f>COUNTIF(Tabla3[Se divorcian mas en la mañana o en la tarde?],"&gt;12:00 am")</f>
        <v>2491</v>
      </c>
      <c r="J1938" s="15">
        <f>COUNTIF(Tabla3[Se divorcian mas en la mañana o en la tarde?],"&gt;12:00 am")</f>
        <v>2491</v>
      </c>
      <c r="K1938" s="15">
        <f>COUNTIF(Tabla3[Se divorcian mas en la mañana o en la tarde?],"&lt;12:00 pm")</f>
        <v>2272</v>
      </c>
      <c r="L1938" s="17">
        <f>IF(Auxiliar1!B1936&lt;Tabla2[Hora],Tabla2[Hora],Auxiliar1!B1936)</f>
        <v>0.3275925925925926</v>
      </c>
      <c r="M1938" s="21"/>
      <c r="N1938" t="str">
        <f>TEXT(Tabla2[fecha_creacion_divorcio],"dd/mm/yy")</f>
        <v>18/02/19</v>
      </c>
      <c r="O1938" s="21" t="str">
        <f>TEXT(Tabla3[Fecha formato fecha],"MMMM")</f>
        <v>febrero</v>
      </c>
      <c r="P1938" s="22">
        <f>INT(YEARFRAC(Tabla2[[#This Row],[fecha_matrimonio]],Tabla2[[#This Row],[fecha_creacion_divorcio]],1))</f>
        <v>16</v>
      </c>
      <c r="Q1938" s="21"/>
    </row>
    <row r="1939" spans="6:17" x14ac:dyDescent="0.25">
      <c r="F1939" s="17"/>
      <c r="G1939" s="47" t="str">
        <f>IF(Tabla2[genero_1]=Tabla2[genero_2],"iguales","heteros")</f>
        <v>heteros</v>
      </c>
      <c r="H1939" s="15">
        <f>COUNTIF(Tabla3[Columna1],"iguales")</f>
        <v>481</v>
      </c>
      <c r="I1939" s="15">
        <f>COUNTIF(Tabla3[Se divorcian mas en la mañana o en la tarde?],"&gt;12:00 am")</f>
        <v>2491</v>
      </c>
      <c r="J1939" s="15">
        <f>COUNTIF(Tabla3[Se divorcian mas en la mañana o en la tarde?],"&gt;12:00 am")</f>
        <v>2491</v>
      </c>
      <c r="K1939" s="15">
        <f>COUNTIF(Tabla3[Se divorcian mas en la mañana o en la tarde?],"&lt;12:00 pm")</f>
        <v>2272</v>
      </c>
      <c r="L1939" s="17">
        <f>IF(Auxiliar1!B1937&lt;Tabla2[Hora],Tabla2[Hora],Auxiliar1!B1937)</f>
        <v>0.36795138888888884</v>
      </c>
      <c r="M1939" s="21"/>
      <c r="N1939" t="str">
        <f>TEXT(Tabla2[fecha_creacion_divorcio],"dd/mm/yy")</f>
        <v>18/02/19</v>
      </c>
      <c r="O1939" s="21" t="str">
        <f>TEXT(Tabla3[Fecha formato fecha],"MMMM")</f>
        <v>febrero</v>
      </c>
      <c r="P1939" s="22">
        <f>INT(YEARFRAC(Tabla2[[#This Row],[fecha_matrimonio]],Tabla2[[#This Row],[fecha_creacion_divorcio]],1))</f>
        <v>16</v>
      </c>
      <c r="Q1939" s="21"/>
    </row>
    <row r="1940" spans="6:17" x14ac:dyDescent="0.25">
      <c r="F1940" s="17"/>
      <c r="G1940" s="47" t="str">
        <f>IF(Tabla2[genero_1]=Tabla2[genero_2],"iguales","heteros")</f>
        <v>heteros</v>
      </c>
      <c r="H1940" s="15">
        <f>COUNTIF(Tabla3[Columna1],"iguales")</f>
        <v>481</v>
      </c>
      <c r="I1940" s="15">
        <f>COUNTIF(Tabla3[Se divorcian mas en la mañana o en la tarde?],"&gt;12:00 am")</f>
        <v>2491</v>
      </c>
      <c r="J1940" s="15">
        <f>COUNTIF(Tabla3[Se divorcian mas en la mañana o en la tarde?],"&gt;12:00 am")</f>
        <v>2491</v>
      </c>
      <c r="K1940" s="15">
        <f>COUNTIF(Tabla3[Se divorcian mas en la mañana o en la tarde?],"&lt;12:00 pm")</f>
        <v>2272</v>
      </c>
      <c r="L1940" s="17">
        <f>IF(Auxiliar1!B1938&lt;Tabla2[Hora],Tabla2[Hora],Auxiliar1!B1938)</f>
        <v>0.37026620370370367</v>
      </c>
      <c r="M1940" s="21"/>
      <c r="N1940" t="str">
        <f>TEXT(Tabla2[fecha_creacion_divorcio],"dd/mm/yy")</f>
        <v>18/02/19</v>
      </c>
      <c r="O1940" s="21" t="str">
        <f>TEXT(Tabla3[Fecha formato fecha],"MMMM")</f>
        <v>febrero</v>
      </c>
      <c r="P1940" s="22">
        <f>INT(YEARFRAC(Tabla2[[#This Row],[fecha_matrimonio]],Tabla2[[#This Row],[fecha_creacion_divorcio]],1))</f>
        <v>5</v>
      </c>
      <c r="Q1940" s="21"/>
    </row>
    <row r="1941" spans="6:17" x14ac:dyDescent="0.25">
      <c r="F1941" s="17"/>
      <c r="G1941" s="47" t="str">
        <f>IF(Tabla2[genero_1]=Tabla2[genero_2],"iguales","heteros")</f>
        <v>heteros</v>
      </c>
      <c r="H1941" s="15">
        <f>COUNTIF(Tabla3[Columna1],"iguales")</f>
        <v>481</v>
      </c>
      <c r="I1941" s="15">
        <f>COUNTIF(Tabla3[Se divorcian mas en la mañana o en la tarde?],"&gt;12:00 am")</f>
        <v>2491</v>
      </c>
      <c r="J1941" s="15">
        <f>COUNTIF(Tabla3[Se divorcian mas en la mañana o en la tarde?],"&gt;12:00 am")</f>
        <v>2491</v>
      </c>
      <c r="K1941" s="15">
        <f>COUNTIF(Tabla3[Se divorcian mas en la mañana o en la tarde?],"&lt;12:00 pm")</f>
        <v>2272</v>
      </c>
      <c r="L1941" s="17">
        <f>IF(Auxiliar1!B1939&lt;Tabla2[Hora],Tabla2[Hora],Auxiliar1!B1939)</f>
        <v>0.37262731481481487</v>
      </c>
      <c r="M1941" s="21"/>
      <c r="N1941" t="str">
        <f>TEXT(Tabla2[fecha_creacion_divorcio],"dd/mm/yy")</f>
        <v>18/02/19</v>
      </c>
      <c r="O1941" s="21" t="str">
        <f>TEXT(Tabla3[Fecha formato fecha],"MMMM")</f>
        <v>febrero</v>
      </c>
      <c r="P1941" s="22">
        <f>INT(YEARFRAC(Tabla2[[#This Row],[fecha_matrimonio]],Tabla2[[#This Row],[fecha_creacion_divorcio]],1))</f>
        <v>3</v>
      </c>
      <c r="Q1941" s="21"/>
    </row>
    <row r="1942" spans="6:17" x14ac:dyDescent="0.25">
      <c r="F1942" s="17"/>
      <c r="G1942" s="47" t="str">
        <f>IF(Tabla2[genero_1]=Tabla2[genero_2],"iguales","heteros")</f>
        <v>heteros</v>
      </c>
      <c r="H1942" s="15">
        <f>COUNTIF(Tabla3[Columna1],"iguales")</f>
        <v>481</v>
      </c>
      <c r="I1942" s="15">
        <f>COUNTIF(Tabla3[Se divorcian mas en la mañana o en la tarde?],"&gt;12:00 am")</f>
        <v>2491</v>
      </c>
      <c r="J1942" s="15">
        <f>COUNTIF(Tabla3[Se divorcian mas en la mañana o en la tarde?],"&gt;12:00 am")</f>
        <v>2491</v>
      </c>
      <c r="K1942" s="15">
        <f>COUNTIF(Tabla3[Se divorcian mas en la mañana o en la tarde?],"&lt;12:00 pm")</f>
        <v>2272</v>
      </c>
      <c r="L1942" s="17">
        <f>IF(Auxiliar1!B1940&lt;Tabla2[Hora],Tabla2[Hora],Auxiliar1!B1940)</f>
        <v>0.37554398148148144</v>
      </c>
      <c r="M1942" s="21"/>
      <c r="N1942" t="str">
        <f>TEXT(Tabla2[fecha_creacion_divorcio],"dd/mm/yy")</f>
        <v>18/02/19</v>
      </c>
      <c r="O1942" s="21" t="str">
        <f>TEXT(Tabla3[Fecha formato fecha],"MMMM")</f>
        <v>febrero</v>
      </c>
      <c r="P1942" s="22">
        <f>INT(YEARFRAC(Tabla2[[#This Row],[fecha_matrimonio]],Tabla2[[#This Row],[fecha_creacion_divorcio]],1))</f>
        <v>36</v>
      </c>
      <c r="Q1942" s="21"/>
    </row>
    <row r="1943" spans="6:17" x14ac:dyDescent="0.25">
      <c r="F1943" s="17"/>
      <c r="G1943" s="47" t="str">
        <f>IF(Tabla2[genero_1]=Tabla2[genero_2],"iguales","heteros")</f>
        <v>heteros</v>
      </c>
      <c r="H1943" s="15">
        <f>COUNTIF(Tabla3[Columna1],"iguales")</f>
        <v>481</v>
      </c>
      <c r="I1943" s="15">
        <f>COUNTIF(Tabla3[Se divorcian mas en la mañana o en la tarde?],"&gt;12:00 am")</f>
        <v>2491</v>
      </c>
      <c r="J1943" s="15">
        <f>COUNTIF(Tabla3[Se divorcian mas en la mañana o en la tarde?],"&gt;12:00 am")</f>
        <v>2491</v>
      </c>
      <c r="K1943" s="15">
        <f>COUNTIF(Tabla3[Se divorcian mas en la mañana o en la tarde?],"&lt;12:00 pm")</f>
        <v>2272</v>
      </c>
      <c r="L1943" s="17">
        <f>IF(Auxiliar1!B1941&lt;Tabla2[Hora],Tabla2[Hora],Auxiliar1!B1941)</f>
        <v>0.3784953703703704</v>
      </c>
      <c r="M1943" s="21"/>
      <c r="N1943" t="str">
        <f>TEXT(Tabla2[fecha_creacion_divorcio],"dd/mm/yy")</f>
        <v>18/02/19</v>
      </c>
      <c r="O1943" s="21" t="str">
        <f>TEXT(Tabla3[Fecha formato fecha],"MMMM")</f>
        <v>febrero</v>
      </c>
      <c r="P1943" s="22">
        <f>INT(YEARFRAC(Tabla2[[#This Row],[fecha_matrimonio]],Tabla2[[#This Row],[fecha_creacion_divorcio]],1))</f>
        <v>5</v>
      </c>
      <c r="Q1943" s="21"/>
    </row>
    <row r="1944" spans="6:17" x14ac:dyDescent="0.25">
      <c r="F1944" s="17"/>
      <c r="G1944" s="47" t="str">
        <f>IF(Tabla2[genero_1]=Tabla2[genero_2],"iguales","heteros")</f>
        <v>heteros</v>
      </c>
      <c r="H1944" s="15">
        <f>COUNTIF(Tabla3[Columna1],"iguales")</f>
        <v>481</v>
      </c>
      <c r="I1944" s="15">
        <f>COUNTIF(Tabla3[Se divorcian mas en la mañana o en la tarde?],"&gt;12:00 am")</f>
        <v>2491</v>
      </c>
      <c r="J1944" s="15">
        <f>COUNTIF(Tabla3[Se divorcian mas en la mañana o en la tarde?],"&gt;12:00 am")</f>
        <v>2491</v>
      </c>
      <c r="K1944" s="15">
        <f>COUNTIF(Tabla3[Se divorcian mas en la mañana o en la tarde?],"&lt;12:00 pm")</f>
        <v>2272</v>
      </c>
      <c r="L1944" s="17">
        <f>IF(Auxiliar1!B1942&lt;Tabla2[Hora],Tabla2[Hora],Auxiliar1!B1942)</f>
        <v>0.41341435185185182</v>
      </c>
      <c r="M1944" s="21"/>
      <c r="N1944" t="str">
        <f>TEXT(Tabla2[fecha_creacion_divorcio],"dd/mm/yy")</f>
        <v>18/02/19</v>
      </c>
      <c r="O1944" s="21" t="str">
        <f>TEXT(Tabla3[Fecha formato fecha],"MMMM")</f>
        <v>febrero</v>
      </c>
      <c r="P1944" s="22">
        <f>INT(YEARFRAC(Tabla2[[#This Row],[fecha_matrimonio]],Tabla2[[#This Row],[fecha_creacion_divorcio]],1))</f>
        <v>37</v>
      </c>
      <c r="Q1944" s="21"/>
    </row>
    <row r="1945" spans="6:17" x14ac:dyDescent="0.25">
      <c r="F1945" s="17"/>
      <c r="G1945" s="47" t="str">
        <f>IF(Tabla2[genero_1]=Tabla2[genero_2],"iguales","heteros")</f>
        <v>heteros</v>
      </c>
      <c r="H1945" s="15">
        <f>COUNTIF(Tabla3[Columna1],"iguales")</f>
        <v>481</v>
      </c>
      <c r="I1945" s="15">
        <f>COUNTIF(Tabla3[Se divorcian mas en la mañana o en la tarde?],"&gt;12:00 am")</f>
        <v>2491</v>
      </c>
      <c r="J1945" s="15">
        <f>COUNTIF(Tabla3[Se divorcian mas en la mañana o en la tarde?],"&gt;12:00 am")</f>
        <v>2491</v>
      </c>
      <c r="K1945" s="15">
        <f>COUNTIF(Tabla3[Se divorcian mas en la mañana o en la tarde?],"&lt;12:00 pm")</f>
        <v>2272</v>
      </c>
      <c r="L1945" s="17">
        <f>IF(Auxiliar1!B1943&lt;Tabla2[Hora],Tabla2[Hora],Auxiliar1!B1943)</f>
        <v>0.41844907407407406</v>
      </c>
      <c r="M1945" s="21"/>
      <c r="N1945" t="str">
        <f>TEXT(Tabla2[fecha_creacion_divorcio],"dd/mm/yy")</f>
        <v>18/02/19</v>
      </c>
      <c r="O1945" s="21" t="str">
        <f>TEXT(Tabla3[Fecha formato fecha],"MMMM")</f>
        <v>febrero</v>
      </c>
      <c r="P1945" s="22">
        <f>INT(YEARFRAC(Tabla2[[#This Row],[fecha_matrimonio]],Tabla2[[#This Row],[fecha_creacion_divorcio]],1))</f>
        <v>2</v>
      </c>
      <c r="Q1945" s="21"/>
    </row>
    <row r="1946" spans="6:17" x14ac:dyDescent="0.25">
      <c r="F1946" s="17"/>
      <c r="G1946" s="47" t="str">
        <f>IF(Tabla2[genero_1]=Tabla2[genero_2],"iguales","heteros")</f>
        <v>heteros</v>
      </c>
      <c r="H1946" s="15">
        <f>COUNTIF(Tabla3[Columna1],"iguales")</f>
        <v>481</v>
      </c>
      <c r="I1946" s="15">
        <f>COUNTIF(Tabla3[Se divorcian mas en la mañana o en la tarde?],"&gt;12:00 am")</f>
        <v>2491</v>
      </c>
      <c r="J1946" s="15">
        <f>COUNTIF(Tabla3[Se divorcian mas en la mañana o en la tarde?],"&gt;12:00 am")</f>
        <v>2491</v>
      </c>
      <c r="K1946" s="15">
        <f>COUNTIF(Tabla3[Se divorcian mas en la mañana o en la tarde?],"&lt;12:00 pm")</f>
        <v>2272</v>
      </c>
      <c r="L1946" s="17">
        <f>IF(Auxiliar1!B1944&lt;Tabla2[Hora],Tabla2[Hora],Auxiliar1!B1944)</f>
        <v>0.42430555555555555</v>
      </c>
      <c r="M1946" s="21"/>
      <c r="N1946" t="str">
        <f>TEXT(Tabla2[fecha_creacion_divorcio],"dd/mm/yy")</f>
        <v>18/02/19</v>
      </c>
      <c r="O1946" s="21" t="str">
        <f>TEXT(Tabla3[Fecha formato fecha],"MMMM")</f>
        <v>febrero</v>
      </c>
      <c r="P1946" s="22">
        <f>INT(YEARFRAC(Tabla2[[#This Row],[fecha_matrimonio]],Tabla2[[#This Row],[fecha_creacion_divorcio]],1))</f>
        <v>38</v>
      </c>
      <c r="Q1946" s="21"/>
    </row>
    <row r="1947" spans="6:17" x14ac:dyDescent="0.25">
      <c r="F1947" s="17"/>
      <c r="G1947" s="47" t="str">
        <f>IF(Tabla2[genero_1]=Tabla2[genero_2],"iguales","heteros")</f>
        <v>heteros</v>
      </c>
      <c r="H1947" s="15">
        <f>COUNTIF(Tabla3[Columna1],"iguales")</f>
        <v>481</v>
      </c>
      <c r="I1947" s="15">
        <f>COUNTIF(Tabla3[Se divorcian mas en la mañana o en la tarde?],"&gt;12:00 am")</f>
        <v>2491</v>
      </c>
      <c r="J1947" s="15">
        <f>COUNTIF(Tabla3[Se divorcian mas en la mañana o en la tarde?],"&gt;12:00 am")</f>
        <v>2491</v>
      </c>
      <c r="K1947" s="15">
        <f>COUNTIF(Tabla3[Se divorcian mas en la mañana o en la tarde?],"&lt;12:00 pm")</f>
        <v>2272</v>
      </c>
      <c r="L1947" s="17">
        <f>IF(Auxiliar1!B1945&lt;Tabla2[Hora],Tabla2[Hora],Auxiliar1!B1945)</f>
        <v>0.42908564814814815</v>
      </c>
      <c r="M1947" s="21"/>
      <c r="N1947" t="str">
        <f>TEXT(Tabla2[fecha_creacion_divorcio],"dd/mm/yy")</f>
        <v>18/02/19</v>
      </c>
      <c r="O1947" s="21" t="str">
        <f>TEXT(Tabla3[Fecha formato fecha],"MMMM")</f>
        <v>febrero</v>
      </c>
      <c r="P1947" s="22">
        <f>INT(YEARFRAC(Tabla2[[#This Row],[fecha_matrimonio]],Tabla2[[#This Row],[fecha_creacion_divorcio]],1))</f>
        <v>11</v>
      </c>
      <c r="Q1947" s="21"/>
    </row>
    <row r="1948" spans="6:17" x14ac:dyDescent="0.25">
      <c r="F1948" s="17"/>
      <c r="G1948" s="47" t="str">
        <f>IF(Tabla2[genero_1]=Tabla2[genero_2],"iguales","heteros")</f>
        <v>heteros</v>
      </c>
      <c r="H1948" s="15">
        <f>COUNTIF(Tabla3[Columna1],"iguales")</f>
        <v>481</v>
      </c>
      <c r="I1948" s="15">
        <f>COUNTIF(Tabla3[Se divorcian mas en la mañana o en la tarde?],"&gt;12:00 am")</f>
        <v>2491</v>
      </c>
      <c r="J1948" s="15">
        <f>COUNTIF(Tabla3[Se divorcian mas en la mañana o en la tarde?],"&gt;12:00 am")</f>
        <v>2491</v>
      </c>
      <c r="K1948" s="15">
        <f>COUNTIF(Tabla3[Se divorcian mas en la mañana o en la tarde?],"&lt;12:00 pm")</f>
        <v>2272</v>
      </c>
      <c r="L1948" s="17">
        <f>IF(Auxiliar1!B1946&lt;Tabla2[Hora],Tabla2[Hora],Auxiliar1!B1946)</f>
        <v>0.43818287037037035</v>
      </c>
      <c r="M1948" s="21"/>
      <c r="N1948" t="str">
        <f>TEXT(Tabla2[fecha_creacion_divorcio],"dd/mm/yy")</f>
        <v>18/02/19</v>
      </c>
      <c r="O1948" s="21" t="str">
        <f>TEXT(Tabla3[Fecha formato fecha],"MMMM")</f>
        <v>febrero</v>
      </c>
      <c r="P1948" s="22">
        <f>INT(YEARFRAC(Tabla2[[#This Row],[fecha_matrimonio]],Tabla2[[#This Row],[fecha_creacion_divorcio]],1))</f>
        <v>29</v>
      </c>
      <c r="Q1948" s="21"/>
    </row>
    <row r="1949" spans="6:17" x14ac:dyDescent="0.25">
      <c r="F1949" s="17"/>
      <c r="G1949" s="47" t="str">
        <f>IF(Tabla2[genero_1]=Tabla2[genero_2],"iguales","heteros")</f>
        <v>iguales</v>
      </c>
      <c r="H1949" s="15">
        <f>COUNTIF(Tabla3[Columna1],"iguales")</f>
        <v>481</v>
      </c>
      <c r="I1949" s="15">
        <f>COUNTIF(Tabla3[Se divorcian mas en la mañana o en la tarde?],"&gt;12:00 am")</f>
        <v>2491</v>
      </c>
      <c r="J1949" s="15">
        <f>COUNTIF(Tabla3[Se divorcian mas en la mañana o en la tarde?],"&gt;12:00 am")</f>
        <v>2491</v>
      </c>
      <c r="K1949" s="15">
        <f>COUNTIF(Tabla3[Se divorcian mas en la mañana o en la tarde?],"&lt;12:00 pm")</f>
        <v>2272</v>
      </c>
      <c r="L1949" s="17">
        <f>IF(Auxiliar1!B1947&lt;Tabla2[Hora],Tabla2[Hora],Auxiliar1!B1947)</f>
        <v>0.56800925925925927</v>
      </c>
      <c r="M1949" s="21"/>
      <c r="N1949" t="str">
        <f>TEXT(Tabla2[fecha_creacion_divorcio],"dd/mm/yy")</f>
        <v>18/02/19</v>
      </c>
      <c r="O1949" s="21" t="str">
        <f>TEXT(Tabla3[Fecha formato fecha],"MMMM")</f>
        <v>febrero</v>
      </c>
      <c r="P1949" s="22">
        <f>INT(YEARFRAC(Tabla2[[#This Row],[fecha_matrimonio]],Tabla2[[#This Row],[fecha_creacion_divorcio]],1))</f>
        <v>30</v>
      </c>
      <c r="Q1949" s="21"/>
    </row>
    <row r="1950" spans="6:17" x14ac:dyDescent="0.25">
      <c r="F1950" s="17"/>
      <c r="G1950" s="47" t="str">
        <f>IF(Tabla2[genero_1]=Tabla2[genero_2],"iguales","heteros")</f>
        <v>heteros</v>
      </c>
      <c r="H1950" s="15">
        <f>COUNTIF(Tabla3[Columna1],"iguales")</f>
        <v>481</v>
      </c>
      <c r="I1950" s="15">
        <f>COUNTIF(Tabla3[Se divorcian mas en la mañana o en la tarde?],"&gt;12:00 am")</f>
        <v>2491</v>
      </c>
      <c r="J1950" s="15">
        <f>COUNTIF(Tabla3[Se divorcian mas en la mañana o en la tarde?],"&gt;12:00 am")</f>
        <v>2491</v>
      </c>
      <c r="K1950" s="15">
        <f>COUNTIF(Tabla3[Se divorcian mas en la mañana o en la tarde?],"&lt;12:00 pm")</f>
        <v>2272</v>
      </c>
      <c r="L1950" s="17">
        <f>IF(Auxiliar1!B1948&lt;Tabla2[Hora],Tabla2[Hora],Auxiliar1!B1948)</f>
        <v>0.56843750000000004</v>
      </c>
      <c r="M1950" s="21"/>
      <c r="N1950" t="str">
        <f>TEXT(Tabla2[fecha_creacion_divorcio],"dd/mm/yy")</f>
        <v>18/02/19</v>
      </c>
      <c r="O1950" s="21" t="str">
        <f>TEXT(Tabla3[Fecha formato fecha],"MMMM")</f>
        <v>febrero</v>
      </c>
      <c r="P1950" s="22">
        <f>INT(YEARFRAC(Tabla2[[#This Row],[fecha_matrimonio]],Tabla2[[#This Row],[fecha_creacion_divorcio]],1))</f>
        <v>16</v>
      </c>
      <c r="Q1950" s="21"/>
    </row>
    <row r="1951" spans="6:17" x14ac:dyDescent="0.25">
      <c r="F1951" s="17"/>
      <c r="G1951" s="47" t="str">
        <f>IF(Tabla2[genero_1]=Tabla2[genero_2],"iguales","heteros")</f>
        <v>heteros</v>
      </c>
      <c r="H1951" s="15">
        <f>COUNTIF(Tabla3[Columna1],"iguales")</f>
        <v>481</v>
      </c>
      <c r="I1951" s="15">
        <f>COUNTIF(Tabla3[Se divorcian mas en la mañana o en la tarde?],"&gt;12:00 am")</f>
        <v>2491</v>
      </c>
      <c r="J1951" s="15">
        <f>COUNTIF(Tabla3[Se divorcian mas en la mañana o en la tarde?],"&gt;12:00 am")</f>
        <v>2491</v>
      </c>
      <c r="K1951" s="15">
        <f>COUNTIF(Tabla3[Se divorcian mas en la mañana o en la tarde?],"&lt;12:00 pm")</f>
        <v>2272</v>
      </c>
      <c r="L1951" s="17">
        <f>IF(Auxiliar1!B1949&lt;Tabla2[Hora],Tabla2[Hora],Auxiliar1!B1949)</f>
        <v>0.57243055555555555</v>
      </c>
      <c r="M1951" s="21"/>
      <c r="N1951" t="str">
        <f>TEXT(Tabla2[fecha_creacion_divorcio],"dd/mm/yy")</f>
        <v>18/02/19</v>
      </c>
      <c r="O1951" s="21" t="str">
        <f>TEXT(Tabla3[Fecha formato fecha],"MMMM")</f>
        <v>febrero</v>
      </c>
      <c r="P1951" s="22">
        <f>INT(YEARFRAC(Tabla2[[#This Row],[fecha_matrimonio]],Tabla2[[#This Row],[fecha_creacion_divorcio]],1))</f>
        <v>10</v>
      </c>
      <c r="Q1951" s="21"/>
    </row>
    <row r="1952" spans="6:17" x14ac:dyDescent="0.25">
      <c r="F1952" s="17"/>
      <c r="G1952" s="47" t="str">
        <f>IF(Tabla2[genero_1]=Tabla2[genero_2],"iguales","heteros")</f>
        <v>iguales</v>
      </c>
      <c r="H1952" s="15">
        <f>COUNTIF(Tabla3[Columna1],"iguales")</f>
        <v>481</v>
      </c>
      <c r="I1952" s="15">
        <f>COUNTIF(Tabla3[Se divorcian mas en la mañana o en la tarde?],"&gt;12:00 am")</f>
        <v>2491</v>
      </c>
      <c r="J1952" s="15">
        <f>COUNTIF(Tabla3[Se divorcian mas en la mañana o en la tarde?],"&gt;12:00 am")</f>
        <v>2491</v>
      </c>
      <c r="K1952" s="15">
        <f>COUNTIF(Tabla3[Se divorcian mas en la mañana o en la tarde?],"&lt;12:00 pm")</f>
        <v>2272</v>
      </c>
      <c r="L1952" s="17">
        <f>IF(Auxiliar1!B1950&lt;Tabla2[Hora],Tabla2[Hora],Auxiliar1!B1950)</f>
        <v>0.57285879629629632</v>
      </c>
      <c r="M1952" s="21"/>
      <c r="N1952" t="str">
        <f>TEXT(Tabla2[fecha_creacion_divorcio],"dd/mm/yy")</f>
        <v>18/02/19</v>
      </c>
      <c r="O1952" s="21" t="str">
        <f>TEXT(Tabla3[Fecha formato fecha],"MMMM")</f>
        <v>febrero</v>
      </c>
      <c r="P1952" s="22">
        <f>INT(YEARFRAC(Tabla2[[#This Row],[fecha_matrimonio]],Tabla2[[#This Row],[fecha_creacion_divorcio]],1))</f>
        <v>24</v>
      </c>
      <c r="Q1952" s="21"/>
    </row>
    <row r="1953" spans="6:17" x14ac:dyDescent="0.25">
      <c r="F1953" s="17"/>
      <c r="G1953" s="47" t="str">
        <f>IF(Tabla2[genero_1]=Tabla2[genero_2],"iguales","heteros")</f>
        <v>heteros</v>
      </c>
      <c r="H1953" s="15">
        <f>COUNTIF(Tabla3[Columna1],"iguales")</f>
        <v>481</v>
      </c>
      <c r="I1953" s="15">
        <f>COUNTIF(Tabla3[Se divorcian mas en la mañana o en la tarde?],"&gt;12:00 am")</f>
        <v>2491</v>
      </c>
      <c r="J1953" s="15">
        <f>COUNTIF(Tabla3[Se divorcian mas en la mañana o en la tarde?],"&gt;12:00 am")</f>
        <v>2491</v>
      </c>
      <c r="K1953" s="15">
        <f>COUNTIF(Tabla3[Se divorcian mas en la mañana o en la tarde?],"&lt;12:00 pm")</f>
        <v>2272</v>
      </c>
      <c r="L1953" s="17">
        <f>IF(Auxiliar1!B1951&lt;Tabla2[Hora],Tabla2[Hora],Auxiliar1!B1951)</f>
        <v>0.56986111111111104</v>
      </c>
      <c r="M1953" s="21"/>
      <c r="N1953" t="str">
        <f>TEXT(Tabla2[fecha_creacion_divorcio],"dd/mm/yy")</f>
        <v>18/02/19</v>
      </c>
      <c r="O1953" s="21" t="str">
        <f>TEXT(Tabla3[Fecha formato fecha],"MMMM")</f>
        <v>febrero</v>
      </c>
      <c r="P1953" s="22">
        <f>INT(YEARFRAC(Tabla2[[#This Row],[fecha_matrimonio]],Tabla2[[#This Row],[fecha_creacion_divorcio]],1))</f>
        <v>25</v>
      </c>
      <c r="Q1953" s="21"/>
    </row>
    <row r="1954" spans="6:17" x14ac:dyDescent="0.25">
      <c r="F1954" s="17"/>
      <c r="G1954" s="47" t="str">
        <f>IF(Tabla2[genero_1]=Tabla2[genero_2],"iguales","heteros")</f>
        <v>heteros</v>
      </c>
      <c r="H1954" s="15">
        <f>COUNTIF(Tabla3[Columna1],"iguales")</f>
        <v>481</v>
      </c>
      <c r="I1954" s="15">
        <f>COUNTIF(Tabla3[Se divorcian mas en la mañana o en la tarde?],"&gt;12:00 am")</f>
        <v>2491</v>
      </c>
      <c r="J1954" s="15">
        <f>COUNTIF(Tabla3[Se divorcian mas en la mañana o en la tarde?],"&gt;12:00 am")</f>
        <v>2491</v>
      </c>
      <c r="K1954" s="15">
        <f>COUNTIF(Tabla3[Se divorcian mas en la mañana o en la tarde?],"&lt;12:00 pm")</f>
        <v>2272</v>
      </c>
      <c r="L1954" s="17">
        <f>IF(Auxiliar1!B1952&lt;Tabla2[Hora],Tabla2[Hora],Auxiliar1!B1952)</f>
        <v>0.31126157407407407</v>
      </c>
      <c r="M1954" s="21"/>
      <c r="N1954" t="str">
        <f>TEXT(Tabla2[fecha_creacion_divorcio],"dd/mm/yy")</f>
        <v>19/02/19</v>
      </c>
      <c r="O1954" s="21" t="str">
        <f>TEXT(Tabla3[Fecha formato fecha],"MMMM")</f>
        <v>febrero</v>
      </c>
      <c r="P1954" s="22">
        <f>INT(YEARFRAC(Tabla2[[#This Row],[fecha_matrimonio]],Tabla2[[#This Row],[fecha_creacion_divorcio]],1))</f>
        <v>14</v>
      </c>
      <c r="Q1954" s="21"/>
    </row>
    <row r="1955" spans="6:17" x14ac:dyDescent="0.25">
      <c r="F1955" s="17"/>
      <c r="G1955" s="47" t="str">
        <f>IF(Tabla2[genero_1]=Tabla2[genero_2],"iguales","heteros")</f>
        <v>heteros</v>
      </c>
      <c r="H1955" s="15">
        <f>COUNTIF(Tabla3[Columna1],"iguales")</f>
        <v>481</v>
      </c>
      <c r="I1955" s="15">
        <f>COUNTIF(Tabla3[Se divorcian mas en la mañana o en la tarde?],"&gt;12:00 am")</f>
        <v>2491</v>
      </c>
      <c r="J1955" s="15">
        <f>COUNTIF(Tabla3[Se divorcian mas en la mañana o en la tarde?],"&gt;12:00 am")</f>
        <v>2491</v>
      </c>
      <c r="K1955" s="15">
        <f>COUNTIF(Tabla3[Se divorcian mas en la mañana o en la tarde?],"&lt;12:00 pm")</f>
        <v>2272</v>
      </c>
      <c r="L1955" s="17">
        <f>IF(Auxiliar1!B1953&lt;Tabla2[Hora],Tabla2[Hora],Auxiliar1!B1953)</f>
        <v>0.31468750000000001</v>
      </c>
      <c r="M1955" s="21"/>
      <c r="N1955" t="str">
        <f>TEXT(Tabla2[fecha_creacion_divorcio],"dd/mm/yy")</f>
        <v>19/02/19</v>
      </c>
      <c r="O1955" s="21" t="str">
        <f>TEXT(Tabla3[Fecha formato fecha],"MMMM")</f>
        <v>febrero</v>
      </c>
      <c r="P1955" s="22">
        <f>INT(YEARFRAC(Tabla2[[#This Row],[fecha_matrimonio]],Tabla2[[#This Row],[fecha_creacion_divorcio]],1))</f>
        <v>10</v>
      </c>
      <c r="Q1955" s="21"/>
    </row>
    <row r="1956" spans="6:17" x14ac:dyDescent="0.25">
      <c r="F1956" s="17"/>
      <c r="G1956" s="47" t="str">
        <f>IF(Tabla2[genero_1]=Tabla2[genero_2],"iguales","heteros")</f>
        <v>heteros</v>
      </c>
      <c r="H1956" s="15">
        <f>COUNTIF(Tabla3[Columna1],"iguales")</f>
        <v>481</v>
      </c>
      <c r="I1956" s="15">
        <f>COUNTIF(Tabla3[Se divorcian mas en la mañana o en la tarde?],"&gt;12:00 am")</f>
        <v>2491</v>
      </c>
      <c r="J1956" s="15">
        <f>COUNTIF(Tabla3[Se divorcian mas en la mañana o en la tarde?],"&gt;12:00 am")</f>
        <v>2491</v>
      </c>
      <c r="K1956" s="15">
        <f>COUNTIF(Tabla3[Se divorcian mas en la mañana o en la tarde?],"&lt;12:00 pm")</f>
        <v>2272</v>
      </c>
      <c r="L1956" s="17">
        <f>IF(Auxiliar1!B1954&lt;Tabla2[Hora],Tabla2[Hora],Auxiliar1!B1954)</f>
        <v>0.31770833333333331</v>
      </c>
      <c r="M1956" s="21"/>
      <c r="N1956" t="str">
        <f>TEXT(Tabla2[fecha_creacion_divorcio],"dd/mm/yy")</f>
        <v>19/02/19</v>
      </c>
      <c r="O1956" s="21" t="str">
        <f>TEXT(Tabla3[Fecha formato fecha],"MMMM")</f>
        <v>febrero</v>
      </c>
      <c r="P1956" s="22">
        <f>INT(YEARFRAC(Tabla2[[#This Row],[fecha_matrimonio]],Tabla2[[#This Row],[fecha_creacion_divorcio]],1))</f>
        <v>6</v>
      </c>
      <c r="Q1956" s="21"/>
    </row>
    <row r="1957" spans="6:17" x14ac:dyDescent="0.25">
      <c r="F1957" s="17"/>
      <c r="G1957" s="47" t="str">
        <f>IF(Tabla2[genero_1]=Tabla2[genero_2],"iguales","heteros")</f>
        <v>iguales</v>
      </c>
      <c r="H1957" s="15">
        <f>COUNTIF(Tabla3[Columna1],"iguales")</f>
        <v>481</v>
      </c>
      <c r="I1957" s="15">
        <f>COUNTIF(Tabla3[Se divorcian mas en la mañana o en la tarde?],"&gt;12:00 am")</f>
        <v>2491</v>
      </c>
      <c r="J1957" s="15">
        <f>COUNTIF(Tabla3[Se divorcian mas en la mañana o en la tarde?],"&gt;12:00 am")</f>
        <v>2491</v>
      </c>
      <c r="K1957" s="15">
        <f>COUNTIF(Tabla3[Se divorcian mas en la mañana o en la tarde?],"&lt;12:00 pm")</f>
        <v>2272</v>
      </c>
      <c r="L1957" s="17">
        <f>IF(Auxiliar1!B1955&lt;Tabla2[Hora],Tabla2[Hora],Auxiliar1!B1955)</f>
        <v>0.31817129629629631</v>
      </c>
      <c r="M1957" s="21"/>
      <c r="N1957" t="str">
        <f>TEXT(Tabla2[fecha_creacion_divorcio],"dd/mm/yy")</f>
        <v>19/02/19</v>
      </c>
      <c r="O1957" s="21" t="str">
        <f>TEXT(Tabla3[Fecha formato fecha],"MMMM")</f>
        <v>febrero</v>
      </c>
      <c r="P1957" s="22">
        <f>INT(YEARFRAC(Tabla2[[#This Row],[fecha_matrimonio]],Tabla2[[#This Row],[fecha_creacion_divorcio]],1))</f>
        <v>24</v>
      </c>
      <c r="Q1957" s="21"/>
    </row>
    <row r="1958" spans="6:17" x14ac:dyDescent="0.25">
      <c r="F1958" s="17"/>
      <c r="G1958" s="47" t="str">
        <f>IF(Tabla2[genero_1]=Tabla2[genero_2],"iguales","heteros")</f>
        <v>heteros</v>
      </c>
      <c r="H1958" s="15">
        <f>COUNTIF(Tabla3[Columna1],"iguales")</f>
        <v>481</v>
      </c>
      <c r="I1958" s="15">
        <f>COUNTIF(Tabla3[Se divorcian mas en la mañana o en la tarde?],"&gt;12:00 am")</f>
        <v>2491</v>
      </c>
      <c r="J1958" s="15">
        <f>COUNTIF(Tabla3[Se divorcian mas en la mañana o en la tarde?],"&gt;12:00 am")</f>
        <v>2491</v>
      </c>
      <c r="K1958" s="15">
        <f>COUNTIF(Tabla3[Se divorcian mas en la mañana o en la tarde?],"&lt;12:00 pm")</f>
        <v>2272</v>
      </c>
      <c r="L1958" s="17">
        <f>IF(Auxiliar1!B1956&lt;Tabla2[Hora],Tabla2[Hora],Auxiliar1!B1956)</f>
        <v>0.32224537037037038</v>
      </c>
      <c r="M1958" s="21"/>
      <c r="N1958" t="str">
        <f>TEXT(Tabla2[fecha_creacion_divorcio],"dd/mm/yy")</f>
        <v>19/02/19</v>
      </c>
      <c r="O1958" s="21" t="str">
        <f>TEXT(Tabla3[Fecha formato fecha],"MMMM")</f>
        <v>febrero</v>
      </c>
      <c r="P1958" s="22">
        <f>INT(YEARFRAC(Tabla2[[#This Row],[fecha_matrimonio]],Tabla2[[#This Row],[fecha_creacion_divorcio]],1))</f>
        <v>13</v>
      </c>
      <c r="Q1958" s="21"/>
    </row>
    <row r="1959" spans="6:17" x14ac:dyDescent="0.25">
      <c r="F1959" s="17"/>
      <c r="G1959" s="47" t="str">
        <f>IF(Tabla2[genero_1]=Tabla2[genero_2],"iguales","heteros")</f>
        <v>heteros</v>
      </c>
      <c r="H1959" s="15">
        <f>COUNTIF(Tabla3[Columna1],"iguales")</f>
        <v>481</v>
      </c>
      <c r="I1959" s="15">
        <f>COUNTIF(Tabla3[Se divorcian mas en la mañana o en la tarde?],"&gt;12:00 am")</f>
        <v>2491</v>
      </c>
      <c r="J1959" s="15">
        <f>COUNTIF(Tabla3[Se divorcian mas en la mañana o en la tarde?],"&gt;12:00 am")</f>
        <v>2491</v>
      </c>
      <c r="K1959" s="15">
        <f>COUNTIF(Tabla3[Se divorcian mas en la mañana o en la tarde?],"&lt;12:00 pm")</f>
        <v>2272</v>
      </c>
      <c r="L1959" s="17">
        <f>IF(Auxiliar1!B1957&lt;Tabla2[Hora],Tabla2[Hora],Auxiliar1!B1957)</f>
        <v>0.32461805555555556</v>
      </c>
      <c r="M1959" s="21"/>
      <c r="N1959" t="str">
        <f>TEXT(Tabla2[fecha_creacion_divorcio],"dd/mm/yy")</f>
        <v>19/02/19</v>
      </c>
      <c r="O1959" s="21" t="str">
        <f>TEXT(Tabla3[Fecha formato fecha],"MMMM")</f>
        <v>febrero</v>
      </c>
      <c r="P1959" s="22">
        <f>INT(YEARFRAC(Tabla2[[#This Row],[fecha_matrimonio]],Tabla2[[#This Row],[fecha_creacion_divorcio]],1))</f>
        <v>1</v>
      </c>
      <c r="Q1959" s="21"/>
    </row>
    <row r="1960" spans="6:17" x14ac:dyDescent="0.25">
      <c r="F1960" s="17"/>
      <c r="G1960" s="47" t="str">
        <f>IF(Tabla2[genero_1]=Tabla2[genero_2],"iguales","heteros")</f>
        <v>heteros</v>
      </c>
      <c r="H1960" s="15">
        <f>COUNTIF(Tabla3[Columna1],"iguales")</f>
        <v>481</v>
      </c>
      <c r="I1960" s="15">
        <f>COUNTIF(Tabla3[Se divorcian mas en la mañana o en la tarde?],"&gt;12:00 am")</f>
        <v>2491</v>
      </c>
      <c r="J1960" s="15">
        <f>COUNTIF(Tabla3[Se divorcian mas en la mañana o en la tarde?],"&gt;12:00 am")</f>
        <v>2491</v>
      </c>
      <c r="K1960" s="15">
        <f>COUNTIF(Tabla3[Se divorcian mas en la mañana o en la tarde?],"&lt;12:00 pm")</f>
        <v>2272</v>
      </c>
      <c r="L1960" s="17">
        <f>IF(Auxiliar1!B1958&lt;Tabla2[Hora],Tabla2[Hora],Auxiliar1!B1958)</f>
        <v>0.3268287037037037</v>
      </c>
      <c r="M1960" s="21"/>
      <c r="N1960" t="str">
        <f>TEXT(Tabla2[fecha_creacion_divorcio],"dd/mm/yy")</f>
        <v>19/02/19</v>
      </c>
      <c r="O1960" s="21" t="str">
        <f>TEXT(Tabla3[Fecha formato fecha],"MMMM")</f>
        <v>febrero</v>
      </c>
      <c r="P1960" s="22">
        <f>INT(YEARFRAC(Tabla2[[#This Row],[fecha_matrimonio]],Tabla2[[#This Row],[fecha_creacion_divorcio]],1))</f>
        <v>14</v>
      </c>
      <c r="Q1960" s="21"/>
    </row>
    <row r="1961" spans="6:17" x14ac:dyDescent="0.25">
      <c r="F1961" s="17"/>
      <c r="G1961" s="47" t="str">
        <f>IF(Tabla2[genero_1]=Tabla2[genero_2],"iguales","heteros")</f>
        <v>heteros</v>
      </c>
      <c r="H1961" s="15">
        <f>COUNTIF(Tabla3[Columna1],"iguales")</f>
        <v>481</v>
      </c>
      <c r="I1961" s="15">
        <f>COUNTIF(Tabla3[Se divorcian mas en la mañana o en la tarde?],"&gt;12:00 am")</f>
        <v>2491</v>
      </c>
      <c r="J1961" s="15">
        <f>COUNTIF(Tabla3[Se divorcian mas en la mañana o en la tarde?],"&gt;12:00 am")</f>
        <v>2491</v>
      </c>
      <c r="K1961" s="15">
        <f>COUNTIF(Tabla3[Se divorcian mas en la mañana o en la tarde?],"&lt;12:00 pm")</f>
        <v>2272</v>
      </c>
      <c r="L1961" s="17">
        <f>IF(Auxiliar1!B1959&lt;Tabla2[Hora],Tabla2[Hora],Auxiliar1!B1959)</f>
        <v>0.33085648148148145</v>
      </c>
      <c r="M1961" s="21"/>
      <c r="N1961" t="str">
        <f>TEXT(Tabla2[fecha_creacion_divorcio],"dd/mm/yy")</f>
        <v>19/02/19</v>
      </c>
      <c r="O1961" s="21" t="str">
        <f>TEXT(Tabla3[Fecha formato fecha],"MMMM")</f>
        <v>febrero</v>
      </c>
      <c r="P1961" s="22">
        <f>INT(YEARFRAC(Tabla2[[#This Row],[fecha_matrimonio]],Tabla2[[#This Row],[fecha_creacion_divorcio]],1))</f>
        <v>8</v>
      </c>
      <c r="Q1961" s="21"/>
    </row>
    <row r="1962" spans="6:17" x14ac:dyDescent="0.25">
      <c r="F1962" s="17"/>
      <c r="G1962" s="47" t="str">
        <f>IF(Tabla2[genero_1]=Tabla2[genero_2],"iguales","heteros")</f>
        <v>heteros</v>
      </c>
      <c r="H1962" s="15">
        <f>COUNTIF(Tabla3[Columna1],"iguales")</f>
        <v>481</v>
      </c>
      <c r="I1962" s="15">
        <f>COUNTIF(Tabla3[Se divorcian mas en la mañana o en la tarde?],"&gt;12:00 am")</f>
        <v>2491</v>
      </c>
      <c r="J1962" s="15">
        <f>COUNTIF(Tabla3[Se divorcian mas en la mañana o en la tarde?],"&gt;12:00 am")</f>
        <v>2491</v>
      </c>
      <c r="K1962" s="15">
        <f>COUNTIF(Tabla3[Se divorcian mas en la mañana o en la tarde?],"&lt;12:00 pm")</f>
        <v>2272</v>
      </c>
      <c r="L1962" s="17">
        <f>IF(Auxiliar1!B1960&lt;Tabla2[Hora],Tabla2[Hora],Auxiliar1!B1960)</f>
        <v>0.33545138888888887</v>
      </c>
      <c r="M1962" s="21"/>
      <c r="N1962" t="str">
        <f>TEXT(Tabla2[fecha_creacion_divorcio],"dd/mm/yy")</f>
        <v>19/02/19</v>
      </c>
      <c r="O1962" s="21" t="str">
        <f>TEXT(Tabla3[Fecha formato fecha],"MMMM")</f>
        <v>febrero</v>
      </c>
      <c r="P1962" s="22">
        <f>INT(YEARFRAC(Tabla2[[#This Row],[fecha_matrimonio]],Tabla2[[#This Row],[fecha_creacion_divorcio]],1))</f>
        <v>5</v>
      </c>
      <c r="Q1962" s="21"/>
    </row>
    <row r="1963" spans="6:17" x14ac:dyDescent="0.25">
      <c r="F1963" s="17"/>
      <c r="G1963" s="47" t="str">
        <f>IF(Tabla2[genero_1]=Tabla2[genero_2],"iguales","heteros")</f>
        <v>heteros</v>
      </c>
      <c r="H1963" s="15">
        <f>COUNTIF(Tabla3[Columna1],"iguales")</f>
        <v>481</v>
      </c>
      <c r="I1963" s="15">
        <f>COUNTIF(Tabla3[Se divorcian mas en la mañana o en la tarde?],"&gt;12:00 am")</f>
        <v>2491</v>
      </c>
      <c r="J1963" s="15">
        <f>COUNTIF(Tabla3[Se divorcian mas en la mañana o en la tarde?],"&gt;12:00 am")</f>
        <v>2491</v>
      </c>
      <c r="K1963" s="15">
        <f>COUNTIF(Tabla3[Se divorcian mas en la mañana o en la tarde?],"&lt;12:00 pm")</f>
        <v>2272</v>
      </c>
      <c r="L1963" s="17">
        <f>IF(Auxiliar1!B1961&lt;Tabla2[Hora],Tabla2[Hora],Auxiliar1!B1961)</f>
        <v>0.33800925925925923</v>
      </c>
      <c r="M1963" s="21"/>
      <c r="N1963" t="str">
        <f>TEXT(Tabla2[fecha_creacion_divorcio],"dd/mm/yy")</f>
        <v>19/02/19</v>
      </c>
      <c r="O1963" s="21" t="str">
        <f>TEXT(Tabla3[Fecha formato fecha],"MMMM")</f>
        <v>febrero</v>
      </c>
      <c r="P1963" s="22">
        <f>INT(YEARFRAC(Tabla2[[#This Row],[fecha_matrimonio]],Tabla2[[#This Row],[fecha_creacion_divorcio]],1))</f>
        <v>23</v>
      </c>
      <c r="Q1963" s="21"/>
    </row>
    <row r="1964" spans="6:17" x14ac:dyDescent="0.25">
      <c r="F1964" s="17"/>
      <c r="G1964" s="47" t="str">
        <f>IF(Tabla2[genero_1]=Tabla2[genero_2],"iguales","heteros")</f>
        <v>heteros</v>
      </c>
      <c r="H1964" s="15">
        <f>COUNTIF(Tabla3[Columna1],"iguales")</f>
        <v>481</v>
      </c>
      <c r="I1964" s="15">
        <f>COUNTIF(Tabla3[Se divorcian mas en la mañana o en la tarde?],"&gt;12:00 am")</f>
        <v>2491</v>
      </c>
      <c r="J1964" s="15">
        <f>COUNTIF(Tabla3[Se divorcian mas en la mañana o en la tarde?],"&gt;12:00 am")</f>
        <v>2491</v>
      </c>
      <c r="K1964" s="15">
        <f>COUNTIF(Tabla3[Se divorcian mas en la mañana o en la tarde?],"&lt;12:00 pm")</f>
        <v>2272</v>
      </c>
      <c r="L1964" s="17">
        <f>IF(Auxiliar1!B1962&lt;Tabla2[Hora],Tabla2[Hora],Auxiliar1!B1962)</f>
        <v>0.33813657407407405</v>
      </c>
      <c r="M1964" s="21"/>
      <c r="N1964" t="str">
        <f>TEXT(Tabla2[fecha_creacion_divorcio],"dd/mm/yy")</f>
        <v>19/02/19</v>
      </c>
      <c r="O1964" s="21" t="str">
        <f>TEXT(Tabla3[Fecha formato fecha],"MMMM")</f>
        <v>febrero</v>
      </c>
      <c r="P1964" s="22">
        <f>INT(YEARFRAC(Tabla2[[#This Row],[fecha_matrimonio]],Tabla2[[#This Row],[fecha_creacion_divorcio]],1))</f>
        <v>18</v>
      </c>
      <c r="Q1964" s="21"/>
    </row>
    <row r="1965" spans="6:17" x14ac:dyDescent="0.25">
      <c r="F1965" s="17"/>
      <c r="G1965" s="47" t="str">
        <f>IF(Tabla2[genero_1]=Tabla2[genero_2],"iguales","heteros")</f>
        <v>heteros</v>
      </c>
      <c r="H1965" s="15">
        <f>COUNTIF(Tabla3[Columna1],"iguales")</f>
        <v>481</v>
      </c>
      <c r="I1965" s="15">
        <f>COUNTIF(Tabla3[Se divorcian mas en la mañana o en la tarde?],"&gt;12:00 am")</f>
        <v>2491</v>
      </c>
      <c r="J1965" s="15">
        <f>COUNTIF(Tabla3[Se divorcian mas en la mañana o en la tarde?],"&gt;12:00 am")</f>
        <v>2491</v>
      </c>
      <c r="K1965" s="15">
        <f>COUNTIF(Tabla3[Se divorcian mas en la mañana o en la tarde?],"&lt;12:00 pm")</f>
        <v>2272</v>
      </c>
      <c r="L1965" s="17">
        <f>IF(Auxiliar1!B1963&lt;Tabla2[Hora],Tabla2[Hora],Auxiliar1!B1963)</f>
        <v>0.34221064814814817</v>
      </c>
      <c r="M1965" s="21"/>
      <c r="N1965" t="str">
        <f>TEXT(Tabla2[fecha_creacion_divorcio],"dd/mm/yy")</f>
        <v>19/02/19</v>
      </c>
      <c r="O1965" s="21" t="str">
        <f>TEXT(Tabla3[Fecha formato fecha],"MMMM")</f>
        <v>febrero</v>
      </c>
      <c r="P1965" s="22">
        <f>INT(YEARFRAC(Tabla2[[#This Row],[fecha_matrimonio]],Tabla2[[#This Row],[fecha_creacion_divorcio]],1))</f>
        <v>20</v>
      </c>
      <c r="Q1965" s="21"/>
    </row>
    <row r="1966" spans="6:17" x14ac:dyDescent="0.25">
      <c r="F1966" s="17"/>
      <c r="G1966" s="47" t="str">
        <f>IF(Tabla2[genero_1]=Tabla2[genero_2],"iguales","heteros")</f>
        <v>heteros</v>
      </c>
      <c r="H1966" s="15">
        <f>COUNTIF(Tabla3[Columna1],"iguales")</f>
        <v>481</v>
      </c>
      <c r="I1966" s="15">
        <f>COUNTIF(Tabla3[Se divorcian mas en la mañana o en la tarde?],"&gt;12:00 am")</f>
        <v>2491</v>
      </c>
      <c r="J1966" s="15">
        <f>COUNTIF(Tabla3[Se divorcian mas en la mañana o en la tarde?],"&gt;12:00 am")</f>
        <v>2491</v>
      </c>
      <c r="K1966" s="15">
        <f>COUNTIF(Tabla3[Se divorcian mas en la mañana o en la tarde?],"&lt;12:00 pm")</f>
        <v>2272</v>
      </c>
      <c r="L1966" s="17">
        <f>IF(Auxiliar1!B1964&lt;Tabla2[Hora],Tabla2[Hora],Auxiliar1!B1964)</f>
        <v>0.35245370370370371</v>
      </c>
      <c r="M1966" s="21"/>
      <c r="N1966" t="str">
        <f>TEXT(Tabla2[fecha_creacion_divorcio],"dd/mm/yy")</f>
        <v>19/02/19</v>
      </c>
      <c r="O1966" s="21" t="str">
        <f>TEXT(Tabla3[Fecha formato fecha],"MMMM")</f>
        <v>febrero</v>
      </c>
      <c r="P1966" s="22">
        <f>INT(YEARFRAC(Tabla2[[#This Row],[fecha_matrimonio]],Tabla2[[#This Row],[fecha_creacion_divorcio]],1))</f>
        <v>46</v>
      </c>
      <c r="Q1966" s="21"/>
    </row>
    <row r="1967" spans="6:17" x14ac:dyDescent="0.25">
      <c r="F1967" s="17"/>
      <c r="G1967" s="47" t="str">
        <f>IF(Tabla2[genero_1]=Tabla2[genero_2],"iguales","heteros")</f>
        <v>heteros</v>
      </c>
      <c r="H1967" s="15">
        <f>COUNTIF(Tabla3[Columna1],"iguales")</f>
        <v>481</v>
      </c>
      <c r="I1967" s="15">
        <f>COUNTIF(Tabla3[Se divorcian mas en la mañana o en la tarde?],"&gt;12:00 am")</f>
        <v>2491</v>
      </c>
      <c r="J1967" s="15">
        <f>COUNTIF(Tabla3[Se divorcian mas en la mañana o en la tarde?],"&gt;12:00 am")</f>
        <v>2491</v>
      </c>
      <c r="K1967" s="15">
        <f>COUNTIF(Tabla3[Se divorcian mas en la mañana o en la tarde?],"&lt;12:00 pm")</f>
        <v>2272</v>
      </c>
      <c r="L1967" s="17">
        <f>IF(Auxiliar1!B1965&lt;Tabla2[Hora],Tabla2[Hora],Auxiliar1!B1965)</f>
        <v>0.35844907407407406</v>
      </c>
      <c r="M1967" s="21"/>
      <c r="N1967" t="str">
        <f>TEXT(Tabla2[fecha_creacion_divorcio],"dd/mm/yy")</f>
        <v>19/02/19</v>
      </c>
      <c r="O1967" s="21" t="str">
        <f>TEXT(Tabla3[Fecha formato fecha],"MMMM")</f>
        <v>febrero</v>
      </c>
      <c r="P1967" s="22">
        <f>INT(YEARFRAC(Tabla2[[#This Row],[fecha_matrimonio]],Tabla2[[#This Row],[fecha_creacion_divorcio]],1))</f>
        <v>19</v>
      </c>
      <c r="Q1967" s="21"/>
    </row>
    <row r="1968" spans="6:17" x14ac:dyDescent="0.25">
      <c r="F1968" s="17"/>
      <c r="G1968" s="47" t="str">
        <f>IF(Tabla2[genero_1]=Tabla2[genero_2],"iguales","heteros")</f>
        <v>heteros</v>
      </c>
      <c r="H1968" s="15">
        <f>COUNTIF(Tabla3[Columna1],"iguales")</f>
        <v>481</v>
      </c>
      <c r="I1968" s="15">
        <f>COUNTIF(Tabla3[Se divorcian mas en la mañana o en la tarde?],"&gt;12:00 am")</f>
        <v>2491</v>
      </c>
      <c r="J1968" s="15">
        <f>COUNTIF(Tabla3[Se divorcian mas en la mañana o en la tarde?],"&gt;12:00 am")</f>
        <v>2491</v>
      </c>
      <c r="K1968" s="15">
        <f>COUNTIF(Tabla3[Se divorcian mas en la mañana o en la tarde?],"&lt;12:00 pm")</f>
        <v>2272</v>
      </c>
      <c r="L1968" s="17">
        <f>IF(Auxiliar1!B1966&lt;Tabla2[Hora],Tabla2[Hora],Auxiliar1!B1966)</f>
        <v>0.40471064814814817</v>
      </c>
      <c r="M1968" s="21"/>
      <c r="N1968" t="str">
        <f>TEXT(Tabla2[fecha_creacion_divorcio],"dd/mm/yy")</f>
        <v>19/02/19</v>
      </c>
      <c r="O1968" s="21" t="str">
        <f>TEXT(Tabla3[Fecha formato fecha],"MMMM")</f>
        <v>febrero</v>
      </c>
      <c r="P1968" s="22">
        <f>INT(YEARFRAC(Tabla2[[#This Row],[fecha_matrimonio]],Tabla2[[#This Row],[fecha_creacion_divorcio]],1))</f>
        <v>14</v>
      </c>
      <c r="Q1968" s="21"/>
    </row>
    <row r="1969" spans="6:17" x14ac:dyDescent="0.25">
      <c r="F1969" s="17"/>
      <c r="G1969" s="47" t="str">
        <f>IF(Tabla2[genero_1]=Tabla2[genero_2],"iguales","heteros")</f>
        <v>heteros</v>
      </c>
      <c r="H1969" s="15">
        <f>COUNTIF(Tabla3[Columna1],"iguales")</f>
        <v>481</v>
      </c>
      <c r="I1969" s="15">
        <f>COUNTIF(Tabla3[Se divorcian mas en la mañana o en la tarde?],"&gt;12:00 am")</f>
        <v>2491</v>
      </c>
      <c r="J1969" s="15">
        <f>COUNTIF(Tabla3[Se divorcian mas en la mañana o en la tarde?],"&gt;12:00 am")</f>
        <v>2491</v>
      </c>
      <c r="K1969" s="15">
        <f>COUNTIF(Tabla3[Se divorcian mas en la mañana o en la tarde?],"&lt;12:00 pm")</f>
        <v>2272</v>
      </c>
      <c r="L1969" s="17">
        <f>IF(Auxiliar1!B1967&lt;Tabla2[Hora],Tabla2[Hora],Auxiliar1!B1967)</f>
        <v>0.40520833333333334</v>
      </c>
      <c r="M1969" s="21"/>
      <c r="N1969" t="str">
        <f>TEXT(Tabla2[fecha_creacion_divorcio],"dd/mm/yy")</f>
        <v>19/02/19</v>
      </c>
      <c r="O1969" s="21" t="str">
        <f>TEXT(Tabla3[Fecha formato fecha],"MMMM")</f>
        <v>febrero</v>
      </c>
      <c r="P1969" s="22">
        <f>INT(YEARFRAC(Tabla2[[#This Row],[fecha_matrimonio]],Tabla2[[#This Row],[fecha_creacion_divorcio]],1))</f>
        <v>23</v>
      </c>
      <c r="Q1969" s="21"/>
    </row>
    <row r="1970" spans="6:17" x14ac:dyDescent="0.25">
      <c r="F1970" s="17"/>
      <c r="G1970" s="47" t="str">
        <f>IF(Tabla2[genero_1]=Tabla2[genero_2],"iguales","heteros")</f>
        <v>iguales</v>
      </c>
      <c r="H1970" s="15">
        <f>COUNTIF(Tabla3[Columna1],"iguales")</f>
        <v>481</v>
      </c>
      <c r="I1970" s="15">
        <f>COUNTIF(Tabla3[Se divorcian mas en la mañana o en la tarde?],"&gt;12:00 am")</f>
        <v>2491</v>
      </c>
      <c r="J1970" s="15">
        <f>COUNTIF(Tabla3[Se divorcian mas en la mañana o en la tarde?],"&gt;12:00 am")</f>
        <v>2491</v>
      </c>
      <c r="K1970" s="15">
        <f>COUNTIF(Tabla3[Se divorcian mas en la mañana o en la tarde?],"&lt;12:00 pm")</f>
        <v>2272</v>
      </c>
      <c r="L1970" s="17">
        <f>IF(Auxiliar1!B1968&lt;Tabla2[Hora],Tabla2[Hora],Auxiliar1!B1968)</f>
        <v>0.40364583333333331</v>
      </c>
      <c r="M1970" s="21"/>
      <c r="N1970" t="str">
        <f>TEXT(Tabla2[fecha_creacion_divorcio],"dd/mm/yy")</f>
        <v>19/02/19</v>
      </c>
      <c r="O1970" s="21" t="str">
        <f>TEXT(Tabla3[Fecha formato fecha],"MMMM")</f>
        <v>febrero</v>
      </c>
      <c r="P1970" s="22">
        <f>INT(YEARFRAC(Tabla2[[#This Row],[fecha_matrimonio]],Tabla2[[#This Row],[fecha_creacion_divorcio]],1))</f>
        <v>8</v>
      </c>
      <c r="Q1970" s="21"/>
    </row>
    <row r="1971" spans="6:17" x14ac:dyDescent="0.25">
      <c r="F1971" s="17"/>
      <c r="G1971" s="47" t="str">
        <f>IF(Tabla2[genero_1]=Tabla2[genero_2],"iguales","heteros")</f>
        <v>iguales</v>
      </c>
      <c r="H1971" s="15">
        <f>COUNTIF(Tabla3[Columna1],"iguales")</f>
        <v>481</v>
      </c>
      <c r="I1971" s="15">
        <f>COUNTIF(Tabla3[Se divorcian mas en la mañana o en la tarde?],"&gt;12:00 am")</f>
        <v>2491</v>
      </c>
      <c r="J1971" s="15">
        <f>COUNTIF(Tabla3[Se divorcian mas en la mañana o en la tarde?],"&gt;12:00 am")</f>
        <v>2491</v>
      </c>
      <c r="K1971" s="15">
        <f>COUNTIF(Tabla3[Se divorcian mas en la mañana o en la tarde?],"&lt;12:00 pm")</f>
        <v>2272</v>
      </c>
      <c r="L1971" s="17">
        <f>IF(Auxiliar1!B1969&lt;Tabla2[Hora],Tabla2[Hora],Auxiliar1!B1969)</f>
        <v>0.40575231481481483</v>
      </c>
      <c r="M1971" s="21"/>
      <c r="N1971" t="str">
        <f>TEXT(Tabla2[fecha_creacion_divorcio],"dd/mm/yy")</f>
        <v>19/02/19</v>
      </c>
      <c r="O1971" s="21" t="str">
        <f>TEXT(Tabla3[Fecha formato fecha],"MMMM")</f>
        <v>febrero</v>
      </c>
      <c r="P1971" s="22">
        <f>INT(YEARFRAC(Tabla2[[#This Row],[fecha_matrimonio]],Tabla2[[#This Row],[fecha_creacion_divorcio]],1))</f>
        <v>33</v>
      </c>
      <c r="Q1971" s="21"/>
    </row>
    <row r="1972" spans="6:17" x14ac:dyDescent="0.25">
      <c r="F1972" s="17"/>
      <c r="G1972" s="47" t="str">
        <f>IF(Tabla2[genero_1]=Tabla2[genero_2],"iguales","heteros")</f>
        <v>heteros</v>
      </c>
      <c r="H1972" s="15">
        <f>COUNTIF(Tabla3[Columna1],"iguales")</f>
        <v>481</v>
      </c>
      <c r="I1972" s="15">
        <f>COUNTIF(Tabla3[Se divorcian mas en la mañana o en la tarde?],"&gt;12:00 am")</f>
        <v>2491</v>
      </c>
      <c r="J1972" s="15">
        <f>COUNTIF(Tabla3[Se divorcian mas en la mañana o en la tarde?],"&gt;12:00 am")</f>
        <v>2491</v>
      </c>
      <c r="K1972" s="15">
        <f>COUNTIF(Tabla3[Se divorcian mas en la mañana o en la tarde?],"&lt;12:00 pm")</f>
        <v>2272</v>
      </c>
      <c r="L1972" s="17">
        <f>IF(Auxiliar1!B1970&lt;Tabla2[Hora],Tabla2[Hora],Auxiliar1!B1970)</f>
        <v>0.40680555555555559</v>
      </c>
      <c r="M1972" s="21"/>
      <c r="N1972" t="str">
        <f>TEXT(Tabla2[fecha_creacion_divorcio],"dd/mm/yy")</f>
        <v>19/02/19</v>
      </c>
      <c r="O1972" s="21" t="str">
        <f>TEXT(Tabla3[Fecha formato fecha],"MMMM")</f>
        <v>febrero</v>
      </c>
      <c r="P1972" s="22">
        <f>INT(YEARFRAC(Tabla2[[#This Row],[fecha_matrimonio]],Tabla2[[#This Row],[fecha_creacion_divorcio]],1))</f>
        <v>5</v>
      </c>
      <c r="Q1972" s="21"/>
    </row>
    <row r="1973" spans="6:17" x14ac:dyDescent="0.25">
      <c r="F1973" s="17"/>
      <c r="G1973" s="47" t="str">
        <f>IF(Tabla2[genero_1]=Tabla2[genero_2],"iguales","heteros")</f>
        <v>iguales</v>
      </c>
      <c r="H1973" s="15">
        <f>COUNTIF(Tabla3[Columna1],"iguales")</f>
        <v>481</v>
      </c>
      <c r="I1973" s="15">
        <f>COUNTIF(Tabla3[Se divorcian mas en la mañana o en la tarde?],"&gt;12:00 am")</f>
        <v>2491</v>
      </c>
      <c r="J1973" s="15">
        <f>COUNTIF(Tabla3[Se divorcian mas en la mañana o en la tarde?],"&gt;12:00 am")</f>
        <v>2491</v>
      </c>
      <c r="K1973" s="15">
        <f>COUNTIF(Tabla3[Se divorcian mas en la mañana o en la tarde?],"&lt;12:00 pm")</f>
        <v>2272</v>
      </c>
      <c r="L1973" s="17">
        <f>IF(Auxiliar1!B1971&lt;Tabla2[Hora],Tabla2[Hora],Auxiliar1!B1971)</f>
        <v>0.40938657407407408</v>
      </c>
      <c r="M1973" s="21"/>
      <c r="N1973" t="str">
        <f>TEXT(Tabla2[fecha_creacion_divorcio],"dd/mm/yy")</f>
        <v>19/02/19</v>
      </c>
      <c r="O1973" s="21" t="str">
        <f>TEXT(Tabla3[Fecha formato fecha],"MMMM")</f>
        <v>febrero</v>
      </c>
      <c r="P1973" s="22">
        <f>INT(YEARFRAC(Tabla2[[#This Row],[fecha_matrimonio]],Tabla2[[#This Row],[fecha_creacion_divorcio]],1))</f>
        <v>32</v>
      </c>
      <c r="Q1973" s="21"/>
    </row>
    <row r="1974" spans="6:17" x14ac:dyDescent="0.25">
      <c r="F1974" s="17"/>
      <c r="G1974" s="47" t="str">
        <f>IF(Tabla2[genero_1]=Tabla2[genero_2],"iguales","heteros")</f>
        <v>heteros</v>
      </c>
      <c r="H1974" s="15">
        <f>COUNTIF(Tabla3[Columna1],"iguales")</f>
        <v>481</v>
      </c>
      <c r="I1974" s="15">
        <f>COUNTIF(Tabla3[Se divorcian mas en la mañana o en la tarde?],"&gt;12:00 am")</f>
        <v>2491</v>
      </c>
      <c r="J1974" s="15">
        <f>COUNTIF(Tabla3[Se divorcian mas en la mañana o en la tarde?],"&gt;12:00 am")</f>
        <v>2491</v>
      </c>
      <c r="K1974" s="15">
        <f>COUNTIF(Tabla3[Se divorcian mas en la mañana o en la tarde?],"&lt;12:00 pm")</f>
        <v>2272</v>
      </c>
      <c r="L1974" s="17">
        <f>IF(Auxiliar1!B1972&lt;Tabla2[Hora],Tabla2[Hora],Auxiliar1!B1972)</f>
        <v>0.41398148148148151</v>
      </c>
      <c r="M1974" s="21"/>
      <c r="N1974" t="str">
        <f>TEXT(Tabla2[fecha_creacion_divorcio],"dd/mm/yy")</f>
        <v>19/02/19</v>
      </c>
      <c r="O1974" s="21" t="str">
        <f>TEXT(Tabla3[Fecha formato fecha],"MMMM")</f>
        <v>febrero</v>
      </c>
      <c r="P1974" s="22">
        <f>INT(YEARFRAC(Tabla2[[#This Row],[fecha_matrimonio]],Tabla2[[#This Row],[fecha_creacion_divorcio]],1))</f>
        <v>39</v>
      </c>
      <c r="Q1974" s="21"/>
    </row>
    <row r="1975" spans="6:17" x14ac:dyDescent="0.25">
      <c r="F1975" s="17"/>
      <c r="G1975" s="47" t="str">
        <f>IF(Tabla2[genero_1]=Tabla2[genero_2],"iguales","heteros")</f>
        <v>iguales</v>
      </c>
      <c r="H1975" s="15">
        <f>COUNTIF(Tabla3[Columna1],"iguales")</f>
        <v>481</v>
      </c>
      <c r="I1975" s="15">
        <f>COUNTIF(Tabla3[Se divorcian mas en la mañana o en la tarde?],"&gt;12:00 am")</f>
        <v>2491</v>
      </c>
      <c r="J1975" s="15">
        <f>COUNTIF(Tabla3[Se divorcian mas en la mañana o en la tarde?],"&gt;12:00 am")</f>
        <v>2491</v>
      </c>
      <c r="K1975" s="15">
        <f>COUNTIF(Tabla3[Se divorcian mas en la mañana o en la tarde?],"&lt;12:00 pm")</f>
        <v>2272</v>
      </c>
      <c r="L1975" s="17">
        <f>IF(Auxiliar1!B1973&lt;Tabla2[Hora],Tabla2[Hora],Auxiliar1!B1973)</f>
        <v>0.41776620370370371</v>
      </c>
      <c r="M1975" s="21"/>
      <c r="N1975" t="str">
        <f>TEXT(Tabla2[fecha_creacion_divorcio],"dd/mm/yy")</f>
        <v>19/02/19</v>
      </c>
      <c r="O1975" s="21" t="str">
        <f>TEXT(Tabla3[Fecha formato fecha],"MMMM")</f>
        <v>febrero</v>
      </c>
      <c r="P1975" s="22">
        <f>INT(YEARFRAC(Tabla2[[#This Row],[fecha_matrimonio]],Tabla2[[#This Row],[fecha_creacion_divorcio]],1))</f>
        <v>22</v>
      </c>
      <c r="Q1975" s="21"/>
    </row>
    <row r="1976" spans="6:17" x14ac:dyDescent="0.25">
      <c r="F1976" s="17"/>
      <c r="G1976" s="47" t="str">
        <f>IF(Tabla2[genero_1]=Tabla2[genero_2],"iguales","heteros")</f>
        <v>heteros</v>
      </c>
      <c r="H1976" s="15">
        <f>COUNTIF(Tabla3[Columna1],"iguales")</f>
        <v>481</v>
      </c>
      <c r="I1976" s="15">
        <f>COUNTIF(Tabla3[Se divorcian mas en la mañana o en la tarde?],"&gt;12:00 am")</f>
        <v>2491</v>
      </c>
      <c r="J1976" s="15">
        <f>COUNTIF(Tabla3[Se divorcian mas en la mañana o en la tarde?],"&gt;12:00 am")</f>
        <v>2491</v>
      </c>
      <c r="K1976" s="15">
        <f>COUNTIF(Tabla3[Se divorcian mas en la mañana o en la tarde?],"&lt;12:00 pm")</f>
        <v>2272</v>
      </c>
      <c r="L1976" s="17">
        <f>IF(Auxiliar1!B1974&lt;Tabla2[Hora],Tabla2[Hora],Auxiliar1!B1974)</f>
        <v>0.42333333333333334</v>
      </c>
      <c r="M1976" s="21"/>
      <c r="N1976" t="str">
        <f>TEXT(Tabla2[fecha_creacion_divorcio],"dd/mm/yy")</f>
        <v>19/02/19</v>
      </c>
      <c r="O1976" s="21" t="str">
        <f>TEXT(Tabla3[Fecha formato fecha],"MMMM")</f>
        <v>febrero</v>
      </c>
      <c r="P1976" s="22">
        <f>INT(YEARFRAC(Tabla2[[#This Row],[fecha_matrimonio]],Tabla2[[#This Row],[fecha_creacion_divorcio]],1))</f>
        <v>15</v>
      </c>
      <c r="Q1976" s="21"/>
    </row>
    <row r="1977" spans="6:17" x14ac:dyDescent="0.25">
      <c r="F1977" s="17"/>
      <c r="G1977" s="47" t="str">
        <f>IF(Tabla2[genero_1]=Tabla2[genero_2],"iguales","heteros")</f>
        <v>iguales</v>
      </c>
      <c r="H1977" s="15">
        <f>COUNTIF(Tabla3[Columna1],"iguales")</f>
        <v>481</v>
      </c>
      <c r="I1977" s="15">
        <f>COUNTIF(Tabla3[Se divorcian mas en la mañana o en la tarde?],"&gt;12:00 am")</f>
        <v>2491</v>
      </c>
      <c r="J1977" s="15">
        <f>COUNTIF(Tabla3[Se divorcian mas en la mañana o en la tarde?],"&gt;12:00 am")</f>
        <v>2491</v>
      </c>
      <c r="K1977" s="15">
        <f>COUNTIF(Tabla3[Se divorcian mas en la mañana o en la tarde?],"&lt;12:00 pm")</f>
        <v>2272</v>
      </c>
      <c r="L1977" s="17">
        <f>IF(Auxiliar1!B1975&lt;Tabla2[Hora],Tabla2[Hora],Auxiliar1!B1975)</f>
        <v>0.31353009259259262</v>
      </c>
      <c r="M1977" s="21"/>
      <c r="N1977" t="str">
        <f>TEXT(Tabla2[fecha_creacion_divorcio],"dd/mm/yy")</f>
        <v>20/02/19</v>
      </c>
      <c r="O1977" s="21" t="str">
        <f>TEXT(Tabla3[Fecha formato fecha],"MMMM")</f>
        <v>febrero</v>
      </c>
      <c r="P1977" s="22">
        <f>INT(YEARFRAC(Tabla2[[#This Row],[fecha_matrimonio]],Tabla2[[#This Row],[fecha_creacion_divorcio]],1))</f>
        <v>4</v>
      </c>
      <c r="Q1977" s="21"/>
    </row>
    <row r="1978" spans="6:17" x14ac:dyDescent="0.25">
      <c r="F1978" s="17"/>
      <c r="G1978" s="47" t="str">
        <f>IF(Tabla2[genero_1]=Tabla2[genero_2],"iguales","heteros")</f>
        <v>heteros</v>
      </c>
      <c r="H1978" s="15">
        <f>COUNTIF(Tabla3[Columna1],"iguales")</f>
        <v>481</v>
      </c>
      <c r="I1978" s="15">
        <f>COUNTIF(Tabla3[Se divorcian mas en la mañana o en la tarde?],"&gt;12:00 am")</f>
        <v>2491</v>
      </c>
      <c r="J1978" s="15">
        <f>COUNTIF(Tabla3[Se divorcian mas en la mañana o en la tarde?],"&gt;12:00 am")</f>
        <v>2491</v>
      </c>
      <c r="K1978" s="15">
        <f>COUNTIF(Tabla3[Se divorcian mas en la mañana o en la tarde?],"&lt;12:00 pm")</f>
        <v>2272</v>
      </c>
      <c r="L1978" s="17">
        <f>IF(Auxiliar1!B1976&lt;Tabla2[Hora],Tabla2[Hora],Auxiliar1!B1976)</f>
        <v>0.32083333333333336</v>
      </c>
      <c r="M1978" s="21"/>
      <c r="N1978" t="str">
        <f>TEXT(Tabla2[fecha_creacion_divorcio],"dd/mm/yy")</f>
        <v>20/02/19</v>
      </c>
      <c r="O1978" s="21" t="str">
        <f>TEXT(Tabla3[Fecha formato fecha],"MMMM")</f>
        <v>febrero</v>
      </c>
      <c r="P1978" s="22">
        <f>INT(YEARFRAC(Tabla2[[#This Row],[fecha_matrimonio]],Tabla2[[#This Row],[fecha_creacion_divorcio]],1))</f>
        <v>7</v>
      </c>
      <c r="Q1978" s="21"/>
    </row>
    <row r="1979" spans="6:17" x14ac:dyDescent="0.25">
      <c r="F1979" s="17"/>
      <c r="G1979" s="47" t="str">
        <f>IF(Tabla2[genero_1]=Tabla2[genero_2],"iguales","heteros")</f>
        <v>heteros</v>
      </c>
      <c r="H1979" s="15">
        <f>COUNTIF(Tabla3[Columna1],"iguales")</f>
        <v>481</v>
      </c>
      <c r="I1979" s="15">
        <f>COUNTIF(Tabla3[Se divorcian mas en la mañana o en la tarde?],"&gt;12:00 am")</f>
        <v>2491</v>
      </c>
      <c r="J1979" s="15">
        <f>COUNTIF(Tabla3[Se divorcian mas en la mañana o en la tarde?],"&gt;12:00 am")</f>
        <v>2491</v>
      </c>
      <c r="K1979" s="15">
        <f>COUNTIF(Tabla3[Se divorcian mas en la mañana o en la tarde?],"&lt;12:00 pm")</f>
        <v>2272</v>
      </c>
      <c r="L1979" s="17">
        <f>IF(Auxiliar1!B1977&lt;Tabla2[Hora],Tabla2[Hora],Auxiliar1!B1977)</f>
        <v>0.32261574074074073</v>
      </c>
      <c r="M1979" s="21"/>
      <c r="N1979" t="str">
        <f>TEXT(Tabla2[fecha_creacion_divorcio],"dd/mm/yy")</f>
        <v>20/02/19</v>
      </c>
      <c r="O1979" s="21" t="str">
        <f>TEXT(Tabla3[Fecha formato fecha],"MMMM")</f>
        <v>febrero</v>
      </c>
      <c r="P1979" s="22">
        <f>INT(YEARFRAC(Tabla2[[#This Row],[fecha_matrimonio]],Tabla2[[#This Row],[fecha_creacion_divorcio]],1))</f>
        <v>20</v>
      </c>
      <c r="Q1979" s="21"/>
    </row>
    <row r="1980" spans="6:17" x14ac:dyDescent="0.25">
      <c r="F1980" s="17"/>
      <c r="G1980" s="47" t="str">
        <f>IF(Tabla2[genero_1]=Tabla2[genero_2],"iguales","heteros")</f>
        <v>heteros</v>
      </c>
      <c r="H1980" s="15">
        <f>COUNTIF(Tabla3[Columna1],"iguales")</f>
        <v>481</v>
      </c>
      <c r="I1980" s="15">
        <f>COUNTIF(Tabla3[Se divorcian mas en la mañana o en la tarde?],"&gt;12:00 am")</f>
        <v>2491</v>
      </c>
      <c r="J1980" s="15">
        <f>COUNTIF(Tabla3[Se divorcian mas en la mañana o en la tarde?],"&gt;12:00 am")</f>
        <v>2491</v>
      </c>
      <c r="K1980" s="15">
        <f>COUNTIF(Tabla3[Se divorcian mas en la mañana o en la tarde?],"&lt;12:00 pm")</f>
        <v>2272</v>
      </c>
      <c r="L1980" s="17">
        <f>IF(Auxiliar1!B1978&lt;Tabla2[Hora],Tabla2[Hora],Auxiliar1!B1978)</f>
        <v>0.32722222222222225</v>
      </c>
      <c r="M1980" s="21"/>
      <c r="N1980" t="str">
        <f>TEXT(Tabla2[fecha_creacion_divorcio],"dd/mm/yy")</f>
        <v>20/02/19</v>
      </c>
      <c r="O1980" s="21" t="str">
        <f>TEXT(Tabla3[Fecha formato fecha],"MMMM")</f>
        <v>febrero</v>
      </c>
      <c r="P1980" s="22">
        <f>INT(YEARFRAC(Tabla2[[#This Row],[fecha_matrimonio]],Tabla2[[#This Row],[fecha_creacion_divorcio]],1))</f>
        <v>28</v>
      </c>
      <c r="Q1980" s="21"/>
    </row>
    <row r="1981" spans="6:17" x14ac:dyDescent="0.25">
      <c r="F1981" s="17"/>
      <c r="G1981" s="47" t="str">
        <f>IF(Tabla2[genero_1]=Tabla2[genero_2],"iguales","heteros")</f>
        <v>heteros</v>
      </c>
      <c r="H1981" s="15">
        <f>COUNTIF(Tabla3[Columna1],"iguales")</f>
        <v>481</v>
      </c>
      <c r="I1981" s="15">
        <f>COUNTIF(Tabla3[Se divorcian mas en la mañana o en la tarde?],"&gt;12:00 am")</f>
        <v>2491</v>
      </c>
      <c r="J1981" s="15">
        <f>COUNTIF(Tabla3[Se divorcian mas en la mañana o en la tarde?],"&gt;12:00 am")</f>
        <v>2491</v>
      </c>
      <c r="K1981" s="15">
        <f>COUNTIF(Tabla3[Se divorcian mas en la mañana o en la tarde?],"&lt;12:00 pm")</f>
        <v>2272</v>
      </c>
      <c r="L1981" s="17">
        <f>IF(Auxiliar1!B1979&lt;Tabla2[Hora],Tabla2[Hora],Auxiliar1!B1979)</f>
        <v>0.33045138888888886</v>
      </c>
      <c r="M1981" s="21"/>
      <c r="N1981" t="str">
        <f>TEXT(Tabla2[fecha_creacion_divorcio],"dd/mm/yy")</f>
        <v>20/02/19</v>
      </c>
      <c r="O1981" s="21" t="str">
        <f>TEXT(Tabla3[Fecha formato fecha],"MMMM")</f>
        <v>febrero</v>
      </c>
      <c r="P1981" s="22">
        <f>INT(YEARFRAC(Tabla2[[#This Row],[fecha_matrimonio]],Tabla2[[#This Row],[fecha_creacion_divorcio]],1))</f>
        <v>7</v>
      </c>
      <c r="Q1981" s="21"/>
    </row>
    <row r="1982" spans="6:17" x14ac:dyDescent="0.25">
      <c r="F1982" s="17"/>
      <c r="G1982" s="47" t="str">
        <f>IF(Tabla2[genero_1]=Tabla2[genero_2],"iguales","heteros")</f>
        <v>heteros</v>
      </c>
      <c r="H1982" s="15">
        <f>COUNTIF(Tabla3[Columna1],"iguales")</f>
        <v>481</v>
      </c>
      <c r="I1982" s="15">
        <f>COUNTIF(Tabla3[Se divorcian mas en la mañana o en la tarde?],"&gt;12:00 am")</f>
        <v>2491</v>
      </c>
      <c r="J1982" s="15">
        <f>COUNTIF(Tabla3[Se divorcian mas en la mañana o en la tarde?],"&gt;12:00 am")</f>
        <v>2491</v>
      </c>
      <c r="K1982" s="15">
        <f>COUNTIF(Tabla3[Se divorcian mas en la mañana o en la tarde?],"&lt;12:00 pm")</f>
        <v>2272</v>
      </c>
      <c r="L1982" s="17">
        <f>IF(Auxiliar1!B1980&lt;Tabla2[Hora],Tabla2[Hora],Auxiliar1!B1980)</f>
        <v>0.33269675925925929</v>
      </c>
      <c r="M1982" s="21"/>
      <c r="N1982" t="str">
        <f>TEXT(Tabla2[fecha_creacion_divorcio],"dd/mm/yy")</f>
        <v>20/02/19</v>
      </c>
      <c r="O1982" s="21" t="str">
        <f>TEXT(Tabla3[Fecha formato fecha],"MMMM")</f>
        <v>febrero</v>
      </c>
      <c r="P1982" s="22">
        <f>INT(YEARFRAC(Tabla2[[#This Row],[fecha_matrimonio]],Tabla2[[#This Row],[fecha_creacion_divorcio]],1))</f>
        <v>22</v>
      </c>
      <c r="Q1982" s="21"/>
    </row>
    <row r="1983" spans="6:17" x14ac:dyDescent="0.25">
      <c r="F1983" s="17"/>
      <c r="G1983" s="47" t="str">
        <f>IF(Tabla2[genero_1]=Tabla2[genero_2],"iguales","heteros")</f>
        <v>heteros</v>
      </c>
      <c r="H1983" s="15">
        <f>COUNTIF(Tabla3[Columna1],"iguales")</f>
        <v>481</v>
      </c>
      <c r="I1983" s="15">
        <f>COUNTIF(Tabla3[Se divorcian mas en la mañana o en la tarde?],"&gt;12:00 am")</f>
        <v>2491</v>
      </c>
      <c r="J1983" s="15">
        <f>COUNTIF(Tabla3[Se divorcian mas en la mañana o en la tarde?],"&gt;12:00 am")</f>
        <v>2491</v>
      </c>
      <c r="K1983" s="15">
        <f>COUNTIF(Tabla3[Se divorcian mas en la mañana o en la tarde?],"&lt;12:00 pm")</f>
        <v>2272</v>
      </c>
      <c r="L1983" s="17">
        <f>IF(Auxiliar1!B1981&lt;Tabla2[Hora],Tabla2[Hora],Auxiliar1!B1981)</f>
        <v>0.3348842592592593</v>
      </c>
      <c r="M1983" s="21"/>
      <c r="N1983" t="str">
        <f>TEXT(Tabla2[fecha_creacion_divorcio],"dd/mm/yy")</f>
        <v>20/02/19</v>
      </c>
      <c r="O1983" s="21" t="str">
        <f>TEXT(Tabla3[Fecha formato fecha],"MMMM")</f>
        <v>febrero</v>
      </c>
      <c r="P1983" s="22">
        <f>INT(YEARFRAC(Tabla2[[#This Row],[fecha_matrimonio]],Tabla2[[#This Row],[fecha_creacion_divorcio]],1))</f>
        <v>6</v>
      </c>
      <c r="Q1983" s="21"/>
    </row>
    <row r="1984" spans="6:17" x14ac:dyDescent="0.25">
      <c r="F1984" s="17"/>
      <c r="G1984" s="47" t="str">
        <f>IF(Tabla2[genero_1]=Tabla2[genero_2],"iguales","heteros")</f>
        <v>heteros</v>
      </c>
      <c r="H1984" s="15">
        <f>COUNTIF(Tabla3[Columna1],"iguales")</f>
        <v>481</v>
      </c>
      <c r="I1984" s="15">
        <f>COUNTIF(Tabla3[Se divorcian mas en la mañana o en la tarde?],"&gt;12:00 am")</f>
        <v>2491</v>
      </c>
      <c r="J1984" s="15">
        <f>COUNTIF(Tabla3[Se divorcian mas en la mañana o en la tarde?],"&gt;12:00 am")</f>
        <v>2491</v>
      </c>
      <c r="K1984" s="15">
        <f>COUNTIF(Tabla3[Se divorcian mas en la mañana o en la tarde?],"&lt;12:00 pm")</f>
        <v>2272</v>
      </c>
      <c r="L1984" s="17">
        <f>IF(Auxiliar1!B1982&lt;Tabla2[Hora],Tabla2[Hora],Auxiliar1!B1982)</f>
        <v>0.33687500000000004</v>
      </c>
      <c r="M1984" s="21"/>
      <c r="N1984" t="str">
        <f>TEXT(Tabla2[fecha_creacion_divorcio],"dd/mm/yy")</f>
        <v>20/02/19</v>
      </c>
      <c r="O1984" s="21" t="str">
        <f>TEXT(Tabla3[Fecha formato fecha],"MMMM")</f>
        <v>febrero</v>
      </c>
      <c r="P1984" s="22">
        <f>INT(YEARFRAC(Tabla2[[#This Row],[fecha_matrimonio]],Tabla2[[#This Row],[fecha_creacion_divorcio]],1))</f>
        <v>13</v>
      </c>
      <c r="Q1984" s="21"/>
    </row>
    <row r="1985" spans="6:17" x14ac:dyDescent="0.25">
      <c r="F1985" s="17"/>
      <c r="G1985" s="47" t="str">
        <f>IF(Tabla2[genero_1]=Tabla2[genero_2],"iguales","heteros")</f>
        <v>heteros</v>
      </c>
      <c r="H1985" s="15">
        <f>COUNTIF(Tabla3[Columna1],"iguales")</f>
        <v>481</v>
      </c>
      <c r="I1985" s="15">
        <f>COUNTIF(Tabla3[Se divorcian mas en la mañana o en la tarde?],"&gt;12:00 am")</f>
        <v>2491</v>
      </c>
      <c r="J1985" s="15">
        <f>COUNTIF(Tabla3[Se divorcian mas en la mañana o en la tarde?],"&gt;12:00 am")</f>
        <v>2491</v>
      </c>
      <c r="K1985" s="15">
        <f>COUNTIF(Tabla3[Se divorcian mas en la mañana o en la tarde?],"&lt;12:00 pm")</f>
        <v>2272</v>
      </c>
      <c r="L1985" s="17">
        <f>IF(Auxiliar1!B1983&lt;Tabla2[Hora],Tabla2[Hora],Auxiliar1!B1983)</f>
        <v>0.33859953703703699</v>
      </c>
      <c r="M1985" s="21"/>
      <c r="N1985" t="str">
        <f>TEXT(Tabla2[fecha_creacion_divorcio],"dd/mm/yy")</f>
        <v>20/02/19</v>
      </c>
      <c r="O1985" s="21" t="str">
        <f>TEXT(Tabla3[Fecha formato fecha],"MMMM")</f>
        <v>febrero</v>
      </c>
      <c r="P1985" s="22">
        <f>INT(YEARFRAC(Tabla2[[#This Row],[fecha_matrimonio]],Tabla2[[#This Row],[fecha_creacion_divorcio]],1))</f>
        <v>20</v>
      </c>
      <c r="Q1985" s="21"/>
    </row>
    <row r="1986" spans="6:17" x14ac:dyDescent="0.25">
      <c r="F1986" s="17"/>
      <c r="G1986" s="47" t="str">
        <f>IF(Tabla2[genero_1]=Tabla2[genero_2],"iguales","heteros")</f>
        <v>heteros</v>
      </c>
      <c r="H1986" s="15">
        <f>COUNTIF(Tabla3[Columna1],"iguales")</f>
        <v>481</v>
      </c>
      <c r="I1986" s="15">
        <f>COUNTIF(Tabla3[Se divorcian mas en la mañana o en la tarde?],"&gt;12:00 am")</f>
        <v>2491</v>
      </c>
      <c r="J1986" s="15">
        <f>COUNTIF(Tabla3[Se divorcian mas en la mañana o en la tarde?],"&gt;12:00 am")</f>
        <v>2491</v>
      </c>
      <c r="K1986" s="15">
        <f>COUNTIF(Tabla3[Se divorcian mas en la mañana o en la tarde?],"&lt;12:00 pm")</f>
        <v>2272</v>
      </c>
      <c r="L1986" s="17">
        <f>IF(Auxiliar1!B1984&lt;Tabla2[Hora],Tabla2[Hora],Auxiliar1!B1984)</f>
        <v>0.34068287037037037</v>
      </c>
      <c r="M1986" s="21"/>
      <c r="N1986" t="str">
        <f>TEXT(Tabla2[fecha_creacion_divorcio],"dd/mm/yy")</f>
        <v>20/02/19</v>
      </c>
      <c r="O1986" s="21" t="str">
        <f>TEXT(Tabla3[Fecha formato fecha],"MMMM")</f>
        <v>febrero</v>
      </c>
      <c r="P1986" s="22">
        <f>INT(YEARFRAC(Tabla2[[#This Row],[fecha_matrimonio]],Tabla2[[#This Row],[fecha_creacion_divorcio]],1))</f>
        <v>28</v>
      </c>
      <c r="Q1986" s="21"/>
    </row>
    <row r="1987" spans="6:17" x14ac:dyDescent="0.25">
      <c r="F1987" s="17"/>
      <c r="G1987" s="47" t="str">
        <f>IF(Tabla2[genero_1]=Tabla2[genero_2],"iguales","heteros")</f>
        <v>heteros</v>
      </c>
      <c r="H1987" s="15">
        <f>COUNTIF(Tabla3[Columna1],"iguales")</f>
        <v>481</v>
      </c>
      <c r="I1987" s="15">
        <f>COUNTIF(Tabla3[Se divorcian mas en la mañana o en la tarde?],"&gt;12:00 am")</f>
        <v>2491</v>
      </c>
      <c r="J1987" s="15">
        <f>COUNTIF(Tabla3[Se divorcian mas en la mañana o en la tarde?],"&gt;12:00 am")</f>
        <v>2491</v>
      </c>
      <c r="K1987" s="15">
        <f>COUNTIF(Tabla3[Se divorcian mas en la mañana o en la tarde?],"&lt;12:00 pm")</f>
        <v>2272</v>
      </c>
      <c r="L1987" s="17">
        <f>IF(Auxiliar1!B1985&lt;Tabla2[Hora],Tabla2[Hora],Auxiliar1!B1985)</f>
        <v>0.34488425925925931</v>
      </c>
      <c r="M1987" s="21"/>
      <c r="N1987" t="str">
        <f>TEXT(Tabla2[fecha_creacion_divorcio],"dd/mm/yy")</f>
        <v>20/02/19</v>
      </c>
      <c r="O1987" s="21" t="str">
        <f>TEXT(Tabla3[Fecha formato fecha],"MMMM")</f>
        <v>febrero</v>
      </c>
      <c r="P1987" s="22">
        <f>INT(YEARFRAC(Tabla2[[#This Row],[fecha_matrimonio]],Tabla2[[#This Row],[fecha_creacion_divorcio]],1))</f>
        <v>8</v>
      </c>
      <c r="Q1987" s="21"/>
    </row>
    <row r="1988" spans="6:17" x14ac:dyDescent="0.25">
      <c r="F1988" s="17"/>
      <c r="G1988" s="47" t="str">
        <f>IF(Tabla2[genero_1]=Tabla2[genero_2],"iguales","heteros")</f>
        <v>heteros</v>
      </c>
      <c r="H1988" s="15">
        <f>COUNTIF(Tabla3[Columna1],"iguales")</f>
        <v>481</v>
      </c>
      <c r="I1988" s="15">
        <f>COUNTIF(Tabla3[Se divorcian mas en la mañana o en la tarde?],"&gt;12:00 am")</f>
        <v>2491</v>
      </c>
      <c r="J1988" s="15">
        <f>COUNTIF(Tabla3[Se divorcian mas en la mañana o en la tarde?],"&gt;12:00 am")</f>
        <v>2491</v>
      </c>
      <c r="K1988" s="15">
        <f>COUNTIF(Tabla3[Se divorcian mas en la mañana o en la tarde?],"&lt;12:00 pm")</f>
        <v>2272</v>
      </c>
      <c r="L1988" s="17">
        <f>IF(Auxiliar1!B1986&lt;Tabla2[Hora],Tabla2[Hora],Auxiliar1!B1986)</f>
        <v>0.34680555555555559</v>
      </c>
      <c r="M1988" s="21"/>
      <c r="N1988" t="str">
        <f>TEXT(Tabla2[fecha_creacion_divorcio],"dd/mm/yy")</f>
        <v>20/02/19</v>
      </c>
      <c r="O1988" s="21" t="str">
        <f>TEXT(Tabla3[Fecha formato fecha],"MMMM")</f>
        <v>febrero</v>
      </c>
      <c r="P1988" s="22">
        <f>INT(YEARFRAC(Tabla2[[#This Row],[fecha_matrimonio]],Tabla2[[#This Row],[fecha_creacion_divorcio]],1))</f>
        <v>21</v>
      </c>
      <c r="Q1988" s="21"/>
    </row>
    <row r="1989" spans="6:17" x14ac:dyDescent="0.25">
      <c r="F1989" s="17"/>
      <c r="G1989" s="47" t="str">
        <f>IF(Tabla2[genero_1]=Tabla2[genero_2],"iguales","heteros")</f>
        <v>heteros</v>
      </c>
      <c r="H1989" s="15">
        <f>COUNTIF(Tabla3[Columna1],"iguales")</f>
        <v>481</v>
      </c>
      <c r="I1989" s="15">
        <f>COUNTIF(Tabla3[Se divorcian mas en la mañana o en la tarde?],"&gt;12:00 am")</f>
        <v>2491</v>
      </c>
      <c r="J1989" s="15">
        <f>COUNTIF(Tabla3[Se divorcian mas en la mañana o en la tarde?],"&gt;12:00 am")</f>
        <v>2491</v>
      </c>
      <c r="K1989" s="15">
        <f>COUNTIF(Tabla3[Se divorcian mas en la mañana o en la tarde?],"&lt;12:00 pm")</f>
        <v>2272</v>
      </c>
      <c r="L1989" s="17">
        <f>IF(Auxiliar1!B1987&lt;Tabla2[Hora],Tabla2[Hora],Auxiliar1!B1987)</f>
        <v>0.34920138888888891</v>
      </c>
      <c r="M1989" s="21"/>
      <c r="N1989" t="str">
        <f>TEXT(Tabla2[fecha_creacion_divorcio],"dd/mm/yy")</f>
        <v>20/02/19</v>
      </c>
      <c r="O1989" s="21" t="str">
        <f>TEXT(Tabla3[Fecha formato fecha],"MMMM")</f>
        <v>febrero</v>
      </c>
      <c r="P1989" s="22">
        <f>INT(YEARFRAC(Tabla2[[#This Row],[fecha_matrimonio]],Tabla2[[#This Row],[fecha_creacion_divorcio]],1))</f>
        <v>12</v>
      </c>
      <c r="Q1989" s="21"/>
    </row>
    <row r="1990" spans="6:17" x14ac:dyDescent="0.25">
      <c r="F1990" s="17"/>
      <c r="G1990" s="47" t="str">
        <f>IF(Tabla2[genero_1]=Tabla2[genero_2],"iguales","heteros")</f>
        <v>heteros</v>
      </c>
      <c r="H1990" s="15">
        <f>COUNTIF(Tabla3[Columna1],"iguales")</f>
        <v>481</v>
      </c>
      <c r="I1990" s="15">
        <f>COUNTIF(Tabla3[Se divorcian mas en la mañana o en la tarde?],"&gt;12:00 am")</f>
        <v>2491</v>
      </c>
      <c r="J1990" s="15">
        <f>COUNTIF(Tabla3[Se divorcian mas en la mañana o en la tarde?],"&gt;12:00 am")</f>
        <v>2491</v>
      </c>
      <c r="K1990" s="15">
        <f>COUNTIF(Tabla3[Se divorcian mas en la mañana o en la tarde?],"&lt;12:00 pm")</f>
        <v>2272</v>
      </c>
      <c r="L1990" s="17">
        <f>IF(Auxiliar1!B1988&lt;Tabla2[Hora],Tabla2[Hora],Auxiliar1!B1988)</f>
        <v>0.35045138888888888</v>
      </c>
      <c r="M1990" s="21"/>
      <c r="N1990" t="str">
        <f>TEXT(Tabla2[fecha_creacion_divorcio],"dd/mm/yy")</f>
        <v>20/02/19</v>
      </c>
      <c r="O1990" s="21" t="str">
        <f>TEXT(Tabla3[Fecha formato fecha],"MMMM")</f>
        <v>febrero</v>
      </c>
      <c r="P1990" s="22">
        <f>INT(YEARFRAC(Tabla2[[#This Row],[fecha_matrimonio]],Tabla2[[#This Row],[fecha_creacion_divorcio]],1))</f>
        <v>4</v>
      </c>
      <c r="Q1990" s="21"/>
    </row>
    <row r="1991" spans="6:17" x14ac:dyDescent="0.25">
      <c r="F1991" s="17"/>
      <c r="G1991" s="47" t="str">
        <f>IF(Tabla2[genero_1]=Tabla2[genero_2],"iguales","heteros")</f>
        <v>iguales</v>
      </c>
      <c r="H1991" s="15">
        <f>COUNTIF(Tabla3[Columna1],"iguales")</f>
        <v>481</v>
      </c>
      <c r="I1991" s="15">
        <f>COUNTIF(Tabla3[Se divorcian mas en la mañana o en la tarde?],"&gt;12:00 am")</f>
        <v>2491</v>
      </c>
      <c r="J1991" s="15">
        <f>COUNTIF(Tabla3[Se divorcian mas en la mañana o en la tarde?],"&gt;12:00 am")</f>
        <v>2491</v>
      </c>
      <c r="K1991" s="15">
        <f>COUNTIF(Tabla3[Se divorcian mas en la mañana o en la tarde?],"&lt;12:00 pm")</f>
        <v>2272</v>
      </c>
      <c r="L1991" s="17">
        <f>IF(Auxiliar1!B1989&lt;Tabla2[Hora],Tabla2[Hora],Auxiliar1!B1989)</f>
        <v>0.35159722222222217</v>
      </c>
      <c r="M1991" s="21"/>
      <c r="N1991" t="str">
        <f>TEXT(Tabla2[fecha_creacion_divorcio],"dd/mm/yy")</f>
        <v>20/02/19</v>
      </c>
      <c r="O1991" s="21" t="str">
        <f>TEXT(Tabla3[Fecha formato fecha],"MMMM")</f>
        <v>febrero</v>
      </c>
      <c r="P1991" s="22">
        <f>INT(YEARFRAC(Tabla2[[#This Row],[fecha_matrimonio]],Tabla2[[#This Row],[fecha_creacion_divorcio]],1))</f>
        <v>35</v>
      </c>
      <c r="Q1991" s="21"/>
    </row>
    <row r="1992" spans="6:17" x14ac:dyDescent="0.25">
      <c r="F1992" s="17"/>
      <c r="G1992" s="47" t="str">
        <f>IF(Tabla2[genero_1]=Tabla2[genero_2],"iguales","heteros")</f>
        <v>iguales</v>
      </c>
      <c r="H1992" s="15">
        <f>COUNTIF(Tabla3[Columna1],"iguales")</f>
        <v>481</v>
      </c>
      <c r="I1992" s="15">
        <f>COUNTIF(Tabla3[Se divorcian mas en la mañana o en la tarde?],"&gt;12:00 am")</f>
        <v>2491</v>
      </c>
      <c r="J1992" s="15">
        <f>COUNTIF(Tabla3[Se divorcian mas en la mañana o en la tarde?],"&gt;12:00 am")</f>
        <v>2491</v>
      </c>
      <c r="K1992" s="15">
        <f>COUNTIF(Tabla3[Se divorcian mas en la mañana o en la tarde?],"&lt;12:00 pm")</f>
        <v>2272</v>
      </c>
      <c r="L1992" s="17">
        <f>IF(Auxiliar1!B1990&lt;Tabla2[Hora],Tabla2[Hora],Auxiliar1!B1990)</f>
        <v>0.35768518518518522</v>
      </c>
      <c r="M1992" s="21"/>
      <c r="N1992" t="str">
        <f>TEXT(Tabla2[fecha_creacion_divorcio],"dd/mm/yy")</f>
        <v>20/02/19</v>
      </c>
      <c r="O1992" s="21" t="str">
        <f>TEXT(Tabla3[Fecha formato fecha],"MMMM")</f>
        <v>febrero</v>
      </c>
      <c r="P1992" s="22">
        <f>INT(YEARFRAC(Tabla2[[#This Row],[fecha_matrimonio]],Tabla2[[#This Row],[fecha_creacion_divorcio]],1))</f>
        <v>30</v>
      </c>
      <c r="Q1992" s="21"/>
    </row>
    <row r="1993" spans="6:17" x14ac:dyDescent="0.25">
      <c r="F1993" s="17"/>
      <c r="G1993" s="47" t="str">
        <f>IF(Tabla2[genero_1]=Tabla2[genero_2],"iguales","heteros")</f>
        <v>heteros</v>
      </c>
      <c r="H1993" s="15">
        <f>COUNTIF(Tabla3[Columna1],"iguales")</f>
        <v>481</v>
      </c>
      <c r="I1993" s="15">
        <f>COUNTIF(Tabla3[Se divorcian mas en la mañana o en la tarde?],"&gt;12:00 am")</f>
        <v>2491</v>
      </c>
      <c r="J1993" s="15">
        <f>COUNTIF(Tabla3[Se divorcian mas en la mañana o en la tarde?],"&gt;12:00 am")</f>
        <v>2491</v>
      </c>
      <c r="K1993" s="15">
        <f>COUNTIF(Tabla3[Se divorcian mas en la mañana o en la tarde?],"&lt;12:00 pm")</f>
        <v>2272</v>
      </c>
      <c r="L1993" s="17">
        <f>IF(Auxiliar1!B1991&lt;Tabla2[Hora],Tabla2[Hora],Auxiliar1!B1991)</f>
        <v>0.36290509259259257</v>
      </c>
      <c r="M1993" s="21"/>
      <c r="N1993" t="str">
        <f>TEXT(Tabla2[fecha_creacion_divorcio],"dd/mm/yy")</f>
        <v>20/02/19</v>
      </c>
      <c r="O1993" s="21" t="str">
        <f>TEXT(Tabla3[Fecha formato fecha],"MMMM")</f>
        <v>febrero</v>
      </c>
      <c r="P1993" s="22">
        <f>INT(YEARFRAC(Tabla2[[#This Row],[fecha_matrimonio]],Tabla2[[#This Row],[fecha_creacion_divorcio]],1))</f>
        <v>23</v>
      </c>
      <c r="Q1993" s="21"/>
    </row>
    <row r="1994" spans="6:17" x14ac:dyDescent="0.25">
      <c r="F1994" s="17"/>
      <c r="G1994" s="47" t="str">
        <f>IF(Tabla2[genero_1]=Tabla2[genero_2],"iguales","heteros")</f>
        <v>heteros</v>
      </c>
      <c r="H1994" s="15">
        <f>COUNTIF(Tabla3[Columna1],"iguales")</f>
        <v>481</v>
      </c>
      <c r="I1994" s="15">
        <f>COUNTIF(Tabla3[Se divorcian mas en la mañana o en la tarde?],"&gt;12:00 am")</f>
        <v>2491</v>
      </c>
      <c r="J1994" s="15">
        <f>COUNTIF(Tabla3[Se divorcian mas en la mañana o en la tarde?],"&gt;12:00 am")</f>
        <v>2491</v>
      </c>
      <c r="K1994" s="15">
        <f>COUNTIF(Tabla3[Se divorcian mas en la mañana o en la tarde?],"&lt;12:00 pm")</f>
        <v>2272</v>
      </c>
      <c r="L1994" s="17">
        <f>IF(Auxiliar1!B1992&lt;Tabla2[Hora],Tabla2[Hora],Auxiliar1!B1992)</f>
        <v>0.36652777777777779</v>
      </c>
      <c r="M1994" s="21"/>
      <c r="N1994" t="str">
        <f>TEXT(Tabla2[fecha_creacion_divorcio],"dd/mm/yy")</f>
        <v>20/02/19</v>
      </c>
      <c r="O1994" s="21" t="str">
        <f>TEXT(Tabla3[Fecha formato fecha],"MMMM")</f>
        <v>febrero</v>
      </c>
      <c r="P1994" s="22">
        <f>INT(YEARFRAC(Tabla2[[#This Row],[fecha_matrimonio]],Tabla2[[#This Row],[fecha_creacion_divorcio]],1))</f>
        <v>10</v>
      </c>
      <c r="Q1994" s="21"/>
    </row>
    <row r="1995" spans="6:17" x14ac:dyDescent="0.25">
      <c r="F1995" s="17"/>
      <c r="G1995" s="47" t="str">
        <f>IF(Tabla2[genero_1]=Tabla2[genero_2],"iguales","heteros")</f>
        <v>heteros</v>
      </c>
      <c r="H1995" s="15">
        <f>COUNTIF(Tabla3[Columna1],"iguales")</f>
        <v>481</v>
      </c>
      <c r="I1995" s="15">
        <f>COUNTIF(Tabla3[Se divorcian mas en la mañana o en la tarde?],"&gt;12:00 am")</f>
        <v>2491</v>
      </c>
      <c r="J1995" s="15">
        <f>COUNTIF(Tabla3[Se divorcian mas en la mañana o en la tarde?],"&gt;12:00 am")</f>
        <v>2491</v>
      </c>
      <c r="K1995" s="15">
        <f>COUNTIF(Tabla3[Se divorcian mas en la mañana o en la tarde?],"&lt;12:00 pm")</f>
        <v>2272</v>
      </c>
      <c r="L1995" s="17">
        <f>IF(Auxiliar1!B1993&lt;Tabla2[Hora],Tabla2[Hora],Auxiliar1!B1993)</f>
        <v>0.37107638888888889</v>
      </c>
      <c r="M1995" s="21"/>
      <c r="N1995" t="str">
        <f>TEXT(Tabla2[fecha_creacion_divorcio],"dd/mm/yy")</f>
        <v>20/02/19</v>
      </c>
      <c r="O1995" s="21" t="str">
        <f>TEXT(Tabla3[Fecha formato fecha],"MMMM")</f>
        <v>febrero</v>
      </c>
      <c r="P1995" s="22">
        <f>INT(YEARFRAC(Tabla2[[#This Row],[fecha_matrimonio]],Tabla2[[#This Row],[fecha_creacion_divorcio]],1))</f>
        <v>17</v>
      </c>
      <c r="Q1995" s="21"/>
    </row>
    <row r="1996" spans="6:17" x14ac:dyDescent="0.25">
      <c r="F1996" s="17"/>
      <c r="G1996" s="47" t="str">
        <f>IF(Tabla2[genero_1]=Tabla2[genero_2],"iguales","heteros")</f>
        <v>heteros</v>
      </c>
      <c r="H1996" s="15">
        <f>COUNTIF(Tabla3[Columna1],"iguales")</f>
        <v>481</v>
      </c>
      <c r="I1996" s="15">
        <f>COUNTIF(Tabla3[Se divorcian mas en la mañana o en la tarde?],"&gt;12:00 am")</f>
        <v>2491</v>
      </c>
      <c r="J1996" s="15">
        <f>COUNTIF(Tabla3[Se divorcian mas en la mañana o en la tarde?],"&gt;12:00 am")</f>
        <v>2491</v>
      </c>
      <c r="K1996" s="15">
        <f>COUNTIF(Tabla3[Se divorcian mas en la mañana o en la tarde?],"&lt;12:00 pm")</f>
        <v>2272</v>
      </c>
      <c r="L1996" s="17">
        <f>IF(Auxiliar1!B1994&lt;Tabla2[Hora],Tabla2[Hora],Auxiliar1!B1994)</f>
        <v>0.3778009259259259</v>
      </c>
      <c r="M1996" s="21"/>
      <c r="N1996" t="str">
        <f>TEXT(Tabla2[fecha_creacion_divorcio],"dd/mm/yy")</f>
        <v>20/02/19</v>
      </c>
      <c r="O1996" s="21" t="str">
        <f>TEXT(Tabla3[Fecha formato fecha],"MMMM")</f>
        <v>febrero</v>
      </c>
      <c r="P1996" s="22">
        <f>INT(YEARFRAC(Tabla2[[#This Row],[fecha_matrimonio]],Tabla2[[#This Row],[fecha_creacion_divorcio]],1))</f>
        <v>31</v>
      </c>
      <c r="Q1996" s="21"/>
    </row>
    <row r="1997" spans="6:17" x14ac:dyDescent="0.25">
      <c r="F1997" s="17"/>
      <c r="G1997" s="47" t="str">
        <f>IF(Tabla2[genero_1]=Tabla2[genero_2],"iguales","heteros")</f>
        <v>heteros</v>
      </c>
      <c r="H1997" s="15">
        <f>COUNTIF(Tabla3[Columna1],"iguales")</f>
        <v>481</v>
      </c>
      <c r="I1997" s="15">
        <f>COUNTIF(Tabla3[Se divorcian mas en la mañana o en la tarde?],"&gt;12:00 am")</f>
        <v>2491</v>
      </c>
      <c r="J1997" s="15">
        <f>COUNTIF(Tabla3[Se divorcian mas en la mañana o en la tarde?],"&gt;12:00 am")</f>
        <v>2491</v>
      </c>
      <c r="K1997" s="15">
        <f>COUNTIF(Tabla3[Se divorcian mas en la mañana o en la tarde?],"&lt;12:00 pm")</f>
        <v>2272</v>
      </c>
      <c r="L1997" s="17">
        <f>IF(Auxiliar1!B1995&lt;Tabla2[Hora],Tabla2[Hora],Auxiliar1!B1995)</f>
        <v>0.40266203703703707</v>
      </c>
      <c r="M1997" s="21"/>
      <c r="N1997" t="str">
        <f>TEXT(Tabla2[fecha_creacion_divorcio],"dd/mm/yy")</f>
        <v>20/02/19</v>
      </c>
      <c r="O1997" s="21" t="str">
        <f>TEXT(Tabla3[Fecha formato fecha],"MMMM")</f>
        <v>febrero</v>
      </c>
      <c r="P1997" s="22">
        <f>INT(YEARFRAC(Tabla2[[#This Row],[fecha_matrimonio]],Tabla2[[#This Row],[fecha_creacion_divorcio]],1))</f>
        <v>43</v>
      </c>
      <c r="Q1997" s="21"/>
    </row>
    <row r="1998" spans="6:17" x14ac:dyDescent="0.25">
      <c r="F1998" s="17"/>
      <c r="G1998" s="47" t="str">
        <f>IF(Tabla2[genero_1]=Tabla2[genero_2],"iguales","heteros")</f>
        <v>iguales</v>
      </c>
      <c r="H1998" s="15">
        <f>COUNTIF(Tabla3[Columna1],"iguales")</f>
        <v>481</v>
      </c>
      <c r="I1998" s="15">
        <f>COUNTIF(Tabla3[Se divorcian mas en la mañana o en la tarde?],"&gt;12:00 am")</f>
        <v>2491</v>
      </c>
      <c r="J1998" s="15">
        <f>COUNTIF(Tabla3[Se divorcian mas en la mañana o en la tarde?],"&gt;12:00 am")</f>
        <v>2491</v>
      </c>
      <c r="K1998" s="15">
        <f>COUNTIF(Tabla3[Se divorcian mas en la mañana o en la tarde?],"&lt;12:00 pm")</f>
        <v>2272</v>
      </c>
      <c r="L1998" s="17">
        <f>IF(Auxiliar1!B1996&lt;Tabla2[Hora],Tabla2[Hora],Auxiliar1!B1996)</f>
        <v>0.40325231481481483</v>
      </c>
      <c r="M1998" s="21"/>
      <c r="N1998" t="str">
        <f>TEXT(Tabla2[fecha_creacion_divorcio],"dd/mm/yy")</f>
        <v>20/02/19</v>
      </c>
      <c r="O1998" s="21" t="str">
        <f>TEXT(Tabla3[Fecha formato fecha],"MMMM")</f>
        <v>febrero</v>
      </c>
      <c r="P1998" s="22">
        <f>INT(YEARFRAC(Tabla2[[#This Row],[fecha_matrimonio]],Tabla2[[#This Row],[fecha_creacion_divorcio]],1))</f>
        <v>31</v>
      </c>
      <c r="Q1998" s="21"/>
    </row>
    <row r="1999" spans="6:17" x14ac:dyDescent="0.25">
      <c r="F1999" s="17"/>
      <c r="G1999" s="47" t="str">
        <f>IF(Tabla2[genero_1]=Tabla2[genero_2],"iguales","heteros")</f>
        <v>heteros</v>
      </c>
      <c r="H1999" s="15">
        <f>COUNTIF(Tabla3[Columna1],"iguales")</f>
        <v>481</v>
      </c>
      <c r="I1999" s="15">
        <f>COUNTIF(Tabla3[Se divorcian mas en la mañana o en la tarde?],"&gt;12:00 am")</f>
        <v>2491</v>
      </c>
      <c r="J1999" s="15">
        <f>COUNTIF(Tabla3[Se divorcian mas en la mañana o en la tarde?],"&gt;12:00 am")</f>
        <v>2491</v>
      </c>
      <c r="K1999" s="15">
        <f>COUNTIF(Tabla3[Se divorcian mas en la mañana o en la tarde?],"&lt;12:00 pm")</f>
        <v>2272</v>
      </c>
      <c r="L1999" s="17">
        <f>IF(Auxiliar1!B1997&lt;Tabla2[Hora],Tabla2[Hora],Auxiliar1!B1997)</f>
        <v>0.40659722222222222</v>
      </c>
      <c r="M1999" s="21"/>
      <c r="N1999" t="str">
        <f>TEXT(Tabla2[fecha_creacion_divorcio],"dd/mm/yy")</f>
        <v>20/02/19</v>
      </c>
      <c r="O1999" s="21" t="str">
        <f>TEXT(Tabla3[Fecha formato fecha],"MMMM")</f>
        <v>febrero</v>
      </c>
      <c r="P1999" s="22">
        <f>INT(YEARFRAC(Tabla2[[#This Row],[fecha_matrimonio]],Tabla2[[#This Row],[fecha_creacion_divorcio]],1))</f>
        <v>55</v>
      </c>
      <c r="Q1999" s="21"/>
    </row>
    <row r="2000" spans="6:17" x14ac:dyDescent="0.25">
      <c r="F2000" s="17"/>
      <c r="G2000" s="47" t="str">
        <f>IF(Tabla2[genero_1]=Tabla2[genero_2],"iguales","heteros")</f>
        <v>heteros</v>
      </c>
      <c r="H2000" s="15">
        <f>COUNTIF(Tabla3[Columna1],"iguales")</f>
        <v>481</v>
      </c>
      <c r="I2000" s="15">
        <f>COUNTIF(Tabla3[Se divorcian mas en la mañana o en la tarde?],"&gt;12:00 am")</f>
        <v>2491</v>
      </c>
      <c r="J2000" s="15">
        <f>COUNTIF(Tabla3[Se divorcian mas en la mañana o en la tarde?],"&gt;12:00 am")</f>
        <v>2491</v>
      </c>
      <c r="K2000" s="15">
        <f>COUNTIF(Tabla3[Se divorcian mas en la mañana o en la tarde?],"&lt;12:00 pm")</f>
        <v>2272</v>
      </c>
      <c r="L2000" s="17">
        <f>IF(Auxiliar1!B1998&lt;Tabla2[Hora],Tabla2[Hora],Auxiliar1!B1998)</f>
        <v>0.41069444444444447</v>
      </c>
      <c r="M2000" s="21"/>
      <c r="N2000" t="str">
        <f>TEXT(Tabla2[fecha_creacion_divorcio],"dd/mm/yy")</f>
        <v>20/02/19</v>
      </c>
      <c r="O2000" s="21" t="str">
        <f>TEXT(Tabla3[Fecha formato fecha],"MMMM")</f>
        <v>febrero</v>
      </c>
      <c r="P2000" s="22">
        <f>INT(YEARFRAC(Tabla2[[#This Row],[fecha_matrimonio]],Tabla2[[#This Row],[fecha_creacion_divorcio]],1))</f>
        <v>42</v>
      </c>
      <c r="Q2000" s="21"/>
    </row>
    <row r="2001" spans="6:17" x14ac:dyDescent="0.25">
      <c r="F2001" s="17"/>
      <c r="G2001" s="47" t="str">
        <f>IF(Tabla2[genero_1]=Tabla2[genero_2],"iguales","heteros")</f>
        <v>heteros</v>
      </c>
      <c r="H2001" s="15">
        <f>COUNTIF(Tabla3[Columna1],"iguales")</f>
        <v>481</v>
      </c>
      <c r="I2001" s="15">
        <f>COUNTIF(Tabla3[Se divorcian mas en la mañana o en la tarde?],"&gt;12:00 am")</f>
        <v>2491</v>
      </c>
      <c r="J2001" s="15">
        <f>COUNTIF(Tabla3[Se divorcian mas en la mañana o en la tarde?],"&gt;12:00 am")</f>
        <v>2491</v>
      </c>
      <c r="K2001" s="15">
        <f>COUNTIF(Tabla3[Se divorcian mas en la mañana o en la tarde?],"&lt;12:00 pm")</f>
        <v>2272</v>
      </c>
      <c r="L2001" s="17">
        <f>IF(Auxiliar1!B1999&lt;Tabla2[Hora],Tabla2[Hora],Auxiliar1!B1999)</f>
        <v>0.41153935185185181</v>
      </c>
      <c r="M2001" s="21"/>
      <c r="N2001" t="str">
        <f>TEXT(Tabla2[fecha_creacion_divorcio],"dd/mm/yy")</f>
        <v>20/02/19</v>
      </c>
      <c r="O2001" s="21" t="str">
        <f>TEXT(Tabla3[Fecha formato fecha],"MMMM")</f>
        <v>febrero</v>
      </c>
      <c r="P2001" s="22">
        <f>INT(YEARFRAC(Tabla2[[#This Row],[fecha_matrimonio]],Tabla2[[#This Row],[fecha_creacion_divorcio]],1))</f>
        <v>29</v>
      </c>
      <c r="Q2001" s="21"/>
    </row>
    <row r="2002" spans="6:17" x14ac:dyDescent="0.25">
      <c r="F2002" s="17"/>
      <c r="G2002" s="47" t="str">
        <f>IF(Tabla2[genero_1]=Tabla2[genero_2],"iguales","heteros")</f>
        <v>heteros</v>
      </c>
      <c r="H2002" s="15">
        <f>COUNTIF(Tabla3[Columna1],"iguales")</f>
        <v>481</v>
      </c>
      <c r="I2002" s="15">
        <f>COUNTIF(Tabla3[Se divorcian mas en la mañana o en la tarde?],"&gt;12:00 am")</f>
        <v>2491</v>
      </c>
      <c r="J2002" s="15">
        <f>COUNTIF(Tabla3[Se divorcian mas en la mañana o en la tarde?],"&gt;12:00 am")</f>
        <v>2491</v>
      </c>
      <c r="K2002" s="15">
        <f>COUNTIF(Tabla3[Se divorcian mas en la mañana o en la tarde?],"&lt;12:00 pm")</f>
        <v>2272</v>
      </c>
      <c r="L2002" s="17">
        <f>IF(Auxiliar1!B2000&lt;Tabla2[Hora],Tabla2[Hora],Auxiliar1!B2000)</f>
        <v>0.42502314814814812</v>
      </c>
      <c r="M2002" s="21"/>
      <c r="N2002" t="str">
        <f>TEXT(Tabla2[fecha_creacion_divorcio],"dd/mm/yy")</f>
        <v>20/02/19</v>
      </c>
      <c r="O2002" s="21" t="str">
        <f>TEXT(Tabla3[Fecha formato fecha],"MMMM")</f>
        <v>febrero</v>
      </c>
      <c r="P2002" s="22">
        <f>INT(YEARFRAC(Tabla2[[#This Row],[fecha_matrimonio]],Tabla2[[#This Row],[fecha_creacion_divorcio]],1))</f>
        <v>23</v>
      </c>
      <c r="Q2002" s="21"/>
    </row>
    <row r="2003" spans="6:17" x14ac:dyDescent="0.25">
      <c r="F2003" s="17"/>
      <c r="G2003" s="47" t="str">
        <f>IF(Tabla2[genero_1]=Tabla2[genero_2],"iguales","heteros")</f>
        <v>heteros</v>
      </c>
      <c r="H2003" s="15">
        <f>COUNTIF(Tabla3[Columna1],"iguales")</f>
        <v>481</v>
      </c>
      <c r="I2003" s="15">
        <f>COUNTIF(Tabla3[Se divorcian mas en la mañana o en la tarde?],"&gt;12:00 am")</f>
        <v>2491</v>
      </c>
      <c r="J2003" s="15">
        <f>COUNTIF(Tabla3[Se divorcian mas en la mañana o en la tarde?],"&gt;12:00 am")</f>
        <v>2491</v>
      </c>
      <c r="K2003" s="15">
        <f>COUNTIF(Tabla3[Se divorcian mas en la mañana o en la tarde?],"&lt;12:00 pm")</f>
        <v>2272</v>
      </c>
      <c r="L2003" s="17">
        <f>IF(Auxiliar1!B2001&lt;Tabla2[Hora],Tabla2[Hora],Auxiliar1!B2001)</f>
        <v>0.42614583333333328</v>
      </c>
      <c r="M2003" s="21"/>
      <c r="N2003" t="str">
        <f>TEXT(Tabla2[fecha_creacion_divorcio],"dd/mm/yy")</f>
        <v>20/02/19</v>
      </c>
      <c r="O2003" s="21" t="str">
        <f>TEXT(Tabla3[Fecha formato fecha],"MMMM")</f>
        <v>febrero</v>
      </c>
      <c r="P2003" s="22">
        <f>INT(YEARFRAC(Tabla2[[#This Row],[fecha_matrimonio]],Tabla2[[#This Row],[fecha_creacion_divorcio]],1))</f>
        <v>43</v>
      </c>
      <c r="Q2003" s="21"/>
    </row>
    <row r="2004" spans="6:17" x14ac:dyDescent="0.25">
      <c r="F2004" s="17"/>
      <c r="G2004" s="47" t="str">
        <f>IF(Tabla2[genero_1]=Tabla2[genero_2],"iguales","heteros")</f>
        <v>iguales</v>
      </c>
      <c r="H2004" s="15">
        <f>COUNTIF(Tabla3[Columna1],"iguales")</f>
        <v>481</v>
      </c>
      <c r="I2004" s="15">
        <f>COUNTIF(Tabla3[Se divorcian mas en la mañana o en la tarde?],"&gt;12:00 am")</f>
        <v>2491</v>
      </c>
      <c r="J2004" s="15">
        <f>COUNTIF(Tabla3[Se divorcian mas en la mañana o en la tarde?],"&gt;12:00 am")</f>
        <v>2491</v>
      </c>
      <c r="K2004" s="15">
        <f>COUNTIF(Tabla3[Se divorcian mas en la mañana o en la tarde?],"&lt;12:00 pm")</f>
        <v>2272</v>
      </c>
      <c r="L2004" s="17">
        <f>IF(Auxiliar1!B2002&lt;Tabla2[Hora],Tabla2[Hora],Auxiliar1!B2002)</f>
        <v>0.42848379629629635</v>
      </c>
      <c r="M2004" s="21"/>
      <c r="N2004" t="str">
        <f>TEXT(Tabla2[fecha_creacion_divorcio],"dd/mm/yy")</f>
        <v>20/02/19</v>
      </c>
      <c r="O2004" s="21" t="str">
        <f>TEXT(Tabla3[Fecha formato fecha],"MMMM")</f>
        <v>febrero</v>
      </c>
      <c r="P2004" s="22">
        <f>INT(YEARFRAC(Tabla2[[#This Row],[fecha_matrimonio]],Tabla2[[#This Row],[fecha_creacion_divorcio]],1))</f>
        <v>6</v>
      </c>
      <c r="Q2004" s="21"/>
    </row>
    <row r="2005" spans="6:17" x14ac:dyDescent="0.25">
      <c r="F2005" s="17"/>
      <c r="G2005" s="47" t="str">
        <f>IF(Tabla2[genero_1]=Tabla2[genero_2],"iguales","heteros")</f>
        <v>heteros</v>
      </c>
      <c r="H2005" s="15">
        <f>COUNTIF(Tabla3[Columna1],"iguales")</f>
        <v>481</v>
      </c>
      <c r="I2005" s="15">
        <f>COUNTIF(Tabla3[Se divorcian mas en la mañana o en la tarde?],"&gt;12:00 am")</f>
        <v>2491</v>
      </c>
      <c r="J2005" s="15">
        <f>COUNTIF(Tabla3[Se divorcian mas en la mañana o en la tarde?],"&gt;12:00 am")</f>
        <v>2491</v>
      </c>
      <c r="K2005" s="15">
        <f>COUNTIF(Tabla3[Se divorcian mas en la mañana o en la tarde?],"&lt;12:00 pm")</f>
        <v>2272</v>
      </c>
      <c r="L2005" s="17">
        <f>IF(Auxiliar1!B2003&lt;Tabla2[Hora],Tabla2[Hora],Auxiliar1!B2003)</f>
        <v>0.43233796296296295</v>
      </c>
      <c r="M2005" s="21"/>
      <c r="N2005" t="str">
        <f>TEXT(Tabla2[fecha_creacion_divorcio],"dd/mm/yy")</f>
        <v>20/02/19</v>
      </c>
      <c r="O2005" s="21" t="str">
        <f>TEXT(Tabla3[Fecha formato fecha],"MMMM")</f>
        <v>febrero</v>
      </c>
      <c r="P2005" s="22">
        <f>INT(YEARFRAC(Tabla2[[#This Row],[fecha_matrimonio]],Tabla2[[#This Row],[fecha_creacion_divorcio]],1))</f>
        <v>25</v>
      </c>
      <c r="Q2005" s="21"/>
    </row>
    <row r="2006" spans="6:17" x14ac:dyDescent="0.25">
      <c r="F2006" s="17"/>
      <c r="G2006" s="47" t="str">
        <f>IF(Tabla2[genero_1]=Tabla2[genero_2],"iguales","heteros")</f>
        <v>heteros</v>
      </c>
      <c r="H2006" s="15">
        <f>COUNTIF(Tabla3[Columna1],"iguales")</f>
        <v>481</v>
      </c>
      <c r="I2006" s="15">
        <f>COUNTIF(Tabla3[Se divorcian mas en la mañana o en la tarde?],"&gt;12:00 am")</f>
        <v>2491</v>
      </c>
      <c r="J2006" s="15">
        <f>COUNTIF(Tabla3[Se divorcian mas en la mañana o en la tarde?],"&gt;12:00 am")</f>
        <v>2491</v>
      </c>
      <c r="K2006" s="15">
        <f>COUNTIF(Tabla3[Se divorcian mas en la mañana o en la tarde?],"&lt;12:00 pm")</f>
        <v>2272</v>
      </c>
      <c r="L2006" s="17">
        <f>IF(Auxiliar1!B2004&lt;Tabla2[Hora],Tabla2[Hora],Auxiliar1!B2004)</f>
        <v>0.4332523148148148</v>
      </c>
      <c r="M2006" s="21"/>
      <c r="N2006" t="str">
        <f>TEXT(Tabla2[fecha_creacion_divorcio],"dd/mm/yy")</f>
        <v>20/02/19</v>
      </c>
      <c r="O2006" s="21" t="str">
        <f>TEXT(Tabla3[Fecha formato fecha],"MMMM")</f>
        <v>febrero</v>
      </c>
      <c r="P2006" s="22">
        <f>INT(YEARFRAC(Tabla2[[#This Row],[fecha_matrimonio]],Tabla2[[#This Row],[fecha_creacion_divorcio]],1))</f>
        <v>18</v>
      </c>
      <c r="Q2006" s="21"/>
    </row>
    <row r="2007" spans="6:17" x14ac:dyDescent="0.25">
      <c r="F2007" s="17"/>
      <c r="G2007" s="47" t="str">
        <f>IF(Tabla2[genero_1]=Tabla2[genero_2],"iguales","heteros")</f>
        <v>heteros</v>
      </c>
      <c r="H2007" s="15">
        <f>COUNTIF(Tabla3[Columna1],"iguales")</f>
        <v>481</v>
      </c>
      <c r="I2007" s="15">
        <f>COUNTIF(Tabla3[Se divorcian mas en la mañana o en la tarde?],"&gt;12:00 am")</f>
        <v>2491</v>
      </c>
      <c r="J2007" s="15">
        <f>COUNTIF(Tabla3[Se divorcian mas en la mañana o en la tarde?],"&gt;12:00 am")</f>
        <v>2491</v>
      </c>
      <c r="K2007" s="15">
        <f>COUNTIF(Tabla3[Se divorcian mas en la mañana o en la tarde?],"&lt;12:00 pm")</f>
        <v>2272</v>
      </c>
      <c r="L2007" s="17">
        <f>IF(Auxiliar1!B2005&lt;Tabla2[Hora],Tabla2[Hora],Auxiliar1!B2005)</f>
        <v>0.43930555555555556</v>
      </c>
      <c r="M2007" s="21"/>
      <c r="N2007" t="str">
        <f>TEXT(Tabla2[fecha_creacion_divorcio],"dd/mm/yy")</f>
        <v>20/02/19</v>
      </c>
      <c r="O2007" s="21" t="str">
        <f>TEXT(Tabla3[Fecha formato fecha],"MMMM")</f>
        <v>febrero</v>
      </c>
      <c r="P2007" s="22">
        <f>INT(YEARFRAC(Tabla2[[#This Row],[fecha_matrimonio]],Tabla2[[#This Row],[fecha_creacion_divorcio]],1))</f>
        <v>15</v>
      </c>
      <c r="Q2007" s="21"/>
    </row>
    <row r="2008" spans="6:17" x14ac:dyDescent="0.25">
      <c r="F2008" s="17"/>
      <c r="G2008" s="47" t="str">
        <f>IF(Tabla2[genero_1]=Tabla2[genero_2],"iguales","heteros")</f>
        <v>heteros</v>
      </c>
      <c r="H2008" s="15">
        <f>COUNTIF(Tabla3[Columna1],"iguales")</f>
        <v>481</v>
      </c>
      <c r="I2008" s="15">
        <f>COUNTIF(Tabla3[Se divorcian mas en la mañana o en la tarde?],"&gt;12:00 am")</f>
        <v>2491</v>
      </c>
      <c r="J2008" s="15">
        <f>COUNTIF(Tabla3[Se divorcian mas en la mañana o en la tarde?],"&gt;12:00 am")</f>
        <v>2491</v>
      </c>
      <c r="K2008" s="15">
        <f>COUNTIF(Tabla3[Se divorcian mas en la mañana o en la tarde?],"&lt;12:00 pm")</f>
        <v>2272</v>
      </c>
      <c r="L2008" s="17">
        <f>IF(Auxiliar1!B2006&lt;Tabla2[Hora],Tabla2[Hora],Auxiliar1!B2006)</f>
        <v>0.44640046296296299</v>
      </c>
      <c r="M2008" s="21"/>
      <c r="N2008" t="str">
        <f>TEXT(Tabla2[fecha_creacion_divorcio],"dd/mm/yy")</f>
        <v>20/02/19</v>
      </c>
      <c r="O2008" s="21" t="str">
        <f>TEXT(Tabla3[Fecha formato fecha],"MMMM")</f>
        <v>febrero</v>
      </c>
      <c r="P2008" s="22">
        <f>INT(YEARFRAC(Tabla2[[#This Row],[fecha_matrimonio]],Tabla2[[#This Row],[fecha_creacion_divorcio]],1))</f>
        <v>22</v>
      </c>
      <c r="Q2008" s="21"/>
    </row>
    <row r="2009" spans="6:17" x14ac:dyDescent="0.25">
      <c r="F2009" s="17"/>
      <c r="G2009" s="47" t="str">
        <f>IF(Tabla2[genero_1]=Tabla2[genero_2],"iguales","heteros")</f>
        <v>heteros</v>
      </c>
      <c r="H2009" s="15">
        <f>COUNTIF(Tabla3[Columna1],"iguales")</f>
        <v>481</v>
      </c>
      <c r="I2009" s="15">
        <f>COUNTIF(Tabla3[Se divorcian mas en la mañana o en la tarde?],"&gt;12:00 am")</f>
        <v>2491</v>
      </c>
      <c r="J2009" s="15">
        <f>COUNTIF(Tabla3[Se divorcian mas en la mañana o en la tarde?],"&gt;12:00 am")</f>
        <v>2491</v>
      </c>
      <c r="K2009" s="15">
        <f>COUNTIF(Tabla3[Se divorcian mas en la mañana o en la tarde?],"&lt;12:00 pm")</f>
        <v>2272</v>
      </c>
      <c r="L2009" s="17">
        <f>IF(Auxiliar1!B2007&lt;Tabla2[Hora],Tabla2[Hora],Auxiliar1!B2007)</f>
        <v>0.44679398148148147</v>
      </c>
      <c r="M2009" s="21"/>
      <c r="N2009" t="str">
        <f>TEXT(Tabla2[fecha_creacion_divorcio],"dd/mm/yy")</f>
        <v>20/02/19</v>
      </c>
      <c r="O2009" s="21" t="str">
        <f>TEXT(Tabla3[Fecha formato fecha],"MMMM")</f>
        <v>febrero</v>
      </c>
      <c r="P2009" s="22">
        <f>INT(YEARFRAC(Tabla2[[#This Row],[fecha_matrimonio]],Tabla2[[#This Row],[fecha_creacion_divorcio]],1))</f>
        <v>5</v>
      </c>
      <c r="Q2009" s="21"/>
    </row>
    <row r="2010" spans="6:17" x14ac:dyDescent="0.25">
      <c r="F2010" s="17"/>
      <c r="G2010" s="47" t="str">
        <f>IF(Tabla2[genero_1]=Tabla2[genero_2],"iguales","heteros")</f>
        <v>heteros</v>
      </c>
      <c r="H2010" s="15">
        <f>COUNTIF(Tabla3[Columna1],"iguales")</f>
        <v>481</v>
      </c>
      <c r="I2010" s="15">
        <f>COUNTIF(Tabla3[Se divorcian mas en la mañana o en la tarde?],"&gt;12:00 am")</f>
        <v>2491</v>
      </c>
      <c r="J2010" s="15">
        <f>COUNTIF(Tabla3[Se divorcian mas en la mañana o en la tarde?],"&gt;12:00 am")</f>
        <v>2491</v>
      </c>
      <c r="K2010" s="15">
        <f>COUNTIF(Tabla3[Se divorcian mas en la mañana o en la tarde?],"&lt;12:00 pm")</f>
        <v>2272</v>
      </c>
      <c r="L2010" s="17">
        <f>IF(Auxiliar1!B2008&lt;Tabla2[Hora],Tabla2[Hora],Auxiliar1!B2008)</f>
        <v>0.4470486111111111</v>
      </c>
      <c r="M2010" s="21"/>
      <c r="N2010" t="str">
        <f>TEXT(Tabla2[fecha_creacion_divorcio],"dd/mm/yy")</f>
        <v>20/02/19</v>
      </c>
      <c r="O2010" s="21" t="str">
        <f>TEXT(Tabla3[Fecha formato fecha],"MMMM")</f>
        <v>febrero</v>
      </c>
      <c r="P2010" s="22">
        <f>INT(YEARFRAC(Tabla2[[#This Row],[fecha_matrimonio]],Tabla2[[#This Row],[fecha_creacion_divorcio]],1))</f>
        <v>25</v>
      </c>
      <c r="Q2010" s="21"/>
    </row>
    <row r="2011" spans="6:17" x14ac:dyDescent="0.25">
      <c r="F2011" s="17"/>
      <c r="G2011" s="47" t="str">
        <f>IF(Tabla2[genero_1]=Tabla2[genero_2],"iguales","heteros")</f>
        <v>iguales</v>
      </c>
      <c r="H2011" s="15">
        <f>COUNTIF(Tabla3[Columna1],"iguales")</f>
        <v>481</v>
      </c>
      <c r="I2011" s="15">
        <f>COUNTIF(Tabla3[Se divorcian mas en la mañana o en la tarde?],"&gt;12:00 am")</f>
        <v>2491</v>
      </c>
      <c r="J2011" s="15">
        <f>COUNTIF(Tabla3[Se divorcian mas en la mañana o en la tarde?],"&gt;12:00 am")</f>
        <v>2491</v>
      </c>
      <c r="K2011" s="15">
        <f>COUNTIF(Tabla3[Se divorcian mas en la mañana o en la tarde?],"&lt;12:00 pm")</f>
        <v>2272</v>
      </c>
      <c r="L2011" s="17">
        <f>IF(Auxiliar1!B2009&lt;Tabla2[Hora],Tabla2[Hora],Auxiliar1!B2009)</f>
        <v>0.45252314814814815</v>
      </c>
      <c r="M2011" s="21"/>
      <c r="N2011" t="str">
        <f>TEXT(Tabla2[fecha_creacion_divorcio],"dd/mm/yy")</f>
        <v>20/02/19</v>
      </c>
      <c r="O2011" s="21" t="str">
        <f>TEXT(Tabla3[Fecha formato fecha],"MMMM")</f>
        <v>febrero</v>
      </c>
      <c r="P2011" s="22">
        <f>INT(YEARFRAC(Tabla2[[#This Row],[fecha_matrimonio]],Tabla2[[#This Row],[fecha_creacion_divorcio]],1))</f>
        <v>28</v>
      </c>
      <c r="Q2011" s="21"/>
    </row>
    <row r="2012" spans="6:17" x14ac:dyDescent="0.25">
      <c r="F2012" s="17"/>
      <c r="G2012" s="47" t="str">
        <f>IF(Tabla2[genero_1]=Tabla2[genero_2],"iguales","heteros")</f>
        <v>heteros</v>
      </c>
      <c r="H2012" s="15">
        <f>COUNTIF(Tabla3[Columna1],"iguales")</f>
        <v>481</v>
      </c>
      <c r="I2012" s="15">
        <f>COUNTIF(Tabla3[Se divorcian mas en la mañana o en la tarde?],"&gt;12:00 am")</f>
        <v>2491</v>
      </c>
      <c r="J2012" s="15">
        <f>COUNTIF(Tabla3[Se divorcian mas en la mañana o en la tarde?],"&gt;12:00 am")</f>
        <v>2491</v>
      </c>
      <c r="K2012" s="15">
        <f>COUNTIF(Tabla3[Se divorcian mas en la mañana o en la tarde?],"&lt;12:00 pm")</f>
        <v>2272</v>
      </c>
      <c r="L2012" s="17">
        <f>IF(Auxiliar1!B2010&lt;Tabla2[Hora],Tabla2[Hora],Auxiliar1!B2010)</f>
        <v>0.45755787037037038</v>
      </c>
      <c r="M2012" s="21"/>
      <c r="N2012" t="str">
        <f>TEXT(Tabla2[fecha_creacion_divorcio],"dd/mm/yy")</f>
        <v>20/02/19</v>
      </c>
      <c r="O2012" s="21" t="str">
        <f>TEXT(Tabla3[Fecha formato fecha],"MMMM")</f>
        <v>febrero</v>
      </c>
      <c r="P2012" s="22">
        <f>INT(YEARFRAC(Tabla2[[#This Row],[fecha_matrimonio]],Tabla2[[#This Row],[fecha_creacion_divorcio]],1))</f>
        <v>14</v>
      </c>
      <c r="Q2012" s="21"/>
    </row>
    <row r="2013" spans="6:17" x14ac:dyDescent="0.25">
      <c r="F2013" s="17"/>
      <c r="G2013" s="47" t="str">
        <f>IF(Tabla2[genero_1]=Tabla2[genero_2],"iguales","heteros")</f>
        <v>heteros</v>
      </c>
      <c r="H2013" s="15">
        <f>COUNTIF(Tabla3[Columna1],"iguales")</f>
        <v>481</v>
      </c>
      <c r="I2013" s="15">
        <f>COUNTIF(Tabla3[Se divorcian mas en la mañana o en la tarde?],"&gt;12:00 am")</f>
        <v>2491</v>
      </c>
      <c r="J2013" s="15">
        <f>COUNTIF(Tabla3[Se divorcian mas en la mañana o en la tarde?],"&gt;12:00 am")</f>
        <v>2491</v>
      </c>
      <c r="K2013" s="15">
        <f>COUNTIF(Tabla3[Se divorcian mas en la mañana o en la tarde?],"&lt;12:00 pm")</f>
        <v>2272</v>
      </c>
      <c r="L2013" s="17">
        <f>IF(Auxiliar1!B2011&lt;Tabla2[Hora],Tabla2[Hora],Auxiliar1!B2011)</f>
        <v>0.52371527777777771</v>
      </c>
      <c r="M2013" s="21"/>
      <c r="N2013" t="str">
        <f>TEXT(Tabla2[fecha_creacion_divorcio],"dd/mm/yy")</f>
        <v>02/01/19</v>
      </c>
      <c r="O2013" s="21" t="str">
        <f>TEXT(Tabla3[Fecha formato fecha],"MMMM")</f>
        <v>enero</v>
      </c>
      <c r="P2013" s="22">
        <f>INT(YEARFRAC(Tabla2[[#This Row],[fecha_matrimonio]],Tabla2[[#This Row],[fecha_creacion_divorcio]],1))</f>
        <v>15</v>
      </c>
      <c r="Q2013" s="21"/>
    </row>
    <row r="2014" spans="6:17" x14ac:dyDescent="0.25">
      <c r="F2014" s="17"/>
      <c r="G2014" s="47" t="str">
        <f>IF(Tabla2[genero_1]=Tabla2[genero_2],"iguales","heteros")</f>
        <v>heteros</v>
      </c>
      <c r="H2014" s="15">
        <f>COUNTIF(Tabla3[Columna1],"iguales")</f>
        <v>481</v>
      </c>
      <c r="I2014" s="15">
        <f>COUNTIF(Tabla3[Se divorcian mas en la mañana o en la tarde?],"&gt;12:00 am")</f>
        <v>2491</v>
      </c>
      <c r="J2014" s="15">
        <f>COUNTIF(Tabla3[Se divorcian mas en la mañana o en la tarde?],"&gt;12:00 am")</f>
        <v>2491</v>
      </c>
      <c r="K2014" s="15">
        <f>COUNTIF(Tabla3[Se divorcian mas en la mañana o en la tarde?],"&lt;12:00 pm")</f>
        <v>2272</v>
      </c>
      <c r="L2014" s="17">
        <f>IF(Auxiliar1!B2012&lt;Tabla2[Hora],Tabla2[Hora],Auxiliar1!B2012)</f>
        <v>0.30121527777777779</v>
      </c>
      <c r="M2014" s="21"/>
      <c r="N2014" t="str">
        <f>TEXT(Tabla2[fecha_creacion_divorcio],"dd/mm/yy")</f>
        <v>04/01/19</v>
      </c>
      <c r="O2014" s="21" t="str">
        <f>TEXT(Tabla3[Fecha formato fecha],"MMMM")</f>
        <v>enero</v>
      </c>
      <c r="P2014" s="22">
        <f>INT(YEARFRAC(Tabla2[[#This Row],[fecha_matrimonio]],Tabla2[[#This Row],[fecha_creacion_divorcio]],1))</f>
        <v>4</v>
      </c>
      <c r="Q2014" s="21"/>
    </row>
    <row r="2015" spans="6:17" x14ac:dyDescent="0.25">
      <c r="F2015" s="17"/>
      <c r="G2015" s="47" t="str">
        <f>IF(Tabla2[genero_1]=Tabla2[genero_2],"iguales","heteros")</f>
        <v>heteros</v>
      </c>
      <c r="H2015" s="15">
        <f>COUNTIF(Tabla3[Columna1],"iguales")</f>
        <v>481</v>
      </c>
      <c r="I2015" s="15">
        <f>COUNTIF(Tabla3[Se divorcian mas en la mañana o en la tarde?],"&gt;12:00 am")</f>
        <v>2491</v>
      </c>
      <c r="J2015" s="15">
        <f>COUNTIF(Tabla3[Se divorcian mas en la mañana o en la tarde?],"&gt;12:00 am")</f>
        <v>2491</v>
      </c>
      <c r="K2015" s="15">
        <f>COUNTIF(Tabla3[Se divorcian mas en la mañana o en la tarde?],"&lt;12:00 pm")</f>
        <v>2272</v>
      </c>
      <c r="L2015" s="17">
        <f>IF(Auxiliar1!B2013&lt;Tabla2[Hora],Tabla2[Hora],Auxiliar1!B2013)</f>
        <v>0.30233796296296295</v>
      </c>
      <c r="M2015" s="21"/>
      <c r="N2015" t="str">
        <f>TEXT(Tabla2[fecha_creacion_divorcio],"dd/mm/yy")</f>
        <v>04/01/19</v>
      </c>
      <c r="O2015" s="21" t="str">
        <f>TEXT(Tabla3[Fecha formato fecha],"MMMM")</f>
        <v>enero</v>
      </c>
      <c r="P2015" s="22">
        <f>INT(YEARFRAC(Tabla2[[#This Row],[fecha_matrimonio]],Tabla2[[#This Row],[fecha_creacion_divorcio]],1))</f>
        <v>22</v>
      </c>
      <c r="Q2015" s="21"/>
    </row>
    <row r="2016" spans="6:17" x14ac:dyDescent="0.25">
      <c r="F2016" s="17"/>
      <c r="G2016" s="47" t="str">
        <f>IF(Tabla2[genero_1]=Tabla2[genero_2],"iguales","heteros")</f>
        <v>heteros</v>
      </c>
      <c r="H2016" s="15">
        <f>COUNTIF(Tabla3[Columna1],"iguales")</f>
        <v>481</v>
      </c>
      <c r="I2016" s="15">
        <f>COUNTIF(Tabla3[Se divorcian mas en la mañana o en la tarde?],"&gt;12:00 am")</f>
        <v>2491</v>
      </c>
      <c r="J2016" s="15">
        <f>COUNTIF(Tabla3[Se divorcian mas en la mañana o en la tarde?],"&gt;12:00 am")</f>
        <v>2491</v>
      </c>
      <c r="K2016" s="15">
        <f>COUNTIF(Tabla3[Se divorcian mas en la mañana o en la tarde?],"&lt;12:00 pm")</f>
        <v>2272</v>
      </c>
      <c r="L2016" s="17">
        <f>IF(Auxiliar1!B2014&lt;Tabla2[Hora],Tabla2[Hora],Auxiliar1!B2014)</f>
        <v>0.30459490740740741</v>
      </c>
      <c r="M2016" s="21"/>
      <c r="N2016" t="str">
        <f>TEXT(Tabla2[fecha_creacion_divorcio],"dd/mm/yy")</f>
        <v>04/01/19</v>
      </c>
      <c r="O2016" s="21" t="str">
        <f>TEXT(Tabla3[Fecha formato fecha],"MMMM")</f>
        <v>enero</v>
      </c>
      <c r="P2016" s="22">
        <f>INT(YEARFRAC(Tabla2[[#This Row],[fecha_matrimonio]],Tabla2[[#This Row],[fecha_creacion_divorcio]],1))</f>
        <v>19</v>
      </c>
      <c r="Q2016" s="21"/>
    </row>
    <row r="2017" spans="6:17" x14ac:dyDescent="0.25">
      <c r="F2017" s="17"/>
      <c r="G2017" s="47" t="str">
        <f>IF(Tabla2[genero_1]=Tabla2[genero_2],"iguales","heteros")</f>
        <v>heteros</v>
      </c>
      <c r="H2017" s="15">
        <f>COUNTIF(Tabla3[Columna1],"iguales")</f>
        <v>481</v>
      </c>
      <c r="I2017" s="15">
        <f>COUNTIF(Tabla3[Se divorcian mas en la mañana o en la tarde?],"&gt;12:00 am")</f>
        <v>2491</v>
      </c>
      <c r="J2017" s="15">
        <f>COUNTIF(Tabla3[Se divorcian mas en la mañana o en la tarde?],"&gt;12:00 am")</f>
        <v>2491</v>
      </c>
      <c r="K2017" s="15">
        <f>COUNTIF(Tabla3[Se divorcian mas en la mañana o en la tarde?],"&lt;12:00 pm")</f>
        <v>2272</v>
      </c>
      <c r="L2017" s="17">
        <f>IF(Auxiliar1!B2015&lt;Tabla2[Hora],Tabla2[Hora],Auxiliar1!B2015)</f>
        <v>0.30559027777777775</v>
      </c>
      <c r="M2017" s="21"/>
      <c r="N2017" t="str">
        <f>TEXT(Tabla2[fecha_creacion_divorcio],"dd/mm/yy")</f>
        <v>04/01/19</v>
      </c>
      <c r="O2017" s="21" t="str">
        <f>TEXT(Tabla3[Fecha formato fecha],"MMMM")</f>
        <v>enero</v>
      </c>
      <c r="P2017" s="22">
        <f>INT(YEARFRAC(Tabla2[[#This Row],[fecha_matrimonio]],Tabla2[[#This Row],[fecha_creacion_divorcio]],1))</f>
        <v>24</v>
      </c>
      <c r="Q2017" s="21"/>
    </row>
    <row r="2018" spans="6:17" x14ac:dyDescent="0.25">
      <c r="F2018" s="17"/>
      <c r="G2018" s="47" t="str">
        <f>IF(Tabla2[genero_1]=Tabla2[genero_2],"iguales","heteros")</f>
        <v>heteros</v>
      </c>
      <c r="H2018" s="15">
        <f>COUNTIF(Tabla3[Columna1],"iguales")</f>
        <v>481</v>
      </c>
      <c r="I2018" s="15">
        <f>COUNTIF(Tabla3[Se divorcian mas en la mañana o en la tarde?],"&gt;12:00 am")</f>
        <v>2491</v>
      </c>
      <c r="J2018" s="15">
        <f>COUNTIF(Tabla3[Se divorcian mas en la mañana o en la tarde?],"&gt;12:00 am")</f>
        <v>2491</v>
      </c>
      <c r="K2018" s="15">
        <f>COUNTIF(Tabla3[Se divorcian mas en la mañana o en la tarde?],"&lt;12:00 pm")</f>
        <v>2272</v>
      </c>
      <c r="L2018" s="17">
        <f>IF(Auxiliar1!B2016&lt;Tabla2[Hora],Tabla2[Hora],Auxiliar1!B2016)</f>
        <v>0.30723379629629627</v>
      </c>
      <c r="M2018" s="21"/>
      <c r="N2018" t="str">
        <f>TEXT(Tabla2[fecha_creacion_divorcio],"dd/mm/yy")</f>
        <v>04/01/19</v>
      </c>
      <c r="O2018" s="21" t="str">
        <f>TEXT(Tabla3[Fecha formato fecha],"MMMM")</f>
        <v>enero</v>
      </c>
      <c r="P2018" s="22">
        <f>INT(YEARFRAC(Tabla2[[#This Row],[fecha_matrimonio]],Tabla2[[#This Row],[fecha_creacion_divorcio]],1))</f>
        <v>5</v>
      </c>
      <c r="Q2018" s="21"/>
    </row>
    <row r="2019" spans="6:17" x14ac:dyDescent="0.25">
      <c r="F2019" s="17"/>
      <c r="G2019" s="47" t="str">
        <f>IF(Tabla2[genero_1]=Tabla2[genero_2],"iguales","heteros")</f>
        <v>heteros</v>
      </c>
      <c r="H2019" s="15">
        <f>COUNTIF(Tabla3[Columna1],"iguales")</f>
        <v>481</v>
      </c>
      <c r="I2019" s="15">
        <f>COUNTIF(Tabla3[Se divorcian mas en la mañana o en la tarde?],"&gt;12:00 am")</f>
        <v>2491</v>
      </c>
      <c r="J2019" s="15">
        <f>COUNTIF(Tabla3[Se divorcian mas en la mañana o en la tarde?],"&gt;12:00 am")</f>
        <v>2491</v>
      </c>
      <c r="K2019" s="15">
        <f>COUNTIF(Tabla3[Se divorcian mas en la mañana o en la tarde?],"&lt;12:00 pm")</f>
        <v>2272</v>
      </c>
      <c r="L2019" s="17">
        <f>IF(Auxiliar1!B2017&lt;Tabla2[Hora],Tabla2[Hora],Auxiliar1!B2017)</f>
        <v>0.30862268518518515</v>
      </c>
      <c r="M2019" s="21"/>
      <c r="N2019" t="str">
        <f>TEXT(Tabla2[fecha_creacion_divorcio],"dd/mm/yy")</f>
        <v>04/01/19</v>
      </c>
      <c r="O2019" s="21" t="str">
        <f>TEXT(Tabla3[Fecha formato fecha],"MMMM")</f>
        <v>enero</v>
      </c>
      <c r="P2019" s="22">
        <f>INT(YEARFRAC(Tabla2[[#This Row],[fecha_matrimonio]],Tabla2[[#This Row],[fecha_creacion_divorcio]],1))</f>
        <v>2</v>
      </c>
      <c r="Q2019" s="21"/>
    </row>
    <row r="2020" spans="6:17" x14ac:dyDescent="0.25">
      <c r="F2020" s="17"/>
      <c r="G2020" s="47" t="str">
        <f>IF(Tabla2[genero_1]=Tabla2[genero_2],"iguales","heteros")</f>
        <v>heteros</v>
      </c>
      <c r="H2020" s="15">
        <f>COUNTIF(Tabla3[Columna1],"iguales")</f>
        <v>481</v>
      </c>
      <c r="I2020" s="15">
        <f>COUNTIF(Tabla3[Se divorcian mas en la mañana o en la tarde?],"&gt;12:00 am")</f>
        <v>2491</v>
      </c>
      <c r="J2020" s="15">
        <f>COUNTIF(Tabla3[Se divorcian mas en la mañana o en la tarde?],"&gt;12:00 am")</f>
        <v>2491</v>
      </c>
      <c r="K2020" s="15">
        <f>COUNTIF(Tabla3[Se divorcian mas en la mañana o en la tarde?],"&lt;12:00 pm")</f>
        <v>2272</v>
      </c>
      <c r="L2020" s="17">
        <f>IF(Auxiliar1!B2018&lt;Tabla2[Hora],Tabla2[Hora],Auxiliar1!B2018)</f>
        <v>0.31116898148148148</v>
      </c>
      <c r="M2020" s="21"/>
      <c r="N2020" t="str">
        <f>TEXT(Tabla2[fecha_creacion_divorcio],"dd/mm/yy")</f>
        <v>04/01/19</v>
      </c>
      <c r="O2020" s="21" t="str">
        <f>TEXT(Tabla3[Fecha formato fecha],"MMMM")</f>
        <v>enero</v>
      </c>
      <c r="P2020" s="22">
        <f>INT(YEARFRAC(Tabla2[[#This Row],[fecha_matrimonio]],Tabla2[[#This Row],[fecha_creacion_divorcio]],1))</f>
        <v>13</v>
      </c>
      <c r="Q2020" s="21"/>
    </row>
    <row r="2021" spans="6:17" x14ac:dyDescent="0.25">
      <c r="F2021" s="17"/>
      <c r="G2021" s="47" t="str">
        <f>IF(Tabla2[genero_1]=Tabla2[genero_2],"iguales","heteros")</f>
        <v>heteros</v>
      </c>
      <c r="H2021" s="15">
        <f>COUNTIF(Tabla3[Columna1],"iguales")</f>
        <v>481</v>
      </c>
      <c r="I2021" s="15">
        <f>COUNTIF(Tabla3[Se divorcian mas en la mañana o en la tarde?],"&gt;12:00 am")</f>
        <v>2491</v>
      </c>
      <c r="J2021" s="15">
        <f>COUNTIF(Tabla3[Se divorcian mas en la mañana o en la tarde?],"&gt;12:00 am")</f>
        <v>2491</v>
      </c>
      <c r="K2021" s="15">
        <f>COUNTIF(Tabla3[Se divorcian mas en la mañana o en la tarde?],"&lt;12:00 pm")</f>
        <v>2272</v>
      </c>
      <c r="L2021" s="17">
        <f>IF(Auxiliar1!B2019&lt;Tabla2[Hora],Tabla2[Hora],Auxiliar1!B2019)</f>
        <v>0.31194444444444441</v>
      </c>
      <c r="M2021" s="21"/>
      <c r="N2021" t="str">
        <f>TEXT(Tabla2[fecha_creacion_divorcio],"dd/mm/yy")</f>
        <v>04/01/19</v>
      </c>
      <c r="O2021" s="21" t="str">
        <f>TEXT(Tabla3[Fecha formato fecha],"MMMM")</f>
        <v>enero</v>
      </c>
      <c r="P2021" s="22">
        <f>INT(YEARFRAC(Tabla2[[#This Row],[fecha_matrimonio]],Tabla2[[#This Row],[fecha_creacion_divorcio]],1))</f>
        <v>22</v>
      </c>
      <c r="Q2021" s="21"/>
    </row>
    <row r="2022" spans="6:17" x14ac:dyDescent="0.25">
      <c r="F2022" s="17"/>
      <c r="G2022" s="47" t="str">
        <f>IF(Tabla2[genero_1]=Tabla2[genero_2],"iguales","heteros")</f>
        <v>heteros</v>
      </c>
      <c r="H2022" s="15">
        <f>COUNTIF(Tabla3[Columna1],"iguales")</f>
        <v>481</v>
      </c>
      <c r="I2022" s="15">
        <f>COUNTIF(Tabla3[Se divorcian mas en la mañana o en la tarde?],"&gt;12:00 am")</f>
        <v>2491</v>
      </c>
      <c r="J2022" s="15">
        <f>COUNTIF(Tabla3[Se divorcian mas en la mañana o en la tarde?],"&gt;12:00 am")</f>
        <v>2491</v>
      </c>
      <c r="K2022" s="15">
        <f>COUNTIF(Tabla3[Se divorcian mas en la mañana o en la tarde?],"&lt;12:00 pm")</f>
        <v>2272</v>
      </c>
      <c r="L2022" s="17">
        <f>IF(Auxiliar1!B2020&lt;Tabla2[Hora],Tabla2[Hora],Auxiliar1!B2020)</f>
        <v>0.31498842592592591</v>
      </c>
      <c r="M2022" s="21"/>
      <c r="N2022" t="str">
        <f>TEXT(Tabla2[fecha_creacion_divorcio],"dd/mm/yy")</f>
        <v>04/01/19</v>
      </c>
      <c r="O2022" s="21" t="str">
        <f>TEXT(Tabla3[Fecha formato fecha],"MMMM")</f>
        <v>enero</v>
      </c>
      <c r="P2022" s="22">
        <f>INT(YEARFRAC(Tabla2[[#This Row],[fecha_matrimonio]],Tabla2[[#This Row],[fecha_creacion_divorcio]],1))</f>
        <v>19</v>
      </c>
      <c r="Q2022" s="21"/>
    </row>
    <row r="2023" spans="6:17" x14ac:dyDescent="0.25">
      <c r="F2023" s="17"/>
      <c r="G2023" s="47" t="str">
        <f>IF(Tabla2[genero_1]=Tabla2[genero_2],"iguales","heteros")</f>
        <v>heteros</v>
      </c>
      <c r="H2023" s="15">
        <f>COUNTIF(Tabla3[Columna1],"iguales")</f>
        <v>481</v>
      </c>
      <c r="I2023" s="15">
        <f>COUNTIF(Tabla3[Se divorcian mas en la mañana o en la tarde?],"&gt;12:00 am")</f>
        <v>2491</v>
      </c>
      <c r="J2023" s="15">
        <f>COUNTIF(Tabla3[Se divorcian mas en la mañana o en la tarde?],"&gt;12:00 am")</f>
        <v>2491</v>
      </c>
      <c r="K2023" s="15">
        <f>COUNTIF(Tabla3[Se divorcian mas en la mañana o en la tarde?],"&lt;12:00 pm")</f>
        <v>2272</v>
      </c>
      <c r="L2023" s="17">
        <f>IF(Auxiliar1!B2021&lt;Tabla2[Hora],Tabla2[Hora],Auxiliar1!B2021)</f>
        <v>0.38726851851851851</v>
      </c>
      <c r="M2023" s="21"/>
      <c r="N2023" t="str">
        <f>TEXT(Tabla2[fecha_creacion_divorcio],"dd/mm/yy")</f>
        <v>04/01/19</v>
      </c>
      <c r="O2023" s="21" t="str">
        <f>TEXT(Tabla3[Fecha formato fecha],"MMMM")</f>
        <v>enero</v>
      </c>
      <c r="P2023" s="22">
        <f>INT(YEARFRAC(Tabla2[[#This Row],[fecha_matrimonio]],Tabla2[[#This Row],[fecha_creacion_divorcio]],1))</f>
        <v>13</v>
      </c>
      <c r="Q2023" s="21"/>
    </row>
    <row r="2024" spans="6:17" x14ac:dyDescent="0.25">
      <c r="F2024" s="17"/>
      <c r="G2024" s="47" t="str">
        <f>IF(Tabla2[genero_1]=Tabla2[genero_2],"iguales","heteros")</f>
        <v>iguales</v>
      </c>
      <c r="H2024" s="15">
        <f>COUNTIF(Tabla3[Columna1],"iguales")</f>
        <v>481</v>
      </c>
      <c r="I2024" s="15">
        <f>COUNTIF(Tabla3[Se divorcian mas en la mañana o en la tarde?],"&gt;12:00 am")</f>
        <v>2491</v>
      </c>
      <c r="J2024" s="15">
        <f>COUNTIF(Tabla3[Se divorcian mas en la mañana o en la tarde?],"&gt;12:00 am")</f>
        <v>2491</v>
      </c>
      <c r="K2024" s="15">
        <f>COUNTIF(Tabla3[Se divorcian mas en la mañana o en la tarde?],"&lt;12:00 pm")</f>
        <v>2272</v>
      </c>
      <c r="L2024" s="17">
        <f>IF(Auxiliar1!B2022&lt;Tabla2[Hora],Tabla2[Hora],Auxiliar1!B2022)</f>
        <v>0.39518518518518514</v>
      </c>
      <c r="M2024" s="21"/>
      <c r="N2024" t="str">
        <f>TEXT(Tabla2[fecha_creacion_divorcio],"dd/mm/yy")</f>
        <v>04/01/19</v>
      </c>
      <c r="O2024" s="21" t="str">
        <f>TEXT(Tabla3[Fecha formato fecha],"MMMM")</f>
        <v>enero</v>
      </c>
      <c r="P2024" s="22">
        <f>INT(YEARFRAC(Tabla2[[#This Row],[fecha_matrimonio]],Tabla2[[#This Row],[fecha_creacion_divorcio]],1))</f>
        <v>24</v>
      </c>
      <c r="Q2024" s="21"/>
    </row>
    <row r="2025" spans="6:17" x14ac:dyDescent="0.25">
      <c r="F2025" s="17"/>
      <c r="G2025" s="47" t="str">
        <f>IF(Tabla2[genero_1]=Tabla2[genero_2],"iguales","heteros")</f>
        <v>heteros</v>
      </c>
      <c r="H2025" s="15">
        <f>COUNTIF(Tabla3[Columna1],"iguales")</f>
        <v>481</v>
      </c>
      <c r="I2025" s="15">
        <f>COUNTIF(Tabla3[Se divorcian mas en la mañana o en la tarde?],"&gt;12:00 am")</f>
        <v>2491</v>
      </c>
      <c r="J2025" s="15">
        <f>COUNTIF(Tabla3[Se divorcian mas en la mañana o en la tarde?],"&gt;12:00 am")</f>
        <v>2491</v>
      </c>
      <c r="K2025" s="15">
        <f>COUNTIF(Tabla3[Se divorcian mas en la mañana o en la tarde?],"&lt;12:00 pm")</f>
        <v>2272</v>
      </c>
      <c r="L2025" s="17">
        <f>IF(Auxiliar1!B2023&lt;Tabla2[Hora],Tabla2[Hora],Auxiliar1!B2023)</f>
        <v>0.4019328703703704</v>
      </c>
      <c r="M2025" s="21"/>
      <c r="N2025" t="str">
        <f>TEXT(Tabla2[fecha_creacion_divorcio],"dd/mm/yy")</f>
        <v>04/01/19</v>
      </c>
      <c r="O2025" s="21" t="str">
        <f>TEXT(Tabla3[Fecha formato fecha],"MMMM")</f>
        <v>enero</v>
      </c>
      <c r="P2025" s="22">
        <f>INT(YEARFRAC(Tabla2[[#This Row],[fecha_matrimonio]],Tabla2[[#This Row],[fecha_creacion_divorcio]],1))</f>
        <v>37</v>
      </c>
      <c r="Q2025" s="21"/>
    </row>
    <row r="2026" spans="6:17" x14ac:dyDescent="0.25">
      <c r="F2026" s="17"/>
      <c r="G2026" s="47" t="str">
        <f>IF(Tabla2[genero_1]=Tabla2[genero_2],"iguales","heteros")</f>
        <v>heteros</v>
      </c>
      <c r="H2026" s="15">
        <f>COUNTIF(Tabla3[Columna1],"iguales")</f>
        <v>481</v>
      </c>
      <c r="I2026" s="15">
        <f>COUNTIF(Tabla3[Se divorcian mas en la mañana o en la tarde?],"&gt;12:00 am")</f>
        <v>2491</v>
      </c>
      <c r="J2026" s="15">
        <f>COUNTIF(Tabla3[Se divorcian mas en la mañana o en la tarde?],"&gt;12:00 am")</f>
        <v>2491</v>
      </c>
      <c r="K2026" s="15">
        <f>COUNTIF(Tabla3[Se divorcian mas en la mañana o en la tarde?],"&lt;12:00 pm")</f>
        <v>2272</v>
      </c>
      <c r="L2026" s="17">
        <f>IF(Auxiliar1!B2024&lt;Tabla2[Hora],Tabla2[Hora],Auxiliar1!B2024)</f>
        <v>0.40628472222222217</v>
      </c>
      <c r="M2026" s="21"/>
      <c r="N2026" t="str">
        <f>TEXT(Tabla2[fecha_creacion_divorcio],"dd/mm/yy")</f>
        <v>04/01/19</v>
      </c>
      <c r="O2026" s="21" t="str">
        <f>TEXT(Tabla3[Fecha formato fecha],"MMMM")</f>
        <v>enero</v>
      </c>
      <c r="P2026" s="22">
        <f>INT(YEARFRAC(Tabla2[[#This Row],[fecha_matrimonio]],Tabla2[[#This Row],[fecha_creacion_divorcio]],1))</f>
        <v>36</v>
      </c>
      <c r="Q2026" s="21"/>
    </row>
    <row r="2027" spans="6:17" x14ac:dyDescent="0.25">
      <c r="F2027" s="17"/>
      <c r="G2027" s="47" t="str">
        <f>IF(Tabla2[genero_1]=Tabla2[genero_2],"iguales","heteros")</f>
        <v>heteros</v>
      </c>
      <c r="H2027" s="15">
        <f>COUNTIF(Tabla3[Columna1],"iguales")</f>
        <v>481</v>
      </c>
      <c r="I2027" s="15">
        <f>COUNTIF(Tabla3[Se divorcian mas en la mañana o en la tarde?],"&gt;12:00 am")</f>
        <v>2491</v>
      </c>
      <c r="J2027" s="15">
        <f>COUNTIF(Tabla3[Se divorcian mas en la mañana o en la tarde?],"&gt;12:00 am")</f>
        <v>2491</v>
      </c>
      <c r="K2027" s="15">
        <f>COUNTIF(Tabla3[Se divorcian mas en la mañana o en la tarde?],"&lt;12:00 pm")</f>
        <v>2272</v>
      </c>
      <c r="L2027" s="17">
        <f>IF(Auxiliar1!B2025&lt;Tabla2[Hora],Tabla2[Hora],Auxiliar1!B2025)</f>
        <v>0.41015046296296293</v>
      </c>
      <c r="M2027" s="21"/>
      <c r="N2027" t="str">
        <f>TEXT(Tabla2[fecha_creacion_divorcio],"dd/mm/yy")</f>
        <v>04/01/19</v>
      </c>
      <c r="O2027" s="21" t="str">
        <f>TEXT(Tabla3[Fecha formato fecha],"MMMM")</f>
        <v>enero</v>
      </c>
      <c r="P2027" s="22">
        <f>INT(YEARFRAC(Tabla2[[#This Row],[fecha_matrimonio]],Tabla2[[#This Row],[fecha_creacion_divorcio]],1))</f>
        <v>19</v>
      </c>
      <c r="Q2027" s="21"/>
    </row>
    <row r="2028" spans="6:17" x14ac:dyDescent="0.25">
      <c r="F2028" s="17"/>
      <c r="G2028" s="47" t="str">
        <f>IF(Tabla2[genero_1]=Tabla2[genero_2],"iguales","heteros")</f>
        <v>heteros</v>
      </c>
      <c r="H2028" s="15">
        <f>COUNTIF(Tabla3[Columna1],"iguales")</f>
        <v>481</v>
      </c>
      <c r="I2028" s="15">
        <f>COUNTIF(Tabla3[Se divorcian mas en la mañana o en la tarde?],"&gt;12:00 am")</f>
        <v>2491</v>
      </c>
      <c r="J2028" s="15">
        <f>COUNTIF(Tabla3[Se divorcian mas en la mañana o en la tarde?],"&gt;12:00 am")</f>
        <v>2491</v>
      </c>
      <c r="K2028" s="15">
        <f>COUNTIF(Tabla3[Se divorcian mas en la mañana o en la tarde?],"&lt;12:00 pm")</f>
        <v>2272</v>
      </c>
      <c r="L2028" s="17">
        <f>IF(Auxiliar1!B2026&lt;Tabla2[Hora],Tabla2[Hora],Auxiliar1!B2026)</f>
        <v>0.41770833333333335</v>
      </c>
      <c r="M2028" s="21"/>
      <c r="N2028" t="str">
        <f>TEXT(Tabla2[fecha_creacion_divorcio],"dd/mm/yy")</f>
        <v>04/01/19</v>
      </c>
      <c r="O2028" s="21" t="str">
        <f>TEXT(Tabla3[Fecha formato fecha],"MMMM")</f>
        <v>enero</v>
      </c>
      <c r="P2028" s="22">
        <f>INT(YEARFRAC(Tabla2[[#This Row],[fecha_matrimonio]],Tabla2[[#This Row],[fecha_creacion_divorcio]],1))</f>
        <v>19</v>
      </c>
      <c r="Q2028" s="21"/>
    </row>
    <row r="2029" spans="6:17" x14ac:dyDescent="0.25">
      <c r="F2029" s="17"/>
      <c r="G2029" s="47" t="str">
        <f>IF(Tabla2[genero_1]=Tabla2[genero_2],"iguales","heteros")</f>
        <v>iguales</v>
      </c>
      <c r="H2029" s="15">
        <f>COUNTIF(Tabla3[Columna1],"iguales")</f>
        <v>481</v>
      </c>
      <c r="I2029" s="15">
        <f>COUNTIF(Tabla3[Se divorcian mas en la mañana o en la tarde?],"&gt;12:00 am")</f>
        <v>2491</v>
      </c>
      <c r="J2029" s="15">
        <f>COUNTIF(Tabla3[Se divorcian mas en la mañana o en la tarde?],"&gt;12:00 am")</f>
        <v>2491</v>
      </c>
      <c r="K2029" s="15">
        <f>COUNTIF(Tabla3[Se divorcian mas en la mañana o en la tarde?],"&lt;12:00 pm")</f>
        <v>2272</v>
      </c>
      <c r="L2029" s="17">
        <f>IF(Auxiliar1!B2027&lt;Tabla2[Hora],Tabla2[Hora],Auxiliar1!B2027)</f>
        <v>0.42216435185185186</v>
      </c>
      <c r="M2029" s="21"/>
      <c r="N2029" t="str">
        <f>TEXT(Tabla2[fecha_creacion_divorcio],"dd/mm/yy")</f>
        <v>04/01/19</v>
      </c>
      <c r="O2029" s="21" t="str">
        <f>TEXT(Tabla3[Fecha formato fecha],"MMMM")</f>
        <v>enero</v>
      </c>
      <c r="P2029" s="22">
        <f>INT(YEARFRAC(Tabla2[[#This Row],[fecha_matrimonio]],Tabla2[[#This Row],[fecha_creacion_divorcio]],1))</f>
        <v>26</v>
      </c>
      <c r="Q2029" s="21"/>
    </row>
    <row r="2030" spans="6:17" x14ac:dyDescent="0.25">
      <c r="F2030" s="17"/>
      <c r="G2030" s="47" t="str">
        <f>IF(Tabla2[genero_1]=Tabla2[genero_2],"iguales","heteros")</f>
        <v>heteros</v>
      </c>
      <c r="H2030" s="15">
        <f>COUNTIF(Tabla3[Columna1],"iguales")</f>
        <v>481</v>
      </c>
      <c r="I2030" s="15">
        <f>COUNTIF(Tabla3[Se divorcian mas en la mañana o en la tarde?],"&gt;12:00 am")</f>
        <v>2491</v>
      </c>
      <c r="J2030" s="15">
        <f>COUNTIF(Tabla3[Se divorcian mas en la mañana o en la tarde?],"&gt;12:00 am")</f>
        <v>2491</v>
      </c>
      <c r="K2030" s="15">
        <f>COUNTIF(Tabla3[Se divorcian mas en la mañana o en la tarde?],"&lt;12:00 pm")</f>
        <v>2272</v>
      </c>
      <c r="L2030" s="17">
        <f>IF(Auxiliar1!B2028&lt;Tabla2[Hora],Tabla2[Hora],Auxiliar1!B2028)</f>
        <v>0.43408564814814815</v>
      </c>
      <c r="M2030" s="21"/>
      <c r="N2030" t="str">
        <f>TEXT(Tabla2[fecha_creacion_divorcio],"dd/mm/yy")</f>
        <v>04/01/19</v>
      </c>
      <c r="O2030" s="21" t="str">
        <f>TEXT(Tabla3[Fecha formato fecha],"MMMM")</f>
        <v>enero</v>
      </c>
      <c r="P2030" s="22">
        <f>INT(YEARFRAC(Tabla2[[#This Row],[fecha_matrimonio]],Tabla2[[#This Row],[fecha_creacion_divorcio]],1))</f>
        <v>55</v>
      </c>
      <c r="Q2030" s="21"/>
    </row>
    <row r="2031" spans="6:17" x14ac:dyDescent="0.25">
      <c r="F2031" s="17"/>
      <c r="G2031" s="47" t="str">
        <f>IF(Tabla2[genero_1]=Tabla2[genero_2],"iguales","heteros")</f>
        <v>heteros</v>
      </c>
      <c r="H2031" s="15">
        <f>COUNTIF(Tabla3[Columna1],"iguales")</f>
        <v>481</v>
      </c>
      <c r="I2031" s="15">
        <f>COUNTIF(Tabla3[Se divorcian mas en la mañana o en la tarde?],"&gt;12:00 am")</f>
        <v>2491</v>
      </c>
      <c r="J2031" s="15">
        <f>COUNTIF(Tabla3[Se divorcian mas en la mañana o en la tarde?],"&gt;12:00 am")</f>
        <v>2491</v>
      </c>
      <c r="K2031" s="15">
        <f>COUNTIF(Tabla3[Se divorcian mas en la mañana o en la tarde?],"&lt;12:00 pm")</f>
        <v>2272</v>
      </c>
      <c r="L2031" s="17">
        <f>IF(Auxiliar1!B2029&lt;Tabla2[Hora],Tabla2[Hora],Auxiliar1!B2029)</f>
        <v>0.44284722222222223</v>
      </c>
      <c r="M2031" s="21"/>
      <c r="N2031" t="str">
        <f>TEXT(Tabla2[fecha_creacion_divorcio],"dd/mm/yy")</f>
        <v>04/01/19</v>
      </c>
      <c r="O2031" s="21" t="str">
        <f>TEXT(Tabla3[Fecha formato fecha],"MMMM")</f>
        <v>enero</v>
      </c>
      <c r="P2031" s="22">
        <f>INT(YEARFRAC(Tabla2[[#This Row],[fecha_matrimonio]],Tabla2[[#This Row],[fecha_creacion_divorcio]],1))</f>
        <v>15</v>
      </c>
      <c r="Q2031" s="21"/>
    </row>
    <row r="2032" spans="6:17" x14ac:dyDescent="0.25">
      <c r="F2032" s="17"/>
      <c r="G2032" s="47" t="str">
        <f>IF(Tabla2[genero_1]=Tabla2[genero_2],"iguales","heteros")</f>
        <v>heteros</v>
      </c>
      <c r="H2032" s="15">
        <f>COUNTIF(Tabla3[Columna1],"iguales")</f>
        <v>481</v>
      </c>
      <c r="I2032" s="15">
        <f>COUNTIF(Tabla3[Se divorcian mas en la mañana o en la tarde?],"&gt;12:00 am")</f>
        <v>2491</v>
      </c>
      <c r="J2032" s="15">
        <f>COUNTIF(Tabla3[Se divorcian mas en la mañana o en la tarde?],"&gt;12:00 am")</f>
        <v>2491</v>
      </c>
      <c r="K2032" s="15">
        <f>COUNTIF(Tabla3[Se divorcian mas en la mañana o en la tarde?],"&lt;12:00 pm")</f>
        <v>2272</v>
      </c>
      <c r="L2032" s="17">
        <f>IF(Auxiliar1!B2030&lt;Tabla2[Hora],Tabla2[Hora],Auxiliar1!B2030)</f>
        <v>0.44858796296296299</v>
      </c>
      <c r="M2032" s="21"/>
      <c r="N2032" t="str">
        <f>TEXT(Tabla2[fecha_creacion_divorcio],"dd/mm/yy")</f>
        <v>04/01/19</v>
      </c>
      <c r="O2032" s="21" t="str">
        <f>TEXT(Tabla3[Fecha formato fecha],"MMMM")</f>
        <v>enero</v>
      </c>
      <c r="P2032" s="22">
        <f>INT(YEARFRAC(Tabla2[[#This Row],[fecha_matrimonio]],Tabla2[[#This Row],[fecha_creacion_divorcio]],1))</f>
        <v>31</v>
      </c>
      <c r="Q2032" s="21"/>
    </row>
    <row r="2033" spans="6:17" x14ac:dyDescent="0.25">
      <c r="F2033" s="17"/>
      <c r="G2033" s="47" t="str">
        <f>IF(Tabla2[genero_1]=Tabla2[genero_2],"iguales","heteros")</f>
        <v>heteros</v>
      </c>
      <c r="H2033" s="15">
        <f>COUNTIF(Tabla3[Columna1],"iguales")</f>
        <v>481</v>
      </c>
      <c r="I2033" s="15">
        <f>COUNTIF(Tabla3[Se divorcian mas en la mañana o en la tarde?],"&gt;12:00 am")</f>
        <v>2491</v>
      </c>
      <c r="J2033" s="15">
        <f>COUNTIF(Tabla3[Se divorcian mas en la mañana o en la tarde?],"&gt;12:00 am")</f>
        <v>2491</v>
      </c>
      <c r="K2033" s="15">
        <f>COUNTIF(Tabla3[Se divorcian mas en la mañana o en la tarde?],"&lt;12:00 pm")</f>
        <v>2272</v>
      </c>
      <c r="L2033" s="17">
        <f>IF(Auxiliar1!B2031&lt;Tabla2[Hora],Tabla2[Hora],Auxiliar1!B2031)</f>
        <v>0.29070601851851852</v>
      </c>
      <c r="M2033" s="21"/>
      <c r="N2033" t="str">
        <f>TEXT(Tabla2[fecha_creacion_divorcio],"dd/mm/yy")</f>
        <v>07/01/19</v>
      </c>
      <c r="O2033" s="21" t="str">
        <f>TEXT(Tabla3[Fecha formato fecha],"MMMM")</f>
        <v>enero</v>
      </c>
      <c r="P2033" s="22">
        <f>INT(YEARFRAC(Tabla2[[#This Row],[fecha_matrimonio]],Tabla2[[#This Row],[fecha_creacion_divorcio]],1))</f>
        <v>11</v>
      </c>
      <c r="Q2033" s="21"/>
    </row>
    <row r="2034" spans="6:17" x14ac:dyDescent="0.25">
      <c r="F2034" s="17"/>
      <c r="G2034" s="47" t="str">
        <f>IF(Tabla2[genero_1]=Tabla2[genero_2],"iguales","heteros")</f>
        <v>heteros</v>
      </c>
      <c r="H2034" s="15">
        <f>COUNTIF(Tabla3[Columna1],"iguales")</f>
        <v>481</v>
      </c>
      <c r="I2034" s="15">
        <f>COUNTIF(Tabla3[Se divorcian mas en la mañana o en la tarde?],"&gt;12:00 am")</f>
        <v>2491</v>
      </c>
      <c r="J2034" s="15">
        <f>COUNTIF(Tabla3[Se divorcian mas en la mañana o en la tarde?],"&gt;12:00 am")</f>
        <v>2491</v>
      </c>
      <c r="K2034" s="15">
        <f>COUNTIF(Tabla3[Se divorcian mas en la mañana o en la tarde?],"&lt;12:00 pm")</f>
        <v>2272</v>
      </c>
      <c r="L2034" s="17">
        <f>IF(Auxiliar1!B2032&lt;Tabla2[Hora],Tabla2[Hora],Auxiliar1!B2032)</f>
        <v>0.29438657407407409</v>
      </c>
      <c r="M2034" s="21"/>
      <c r="N2034" t="str">
        <f>TEXT(Tabla2[fecha_creacion_divorcio],"dd/mm/yy")</f>
        <v>07/01/19</v>
      </c>
      <c r="O2034" s="21" t="str">
        <f>TEXT(Tabla3[Fecha formato fecha],"MMMM")</f>
        <v>enero</v>
      </c>
      <c r="P2034" s="22">
        <f>INT(YEARFRAC(Tabla2[[#This Row],[fecha_matrimonio]],Tabla2[[#This Row],[fecha_creacion_divorcio]],1))</f>
        <v>47</v>
      </c>
      <c r="Q2034" s="21"/>
    </row>
    <row r="2035" spans="6:17" x14ac:dyDescent="0.25">
      <c r="F2035" s="17"/>
      <c r="G2035" s="47" t="str">
        <f>IF(Tabla2[genero_1]=Tabla2[genero_2],"iguales","heteros")</f>
        <v>heteros</v>
      </c>
      <c r="H2035" s="15">
        <f>COUNTIF(Tabla3[Columna1],"iguales")</f>
        <v>481</v>
      </c>
      <c r="I2035" s="15">
        <f>COUNTIF(Tabla3[Se divorcian mas en la mañana o en la tarde?],"&gt;12:00 am")</f>
        <v>2491</v>
      </c>
      <c r="J2035" s="15">
        <f>COUNTIF(Tabla3[Se divorcian mas en la mañana o en la tarde?],"&gt;12:00 am")</f>
        <v>2491</v>
      </c>
      <c r="K2035" s="15">
        <f>COUNTIF(Tabla3[Se divorcian mas en la mañana o en la tarde?],"&lt;12:00 pm")</f>
        <v>2272</v>
      </c>
      <c r="L2035" s="17">
        <f>IF(Auxiliar1!B2033&lt;Tabla2[Hora],Tabla2[Hora],Auxiliar1!B2033)</f>
        <v>0.30903935185185188</v>
      </c>
      <c r="M2035" s="21"/>
      <c r="N2035" t="str">
        <f>TEXT(Tabla2[fecha_creacion_divorcio],"dd/mm/yy")</f>
        <v>07/01/19</v>
      </c>
      <c r="O2035" s="21" t="str">
        <f>TEXT(Tabla3[Fecha formato fecha],"MMMM")</f>
        <v>enero</v>
      </c>
      <c r="P2035" s="22">
        <f>INT(YEARFRAC(Tabla2[[#This Row],[fecha_matrimonio]],Tabla2[[#This Row],[fecha_creacion_divorcio]],1))</f>
        <v>17</v>
      </c>
      <c r="Q2035" s="21"/>
    </row>
    <row r="2036" spans="6:17" x14ac:dyDescent="0.25">
      <c r="F2036" s="17"/>
      <c r="G2036" s="47" t="str">
        <f>IF(Tabla2[genero_1]=Tabla2[genero_2],"iguales","heteros")</f>
        <v>iguales</v>
      </c>
      <c r="H2036" s="15">
        <f>COUNTIF(Tabla3[Columna1],"iguales")</f>
        <v>481</v>
      </c>
      <c r="I2036" s="15">
        <f>COUNTIF(Tabla3[Se divorcian mas en la mañana o en la tarde?],"&gt;12:00 am")</f>
        <v>2491</v>
      </c>
      <c r="J2036" s="15">
        <f>COUNTIF(Tabla3[Se divorcian mas en la mañana o en la tarde?],"&gt;12:00 am")</f>
        <v>2491</v>
      </c>
      <c r="K2036" s="15">
        <f>COUNTIF(Tabla3[Se divorcian mas en la mañana o en la tarde?],"&lt;12:00 pm")</f>
        <v>2272</v>
      </c>
      <c r="L2036" s="17">
        <f>IF(Auxiliar1!B2034&lt;Tabla2[Hora],Tabla2[Hora],Auxiliar1!B2034)</f>
        <v>0.3269097222222222</v>
      </c>
      <c r="M2036" s="21"/>
      <c r="N2036" t="str">
        <f>TEXT(Tabla2[fecha_creacion_divorcio],"dd/mm/yy")</f>
        <v>07/01/19</v>
      </c>
      <c r="O2036" s="21" t="str">
        <f>TEXT(Tabla3[Fecha formato fecha],"MMMM")</f>
        <v>enero</v>
      </c>
      <c r="P2036" s="22">
        <f>INT(YEARFRAC(Tabla2[[#This Row],[fecha_matrimonio]],Tabla2[[#This Row],[fecha_creacion_divorcio]],1))</f>
        <v>28</v>
      </c>
      <c r="Q2036" s="21"/>
    </row>
    <row r="2037" spans="6:17" x14ac:dyDescent="0.25">
      <c r="F2037" s="17"/>
      <c r="G2037" s="47" t="str">
        <f>IF(Tabla2[genero_1]=Tabla2[genero_2],"iguales","heteros")</f>
        <v>heteros</v>
      </c>
      <c r="H2037" s="15">
        <f>COUNTIF(Tabla3[Columna1],"iguales")</f>
        <v>481</v>
      </c>
      <c r="I2037" s="15">
        <f>COUNTIF(Tabla3[Se divorcian mas en la mañana o en la tarde?],"&gt;12:00 am")</f>
        <v>2491</v>
      </c>
      <c r="J2037" s="15">
        <f>COUNTIF(Tabla3[Se divorcian mas en la mañana o en la tarde?],"&gt;12:00 am")</f>
        <v>2491</v>
      </c>
      <c r="K2037" s="15">
        <f>COUNTIF(Tabla3[Se divorcian mas en la mañana o en la tarde?],"&lt;12:00 pm")</f>
        <v>2272</v>
      </c>
      <c r="L2037" s="17">
        <f>IF(Auxiliar1!B2035&lt;Tabla2[Hora],Tabla2[Hora],Auxiliar1!B2035)</f>
        <v>0.33118055555555553</v>
      </c>
      <c r="M2037" s="21"/>
      <c r="N2037" t="str">
        <f>TEXT(Tabla2[fecha_creacion_divorcio],"dd/mm/yy")</f>
        <v>07/01/19</v>
      </c>
      <c r="O2037" s="21" t="str">
        <f>TEXT(Tabla3[Fecha formato fecha],"MMMM")</f>
        <v>enero</v>
      </c>
      <c r="P2037" s="22">
        <f>INT(YEARFRAC(Tabla2[[#This Row],[fecha_matrimonio]],Tabla2[[#This Row],[fecha_creacion_divorcio]],1))</f>
        <v>20</v>
      </c>
      <c r="Q2037" s="21"/>
    </row>
    <row r="2038" spans="6:17" x14ac:dyDescent="0.25">
      <c r="F2038" s="17"/>
      <c r="G2038" s="47" t="str">
        <f>IF(Tabla2[genero_1]=Tabla2[genero_2],"iguales","heteros")</f>
        <v>heteros</v>
      </c>
      <c r="H2038" s="15">
        <f>COUNTIF(Tabla3[Columna1],"iguales")</f>
        <v>481</v>
      </c>
      <c r="I2038" s="15">
        <f>COUNTIF(Tabla3[Se divorcian mas en la mañana o en la tarde?],"&gt;12:00 am")</f>
        <v>2491</v>
      </c>
      <c r="J2038" s="15">
        <f>COUNTIF(Tabla3[Se divorcian mas en la mañana o en la tarde?],"&gt;12:00 am")</f>
        <v>2491</v>
      </c>
      <c r="K2038" s="15">
        <f>COUNTIF(Tabla3[Se divorcian mas en la mañana o en la tarde?],"&lt;12:00 pm")</f>
        <v>2272</v>
      </c>
      <c r="L2038" s="17">
        <f>IF(Auxiliar1!B2036&lt;Tabla2[Hora],Tabla2[Hora],Auxiliar1!B2036)</f>
        <v>0.33302083333333332</v>
      </c>
      <c r="M2038" s="21"/>
      <c r="N2038" t="str">
        <f>TEXT(Tabla2[fecha_creacion_divorcio],"dd/mm/yy")</f>
        <v>07/01/19</v>
      </c>
      <c r="O2038" s="21" t="str">
        <f>TEXT(Tabla3[Fecha formato fecha],"MMMM")</f>
        <v>enero</v>
      </c>
      <c r="P2038" s="22">
        <f>INT(YEARFRAC(Tabla2[[#This Row],[fecha_matrimonio]],Tabla2[[#This Row],[fecha_creacion_divorcio]],1))</f>
        <v>8</v>
      </c>
      <c r="Q2038" s="21"/>
    </row>
    <row r="2039" spans="6:17" x14ac:dyDescent="0.25">
      <c r="F2039" s="17"/>
      <c r="G2039" s="47" t="str">
        <f>IF(Tabla2[genero_1]=Tabla2[genero_2],"iguales","heteros")</f>
        <v>iguales</v>
      </c>
      <c r="H2039" s="15">
        <f>COUNTIF(Tabla3[Columna1],"iguales")</f>
        <v>481</v>
      </c>
      <c r="I2039" s="15">
        <f>COUNTIF(Tabla3[Se divorcian mas en la mañana o en la tarde?],"&gt;12:00 am")</f>
        <v>2491</v>
      </c>
      <c r="J2039" s="15">
        <f>COUNTIF(Tabla3[Se divorcian mas en la mañana o en la tarde?],"&gt;12:00 am")</f>
        <v>2491</v>
      </c>
      <c r="K2039" s="15">
        <f>COUNTIF(Tabla3[Se divorcian mas en la mañana o en la tarde?],"&lt;12:00 pm")</f>
        <v>2272</v>
      </c>
      <c r="L2039" s="17">
        <f>IF(Auxiliar1!B2037&lt;Tabla2[Hora],Tabla2[Hora],Auxiliar1!B2037)</f>
        <v>0.33434027777777775</v>
      </c>
      <c r="M2039" s="21"/>
      <c r="N2039" t="str">
        <f>TEXT(Tabla2[fecha_creacion_divorcio],"dd/mm/yy")</f>
        <v>07/01/19</v>
      </c>
      <c r="O2039" s="21" t="str">
        <f>TEXT(Tabla3[Fecha formato fecha],"MMMM")</f>
        <v>enero</v>
      </c>
      <c r="P2039" s="22">
        <f>INT(YEARFRAC(Tabla2[[#This Row],[fecha_matrimonio]],Tabla2[[#This Row],[fecha_creacion_divorcio]],1))</f>
        <v>1</v>
      </c>
      <c r="Q2039" s="21"/>
    </row>
    <row r="2040" spans="6:17" x14ac:dyDescent="0.25">
      <c r="F2040" s="17"/>
      <c r="G2040" s="47" t="str">
        <f>IF(Tabla2[genero_1]=Tabla2[genero_2],"iguales","heteros")</f>
        <v>heteros</v>
      </c>
      <c r="H2040" s="15">
        <f>COUNTIF(Tabla3[Columna1],"iguales")</f>
        <v>481</v>
      </c>
      <c r="I2040" s="15">
        <f>COUNTIF(Tabla3[Se divorcian mas en la mañana o en la tarde?],"&gt;12:00 am")</f>
        <v>2491</v>
      </c>
      <c r="J2040" s="15">
        <f>COUNTIF(Tabla3[Se divorcian mas en la mañana o en la tarde?],"&gt;12:00 am")</f>
        <v>2491</v>
      </c>
      <c r="K2040" s="15">
        <f>COUNTIF(Tabla3[Se divorcian mas en la mañana o en la tarde?],"&lt;12:00 pm")</f>
        <v>2272</v>
      </c>
      <c r="L2040" s="17">
        <f>IF(Auxiliar1!B2038&lt;Tabla2[Hora],Tabla2[Hora],Auxiliar1!B2038)</f>
        <v>0.33883101851851855</v>
      </c>
      <c r="M2040" s="21"/>
      <c r="N2040" t="str">
        <f>TEXT(Tabla2[fecha_creacion_divorcio],"dd/mm/yy")</f>
        <v>07/01/19</v>
      </c>
      <c r="O2040" s="21" t="str">
        <f>TEXT(Tabla3[Fecha formato fecha],"MMMM")</f>
        <v>enero</v>
      </c>
      <c r="P2040" s="22">
        <f>INT(YEARFRAC(Tabla2[[#This Row],[fecha_matrimonio]],Tabla2[[#This Row],[fecha_creacion_divorcio]],1))</f>
        <v>4</v>
      </c>
      <c r="Q2040" s="21"/>
    </row>
    <row r="2041" spans="6:17" x14ac:dyDescent="0.25">
      <c r="F2041" s="17"/>
      <c r="G2041" s="47" t="str">
        <f>IF(Tabla2[genero_1]=Tabla2[genero_2],"iguales","heteros")</f>
        <v>iguales</v>
      </c>
      <c r="H2041" s="15">
        <f>COUNTIF(Tabla3[Columna1],"iguales")</f>
        <v>481</v>
      </c>
      <c r="I2041" s="15">
        <f>COUNTIF(Tabla3[Se divorcian mas en la mañana o en la tarde?],"&gt;12:00 am")</f>
        <v>2491</v>
      </c>
      <c r="J2041" s="15">
        <f>COUNTIF(Tabla3[Se divorcian mas en la mañana o en la tarde?],"&gt;12:00 am")</f>
        <v>2491</v>
      </c>
      <c r="K2041" s="15">
        <f>COUNTIF(Tabla3[Se divorcian mas en la mañana o en la tarde?],"&lt;12:00 pm")</f>
        <v>2272</v>
      </c>
      <c r="L2041" s="17">
        <f>IF(Auxiliar1!B2039&lt;Tabla2[Hora],Tabla2[Hora],Auxiliar1!B2039)</f>
        <v>0.33934027777777781</v>
      </c>
      <c r="M2041" s="21"/>
      <c r="N2041" t="str">
        <f>TEXT(Tabla2[fecha_creacion_divorcio],"dd/mm/yy")</f>
        <v>07/01/19</v>
      </c>
      <c r="O2041" s="21" t="str">
        <f>TEXT(Tabla3[Fecha formato fecha],"MMMM")</f>
        <v>enero</v>
      </c>
      <c r="P2041" s="22">
        <f>INT(YEARFRAC(Tabla2[[#This Row],[fecha_matrimonio]],Tabla2[[#This Row],[fecha_creacion_divorcio]],1))</f>
        <v>33</v>
      </c>
      <c r="Q2041" s="21"/>
    </row>
    <row r="2042" spans="6:17" x14ac:dyDescent="0.25">
      <c r="F2042" s="17"/>
      <c r="G2042" s="47" t="str">
        <f>IF(Tabla2[genero_1]=Tabla2[genero_2],"iguales","heteros")</f>
        <v>iguales</v>
      </c>
      <c r="H2042" s="15">
        <f>COUNTIF(Tabla3[Columna1],"iguales")</f>
        <v>481</v>
      </c>
      <c r="I2042" s="15">
        <f>COUNTIF(Tabla3[Se divorcian mas en la mañana o en la tarde?],"&gt;12:00 am")</f>
        <v>2491</v>
      </c>
      <c r="J2042" s="15">
        <f>COUNTIF(Tabla3[Se divorcian mas en la mañana o en la tarde?],"&gt;12:00 am")</f>
        <v>2491</v>
      </c>
      <c r="K2042" s="15">
        <f>COUNTIF(Tabla3[Se divorcian mas en la mañana o en la tarde?],"&lt;12:00 pm")</f>
        <v>2272</v>
      </c>
      <c r="L2042" s="17">
        <f>IF(Auxiliar1!B2040&lt;Tabla2[Hora],Tabla2[Hora],Auxiliar1!B2040)</f>
        <v>0.34244212962962961</v>
      </c>
      <c r="M2042" s="21"/>
      <c r="N2042" t="str">
        <f>TEXT(Tabla2[fecha_creacion_divorcio],"dd/mm/yy")</f>
        <v>07/01/19</v>
      </c>
      <c r="O2042" s="21" t="str">
        <f>TEXT(Tabla3[Fecha formato fecha],"MMMM")</f>
        <v>enero</v>
      </c>
      <c r="P2042" s="22">
        <f>INT(YEARFRAC(Tabla2[[#This Row],[fecha_matrimonio]],Tabla2[[#This Row],[fecha_creacion_divorcio]],1))</f>
        <v>30</v>
      </c>
      <c r="Q2042" s="21"/>
    </row>
    <row r="2043" spans="6:17" x14ac:dyDescent="0.25">
      <c r="F2043" s="17"/>
      <c r="G2043" s="47" t="str">
        <f>IF(Tabla2[genero_1]=Tabla2[genero_2],"iguales","heteros")</f>
        <v>heteros</v>
      </c>
      <c r="H2043" s="15">
        <f>COUNTIF(Tabla3[Columna1],"iguales")</f>
        <v>481</v>
      </c>
      <c r="I2043" s="15">
        <f>COUNTIF(Tabla3[Se divorcian mas en la mañana o en la tarde?],"&gt;12:00 am")</f>
        <v>2491</v>
      </c>
      <c r="J2043" s="15">
        <f>COUNTIF(Tabla3[Se divorcian mas en la mañana o en la tarde?],"&gt;12:00 am")</f>
        <v>2491</v>
      </c>
      <c r="K2043" s="15">
        <f>COUNTIF(Tabla3[Se divorcian mas en la mañana o en la tarde?],"&lt;12:00 pm")</f>
        <v>2272</v>
      </c>
      <c r="L2043" s="17">
        <f>IF(Auxiliar1!B2041&lt;Tabla2[Hora],Tabla2[Hora],Auxiliar1!B2041)</f>
        <v>0.34378472222222217</v>
      </c>
      <c r="M2043" s="21"/>
      <c r="N2043" t="str">
        <f>TEXT(Tabla2[fecha_creacion_divorcio],"dd/mm/yy")</f>
        <v>07/01/19</v>
      </c>
      <c r="O2043" s="21" t="str">
        <f>TEXT(Tabla3[Fecha formato fecha],"MMMM")</f>
        <v>enero</v>
      </c>
      <c r="P2043" s="22">
        <f>INT(YEARFRAC(Tabla2[[#This Row],[fecha_matrimonio]],Tabla2[[#This Row],[fecha_creacion_divorcio]],1))</f>
        <v>11</v>
      </c>
      <c r="Q2043" s="21"/>
    </row>
    <row r="2044" spans="6:17" x14ac:dyDescent="0.25">
      <c r="F2044" s="17"/>
      <c r="G2044" s="47" t="str">
        <f>IF(Tabla2[genero_1]=Tabla2[genero_2],"iguales","heteros")</f>
        <v>heteros</v>
      </c>
      <c r="H2044" s="15">
        <f>COUNTIF(Tabla3[Columna1],"iguales")</f>
        <v>481</v>
      </c>
      <c r="I2044" s="15">
        <f>COUNTIF(Tabla3[Se divorcian mas en la mañana o en la tarde?],"&gt;12:00 am")</f>
        <v>2491</v>
      </c>
      <c r="J2044" s="15">
        <f>COUNTIF(Tabla3[Se divorcian mas en la mañana o en la tarde?],"&gt;12:00 am")</f>
        <v>2491</v>
      </c>
      <c r="K2044" s="15">
        <f>COUNTIF(Tabla3[Se divorcian mas en la mañana o en la tarde?],"&lt;12:00 pm")</f>
        <v>2272</v>
      </c>
      <c r="L2044" s="17">
        <f>IF(Auxiliar1!B2042&lt;Tabla2[Hora],Tabla2[Hora],Auxiliar1!B2042)</f>
        <v>0.34436342592592589</v>
      </c>
      <c r="M2044" s="21"/>
      <c r="N2044" t="str">
        <f>TEXT(Tabla2[fecha_creacion_divorcio],"dd/mm/yy")</f>
        <v>07/01/19</v>
      </c>
      <c r="O2044" s="21" t="str">
        <f>TEXT(Tabla3[Fecha formato fecha],"MMMM")</f>
        <v>enero</v>
      </c>
      <c r="P2044" s="22">
        <f>INT(YEARFRAC(Tabla2[[#This Row],[fecha_matrimonio]],Tabla2[[#This Row],[fecha_creacion_divorcio]],1))</f>
        <v>16</v>
      </c>
      <c r="Q2044" s="21"/>
    </row>
    <row r="2045" spans="6:17" x14ac:dyDescent="0.25">
      <c r="F2045" s="17"/>
      <c r="G2045" s="47" t="str">
        <f>IF(Tabla2[genero_1]=Tabla2[genero_2],"iguales","heteros")</f>
        <v>iguales</v>
      </c>
      <c r="H2045" s="15">
        <f>COUNTIF(Tabla3[Columna1],"iguales")</f>
        <v>481</v>
      </c>
      <c r="I2045" s="15">
        <f>COUNTIF(Tabla3[Se divorcian mas en la mañana o en la tarde?],"&gt;12:00 am")</f>
        <v>2491</v>
      </c>
      <c r="J2045" s="15">
        <f>COUNTIF(Tabla3[Se divorcian mas en la mañana o en la tarde?],"&gt;12:00 am")</f>
        <v>2491</v>
      </c>
      <c r="K2045" s="15">
        <f>COUNTIF(Tabla3[Se divorcian mas en la mañana o en la tarde?],"&lt;12:00 pm")</f>
        <v>2272</v>
      </c>
      <c r="L2045" s="17">
        <f>IF(Auxiliar1!B2043&lt;Tabla2[Hora],Tabla2[Hora],Auxiliar1!B2043)</f>
        <v>0.35003472222222221</v>
      </c>
      <c r="M2045" s="21"/>
      <c r="N2045" t="str">
        <f>TEXT(Tabla2[fecha_creacion_divorcio],"dd/mm/yy")</f>
        <v>07/01/19</v>
      </c>
      <c r="O2045" s="21" t="str">
        <f>TEXT(Tabla3[Fecha formato fecha],"MMMM")</f>
        <v>enero</v>
      </c>
      <c r="P2045" s="22">
        <f>INT(YEARFRAC(Tabla2[[#This Row],[fecha_matrimonio]],Tabla2[[#This Row],[fecha_creacion_divorcio]],1))</f>
        <v>29</v>
      </c>
      <c r="Q2045" s="21"/>
    </row>
    <row r="2046" spans="6:17" x14ac:dyDescent="0.25">
      <c r="F2046" s="17"/>
      <c r="G2046" s="47" t="str">
        <f>IF(Tabla2[genero_1]=Tabla2[genero_2],"iguales","heteros")</f>
        <v>heteros</v>
      </c>
      <c r="H2046" s="15">
        <f>COUNTIF(Tabla3[Columna1],"iguales")</f>
        <v>481</v>
      </c>
      <c r="I2046" s="15">
        <f>COUNTIF(Tabla3[Se divorcian mas en la mañana o en la tarde?],"&gt;12:00 am")</f>
        <v>2491</v>
      </c>
      <c r="J2046" s="15">
        <f>COUNTIF(Tabla3[Se divorcian mas en la mañana o en la tarde?],"&gt;12:00 am")</f>
        <v>2491</v>
      </c>
      <c r="K2046" s="15">
        <f>COUNTIF(Tabla3[Se divorcian mas en la mañana o en la tarde?],"&lt;12:00 pm")</f>
        <v>2272</v>
      </c>
      <c r="L2046" s="17">
        <f>IF(Auxiliar1!B2044&lt;Tabla2[Hora],Tabla2[Hora],Auxiliar1!B2044)</f>
        <v>0.35020833333333329</v>
      </c>
      <c r="M2046" s="21"/>
      <c r="N2046" t="str">
        <f>TEXT(Tabla2[fecha_creacion_divorcio],"dd/mm/yy")</f>
        <v>07/01/19</v>
      </c>
      <c r="O2046" s="21" t="str">
        <f>TEXT(Tabla3[Fecha formato fecha],"MMMM")</f>
        <v>enero</v>
      </c>
      <c r="P2046" s="22">
        <f>INT(YEARFRAC(Tabla2[[#This Row],[fecha_matrimonio]],Tabla2[[#This Row],[fecha_creacion_divorcio]],1))</f>
        <v>38</v>
      </c>
      <c r="Q2046" s="21"/>
    </row>
    <row r="2047" spans="6:17" x14ac:dyDescent="0.25">
      <c r="F2047" s="17"/>
      <c r="G2047" s="47" t="str">
        <f>IF(Tabla2[genero_1]=Tabla2[genero_2],"iguales","heteros")</f>
        <v>heteros</v>
      </c>
      <c r="H2047" s="15">
        <f>COUNTIF(Tabla3[Columna1],"iguales")</f>
        <v>481</v>
      </c>
      <c r="I2047" s="15">
        <f>COUNTIF(Tabla3[Se divorcian mas en la mañana o en la tarde?],"&gt;12:00 am")</f>
        <v>2491</v>
      </c>
      <c r="J2047" s="15">
        <f>COUNTIF(Tabla3[Se divorcian mas en la mañana o en la tarde?],"&gt;12:00 am")</f>
        <v>2491</v>
      </c>
      <c r="K2047" s="15">
        <f>COUNTIF(Tabla3[Se divorcian mas en la mañana o en la tarde?],"&lt;12:00 pm")</f>
        <v>2272</v>
      </c>
      <c r="L2047" s="17">
        <f>IF(Auxiliar1!B2045&lt;Tabla2[Hora],Tabla2[Hora],Auxiliar1!B2045)</f>
        <v>0.35299768518518521</v>
      </c>
      <c r="M2047" s="21"/>
      <c r="N2047" t="str">
        <f>TEXT(Tabla2[fecha_creacion_divorcio],"dd/mm/yy")</f>
        <v>07/01/19</v>
      </c>
      <c r="O2047" s="21" t="str">
        <f>TEXT(Tabla3[Fecha formato fecha],"MMMM")</f>
        <v>enero</v>
      </c>
      <c r="P2047" s="22">
        <f>INT(YEARFRAC(Tabla2[[#This Row],[fecha_matrimonio]],Tabla2[[#This Row],[fecha_creacion_divorcio]],1))</f>
        <v>5</v>
      </c>
      <c r="Q2047" s="21"/>
    </row>
    <row r="2048" spans="6:17" x14ac:dyDescent="0.25">
      <c r="F2048" s="17"/>
      <c r="G2048" s="47" t="str">
        <f>IF(Tabla2[genero_1]=Tabla2[genero_2],"iguales","heteros")</f>
        <v>iguales</v>
      </c>
      <c r="H2048" s="15">
        <f>COUNTIF(Tabla3[Columna1],"iguales")</f>
        <v>481</v>
      </c>
      <c r="I2048" s="15">
        <f>COUNTIF(Tabla3[Se divorcian mas en la mañana o en la tarde?],"&gt;12:00 am")</f>
        <v>2491</v>
      </c>
      <c r="J2048" s="15">
        <f>COUNTIF(Tabla3[Se divorcian mas en la mañana o en la tarde?],"&gt;12:00 am")</f>
        <v>2491</v>
      </c>
      <c r="K2048" s="15">
        <f>COUNTIF(Tabla3[Se divorcian mas en la mañana o en la tarde?],"&lt;12:00 pm")</f>
        <v>2272</v>
      </c>
      <c r="L2048" s="17">
        <f>IF(Auxiliar1!B2046&lt;Tabla2[Hora],Tabla2[Hora],Auxiliar1!B2046)</f>
        <v>0.38284722222222217</v>
      </c>
      <c r="M2048" s="21"/>
      <c r="N2048" t="str">
        <f>TEXT(Tabla2[fecha_creacion_divorcio],"dd/mm/yy")</f>
        <v>07/01/19</v>
      </c>
      <c r="O2048" s="21" t="str">
        <f>TEXT(Tabla3[Fecha formato fecha],"MMMM")</f>
        <v>enero</v>
      </c>
      <c r="P2048" s="22">
        <f>INT(YEARFRAC(Tabla2[[#This Row],[fecha_matrimonio]],Tabla2[[#This Row],[fecha_creacion_divorcio]],1))</f>
        <v>21</v>
      </c>
      <c r="Q2048" s="21"/>
    </row>
    <row r="2049" spans="6:17" x14ac:dyDescent="0.25">
      <c r="F2049" s="17"/>
      <c r="G2049" s="47" t="str">
        <f>IF(Tabla2[genero_1]=Tabla2[genero_2],"iguales","heteros")</f>
        <v>heteros</v>
      </c>
      <c r="H2049" s="15">
        <f>COUNTIF(Tabla3[Columna1],"iguales")</f>
        <v>481</v>
      </c>
      <c r="I2049" s="15">
        <f>COUNTIF(Tabla3[Se divorcian mas en la mañana o en la tarde?],"&gt;12:00 am")</f>
        <v>2491</v>
      </c>
      <c r="J2049" s="15">
        <f>COUNTIF(Tabla3[Se divorcian mas en la mañana o en la tarde?],"&gt;12:00 am")</f>
        <v>2491</v>
      </c>
      <c r="K2049" s="15">
        <f>COUNTIF(Tabla3[Se divorcian mas en la mañana o en la tarde?],"&lt;12:00 pm")</f>
        <v>2272</v>
      </c>
      <c r="L2049" s="17">
        <f>IF(Auxiliar1!B2047&lt;Tabla2[Hora],Tabla2[Hora],Auxiliar1!B2047)</f>
        <v>0.38966435185185189</v>
      </c>
      <c r="M2049" s="21"/>
      <c r="N2049" t="str">
        <f>TEXT(Tabla2[fecha_creacion_divorcio],"dd/mm/yy")</f>
        <v>07/01/19</v>
      </c>
      <c r="O2049" s="21" t="str">
        <f>TEXT(Tabla3[Fecha formato fecha],"MMMM")</f>
        <v>enero</v>
      </c>
      <c r="P2049" s="22">
        <f>INT(YEARFRAC(Tabla2[[#This Row],[fecha_matrimonio]],Tabla2[[#This Row],[fecha_creacion_divorcio]],1))</f>
        <v>23</v>
      </c>
      <c r="Q2049" s="21"/>
    </row>
    <row r="2050" spans="6:17" x14ac:dyDescent="0.25">
      <c r="F2050" s="17"/>
      <c r="G2050" s="47" t="str">
        <f>IF(Tabla2[genero_1]=Tabla2[genero_2],"iguales","heteros")</f>
        <v>heteros</v>
      </c>
      <c r="H2050" s="15">
        <f>COUNTIF(Tabla3[Columna1],"iguales")</f>
        <v>481</v>
      </c>
      <c r="I2050" s="15">
        <f>COUNTIF(Tabla3[Se divorcian mas en la mañana o en la tarde?],"&gt;12:00 am")</f>
        <v>2491</v>
      </c>
      <c r="J2050" s="15">
        <f>COUNTIF(Tabla3[Se divorcian mas en la mañana o en la tarde?],"&gt;12:00 am")</f>
        <v>2491</v>
      </c>
      <c r="K2050" s="15">
        <f>COUNTIF(Tabla3[Se divorcian mas en la mañana o en la tarde?],"&lt;12:00 pm")</f>
        <v>2272</v>
      </c>
      <c r="L2050" s="17">
        <f>IF(Auxiliar1!B2048&lt;Tabla2[Hora],Tabla2[Hora],Auxiliar1!B2048)</f>
        <v>0.38991898148148146</v>
      </c>
      <c r="M2050" s="21"/>
      <c r="N2050" t="str">
        <f>TEXT(Tabla2[fecha_creacion_divorcio],"dd/mm/yy")</f>
        <v>07/01/19</v>
      </c>
      <c r="O2050" s="21" t="str">
        <f>TEXT(Tabla3[Fecha formato fecha],"MMMM")</f>
        <v>enero</v>
      </c>
      <c r="P2050" s="22">
        <f>INT(YEARFRAC(Tabla2[[#This Row],[fecha_matrimonio]],Tabla2[[#This Row],[fecha_creacion_divorcio]],1))</f>
        <v>50</v>
      </c>
      <c r="Q2050" s="21"/>
    </row>
    <row r="2051" spans="6:17" x14ac:dyDescent="0.25">
      <c r="F2051" s="17"/>
      <c r="G2051" s="47" t="str">
        <f>IF(Tabla2[genero_1]=Tabla2[genero_2],"iguales","heteros")</f>
        <v>iguales</v>
      </c>
      <c r="H2051" s="15">
        <f>COUNTIF(Tabla3[Columna1],"iguales")</f>
        <v>481</v>
      </c>
      <c r="I2051" s="15">
        <f>COUNTIF(Tabla3[Se divorcian mas en la mañana o en la tarde?],"&gt;12:00 am")</f>
        <v>2491</v>
      </c>
      <c r="J2051" s="15">
        <f>COUNTIF(Tabla3[Se divorcian mas en la mañana o en la tarde?],"&gt;12:00 am")</f>
        <v>2491</v>
      </c>
      <c r="K2051" s="15">
        <f>COUNTIF(Tabla3[Se divorcian mas en la mañana o en la tarde?],"&lt;12:00 pm")</f>
        <v>2272</v>
      </c>
      <c r="L2051" s="17">
        <f>IF(Auxiliar1!B2049&lt;Tabla2[Hora],Tabla2[Hora],Auxiliar1!B2049)</f>
        <v>0.3916782407407407</v>
      </c>
      <c r="M2051" s="21"/>
      <c r="N2051" t="str">
        <f>TEXT(Tabla2[fecha_creacion_divorcio],"dd/mm/yy")</f>
        <v>07/01/19</v>
      </c>
      <c r="O2051" s="21" t="str">
        <f>TEXT(Tabla3[Fecha formato fecha],"MMMM")</f>
        <v>enero</v>
      </c>
      <c r="P2051" s="22">
        <f>INT(YEARFRAC(Tabla2[[#This Row],[fecha_matrimonio]],Tabla2[[#This Row],[fecha_creacion_divorcio]],1))</f>
        <v>32</v>
      </c>
      <c r="Q2051" s="21"/>
    </row>
    <row r="2052" spans="6:17" x14ac:dyDescent="0.25">
      <c r="F2052" s="17"/>
      <c r="G2052" s="47" t="str">
        <f>IF(Tabla2[genero_1]=Tabla2[genero_2],"iguales","heteros")</f>
        <v>heteros</v>
      </c>
      <c r="H2052" s="15">
        <f>COUNTIF(Tabla3[Columna1],"iguales")</f>
        <v>481</v>
      </c>
      <c r="I2052" s="15">
        <f>COUNTIF(Tabla3[Se divorcian mas en la mañana o en la tarde?],"&gt;12:00 am")</f>
        <v>2491</v>
      </c>
      <c r="J2052" s="15">
        <f>COUNTIF(Tabla3[Se divorcian mas en la mañana o en la tarde?],"&gt;12:00 am")</f>
        <v>2491</v>
      </c>
      <c r="K2052" s="15">
        <f>COUNTIF(Tabla3[Se divorcian mas en la mañana o en la tarde?],"&lt;12:00 pm")</f>
        <v>2272</v>
      </c>
      <c r="L2052" s="17">
        <f>IF(Auxiliar1!B2050&lt;Tabla2[Hora],Tabla2[Hora],Auxiliar1!B2050)</f>
        <v>0.39310185185185187</v>
      </c>
      <c r="M2052" s="21"/>
      <c r="N2052" t="str">
        <f>TEXT(Tabla2[fecha_creacion_divorcio],"dd/mm/yy")</f>
        <v>07/01/19</v>
      </c>
      <c r="O2052" s="21" t="str">
        <f>TEXT(Tabla3[Fecha formato fecha],"MMMM")</f>
        <v>enero</v>
      </c>
      <c r="P2052" s="22">
        <f>INT(YEARFRAC(Tabla2[[#This Row],[fecha_matrimonio]],Tabla2[[#This Row],[fecha_creacion_divorcio]],1))</f>
        <v>17</v>
      </c>
      <c r="Q2052" s="21"/>
    </row>
    <row r="2053" spans="6:17" x14ac:dyDescent="0.25">
      <c r="F2053" s="17"/>
      <c r="G2053" s="47" t="str">
        <f>IF(Tabla2[genero_1]=Tabla2[genero_2],"iguales","heteros")</f>
        <v>iguales</v>
      </c>
      <c r="H2053" s="15">
        <f>COUNTIF(Tabla3[Columna1],"iguales")</f>
        <v>481</v>
      </c>
      <c r="I2053" s="15">
        <f>COUNTIF(Tabla3[Se divorcian mas en la mañana o en la tarde?],"&gt;12:00 am")</f>
        <v>2491</v>
      </c>
      <c r="J2053" s="15">
        <f>COUNTIF(Tabla3[Se divorcian mas en la mañana o en la tarde?],"&gt;12:00 am")</f>
        <v>2491</v>
      </c>
      <c r="K2053" s="15">
        <f>COUNTIF(Tabla3[Se divorcian mas en la mañana o en la tarde?],"&lt;12:00 pm")</f>
        <v>2272</v>
      </c>
      <c r="L2053" s="17">
        <f>IF(Auxiliar1!B2051&lt;Tabla2[Hora],Tabla2[Hora],Auxiliar1!B2051)</f>
        <v>0.39710648148148148</v>
      </c>
      <c r="M2053" s="21"/>
      <c r="N2053" t="str">
        <f>TEXT(Tabla2[fecha_creacion_divorcio],"dd/mm/yy")</f>
        <v>07/01/19</v>
      </c>
      <c r="O2053" s="21" t="str">
        <f>TEXT(Tabla3[Fecha formato fecha],"MMMM")</f>
        <v>enero</v>
      </c>
      <c r="P2053" s="22">
        <f>INT(YEARFRAC(Tabla2[[#This Row],[fecha_matrimonio]],Tabla2[[#This Row],[fecha_creacion_divorcio]],1))</f>
        <v>27</v>
      </c>
      <c r="Q2053" s="21"/>
    </row>
    <row r="2054" spans="6:17" x14ac:dyDescent="0.25">
      <c r="F2054" s="17"/>
      <c r="G2054" s="47" t="str">
        <f>IF(Tabla2[genero_1]=Tabla2[genero_2],"iguales","heteros")</f>
        <v>heteros</v>
      </c>
      <c r="H2054" s="15">
        <f>COUNTIF(Tabla3[Columna1],"iguales")</f>
        <v>481</v>
      </c>
      <c r="I2054" s="15">
        <f>COUNTIF(Tabla3[Se divorcian mas en la mañana o en la tarde?],"&gt;12:00 am")</f>
        <v>2491</v>
      </c>
      <c r="J2054" s="15">
        <f>COUNTIF(Tabla3[Se divorcian mas en la mañana o en la tarde?],"&gt;12:00 am")</f>
        <v>2491</v>
      </c>
      <c r="K2054" s="15">
        <f>COUNTIF(Tabla3[Se divorcian mas en la mañana o en la tarde?],"&lt;12:00 pm")</f>
        <v>2272</v>
      </c>
      <c r="L2054" s="17">
        <f>IF(Auxiliar1!B2052&lt;Tabla2[Hora],Tabla2[Hora],Auxiliar1!B2052)</f>
        <v>0.40116898148148145</v>
      </c>
      <c r="M2054" s="21"/>
      <c r="N2054" t="str">
        <f>TEXT(Tabla2[fecha_creacion_divorcio],"dd/mm/yy")</f>
        <v>07/01/19</v>
      </c>
      <c r="O2054" s="21" t="str">
        <f>TEXT(Tabla3[Fecha formato fecha],"MMMM")</f>
        <v>enero</v>
      </c>
      <c r="P2054" s="22">
        <f>INT(YEARFRAC(Tabla2[[#This Row],[fecha_matrimonio]],Tabla2[[#This Row],[fecha_creacion_divorcio]],1))</f>
        <v>23</v>
      </c>
      <c r="Q2054" s="21"/>
    </row>
    <row r="2055" spans="6:17" x14ac:dyDescent="0.25">
      <c r="F2055" s="17"/>
      <c r="G2055" s="47" t="str">
        <f>IF(Tabla2[genero_1]=Tabla2[genero_2],"iguales","heteros")</f>
        <v>iguales</v>
      </c>
      <c r="H2055" s="15">
        <f>COUNTIF(Tabla3[Columna1],"iguales")</f>
        <v>481</v>
      </c>
      <c r="I2055" s="15">
        <f>COUNTIF(Tabla3[Se divorcian mas en la mañana o en la tarde?],"&gt;12:00 am")</f>
        <v>2491</v>
      </c>
      <c r="J2055" s="15">
        <f>COUNTIF(Tabla3[Se divorcian mas en la mañana o en la tarde?],"&gt;12:00 am")</f>
        <v>2491</v>
      </c>
      <c r="K2055" s="15">
        <f>COUNTIF(Tabla3[Se divorcian mas en la mañana o en la tarde?],"&lt;12:00 pm")</f>
        <v>2272</v>
      </c>
      <c r="L2055" s="17">
        <f>IF(Auxiliar1!B2053&lt;Tabla2[Hora],Tabla2[Hora],Auxiliar1!B2053)</f>
        <v>0.40251157407407406</v>
      </c>
      <c r="M2055" s="21"/>
      <c r="N2055" t="str">
        <f>TEXT(Tabla2[fecha_creacion_divorcio],"dd/mm/yy")</f>
        <v>07/01/19</v>
      </c>
      <c r="O2055" s="21" t="str">
        <f>TEXT(Tabla3[Fecha formato fecha],"MMMM")</f>
        <v>enero</v>
      </c>
      <c r="P2055" s="22">
        <f>INT(YEARFRAC(Tabla2[[#This Row],[fecha_matrimonio]],Tabla2[[#This Row],[fecha_creacion_divorcio]],1))</f>
        <v>27</v>
      </c>
      <c r="Q2055" s="21"/>
    </row>
    <row r="2056" spans="6:17" x14ac:dyDescent="0.25">
      <c r="F2056" s="17"/>
      <c r="G2056" s="47" t="str">
        <f>IF(Tabla2[genero_1]=Tabla2[genero_2],"iguales","heteros")</f>
        <v>heteros</v>
      </c>
      <c r="H2056" s="15">
        <f>COUNTIF(Tabla3[Columna1],"iguales")</f>
        <v>481</v>
      </c>
      <c r="I2056" s="15">
        <f>COUNTIF(Tabla3[Se divorcian mas en la mañana o en la tarde?],"&gt;12:00 am")</f>
        <v>2491</v>
      </c>
      <c r="J2056" s="15">
        <f>COUNTIF(Tabla3[Se divorcian mas en la mañana o en la tarde?],"&gt;12:00 am")</f>
        <v>2491</v>
      </c>
      <c r="K2056" s="15">
        <f>COUNTIF(Tabla3[Se divorcian mas en la mañana o en la tarde?],"&lt;12:00 pm")</f>
        <v>2272</v>
      </c>
      <c r="L2056" s="17">
        <f>IF(Auxiliar1!B2054&lt;Tabla2[Hora],Tabla2[Hora],Auxiliar1!B2054)</f>
        <v>0.40748842592592593</v>
      </c>
      <c r="M2056" s="21"/>
      <c r="N2056" t="str">
        <f>TEXT(Tabla2[fecha_creacion_divorcio],"dd/mm/yy")</f>
        <v>07/01/19</v>
      </c>
      <c r="O2056" s="21" t="str">
        <f>TEXT(Tabla3[Fecha formato fecha],"MMMM")</f>
        <v>enero</v>
      </c>
      <c r="P2056" s="22">
        <f>INT(YEARFRAC(Tabla2[[#This Row],[fecha_matrimonio]],Tabla2[[#This Row],[fecha_creacion_divorcio]],1))</f>
        <v>17</v>
      </c>
      <c r="Q2056" s="21"/>
    </row>
    <row r="2057" spans="6:17" x14ac:dyDescent="0.25">
      <c r="F2057" s="17"/>
      <c r="G2057" s="47" t="str">
        <f>IF(Tabla2[genero_1]=Tabla2[genero_2],"iguales","heteros")</f>
        <v>heteros</v>
      </c>
      <c r="H2057" s="15">
        <f>COUNTIF(Tabla3[Columna1],"iguales")</f>
        <v>481</v>
      </c>
      <c r="I2057" s="15">
        <f>COUNTIF(Tabla3[Se divorcian mas en la mañana o en la tarde?],"&gt;12:00 am")</f>
        <v>2491</v>
      </c>
      <c r="J2057" s="15">
        <f>COUNTIF(Tabla3[Se divorcian mas en la mañana o en la tarde?],"&gt;12:00 am")</f>
        <v>2491</v>
      </c>
      <c r="K2057" s="15">
        <f>COUNTIF(Tabla3[Se divorcian mas en la mañana o en la tarde?],"&lt;12:00 pm")</f>
        <v>2272</v>
      </c>
      <c r="L2057" s="17">
        <f>IF(Auxiliar1!B2055&lt;Tabla2[Hora],Tabla2[Hora],Auxiliar1!B2055)</f>
        <v>0.40796296296296292</v>
      </c>
      <c r="M2057" s="21"/>
      <c r="N2057" t="str">
        <f>TEXT(Tabla2[fecha_creacion_divorcio],"dd/mm/yy")</f>
        <v>07/01/19</v>
      </c>
      <c r="O2057" s="21" t="str">
        <f>TEXT(Tabla3[Fecha formato fecha],"MMMM")</f>
        <v>enero</v>
      </c>
      <c r="P2057" s="22">
        <f>INT(YEARFRAC(Tabla2[[#This Row],[fecha_matrimonio]],Tabla2[[#This Row],[fecha_creacion_divorcio]],1))</f>
        <v>3</v>
      </c>
      <c r="Q2057" s="21"/>
    </row>
    <row r="2058" spans="6:17" x14ac:dyDescent="0.25">
      <c r="F2058" s="17"/>
      <c r="G2058" s="47" t="str">
        <f>IF(Tabla2[genero_1]=Tabla2[genero_2],"iguales","heteros")</f>
        <v>iguales</v>
      </c>
      <c r="H2058" s="15">
        <f>COUNTIF(Tabla3[Columna1],"iguales")</f>
        <v>481</v>
      </c>
      <c r="I2058" s="15">
        <f>COUNTIF(Tabla3[Se divorcian mas en la mañana o en la tarde?],"&gt;12:00 am")</f>
        <v>2491</v>
      </c>
      <c r="J2058" s="15">
        <f>COUNTIF(Tabla3[Se divorcian mas en la mañana o en la tarde?],"&gt;12:00 am")</f>
        <v>2491</v>
      </c>
      <c r="K2058" s="15">
        <f>COUNTIF(Tabla3[Se divorcian mas en la mañana o en la tarde?],"&lt;12:00 pm")</f>
        <v>2272</v>
      </c>
      <c r="L2058" s="17">
        <f>IF(Auxiliar1!B2056&lt;Tabla2[Hora],Tabla2[Hora],Auxiliar1!B2056)</f>
        <v>0.41077546296296297</v>
      </c>
      <c r="M2058" s="21"/>
      <c r="N2058" t="str">
        <f>TEXT(Tabla2[fecha_creacion_divorcio],"dd/mm/yy")</f>
        <v>07/01/19</v>
      </c>
      <c r="O2058" s="21" t="str">
        <f>TEXT(Tabla3[Fecha formato fecha],"MMMM")</f>
        <v>enero</v>
      </c>
      <c r="P2058" s="22">
        <f>INT(YEARFRAC(Tabla2[[#This Row],[fecha_matrimonio]],Tabla2[[#This Row],[fecha_creacion_divorcio]],1))</f>
        <v>35</v>
      </c>
      <c r="Q2058" s="21"/>
    </row>
    <row r="2059" spans="6:17" x14ac:dyDescent="0.25">
      <c r="F2059" s="17"/>
      <c r="G2059" s="47" t="str">
        <f>IF(Tabla2[genero_1]=Tabla2[genero_2],"iguales","heteros")</f>
        <v>heteros</v>
      </c>
      <c r="H2059" s="15">
        <f>COUNTIF(Tabla3[Columna1],"iguales")</f>
        <v>481</v>
      </c>
      <c r="I2059" s="15">
        <f>COUNTIF(Tabla3[Se divorcian mas en la mañana o en la tarde?],"&gt;12:00 am")</f>
        <v>2491</v>
      </c>
      <c r="J2059" s="15">
        <f>COUNTIF(Tabla3[Se divorcian mas en la mañana o en la tarde?],"&gt;12:00 am")</f>
        <v>2491</v>
      </c>
      <c r="K2059" s="15">
        <f>COUNTIF(Tabla3[Se divorcian mas en la mañana o en la tarde?],"&lt;12:00 pm")</f>
        <v>2272</v>
      </c>
      <c r="L2059" s="17">
        <f>IF(Auxiliar1!B2057&lt;Tabla2[Hora],Tabla2[Hora],Auxiliar1!B2057)</f>
        <v>0.41561342592592593</v>
      </c>
      <c r="M2059" s="21"/>
      <c r="N2059" t="str">
        <f>TEXT(Tabla2[fecha_creacion_divorcio],"dd/mm/yy")</f>
        <v>07/01/19</v>
      </c>
      <c r="O2059" s="21" t="str">
        <f>TEXT(Tabla3[Fecha formato fecha],"MMMM")</f>
        <v>enero</v>
      </c>
      <c r="P2059" s="22">
        <f>INT(YEARFRAC(Tabla2[[#This Row],[fecha_matrimonio]],Tabla2[[#This Row],[fecha_creacion_divorcio]],1))</f>
        <v>18</v>
      </c>
      <c r="Q2059" s="21"/>
    </row>
    <row r="2060" spans="6:17" x14ac:dyDescent="0.25">
      <c r="F2060" s="17"/>
      <c r="G2060" s="47" t="str">
        <f>IF(Tabla2[genero_1]=Tabla2[genero_2],"iguales","heteros")</f>
        <v>heteros</v>
      </c>
      <c r="H2060" s="15">
        <f>COUNTIF(Tabla3[Columna1],"iguales")</f>
        <v>481</v>
      </c>
      <c r="I2060" s="15">
        <f>COUNTIF(Tabla3[Se divorcian mas en la mañana o en la tarde?],"&gt;12:00 am")</f>
        <v>2491</v>
      </c>
      <c r="J2060" s="15">
        <f>COUNTIF(Tabla3[Se divorcian mas en la mañana o en la tarde?],"&gt;12:00 am")</f>
        <v>2491</v>
      </c>
      <c r="K2060" s="15">
        <f>COUNTIF(Tabla3[Se divorcian mas en la mañana o en la tarde?],"&lt;12:00 pm")</f>
        <v>2272</v>
      </c>
      <c r="L2060" s="17">
        <f>IF(Auxiliar1!B2058&lt;Tabla2[Hora],Tabla2[Hora],Auxiliar1!B2058)</f>
        <v>0.42056712962962961</v>
      </c>
      <c r="M2060" s="21"/>
      <c r="N2060" t="str">
        <f>TEXT(Tabla2[fecha_creacion_divorcio],"dd/mm/yy")</f>
        <v>07/01/19</v>
      </c>
      <c r="O2060" s="21" t="str">
        <f>TEXT(Tabla3[Fecha formato fecha],"MMMM")</f>
        <v>enero</v>
      </c>
      <c r="P2060" s="22">
        <f>INT(YEARFRAC(Tabla2[[#This Row],[fecha_matrimonio]],Tabla2[[#This Row],[fecha_creacion_divorcio]],1))</f>
        <v>48</v>
      </c>
      <c r="Q2060" s="21"/>
    </row>
    <row r="2061" spans="6:17" x14ac:dyDescent="0.25">
      <c r="F2061" s="17"/>
      <c r="G2061" s="47" t="str">
        <f>IF(Tabla2[genero_1]=Tabla2[genero_2],"iguales","heteros")</f>
        <v>heteros</v>
      </c>
      <c r="H2061" s="15">
        <f>COUNTIF(Tabla3[Columna1],"iguales")</f>
        <v>481</v>
      </c>
      <c r="I2061" s="15">
        <f>COUNTIF(Tabla3[Se divorcian mas en la mañana o en la tarde?],"&gt;12:00 am")</f>
        <v>2491</v>
      </c>
      <c r="J2061" s="15">
        <f>COUNTIF(Tabla3[Se divorcian mas en la mañana o en la tarde?],"&gt;12:00 am")</f>
        <v>2491</v>
      </c>
      <c r="K2061" s="15">
        <f>COUNTIF(Tabla3[Se divorcian mas en la mañana o en la tarde?],"&lt;12:00 pm")</f>
        <v>2272</v>
      </c>
      <c r="L2061" s="17">
        <f>IF(Auxiliar1!B2059&lt;Tabla2[Hora],Tabla2[Hora],Auxiliar1!B2059)</f>
        <v>0.42268518518518516</v>
      </c>
      <c r="M2061" s="21"/>
      <c r="N2061" t="str">
        <f>TEXT(Tabla2[fecha_creacion_divorcio],"dd/mm/yy")</f>
        <v>07/01/19</v>
      </c>
      <c r="O2061" s="21" t="str">
        <f>TEXT(Tabla3[Fecha formato fecha],"MMMM")</f>
        <v>enero</v>
      </c>
      <c r="P2061" s="22">
        <f>INT(YEARFRAC(Tabla2[[#This Row],[fecha_matrimonio]],Tabla2[[#This Row],[fecha_creacion_divorcio]],1))</f>
        <v>11</v>
      </c>
      <c r="Q2061" s="21"/>
    </row>
    <row r="2062" spans="6:17" x14ac:dyDescent="0.25">
      <c r="F2062" s="17"/>
      <c r="G2062" s="47" t="str">
        <f>IF(Tabla2[genero_1]=Tabla2[genero_2],"iguales","heteros")</f>
        <v>heteros</v>
      </c>
      <c r="H2062" s="15">
        <f>COUNTIF(Tabla3[Columna1],"iguales")</f>
        <v>481</v>
      </c>
      <c r="I2062" s="15">
        <f>COUNTIF(Tabla3[Se divorcian mas en la mañana o en la tarde?],"&gt;12:00 am")</f>
        <v>2491</v>
      </c>
      <c r="J2062" s="15">
        <f>COUNTIF(Tabla3[Se divorcian mas en la mañana o en la tarde?],"&gt;12:00 am")</f>
        <v>2491</v>
      </c>
      <c r="K2062" s="15">
        <f>COUNTIF(Tabla3[Se divorcian mas en la mañana o en la tarde?],"&lt;12:00 pm")</f>
        <v>2272</v>
      </c>
      <c r="L2062" s="17">
        <f>IF(Auxiliar1!B2060&lt;Tabla2[Hora],Tabla2[Hora],Auxiliar1!B2060)</f>
        <v>0.42622685185185188</v>
      </c>
      <c r="M2062" s="21"/>
      <c r="N2062" t="str">
        <f>TEXT(Tabla2[fecha_creacion_divorcio],"dd/mm/yy")</f>
        <v>07/01/19</v>
      </c>
      <c r="O2062" s="21" t="str">
        <f>TEXT(Tabla3[Fecha formato fecha],"MMMM")</f>
        <v>enero</v>
      </c>
      <c r="P2062" s="22">
        <f>INT(YEARFRAC(Tabla2[[#This Row],[fecha_matrimonio]],Tabla2[[#This Row],[fecha_creacion_divorcio]],1))</f>
        <v>60</v>
      </c>
      <c r="Q2062" s="21"/>
    </row>
    <row r="2063" spans="6:17" x14ac:dyDescent="0.25">
      <c r="F2063" s="17"/>
      <c r="G2063" s="47" t="str">
        <f>IF(Tabla2[genero_1]=Tabla2[genero_2],"iguales","heteros")</f>
        <v>heteros</v>
      </c>
      <c r="H2063" s="15">
        <f>COUNTIF(Tabla3[Columna1],"iguales")</f>
        <v>481</v>
      </c>
      <c r="I2063" s="15">
        <f>COUNTIF(Tabla3[Se divorcian mas en la mañana o en la tarde?],"&gt;12:00 am")</f>
        <v>2491</v>
      </c>
      <c r="J2063" s="15">
        <f>COUNTIF(Tabla3[Se divorcian mas en la mañana o en la tarde?],"&gt;12:00 am")</f>
        <v>2491</v>
      </c>
      <c r="K2063" s="15">
        <f>COUNTIF(Tabla3[Se divorcian mas en la mañana o en la tarde?],"&lt;12:00 pm")</f>
        <v>2272</v>
      </c>
      <c r="L2063" s="17">
        <f>IF(Auxiliar1!B2061&lt;Tabla2[Hora],Tabla2[Hora],Auxiliar1!B2061)</f>
        <v>0.4334722222222222</v>
      </c>
      <c r="M2063" s="21"/>
      <c r="N2063" t="str">
        <f>TEXT(Tabla2[fecha_creacion_divorcio],"dd/mm/yy")</f>
        <v>07/01/19</v>
      </c>
      <c r="O2063" s="21" t="str">
        <f>TEXT(Tabla3[Fecha formato fecha],"MMMM")</f>
        <v>enero</v>
      </c>
      <c r="P2063" s="22">
        <f>INT(YEARFRAC(Tabla2[[#This Row],[fecha_matrimonio]],Tabla2[[#This Row],[fecha_creacion_divorcio]],1))</f>
        <v>22</v>
      </c>
      <c r="Q2063" s="21"/>
    </row>
    <row r="2064" spans="6:17" x14ac:dyDescent="0.25">
      <c r="F2064" s="17"/>
      <c r="G2064" s="47" t="str">
        <f>IF(Tabla2[genero_1]=Tabla2[genero_2],"iguales","heteros")</f>
        <v>iguales</v>
      </c>
      <c r="H2064" s="15">
        <f>COUNTIF(Tabla3[Columna1],"iguales")</f>
        <v>481</v>
      </c>
      <c r="I2064" s="15">
        <f>COUNTIF(Tabla3[Se divorcian mas en la mañana o en la tarde?],"&gt;12:00 am")</f>
        <v>2491</v>
      </c>
      <c r="J2064" s="15">
        <f>COUNTIF(Tabla3[Se divorcian mas en la mañana o en la tarde?],"&gt;12:00 am")</f>
        <v>2491</v>
      </c>
      <c r="K2064" s="15">
        <f>COUNTIF(Tabla3[Se divorcian mas en la mañana o en la tarde?],"&lt;12:00 pm")</f>
        <v>2272</v>
      </c>
      <c r="L2064" s="17">
        <f>IF(Auxiliar1!B2062&lt;Tabla2[Hora],Tabla2[Hora],Auxiliar1!B2062)</f>
        <v>0.44754629629629633</v>
      </c>
      <c r="M2064" s="21"/>
      <c r="N2064" t="str">
        <f>TEXT(Tabla2[fecha_creacion_divorcio],"dd/mm/yy")</f>
        <v>07/01/19</v>
      </c>
      <c r="O2064" s="21" t="str">
        <f>TEXT(Tabla3[Fecha formato fecha],"MMMM")</f>
        <v>enero</v>
      </c>
      <c r="P2064" s="22">
        <f>INT(YEARFRAC(Tabla2[[#This Row],[fecha_matrimonio]],Tabla2[[#This Row],[fecha_creacion_divorcio]],1))</f>
        <v>31</v>
      </c>
      <c r="Q2064" s="21"/>
    </row>
    <row r="2065" spans="6:17" x14ac:dyDescent="0.25">
      <c r="F2065" s="17"/>
      <c r="G2065" s="47" t="str">
        <f>IF(Tabla2[genero_1]=Tabla2[genero_2],"iguales","heteros")</f>
        <v>heteros</v>
      </c>
      <c r="H2065" s="15">
        <f>COUNTIF(Tabla3[Columna1],"iguales")</f>
        <v>481</v>
      </c>
      <c r="I2065" s="15">
        <f>COUNTIF(Tabla3[Se divorcian mas en la mañana o en la tarde?],"&gt;12:00 am")</f>
        <v>2491</v>
      </c>
      <c r="J2065" s="15">
        <f>COUNTIF(Tabla3[Se divorcian mas en la mañana o en la tarde?],"&gt;12:00 am")</f>
        <v>2491</v>
      </c>
      <c r="K2065" s="15">
        <f>COUNTIF(Tabla3[Se divorcian mas en la mañana o en la tarde?],"&lt;12:00 pm")</f>
        <v>2272</v>
      </c>
      <c r="L2065" s="17">
        <f>IF(Auxiliar1!B2063&lt;Tabla2[Hora],Tabla2[Hora],Auxiliar1!B2063)</f>
        <v>0.45409722222222221</v>
      </c>
      <c r="M2065" s="21"/>
      <c r="N2065" t="str">
        <f>TEXT(Tabla2[fecha_creacion_divorcio],"dd/mm/yy")</f>
        <v>07/01/19</v>
      </c>
      <c r="O2065" s="21" t="str">
        <f>TEXT(Tabla3[Fecha formato fecha],"MMMM")</f>
        <v>enero</v>
      </c>
      <c r="P2065" s="22">
        <f>INT(YEARFRAC(Tabla2[[#This Row],[fecha_matrimonio]],Tabla2[[#This Row],[fecha_creacion_divorcio]],1))</f>
        <v>11</v>
      </c>
      <c r="Q2065" s="21"/>
    </row>
    <row r="2066" spans="6:17" x14ac:dyDescent="0.25">
      <c r="F2066" s="17"/>
      <c r="G2066" s="47" t="str">
        <f>IF(Tabla2[genero_1]=Tabla2[genero_2],"iguales","heteros")</f>
        <v>iguales</v>
      </c>
      <c r="H2066" s="15">
        <f>COUNTIF(Tabla3[Columna1],"iguales")</f>
        <v>481</v>
      </c>
      <c r="I2066" s="15">
        <f>COUNTIF(Tabla3[Se divorcian mas en la mañana o en la tarde?],"&gt;12:00 am")</f>
        <v>2491</v>
      </c>
      <c r="J2066" s="15">
        <f>COUNTIF(Tabla3[Se divorcian mas en la mañana o en la tarde?],"&gt;12:00 am")</f>
        <v>2491</v>
      </c>
      <c r="K2066" s="15">
        <f>COUNTIF(Tabla3[Se divorcian mas en la mañana o en la tarde?],"&lt;12:00 pm")</f>
        <v>2272</v>
      </c>
      <c r="L2066" s="17">
        <f>IF(Auxiliar1!B2064&lt;Tabla2[Hora],Tabla2[Hora],Auxiliar1!B2064)</f>
        <v>0.46322916666666664</v>
      </c>
      <c r="M2066" s="21"/>
      <c r="N2066" t="str">
        <f>TEXT(Tabla2[fecha_creacion_divorcio],"dd/mm/yy")</f>
        <v>07/01/19</v>
      </c>
      <c r="O2066" s="21" t="str">
        <f>TEXT(Tabla3[Fecha formato fecha],"MMMM")</f>
        <v>enero</v>
      </c>
      <c r="P2066" s="22">
        <f>INT(YEARFRAC(Tabla2[[#This Row],[fecha_matrimonio]],Tabla2[[#This Row],[fecha_creacion_divorcio]],1))</f>
        <v>34</v>
      </c>
      <c r="Q2066" s="21"/>
    </row>
    <row r="2067" spans="6:17" x14ac:dyDescent="0.25">
      <c r="F2067" s="17"/>
      <c r="G2067" s="47" t="str">
        <f>IF(Tabla2[genero_1]=Tabla2[genero_2],"iguales","heteros")</f>
        <v>heteros</v>
      </c>
      <c r="H2067" s="15">
        <f>COUNTIF(Tabla3[Columna1],"iguales")</f>
        <v>481</v>
      </c>
      <c r="I2067" s="15">
        <f>COUNTIF(Tabla3[Se divorcian mas en la mañana o en la tarde?],"&gt;12:00 am")</f>
        <v>2491</v>
      </c>
      <c r="J2067" s="15">
        <f>COUNTIF(Tabla3[Se divorcian mas en la mañana o en la tarde?],"&gt;12:00 am")</f>
        <v>2491</v>
      </c>
      <c r="K2067" s="15">
        <f>COUNTIF(Tabla3[Se divorcian mas en la mañana o en la tarde?],"&lt;12:00 pm")</f>
        <v>2272</v>
      </c>
      <c r="L2067" s="17">
        <f>IF(Auxiliar1!B2065&lt;Tabla2[Hora],Tabla2[Hora],Auxiliar1!B2065)</f>
        <v>0.47177083333333331</v>
      </c>
      <c r="M2067" s="21"/>
      <c r="N2067" t="str">
        <f>TEXT(Tabla2[fecha_creacion_divorcio],"dd/mm/yy")</f>
        <v>07/01/19</v>
      </c>
      <c r="O2067" s="21" t="str">
        <f>TEXT(Tabla3[Fecha formato fecha],"MMMM")</f>
        <v>enero</v>
      </c>
      <c r="P2067" s="22">
        <f>INT(YEARFRAC(Tabla2[[#This Row],[fecha_matrimonio]],Tabla2[[#This Row],[fecha_creacion_divorcio]],1))</f>
        <v>14</v>
      </c>
      <c r="Q2067" s="21"/>
    </row>
    <row r="2068" spans="6:17" x14ac:dyDescent="0.25">
      <c r="F2068" s="17"/>
      <c r="G2068" s="47" t="str">
        <f>IF(Tabla2[genero_1]=Tabla2[genero_2],"iguales","heteros")</f>
        <v>heteros</v>
      </c>
      <c r="H2068" s="15">
        <f>COUNTIF(Tabla3[Columna1],"iguales")</f>
        <v>481</v>
      </c>
      <c r="I2068" s="15">
        <f>COUNTIF(Tabla3[Se divorcian mas en la mañana o en la tarde?],"&gt;12:00 am")</f>
        <v>2491</v>
      </c>
      <c r="J2068" s="15">
        <f>COUNTIF(Tabla3[Se divorcian mas en la mañana o en la tarde?],"&gt;12:00 am")</f>
        <v>2491</v>
      </c>
      <c r="K2068" s="15">
        <f>COUNTIF(Tabla3[Se divorcian mas en la mañana o en la tarde?],"&lt;12:00 pm")</f>
        <v>2272</v>
      </c>
      <c r="L2068" s="17">
        <f>IF(Auxiliar1!B2066&lt;Tabla2[Hora],Tabla2[Hora],Auxiliar1!B2066)</f>
        <v>0.47594907407407411</v>
      </c>
      <c r="M2068" s="21"/>
      <c r="N2068" t="str">
        <f>TEXT(Tabla2[fecha_creacion_divorcio],"dd/mm/yy")</f>
        <v>07/01/19</v>
      </c>
      <c r="O2068" s="21" t="str">
        <f>TEXT(Tabla3[Fecha formato fecha],"MMMM")</f>
        <v>enero</v>
      </c>
      <c r="P2068" s="22">
        <f>INT(YEARFRAC(Tabla2[[#This Row],[fecha_matrimonio]],Tabla2[[#This Row],[fecha_creacion_divorcio]],1))</f>
        <v>14</v>
      </c>
      <c r="Q2068" s="21"/>
    </row>
    <row r="2069" spans="6:17" x14ac:dyDescent="0.25">
      <c r="F2069" s="17"/>
      <c r="G2069" s="47" t="str">
        <f>IF(Tabla2[genero_1]=Tabla2[genero_2],"iguales","heteros")</f>
        <v>heteros</v>
      </c>
      <c r="H2069" s="15">
        <f>COUNTIF(Tabla3[Columna1],"iguales")</f>
        <v>481</v>
      </c>
      <c r="I2069" s="15">
        <f>COUNTIF(Tabla3[Se divorcian mas en la mañana o en la tarde?],"&gt;12:00 am")</f>
        <v>2491</v>
      </c>
      <c r="J2069" s="15">
        <f>COUNTIF(Tabla3[Se divorcian mas en la mañana o en la tarde?],"&gt;12:00 am")</f>
        <v>2491</v>
      </c>
      <c r="K2069" s="15">
        <f>COUNTIF(Tabla3[Se divorcian mas en la mañana o en la tarde?],"&lt;12:00 pm")</f>
        <v>2272</v>
      </c>
      <c r="L2069" s="17">
        <f>IF(Auxiliar1!B2067&lt;Tabla2[Hora],Tabla2[Hora],Auxiliar1!B2067)</f>
        <v>0.48019675925925925</v>
      </c>
      <c r="M2069" s="21"/>
      <c r="N2069" t="str">
        <f>TEXT(Tabla2[fecha_creacion_divorcio],"dd/mm/yy")</f>
        <v>07/01/19</v>
      </c>
      <c r="O2069" s="21" t="str">
        <f>TEXT(Tabla3[Fecha formato fecha],"MMMM")</f>
        <v>enero</v>
      </c>
      <c r="P2069" s="22">
        <f>INT(YEARFRAC(Tabla2[[#This Row],[fecha_matrimonio]],Tabla2[[#This Row],[fecha_creacion_divorcio]],1))</f>
        <v>6</v>
      </c>
      <c r="Q2069" s="21"/>
    </row>
    <row r="2070" spans="6:17" x14ac:dyDescent="0.25">
      <c r="F2070" s="17"/>
      <c r="G2070" s="47" t="str">
        <f>IF(Tabla2[genero_1]=Tabla2[genero_2],"iguales","heteros")</f>
        <v>heteros</v>
      </c>
      <c r="H2070" s="15">
        <f>COUNTIF(Tabla3[Columna1],"iguales")</f>
        <v>481</v>
      </c>
      <c r="I2070" s="15">
        <f>COUNTIF(Tabla3[Se divorcian mas en la mañana o en la tarde?],"&gt;12:00 am")</f>
        <v>2491</v>
      </c>
      <c r="J2070" s="15">
        <f>COUNTIF(Tabla3[Se divorcian mas en la mañana o en la tarde?],"&gt;12:00 am")</f>
        <v>2491</v>
      </c>
      <c r="K2070" s="15">
        <f>COUNTIF(Tabla3[Se divorcian mas en la mañana o en la tarde?],"&lt;12:00 pm")</f>
        <v>2272</v>
      </c>
      <c r="L2070" s="17">
        <f>IF(Auxiliar1!B2068&lt;Tabla2[Hora],Tabla2[Hora],Auxiliar1!B2068)</f>
        <v>0.48609953703703707</v>
      </c>
      <c r="M2070" s="21"/>
      <c r="N2070" t="str">
        <f>TEXT(Tabla2[fecha_creacion_divorcio],"dd/mm/yy")</f>
        <v>07/01/19</v>
      </c>
      <c r="O2070" s="21" t="str">
        <f>TEXT(Tabla3[Fecha formato fecha],"MMMM")</f>
        <v>enero</v>
      </c>
      <c r="P2070" s="22">
        <f>INT(YEARFRAC(Tabla2[[#This Row],[fecha_matrimonio]],Tabla2[[#This Row],[fecha_creacion_divorcio]],1))</f>
        <v>21</v>
      </c>
      <c r="Q2070" s="21"/>
    </row>
    <row r="2071" spans="6:17" x14ac:dyDescent="0.25">
      <c r="F2071" s="17"/>
      <c r="G2071" s="47" t="str">
        <f>IF(Tabla2[genero_1]=Tabla2[genero_2],"iguales","heteros")</f>
        <v>iguales</v>
      </c>
      <c r="H2071" s="15">
        <f>COUNTIF(Tabla3[Columna1],"iguales")</f>
        <v>481</v>
      </c>
      <c r="I2071" s="15">
        <f>COUNTIF(Tabla3[Se divorcian mas en la mañana o en la tarde?],"&gt;12:00 am")</f>
        <v>2491</v>
      </c>
      <c r="J2071" s="15">
        <f>COUNTIF(Tabla3[Se divorcian mas en la mañana o en la tarde?],"&gt;12:00 am")</f>
        <v>2491</v>
      </c>
      <c r="K2071" s="15">
        <f>COUNTIF(Tabla3[Se divorcian mas en la mañana o en la tarde?],"&lt;12:00 pm")</f>
        <v>2272</v>
      </c>
      <c r="L2071" s="17">
        <f>IF(Auxiliar1!B2069&lt;Tabla2[Hora],Tabla2[Hora],Auxiliar1!B2069)</f>
        <v>0.4914930555555555</v>
      </c>
      <c r="M2071" s="21"/>
      <c r="N2071" t="str">
        <f>TEXT(Tabla2[fecha_creacion_divorcio],"dd/mm/yy")</f>
        <v>07/01/19</v>
      </c>
      <c r="O2071" s="21" t="str">
        <f>TEXT(Tabla3[Fecha formato fecha],"MMMM")</f>
        <v>enero</v>
      </c>
      <c r="P2071" s="22">
        <f>INT(YEARFRAC(Tabla2[[#This Row],[fecha_matrimonio]],Tabla2[[#This Row],[fecha_creacion_divorcio]],1))</f>
        <v>32</v>
      </c>
      <c r="Q2071" s="21"/>
    </row>
    <row r="2072" spans="6:17" x14ac:dyDescent="0.25">
      <c r="F2072" s="17"/>
      <c r="G2072" s="47" t="str">
        <f>IF(Tabla2[genero_1]=Tabla2[genero_2],"iguales","heteros")</f>
        <v>heteros</v>
      </c>
      <c r="H2072" s="15">
        <f>COUNTIF(Tabla3[Columna1],"iguales")</f>
        <v>481</v>
      </c>
      <c r="I2072" s="15">
        <f>COUNTIF(Tabla3[Se divorcian mas en la mañana o en la tarde?],"&gt;12:00 am")</f>
        <v>2491</v>
      </c>
      <c r="J2072" s="15">
        <f>COUNTIF(Tabla3[Se divorcian mas en la mañana o en la tarde?],"&gt;12:00 am")</f>
        <v>2491</v>
      </c>
      <c r="K2072" s="15">
        <f>COUNTIF(Tabla3[Se divorcian mas en la mañana o en la tarde?],"&lt;12:00 pm")</f>
        <v>2272</v>
      </c>
      <c r="L2072" s="17">
        <f>IF(Auxiliar1!B2070&lt;Tabla2[Hora],Tabla2[Hora],Auxiliar1!B2070)</f>
        <v>0.51471064814814815</v>
      </c>
      <c r="M2072" s="21"/>
      <c r="N2072" t="str">
        <f>TEXT(Tabla2[fecha_creacion_divorcio],"dd/mm/yy")</f>
        <v>07/01/19</v>
      </c>
      <c r="O2072" s="21" t="str">
        <f>TEXT(Tabla3[Fecha formato fecha],"MMMM")</f>
        <v>enero</v>
      </c>
      <c r="P2072" s="22">
        <f>INT(YEARFRAC(Tabla2[[#This Row],[fecha_matrimonio]],Tabla2[[#This Row],[fecha_creacion_divorcio]],1))</f>
        <v>53</v>
      </c>
      <c r="Q2072" s="21"/>
    </row>
    <row r="2073" spans="6:17" x14ac:dyDescent="0.25">
      <c r="F2073" s="17"/>
      <c r="G2073" s="47" t="str">
        <f>IF(Tabla2[genero_1]=Tabla2[genero_2],"iguales","heteros")</f>
        <v>heteros</v>
      </c>
      <c r="H2073" s="15">
        <f>COUNTIF(Tabla3[Columna1],"iguales")</f>
        <v>481</v>
      </c>
      <c r="I2073" s="15">
        <f>COUNTIF(Tabla3[Se divorcian mas en la mañana o en la tarde?],"&gt;12:00 am")</f>
        <v>2491</v>
      </c>
      <c r="J2073" s="15">
        <f>COUNTIF(Tabla3[Se divorcian mas en la mañana o en la tarde?],"&gt;12:00 am")</f>
        <v>2491</v>
      </c>
      <c r="K2073" s="15">
        <f>COUNTIF(Tabla3[Se divorcian mas en la mañana o en la tarde?],"&lt;12:00 pm")</f>
        <v>2272</v>
      </c>
      <c r="L2073" s="17">
        <f>IF(Auxiliar1!B2071&lt;Tabla2[Hora],Tabla2[Hora],Auxiliar1!B2071)</f>
        <v>0.53390046296296301</v>
      </c>
      <c r="M2073" s="21"/>
      <c r="N2073" t="str">
        <f>TEXT(Tabla2[fecha_creacion_divorcio],"dd/mm/yy")</f>
        <v>07/01/19</v>
      </c>
      <c r="O2073" s="21" t="str">
        <f>TEXT(Tabla3[Fecha formato fecha],"MMMM")</f>
        <v>enero</v>
      </c>
      <c r="P2073" s="22">
        <f>INT(YEARFRAC(Tabla2[[#This Row],[fecha_matrimonio]],Tabla2[[#This Row],[fecha_creacion_divorcio]],1))</f>
        <v>48</v>
      </c>
      <c r="Q2073" s="21"/>
    </row>
    <row r="2074" spans="6:17" x14ac:dyDescent="0.25">
      <c r="F2074" s="17"/>
      <c r="G2074" s="47" t="str">
        <f>IF(Tabla2[genero_1]=Tabla2[genero_2],"iguales","heteros")</f>
        <v>heteros</v>
      </c>
      <c r="H2074" s="15">
        <f>COUNTIF(Tabla3[Columna1],"iguales")</f>
        <v>481</v>
      </c>
      <c r="I2074" s="15">
        <f>COUNTIF(Tabla3[Se divorcian mas en la mañana o en la tarde?],"&gt;12:00 am")</f>
        <v>2491</v>
      </c>
      <c r="J2074" s="15">
        <f>COUNTIF(Tabla3[Se divorcian mas en la mañana o en la tarde?],"&gt;12:00 am")</f>
        <v>2491</v>
      </c>
      <c r="K2074" s="15">
        <f>COUNTIF(Tabla3[Se divorcian mas en la mañana o en la tarde?],"&lt;12:00 pm")</f>
        <v>2272</v>
      </c>
      <c r="L2074" s="17">
        <f>IF(Auxiliar1!B2072&lt;Tabla2[Hora],Tabla2[Hora],Auxiliar1!B2072)</f>
        <v>0.29047453703703702</v>
      </c>
      <c r="M2074" s="21"/>
      <c r="N2074" t="str">
        <f>TEXT(Tabla2[fecha_creacion_divorcio],"dd/mm/yy")</f>
        <v>08/01/19</v>
      </c>
      <c r="O2074" s="21" t="str">
        <f>TEXT(Tabla3[Fecha formato fecha],"MMMM")</f>
        <v>enero</v>
      </c>
      <c r="P2074" s="22">
        <f>INT(YEARFRAC(Tabla2[[#This Row],[fecha_matrimonio]],Tabla2[[#This Row],[fecha_creacion_divorcio]],1))</f>
        <v>8</v>
      </c>
      <c r="Q2074" s="21"/>
    </row>
    <row r="2075" spans="6:17" x14ac:dyDescent="0.25">
      <c r="F2075" s="17"/>
      <c r="G2075" s="47" t="str">
        <f>IF(Tabla2[genero_1]=Tabla2[genero_2],"iguales","heteros")</f>
        <v>heteros</v>
      </c>
      <c r="H2075" s="15">
        <f>COUNTIF(Tabla3[Columna1],"iguales")</f>
        <v>481</v>
      </c>
      <c r="I2075" s="15">
        <f>COUNTIF(Tabla3[Se divorcian mas en la mañana o en la tarde?],"&gt;12:00 am")</f>
        <v>2491</v>
      </c>
      <c r="J2075" s="15">
        <f>COUNTIF(Tabla3[Se divorcian mas en la mañana o en la tarde?],"&gt;12:00 am")</f>
        <v>2491</v>
      </c>
      <c r="K2075" s="15">
        <f>COUNTIF(Tabla3[Se divorcian mas en la mañana o en la tarde?],"&lt;12:00 pm")</f>
        <v>2272</v>
      </c>
      <c r="L2075" s="17">
        <f>IF(Auxiliar1!B2073&lt;Tabla2[Hora],Tabla2[Hora],Auxiliar1!B2073)</f>
        <v>0.29395833333333332</v>
      </c>
      <c r="M2075" s="21"/>
      <c r="N2075" t="str">
        <f>TEXT(Tabla2[fecha_creacion_divorcio],"dd/mm/yy")</f>
        <v>08/01/19</v>
      </c>
      <c r="O2075" s="21" t="str">
        <f>TEXT(Tabla3[Fecha formato fecha],"MMMM")</f>
        <v>enero</v>
      </c>
      <c r="P2075" s="22">
        <f>INT(YEARFRAC(Tabla2[[#This Row],[fecha_matrimonio]],Tabla2[[#This Row],[fecha_creacion_divorcio]],1))</f>
        <v>40</v>
      </c>
      <c r="Q2075" s="21"/>
    </row>
    <row r="2076" spans="6:17" x14ac:dyDescent="0.25">
      <c r="F2076" s="17"/>
      <c r="G2076" s="47" t="str">
        <f>IF(Tabla2[genero_1]=Tabla2[genero_2],"iguales","heteros")</f>
        <v>iguales</v>
      </c>
      <c r="H2076" s="15">
        <f>COUNTIF(Tabla3[Columna1],"iguales")</f>
        <v>481</v>
      </c>
      <c r="I2076" s="15">
        <f>COUNTIF(Tabla3[Se divorcian mas en la mañana o en la tarde?],"&gt;12:00 am")</f>
        <v>2491</v>
      </c>
      <c r="J2076" s="15">
        <f>COUNTIF(Tabla3[Se divorcian mas en la mañana o en la tarde?],"&gt;12:00 am")</f>
        <v>2491</v>
      </c>
      <c r="K2076" s="15">
        <f>COUNTIF(Tabla3[Se divorcian mas en la mañana o en la tarde?],"&lt;12:00 pm")</f>
        <v>2272</v>
      </c>
      <c r="L2076" s="17">
        <f>IF(Auxiliar1!B2074&lt;Tabla2[Hora],Tabla2[Hora],Auxiliar1!B2074)</f>
        <v>0.29917824074074073</v>
      </c>
      <c r="M2076" s="21"/>
      <c r="N2076" t="str">
        <f>TEXT(Tabla2[fecha_creacion_divorcio],"dd/mm/yy")</f>
        <v>08/01/19</v>
      </c>
      <c r="O2076" s="21" t="str">
        <f>TEXT(Tabla3[Fecha formato fecha],"MMMM")</f>
        <v>enero</v>
      </c>
      <c r="P2076" s="22">
        <f>INT(YEARFRAC(Tabla2[[#This Row],[fecha_matrimonio]],Tabla2[[#This Row],[fecha_creacion_divorcio]],1))</f>
        <v>34</v>
      </c>
      <c r="Q2076" s="21"/>
    </row>
    <row r="2077" spans="6:17" x14ac:dyDescent="0.25">
      <c r="F2077" s="17"/>
      <c r="G2077" s="47" t="str">
        <f>IF(Tabla2[genero_1]=Tabla2[genero_2],"iguales","heteros")</f>
        <v>heteros</v>
      </c>
      <c r="H2077" s="15">
        <f>COUNTIF(Tabla3[Columna1],"iguales")</f>
        <v>481</v>
      </c>
      <c r="I2077" s="15">
        <f>COUNTIF(Tabla3[Se divorcian mas en la mañana o en la tarde?],"&gt;12:00 am")</f>
        <v>2491</v>
      </c>
      <c r="J2077" s="15">
        <f>COUNTIF(Tabla3[Se divorcian mas en la mañana o en la tarde?],"&gt;12:00 am")</f>
        <v>2491</v>
      </c>
      <c r="K2077" s="15">
        <f>COUNTIF(Tabla3[Se divorcian mas en la mañana o en la tarde?],"&lt;12:00 pm")</f>
        <v>2272</v>
      </c>
      <c r="L2077" s="17">
        <f>IF(Auxiliar1!B2075&lt;Tabla2[Hora],Tabla2[Hora],Auxiliar1!B2075)</f>
        <v>0.35802083333333329</v>
      </c>
      <c r="M2077" s="21"/>
      <c r="N2077" t="str">
        <f>TEXT(Tabla2[fecha_creacion_divorcio],"dd/mm/yy")</f>
        <v>08/01/19</v>
      </c>
      <c r="O2077" s="21" t="str">
        <f>TEXT(Tabla3[Fecha formato fecha],"MMMM")</f>
        <v>enero</v>
      </c>
      <c r="P2077" s="22">
        <f>INT(YEARFRAC(Tabla2[[#This Row],[fecha_matrimonio]],Tabla2[[#This Row],[fecha_creacion_divorcio]],1))</f>
        <v>37</v>
      </c>
      <c r="Q2077" s="21"/>
    </row>
    <row r="2078" spans="6:17" x14ac:dyDescent="0.25">
      <c r="F2078" s="17"/>
      <c r="G2078" s="47" t="str">
        <f>IF(Tabla2[genero_1]=Tabla2[genero_2],"iguales","heteros")</f>
        <v>heteros</v>
      </c>
      <c r="H2078" s="15">
        <f>COUNTIF(Tabla3[Columna1],"iguales")</f>
        <v>481</v>
      </c>
      <c r="I2078" s="15">
        <f>COUNTIF(Tabla3[Se divorcian mas en la mañana o en la tarde?],"&gt;12:00 am")</f>
        <v>2491</v>
      </c>
      <c r="J2078" s="15">
        <f>COUNTIF(Tabla3[Se divorcian mas en la mañana o en la tarde?],"&gt;12:00 am")</f>
        <v>2491</v>
      </c>
      <c r="K2078" s="15">
        <f>COUNTIF(Tabla3[Se divorcian mas en la mañana o en la tarde?],"&lt;12:00 pm")</f>
        <v>2272</v>
      </c>
      <c r="L2078" s="17">
        <f>IF(Auxiliar1!B2076&lt;Tabla2[Hora],Tabla2[Hora],Auxiliar1!B2076)</f>
        <v>0.36125000000000002</v>
      </c>
      <c r="M2078" s="21"/>
      <c r="N2078" t="str">
        <f>TEXT(Tabla2[fecha_creacion_divorcio],"dd/mm/yy")</f>
        <v>08/01/19</v>
      </c>
      <c r="O2078" s="21" t="str">
        <f>TEXT(Tabla3[Fecha formato fecha],"MMMM")</f>
        <v>enero</v>
      </c>
      <c r="P2078" s="22">
        <f>INT(YEARFRAC(Tabla2[[#This Row],[fecha_matrimonio]],Tabla2[[#This Row],[fecha_creacion_divorcio]],1))</f>
        <v>6</v>
      </c>
      <c r="Q2078" s="21"/>
    </row>
    <row r="2079" spans="6:17" x14ac:dyDescent="0.25">
      <c r="F2079" s="17"/>
      <c r="G2079" s="47" t="str">
        <f>IF(Tabla2[genero_1]=Tabla2[genero_2],"iguales","heteros")</f>
        <v>heteros</v>
      </c>
      <c r="H2079" s="15">
        <f>COUNTIF(Tabla3[Columna1],"iguales")</f>
        <v>481</v>
      </c>
      <c r="I2079" s="15">
        <f>COUNTIF(Tabla3[Se divorcian mas en la mañana o en la tarde?],"&gt;12:00 am")</f>
        <v>2491</v>
      </c>
      <c r="J2079" s="15">
        <f>COUNTIF(Tabla3[Se divorcian mas en la mañana o en la tarde?],"&gt;12:00 am")</f>
        <v>2491</v>
      </c>
      <c r="K2079" s="15">
        <f>COUNTIF(Tabla3[Se divorcian mas en la mañana o en la tarde?],"&lt;12:00 pm")</f>
        <v>2272</v>
      </c>
      <c r="L2079" s="17">
        <f>IF(Auxiliar1!B2077&lt;Tabla2[Hora],Tabla2[Hora],Auxiliar1!B2077)</f>
        <v>0.36152777777777773</v>
      </c>
      <c r="M2079" s="21"/>
      <c r="N2079" t="str">
        <f>TEXT(Tabla2[fecha_creacion_divorcio],"dd/mm/yy")</f>
        <v>08/01/19</v>
      </c>
      <c r="O2079" s="21" t="str">
        <f>TEXT(Tabla3[Fecha formato fecha],"MMMM")</f>
        <v>enero</v>
      </c>
      <c r="P2079" s="22">
        <f>INT(YEARFRAC(Tabla2[[#This Row],[fecha_matrimonio]],Tabla2[[#This Row],[fecha_creacion_divorcio]],1))</f>
        <v>2</v>
      </c>
      <c r="Q2079" s="21"/>
    </row>
    <row r="2080" spans="6:17" x14ac:dyDescent="0.25">
      <c r="F2080" s="17"/>
      <c r="G2080" s="47" t="str">
        <f>IF(Tabla2[genero_1]=Tabla2[genero_2],"iguales","heteros")</f>
        <v>heteros</v>
      </c>
      <c r="H2080" s="15">
        <f>COUNTIF(Tabla3[Columna1],"iguales")</f>
        <v>481</v>
      </c>
      <c r="I2080" s="15">
        <f>COUNTIF(Tabla3[Se divorcian mas en la mañana o en la tarde?],"&gt;12:00 am")</f>
        <v>2491</v>
      </c>
      <c r="J2080" s="15">
        <f>COUNTIF(Tabla3[Se divorcian mas en la mañana o en la tarde?],"&gt;12:00 am")</f>
        <v>2491</v>
      </c>
      <c r="K2080" s="15">
        <f>COUNTIF(Tabla3[Se divorcian mas en la mañana o en la tarde?],"&lt;12:00 pm")</f>
        <v>2272</v>
      </c>
      <c r="L2080" s="17">
        <f>IF(Auxiliar1!B2078&lt;Tabla2[Hora],Tabla2[Hora],Auxiliar1!B2078)</f>
        <v>0.46915509259259264</v>
      </c>
      <c r="M2080" s="21"/>
      <c r="N2080" t="str">
        <f>TEXT(Tabla2[fecha_creacion_divorcio],"dd/mm/yy")</f>
        <v>08/01/19</v>
      </c>
      <c r="O2080" s="21" t="str">
        <f>TEXT(Tabla3[Fecha formato fecha],"MMMM")</f>
        <v>enero</v>
      </c>
      <c r="P2080" s="22">
        <f>INT(YEARFRAC(Tabla2[[#This Row],[fecha_matrimonio]],Tabla2[[#This Row],[fecha_creacion_divorcio]],1))</f>
        <v>20</v>
      </c>
      <c r="Q2080" s="21"/>
    </row>
    <row r="2081" spans="6:17" x14ac:dyDescent="0.25">
      <c r="F2081" s="17"/>
      <c r="G2081" s="47" t="str">
        <f>IF(Tabla2[genero_1]=Tabla2[genero_2],"iguales","heteros")</f>
        <v>heteros</v>
      </c>
      <c r="H2081" s="15">
        <f>COUNTIF(Tabla3[Columna1],"iguales")</f>
        <v>481</v>
      </c>
      <c r="I2081" s="15">
        <f>COUNTIF(Tabla3[Se divorcian mas en la mañana o en la tarde?],"&gt;12:00 am")</f>
        <v>2491</v>
      </c>
      <c r="J2081" s="15">
        <f>COUNTIF(Tabla3[Se divorcian mas en la mañana o en la tarde?],"&gt;12:00 am")</f>
        <v>2491</v>
      </c>
      <c r="K2081" s="15">
        <f>COUNTIF(Tabla3[Se divorcian mas en la mañana o en la tarde?],"&lt;12:00 pm")</f>
        <v>2272</v>
      </c>
      <c r="L2081" s="17">
        <f>IF(Auxiliar1!B2079&lt;Tabla2[Hora],Tabla2[Hora],Auxiliar1!B2079)</f>
        <v>0.39324074074074072</v>
      </c>
      <c r="M2081" s="21"/>
      <c r="N2081" t="str">
        <f>TEXT(Tabla2[fecha_creacion_divorcio],"dd/mm/yy")</f>
        <v>09/01/19</v>
      </c>
      <c r="O2081" s="21" t="str">
        <f>TEXT(Tabla3[Fecha formato fecha],"MMMM")</f>
        <v>enero</v>
      </c>
      <c r="P2081" s="22">
        <f>INT(YEARFRAC(Tabla2[[#This Row],[fecha_matrimonio]],Tabla2[[#This Row],[fecha_creacion_divorcio]],1))</f>
        <v>20</v>
      </c>
      <c r="Q2081" s="21"/>
    </row>
    <row r="2082" spans="6:17" x14ac:dyDescent="0.25">
      <c r="F2082" s="17"/>
      <c r="G2082" s="47" t="str">
        <f>IF(Tabla2[genero_1]=Tabla2[genero_2],"iguales","heteros")</f>
        <v>heteros</v>
      </c>
      <c r="H2082" s="15">
        <f>COUNTIF(Tabla3[Columna1],"iguales")</f>
        <v>481</v>
      </c>
      <c r="I2082" s="15">
        <f>COUNTIF(Tabla3[Se divorcian mas en la mañana o en la tarde?],"&gt;12:00 am")</f>
        <v>2491</v>
      </c>
      <c r="J2082" s="15">
        <f>COUNTIF(Tabla3[Se divorcian mas en la mañana o en la tarde?],"&gt;12:00 am")</f>
        <v>2491</v>
      </c>
      <c r="K2082" s="15">
        <f>COUNTIF(Tabla3[Se divorcian mas en la mañana o en la tarde?],"&lt;12:00 pm")</f>
        <v>2272</v>
      </c>
      <c r="L2082" s="17">
        <f>IF(Auxiliar1!B2080&lt;Tabla2[Hora],Tabla2[Hora],Auxiliar1!B2080)</f>
        <v>0.40812500000000002</v>
      </c>
      <c r="M2082" s="21"/>
      <c r="N2082" t="str">
        <f>TEXT(Tabla2[fecha_creacion_divorcio],"dd/mm/yy")</f>
        <v>09/01/19</v>
      </c>
      <c r="O2082" s="21" t="str">
        <f>TEXT(Tabla3[Fecha formato fecha],"MMMM")</f>
        <v>enero</v>
      </c>
      <c r="P2082" s="22">
        <f>INT(YEARFRAC(Tabla2[[#This Row],[fecha_matrimonio]],Tabla2[[#This Row],[fecha_creacion_divorcio]],1))</f>
        <v>21</v>
      </c>
      <c r="Q2082" s="21"/>
    </row>
    <row r="2083" spans="6:17" x14ac:dyDescent="0.25">
      <c r="F2083" s="17"/>
      <c r="G2083" s="47" t="str">
        <f>IF(Tabla2[genero_1]=Tabla2[genero_2],"iguales","heteros")</f>
        <v>heteros</v>
      </c>
      <c r="H2083" s="15">
        <f>COUNTIF(Tabla3[Columna1],"iguales")</f>
        <v>481</v>
      </c>
      <c r="I2083" s="15">
        <f>COUNTIF(Tabla3[Se divorcian mas en la mañana o en la tarde?],"&gt;12:00 am")</f>
        <v>2491</v>
      </c>
      <c r="J2083" s="15">
        <f>COUNTIF(Tabla3[Se divorcian mas en la mañana o en la tarde?],"&gt;12:00 am")</f>
        <v>2491</v>
      </c>
      <c r="K2083" s="15">
        <f>COUNTIF(Tabla3[Se divorcian mas en la mañana o en la tarde?],"&lt;12:00 pm")</f>
        <v>2272</v>
      </c>
      <c r="L2083" s="17">
        <f>IF(Auxiliar1!B2081&lt;Tabla2[Hora],Tabla2[Hora],Auxiliar1!B2081)</f>
        <v>0.41817129629629629</v>
      </c>
      <c r="M2083" s="21"/>
      <c r="N2083" t="str">
        <f>TEXT(Tabla2[fecha_creacion_divorcio],"dd/mm/yy")</f>
        <v>09/01/19</v>
      </c>
      <c r="O2083" s="21" t="str">
        <f>TEXT(Tabla3[Fecha formato fecha],"MMMM")</f>
        <v>enero</v>
      </c>
      <c r="P2083" s="22">
        <f>INT(YEARFRAC(Tabla2[[#This Row],[fecha_matrimonio]],Tabla2[[#This Row],[fecha_creacion_divorcio]],1))</f>
        <v>16</v>
      </c>
      <c r="Q2083" s="21"/>
    </row>
    <row r="2084" spans="6:17" x14ac:dyDescent="0.25">
      <c r="F2084" s="17"/>
      <c r="G2084" s="47" t="str">
        <f>IF(Tabla2[genero_1]=Tabla2[genero_2],"iguales","heteros")</f>
        <v>heteros</v>
      </c>
      <c r="H2084" s="15">
        <f>COUNTIF(Tabla3[Columna1],"iguales")</f>
        <v>481</v>
      </c>
      <c r="I2084" s="15">
        <f>COUNTIF(Tabla3[Se divorcian mas en la mañana o en la tarde?],"&gt;12:00 am")</f>
        <v>2491</v>
      </c>
      <c r="J2084" s="15">
        <f>COUNTIF(Tabla3[Se divorcian mas en la mañana o en la tarde?],"&gt;12:00 am")</f>
        <v>2491</v>
      </c>
      <c r="K2084" s="15">
        <f>COUNTIF(Tabla3[Se divorcian mas en la mañana o en la tarde?],"&lt;12:00 pm")</f>
        <v>2272</v>
      </c>
      <c r="L2084" s="17">
        <f>IF(Auxiliar1!B2082&lt;Tabla2[Hora],Tabla2[Hora],Auxiliar1!B2082)</f>
        <v>0.42704861111111114</v>
      </c>
      <c r="M2084" s="21"/>
      <c r="N2084" t="str">
        <f>TEXT(Tabla2[fecha_creacion_divorcio],"dd/mm/yy")</f>
        <v>09/01/19</v>
      </c>
      <c r="O2084" s="21" t="str">
        <f>TEXT(Tabla3[Fecha formato fecha],"MMMM")</f>
        <v>enero</v>
      </c>
      <c r="P2084" s="22">
        <f>INT(YEARFRAC(Tabla2[[#This Row],[fecha_matrimonio]],Tabla2[[#This Row],[fecha_creacion_divorcio]],1))</f>
        <v>18</v>
      </c>
      <c r="Q2084" s="21"/>
    </row>
    <row r="2085" spans="6:17" x14ac:dyDescent="0.25">
      <c r="F2085" s="17"/>
      <c r="G2085" s="47" t="str">
        <f>IF(Tabla2[genero_1]=Tabla2[genero_2],"iguales","heteros")</f>
        <v>heteros</v>
      </c>
      <c r="H2085" s="15">
        <f>COUNTIF(Tabla3[Columna1],"iguales")</f>
        <v>481</v>
      </c>
      <c r="I2085" s="15">
        <f>COUNTIF(Tabla3[Se divorcian mas en la mañana o en la tarde?],"&gt;12:00 am")</f>
        <v>2491</v>
      </c>
      <c r="J2085" s="15">
        <f>COUNTIF(Tabla3[Se divorcian mas en la mañana o en la tarde?],"&gt;12:00 am")</f>
        <v>2491</v>
      </c>
      <c r="K2085" s="15">
        <f>COUNTIF(Tabla3[Se divorcian mas en la mañana o en la tarde?],"&lt;12:00 pm")</f>
        <v>2272</v>
      </c>
      <c r="L2085" s="17">
        <f>IF(Auxiliar1!B2083&lt;Tabla2[Hora],Tabla2[Hora],Auxiliar1!B2083)</f>
        <v>0.42891203703703701</v>
      </c>
      <c r="M2085" s="21"/>
      <c r="N2085" t="str">
        <f>TEXT(Tabla2[fecha_creacion_divorcio],"dd/mm/yy")</f>
        <v>09/01/19</v>
      </c>
      <c r="O2085" s="21" t="str">
        <f>TEXT(Tabla3[Fecha formato fecha],"MMMM")</f>
        <v>enero</v>
      </c>
      <c r="P2085" s="22">
        <f>INT(YEARFRAC(Tabla2[[#This Row],[fecha_matrimonio]],Tabla2[[#This Row],[fecha_creacion_divorcio]],1))</f>
        <v>43</v>
      </c>
      <c r="Q2085" s="21"/>
    </row>
    <row r="2086" spans="6:17" x14ac:dyDescent="0.25">
      <c r="F2086" s="17"/>
      <c r="G2086" s="47" t="str">
        <f>IF(Tabla2[genero_1]=Tabla2[genero_2],"iguales","heteros")</f>
        <v>heteros</v>
      </c>
      <c r="H2086" s="15">
        <f>COUNTIF(Tabla3[Columna1],"iguales")</f>
        <v>481</v>
      </c>
      <c r="I2086" s="15">
        <f>COUNTIF(Tabla3[Se divorcian mas en la mañana o en la tarde?],"&gt;12:00 am")</f>
        <v>2491</v>
      </c>
      <c r="J2086" s="15">
        <f>COUNTIF(Tabla3[Se divorcian mas en la mañana o en la tarde?],"&gt;12:00 am")</f>
        <v>2491</v>
      </c>
      <c r="K2086" s="15">
        <f>COUNTIF(Tabla3[Se divorcian mas en la mañana o en la tarde?],"&lt;12:00 pm")</f>
        <v>2272</v>
      </c>
      <c r="L2086" s="17">
        <f>IF(Auxiliar1!B2084&lt;Tabla2[Hora],Tabla2[Hora],Auxiliar1!B2084)</f>
        <v>0.44415509259259256</v>
      </c>
      <c r="M2086" s="21"/>
      <c r="N2086" t="str">
        <f>TEXT(Tabla2[fecha_creacion_divorcio],"dd/mm/yy")</f>
        <v>09/01/19</v>
      </c>
      <c r="O2086" s="21" t="str">
        <f>TEXT(Tabla3[Fecha formato fecha],"MMMM")</f>
        <v>enero</v>
      </c>
      <c r="P2086" s="22">
        <f>INT(YEARFRAC(Tabla2[[#This Row],[fecha_matrimonio]],Tabla2[[#This Row],[fecha_creacion_divorcio]],1))</f>
        <v>19</v>
      </c>
      <c r="Q2086" s="21"/>
    </row>
    <row r="2087" spans="6:17" x14ac:dyDescent="0.25">
      <c r="F2087" s="17"/>
      <c r="G2087" s="47" t="str">
        <f>IF(Tabla2[genero_1]=Tabla2[genero_2],"iguales","heteros")</f>
        <v>heteros</v>
      </c>
      <c r="H2087" s="15">
        <f>COUNTIF(Tabla3[Columna1],"iguales")</f>
        <v>481</v>
      </c>
      <c r="I2087" s="15">
        <f>COUNTIF(Tabla3[Se divorcian mas en la mañana o en la tarde?],"&gt;12:00 am")</f>
        <v>2491</v>
      </c>
      <c r="J2087" s="15">
        <f>COUNTIF(Tabla3[Se divorcian mas en la mañana o en la tarde?],"&gt;12:00 am")</f>
        <v>2491</v>
      </c>
      <c r="K2087" s="15">
        <f>COUNTIF(Tabla3[Se divorcian mas en la mañana o en la tarde?],"&lt;12:00 pm")</f>
        <v>2272</v>
      </c>
      <c r="L2087" s="17">
        <f>IF(Auxiliar1!B2085&lt;Tabla2[Hora],Tabla2[Hora],Auxiliar1!B2085)</f>
        <v>0.44917824074074075</v>
      </c>
      <c r="M2087" s="21"/>
      <c r="N2087" t="str">
        <f>TEXT(Tabla2[fecha_creacion_divorcio],"dd/mm/yy")</f>
        <v>09/01/19</v>
      </c>
      <c r="O2087" s="21" t="str">
        <f>TEXT(Tabla3[Fecha formato fecha],"MMMM")</f>
        <v>enero</v>
      </c>
      <c r="P2087" s="22">
        <f>INT(YEARFRAC(Tabla2[[#This Row],[fecha_matrimonio]],Tabla2[[#This Row],[fecha_creacion_divorcio]],1))</f>
        <v>40</v>
      </c>
      <c r="Q2087" s="21"/>
    </row>
    <row r="2088" spans="6:17" x14ac:dyDescent="0.25">
      <c r="F2088" s="17"/>
      <c r="G2088" s="47" t="str">
        <f>IF(Tabla2[genero_1]=Tabla2[genero_2],"iguales","heteros")</f>
        <v>heteros</v>
      </c>
      <c r="H2088" s="15">
        <f>COUNTIF(Tabla3[Columna1],"iguales")</f>
        <v>481</v>
      </c>
      <c r="I2088" s="15">
        <f>COUNTIF(Tabla3[Se divorcian mas en la mañana o en la tarde?],"&gt;12:00 am")</f>
        <v>2491</v>
      </c>
      <c r="J2088" s="15">
        <f>COUNTIF(Tabla3[Se divorcian mas en la mañana o en la tarde?],"&gt;12:00 am")</f>
        <v>2491</v>
      </c>
      <c r="K2088" s="15">
        <f>COUNTIF(Tabla3[Se divorcian mas en la mañana o en la tarde?],"&lt;12:00 pm")</f>
        <v>2272</v>
      </c>
      <c r="L2088" s="17">
        <f>IF(Auxiliar1!B2086&lt;Tabla2[Hora],Tabla2[Hora],Auxiliar1!B2086)</f>
        <v>0.45554398148148145</v>
      </c>
      <c r="M2088" s="21"/>
      <c r="N2088" t="str">
        <f>TEXT(Tabla2[fecha_creacion_divorcio],"dd/mm/yy")</f>
        <v>09/01/19</v>
      </c>
      <c r="O2088" s="21" t="str">
        <f>TEXT(Tabla3[Fecha formato fecha],"MMMM")</f>
        <v>enero</v>
      </c>
      <c r="P2088" s="22">
        <f>INT(YEARFRAC(Tabla2[[#This Row],[fecha_matrimonio]],Tabla2[[#This Row],[fecha_creacion_divorcio]],1))</f>
        <v>37</v>
      </c>
      <c r="Q2088" s="21"/>
    </row>
    <row r="2089" spans="6:17" x14ac:dyDescent="0.25">
      <c r="F2089" s="17"/>
      <c r="G2089" s="47" t="str">
        <f>IF(Tabla2[genero_1]=Tabla2[genero_2],"iguales","heteros")</f>
        <v>heteros</v>
      </c>
      <c r="H2089" s="15">
        <f>COUNTIF(Tabla3[Columna1],"iguales")</f>
        <v>481</v>
      </c>
      <c r="I2089" s="15">
        <f>COUNTIF(Tabla3[Se divorcian mas en la mañana o en la tarde?],"&gt;12:00 am")</f>
        <v>2491</v>
      </c>
      <c r="J2089" s="15">
        <f>COUNTIF(Tabla3[Se divorcian mas en la mañana o en la tarde?],"&gt;12:00 am")</f>
        <v>2491</v>
      </c>
      <c r="K2089" s="15">
        <f>COUNTIF(Tabla3[Se divorcian mas en la mañana o en la tarde?],"&lt;12:00 pm")</f>
        <v>2272</v>
      </c>
      <c r="L2089" s="17">
        <f>IF(Auxiliar1!B2087&lt;Tabla2[Hora],Tabla2[Hora],Auxiliar1!B2087)</f>
        <v>0.46570601851851851</v>
      </c>
      <c r="M2089" s="21"/>
      <c r="N2089" t="str">
        <f>TEXT(Tabla2[fecha_creacion_divorcio],"dd/mm/yy")</f>
        <v>09/01/19</v>
      </c>
      <c r="O2089" s="21" t="str">
        <f>TEXT(Tabla3[Fecha formato fecha],"MMMM")</f>
        <v>enero</v>
      </c>
      <c r="P2089" s="22">
        <f>INT(YEARFRAC(Tabla2[[#This Row],[fecha_matrimonio]],Tabla2[[#This Row],[fecha_creacion_divorcio]],1))</f>
        <v>12</v>
      </c>
      <c r="Q2089" s="21"/>
    </row>
    <row r="2090" spans="6:17" x14ac:dyDescent="0.25">
      <c r="F2090" s="17"/>
      <c r="G2090" s="47" t="str">
        <f>IF(Tabla2[genero_1]=Tabla2[genero_2],"iguales","heteros")</f>
        <v>iguales</v>
      </c>
      <c r="H2090" s="15">
        <f>COUNTIF(Tabla3[Columna1],"iguales")</f>
        <v>481</v>
      </c>
      <c r="I2090" s="15">
        <f>COUNTIF(Tabla3[Se divorcian mas en la mañana o en la tarde?],"&gt;12:00 am")</f>
        <v>2491</v>
      </c>
      <c r="J2090" s="15">
        <f>COUNTIF(Tabla3[Se divorcian mas en la mañana o en la tarde?],"&gt;12:00 am")</f>
        <v>2491</v>
      </c>
      <c r="K2090" s="15">
        <f>COUNTIF(Tabla3[Se divorcian mas en la mañana o en la tarde?],"&lt;12:00 pm")</f>
        <v>2272</v>
      </c>
      <c r="L2090" s="17">
        <f>IF(Auxiliar1!B2088&lt;Tabla2[Hora],Tabla2[Hora],Auxiliar1!B2088)</f>
        <v>0.48231481481481481</v>
      </c>
      <c r="M2090" s="21"/>
      <c r="N2090" t="str">
        <f>TEXT(Tabla2[fecha_creacion_divorcio],"dd/mm/yy")</f>
        <v>09/01/19</v>
      </c>
      <c r="O2090" s="21" t="str">
        <f>TEXT(Tabla3[Fecha formato fecha],"MMMM")</f>
        <v>enero</v>
      </c>
      <c r="P2090" s="22">
        <f>INT(YEARFRAC(Tabla2[[#This Row],[fecha_matrimonio]],Tabla2[[#This Row],[fecha_creacion_divorcio]],1))</f>
        <v>28</v>
      </c>
      <c r="Q2090" s="21"/>
    </row>
    <row r="2091" spans="6:17" x14ac:dyDescent="0.25">
      <c r="F2091" s="17"/>
      <c r="G2091" s="47" t="str">
        <f>IF(Tabla2[genero_1]=Tabla2[genero_2],"iguales","heteros")</f>
        <v>iguales</v>
      </c>
      <c r="H2091" s="15">
        <f>COUNTIF(Tabla3[Columna1],"iguales")</f>
        <v>481</v>
      </c>
      <c r="I2091" s="15">
        <f>COUNTIF(Tabla3[Se divorcian mas en la mañana o en la tarde?],"&gt;12:00 am")</f>
        <v>2491</v>
      </c>
      <c r="J2091" s="15">
        <f>COUNTIF(Tabla3[Se divorcian mas en la mañana o en la tarde?],"&gt;12:00 am")</f>
        <v>2491</v>
      </c>
      <c r="K2091" s="15">
        <f>COUNTIF(Tabla3[Se divorcian mas en la mañana o en la tarde?],"&lt;12:00 pm")</f>
        <v>2272</v>
      </c>
      <c r="L2091" s="17">
        <f>IF(Auxiliar1!B2089&lt;Tabla2[Hora],Tabla2[Hora],Auxiliar1!B2089)</f>
        <v>0.49035879629629631</v>
      </c>
      <c r="M2091" s="21"/>
      <c r="N2091" t="str">
        <f>TEXT(Tabla2[fecha_creacion_divorcio],"dd/mm/yy")</f>
        <v>09/01/19</v>
      </c>
      <c r="O2091" s="21" t="str">
        <f>TEXT(Tabla3[Fecha formato fecha],"MMMM")</f>
        <v>enero</v>
      </c>
      <c r="P2091" s="22">
        <f>INT(YEARFRAC(Tabla2[[#This Row],[fecha_matrimonio]],Tabla2[[#This Row],[fecha_creacion_divorcio]],1))</f>
        <v>29</v>
      </c>
      <c r="Q2091" s="21"/>
    </row>
    <row r="2092" spans="6:17" x14ac:dyDescent="0.25">
      <c r="F2092" s="17"/>
      <c r="G2092" s="47" t="str">
        <f>IF(Tabla2[genero_1]=Tabla2[genero_2],"iguales","heteros")</f>
        <v>iguales</v>
      </c>
      <c r="H2092" s="15">
        <f>COUNTIF(Tabla3[Columna1],"iguales")</f>
        <v>481</v>
      </c>
      <c r="I2092" s="15">
        <f>COUNTIF(Tabla3[Se divorcian mas en la mañana o en la tarde?],"&gt;12:00 am")</f>
        <v>2491</v>
      </c>
      <c r="J2092" s="15">
        <f>COUNTIF(Tabla3[Se divorcian mas en la mañana o en la tarde?],"&gt;12:00 am")</f>
        <v>2491</v>
      </c>
      <c r="K2092" s="15">
        <f>COUNTIF(Tabla3[Se divorcian mas en la mañana o en la tarde?],"&lt;12:00 pm")</f>
        <v>2272</v>
      </c>
      <c r="L2092" s="17">
        <f>IF(Auxiliar1!B2090&lt;Tabla2[Hora],Tabla2[Hora],Auxiliar1!B2090)</f>
        <v>0.56134259259259256</v>
      </c>
      <c r="M2092" s="21"/>
      <c r="N2092" t="str">
        <f>TEXT(Tabla2[fecha_creacion_divorcio],"dd/mm/yy")</f>
        <v>09/01/19</v>
      </c>
      <c r="O2092" s="21" t="str">
        <f>TEXT(Tabla3[Fecha formato fecha],"MMMM")</f>
        <v>enero</v>
      </c>
      <c r="P2092" s="22">
        <f>INT(YEARFRAC(Tabla2[[#This Row],[fecha_matrimonio]],Tabla2[[#This Row],[fecha_creacion_divorcio]],1))</f>
        <v>29</v>
      </c>
      <c r="Q2092" s="21"/>
    </row>
    <row r="2093" spans="6:17" x14ac:dyDescent="0.25">
      <c r="F2093" s="17"/>
      <c r="G2093" s="47" t="str">
        <f>IF(Tabla2[genero_1]=Tabla2[genero_2],"iguales","heteros")</f>
        <v>heteros</v>
      </c>
      <c r="H2093" s="15">
        <f>COUNTIF(Tabla3[Columna1],"iguales")</f>
        <v>481</v>
      </c>
      <c r="I2093" s="15">
        <f>COUNTIF(Tabla3[Se divorcian mas en la mañana o en la tarde?],"&gt;12:00 am")</f>
        <v>2491</v>
      </c>
      <c r="J2093" s="15">
        <f>COUNTIF(Tabla3[Se divorcian mas en la mañana o en la tarde?],"&gt;12:00 am")</f>
        <v>2491</v>
      </c>
      <c r="K2093" s="15">
        <f>COUNTIF(Tabla3[Se divorcian mas en la mañana o en la tarde?],"&lt;12:00 pm")</f>
        <v>2272</v>
      </c>
      <c r="L2093" s="17">
        <f>IF(Auxiliar1!B2091&lt;Tabla2[Hora],Tabla2[Hora],Auxiliar1!B2091)</f>
        <v>0.28090277777777778</v>
      </c>
      <c r="M2093" s="21"/>
      <c r="N2093" t="str">
        <f>TEXT(Tabla2[fecha_creacion_divorcio],"dd/mm/yy")</f>
        <v>10/01/19</v>
      </c>
      <c r="O2093" s="21" t="str">
        <f>TEXT(Tabla3[Fecha formato fecha],"MMMM")</f>
        <v>enero</v>
      </c>
      <c r="P2093" s="22">
        <f>INT(YEARFRAC(Tabla2[[#This Row],[fecha_matrimonio]],Tabla2[[#This Row],[fecha_creacion_divorcio]],1))</f>
        <v>16</v>
      </c>
      <c r="Q2093" s="21"/>
    </row>
    <row r="2094" spans="6:17" x14ac:dyDescent="0.25">
      <c r="F2094" s="17"/>
      <c r="G2094" s="47" t="str">
        <f>IF(Tabla2[genero_1]=Tabla2[genero_2],"iguales","heteros")</f>
        <v>iguales</v>
      </c>
      <c r="H2094" s="15">
        <f>COUNTIF(Tabla3[Columna1],"iguales")</f>
        <v>481</v>
      </c>
      <c r="I2094" s="15">
        <f>COUNTIF(Tabla3[Se divorcian mas en la mañana o en la tarde?],"&gt;12:00 am")</f>
        <v>2491</v>
      </c>
      <c r="J2094" s="15">
        <f>COUNTIF(Tabla3[Se divorcian mas en la mañana o en la tarde?],"&gt;12:00 am")</f>
        <v>2491</v>
      </c>
      <c r="K2094" s="15">
        <f>COUNTIF(Tabla3[Se divorcian mas en la mañana o en la tarde?],"&lt;12:00 pm")</f>
        <v>2272</v>
      </c>
      <c r="L2094" s="17">
        <f>IF(Auxiliar1!B2092&lt;Tabla2[Hora],Tabla2[Hora],Auxiliar1!B2092)</f>
        <v>0.30524305555555559</v>
      </c>
      <c r="M2094" s="21"/>
      <c r="N2094" t="str">
        <f>TEXT(Tabla2[fecha_creacion_divorcio],"dd/mm/yy")</f>
        <v>10/01/19</v>
      </c>
      <c r="O2094" s="21" t="str">
        <f>TEXT(Tabla3[Fecha formato fecha],"MMMM")</f>
        <v>enero</v>
      </c>
      <c r="P2094" s="22">
        <f>INT(YEARFRAC(Tabla2[[#This Row],[fecha_matrimonio]],Tabla2[[#This Row],[fecha_creacion_divorcio]],1))</f>
        <v>34</v>
      </c>
      <c r="Q2094" s="21"/>
    </row>
    <row r="2095" spans="6:17" x14ac:dyDescent="0.25">
      <c r="F2095" s="17"/>
      <c r="G2095" s="47" t="str">
        <f>IF(Tabla2[genero_1]=Tabla2[genero_2],"iguales","heteros")</f>
        <v>heteros</v>
      </c>
      <c r="H2095" s="15">
        <f>COUNTIF(Tabla3[Columna1],"iguales")</f>
        <v>481</v>
      </c>
      <c r="I2095" s="15">
        <f>COUNTIF(Tabla3[Se divorcian mas en la mañana o en la tarde?],"&gt;12:00 am")</f>
        <v>2491</v>
      </c>
      <c r="J2095" s="15">
        <f>COUNTIF(Tabla3[Se divorcian mas en la mañana o en la tarde?],"&gt;12:00 am")</f>
        <v>2491</v>
      </c>
      <c r="K2095" s="15">
        <f>COUNTIF(Tabla3[Se divorcian mas en la mañana o en la tarde?],"&lt;12:00 pm")</f>
        <v>2272</v>
      </c>
      <c r="L2095" s="17">
        <f>IF(Auxiliar1!B2093&lt;Tabla2[Hora],Tabla2[Hora],Auxiliar1!B2093)</f>
        <v>0.30623842592592593</v>
      </c>
      <c r="M2095" s="21"/>
      <c r="N2095" t="str">
        <f>TEXT(Tabla2[fecha_creacion_divorcio],"dd/mm/yy")</f>
        <v>10/01/19</v>
      </c>
      <c r="O2095" s="21" t="str">
        <f>TEXT(Tabla3[Fecha formato fecha],"MMMM")</f>
        <v>enero</v>
      </c>
      <c r="P2095" s="22">
        <f>INT(YEARFRAC(Tabla2[[#This Row],[fecha_matrimonio]],Tabla2[[#This Row],[fecha_creacion_divorcio]],1))</f>
        <v>37</v>
      </c>
      <c r="Q2095" s="21"/>
    </row>
    <row r="2096" spans="6:17" x14ac:dyDescent="0.25">
      <c r="F2096" s="17"/>
      <c r="G2096" s="47" t="str">
        <f>IF(Tabla2[genero_1]=Tabla2[genero_2],"iguales","heteros")</f>
        <v>iguales</v>
      </c>
      <c r="H2096" s="15">
        <f>COUNTIF(Tabla3[Columna1],"iguales")</f>
        <v>481</v>
      </c>
      <c r="I2096" s="15">
        <f>COUNTIF(Tabla3[Se divorcian mas en la mañana o en la tarde?],"&gt;12:00 am")</f>
        <v>2491</v>
      </c>
      <c r="J2096" s="15">
        <f>COUNTIF(Tabla3[Se divorcian mas en la mañana o en la tarde?],"&gt;12:00 am")</f>
        <v>2491</v>
      </c>
      <c r="K2096" s="15">
        <f>COUNTIF(Tabla3[Se divorcian mas en la mañana o en la tarde?],"&lt;12:00 pm")</f>
        <v>2272</v>
      </c>
      <c r="L2096" s="17">
        <f>IF(Auxiliar1!B2094&lt;Tabla2[Hora],Tabla2[Hora],Auxiliar1!B2094)</f>
        <v>0.41879629629629633</v>
      </c>
      <c r="M2096" s="21"/>
      <c r="N2096" t="str">
        <f>TEXT(Tabla2[fecha_creacion_divorcio],"dd/mm/yy")</f>
        <v>11/01/19</v>
      </c>
      <c r="O2096" s="21" t="str">
        <f>TEXT(Tabla3[Fecha formato fecha],"MMMM")</f>
        <v>enero</v>
      </c>
      <c r="P2096" s="22">
        <f>INT(YEARFRAC(Tabla2[[#This Row],[fecha_matrimonio]],Tabla2[[#This Row],[fecha_creacion_divorcio]],1))</f>
        <v>5</v>
      </c>
      <c r="Q2096" s="21"/>
    </row>
    <row r="2097" spans="6:17" x14ac:dyDescent="0.25">
      <c r="F2097" s="17"/>
      <c r="G2097" s="47" t="str">
        <f>IF(Tabla2[genero_1]=Tabla2[genero_2],"iguales","heteros")</f>
        <v>heteros</v>
      </c>
      <c r="H2097" s="15">
        <f>COUNTIF(Tabla3[Columna1],"iguales")</f>
        <v>481</v>
      </c>
      <c r="I2097" s="15">
        <f>COUNTIF(Tabla3[Se divorcian mas en la mañana o en la tarde?],"&gt;12:00 am")</f>
        <v>2491</v>
      </c>
      <c r="J2097" s="15">
        <f>COUNTIF(Tabla3[Se divorcian mas en la mañana o en la tarde?],"&gt;12:00 am")</f>
        <v>2491</v>
      </c>
      <c r="K2097" s="15">
        <f>COUNTIF(Tabla3[Se divorcian mas en la mañana o en la tarde?],"&lt;12:00 pm")</f>
        <v>2272</v>
      </c>
      <c r="L2097" s="17">
        <f>IF(Auxiliar1!B2095&lt;Tabla2[Hora],Tabla2[Hora],Auxiliar1!B2095)</f>
        <v>0.42858796296296298</v>
      </c>
      <c r="M2097" s="21"/>
      <c r="N2097" t="str">
        <f>TEXT(Tabla2[fecha_creacion_divorcio],"dd/mm/yy")</f>
        <v>11/01/19</v>
      </c>
      <c r="O2097" s="21" t="str">
        <f>TEXT(Tabla3[Fecha formato fecha],"MMMM")</f>
        <v>enero</v>
      </c>
      <c r="P2097" s="22">
        <f>INT(YEARFRAC(Tabla2[[#This Row],[fecha_matrimonio]],Tabla2[[#This Row],[fecha_creacion_divorcio]],1))</f>
        <v>21</v>
      </c>
      <c r="Q2097" s="21"/>
    </row>
    <row r="2098" spans="6:17" x14ac:dyDescent="0.25">
      <c r="F2098" s="17"/>
      <c r="G2098" s="47" t="str">
        <f>IF(Tabla2[genero_1]=Tabla2[genero_2],"iguales","heteros")</f>
        <v>heteros</v>
      </c>
      <c r="H2098" s="15">
        <f>COUNTIF(Tabla3[Columna1],"iguales")</f>
        <v>481</v>
      </c>
      <c r="I2098" s="15">
        <f>COUNTIF(Tabla3[Se divorcian mas en la mañana o en la tarde?],"&gt;12:00 am")</f>
        <v>2491</v>
      </c>
      <c r="J2098" s="15">
        <f>COUNTIF(Tabla3[Se divorcian mas en la mañana o en la tarde?],"&gt;12:00 am")</f>
        <v>2491</v>
      </c>
      <c r="K2098" s="15">
        <f>COUNTIF(Tabla3[Se divorcian mas en la mañana o en la tarde?],"&lt;12:00 pm")</f>
        <v>2272</v>
      </c>
      <c r="L2098" s="17">
        <f>IF(Auxiliar1!B2096&lt;Tabla2[Hora],Tabla2[Hora],Auxiliar1!B2096)</f>
        <v>0.45612268518518517</v>
      </c>
      <c r="M2098" s="21"/>
      <c r="N2098" t="str">
        <f>TEXT(Tabla2[fecha_creacion_divorcio],"dd/mm/yy")</f>
        <v>11/01/19</v>
      </c>
      <c r="O2098" s="21" t="str">
        <f>TEXT(Tabla3[Fecha formato fecha],"MMMM")</f>
        <v>enero</v>
      </c>
      <c r="P2098" s="22">
        <f>INT(YEARFRAC(Tabla2[[#This Row],[fecha_matrimonio]],Tabla2[[#This Row],[fecha_creacion_divorcio]],1))</f>
        <v>11</v>
      </c>
      <c r="Q2098" s="21"/>
    </row>
    <row r="2099" spans="6:17" x14ac:dyDescent="0.25">
      <c r="F2099" s="17"/>
      <c r="G2099" s="47" t="str">
        <f>IF(Tabla2[genero_1]=Tabla2[genero_2],"iguales","heteros")</f>
        <v>heteros</v>
      </c>
      <c r="H2099" s="15">
        <f>COUNTIF(Tabla3[Columna1],"iguales")</f>
        <v>481</v>
      </c>
      <c r="I2099" s="15">
        <f>COUNTIF(Tabla3[Se divorcian mas en la mañana o en la tarde?],"&gt;12:00 am")</f>
        <v>2491</v>
      </c>
      <c r="J2099" s="15">
        <f>COUNTIF(Tabla3[Se divorcian mas en la mañana o en la tarde?],"&gt;12:00 am")</f>
        <v>2491</v>
      </c>
      <c r="K2099" s="15">
        <f>COUNTIF(Tabla3[Se divorcian mas en la mañana o en la tarde?],"&lt;12:00 pm")</f>
        <v>2272</v>
      </c>
      <c r="L2099" s="17">
        <f>IF(Auxiliar1!B2097&lt;Tabla2[Hora],Tabla2[Hora],Auxiliar1!B2097)</f>
        <v>0.28427083333333331</v>
      </c>
      <c r="M2099" s="21"/>
      <c r="N2099" t="str">
        <f>TEXT(Tabla2[fecha_creacion_divorcio],"dd/mm/yy")</f>
        <v>14/01/19</v>
      </c>
      <c r="O2099" s="21" t="str">
        <f>TEXT(Tabla3[Fecha formato fecha],"MMMM")</f>
        <v>enero</v>
      </c>
      <c r="P2099" s="22">
        <f>INT(YEARFRAC(Tabla2[[#This Row],[fecha_matrimonio]],Tabla2[[#This Row],[fecha_creacion_divorcio]],1))</f>
        <v>5</v>
      </c>
      <c r="Q2099" s="21"/>
    </row>
    <row r="2100" spans="6:17" x14ac:dyDescent="0.25">
      <c r="F2100" s="17"/>
      <c r="G2100" s="47" t="str">
        <f>IF(Tabla2[genero_1]=Tabla2[genero_2],"iguales","heteros")</f>
        <v>heteros</v>
      </c>
      <c r="H2100" s="15">
        <f>COUNTIF(Tabla3[Columna1],"iguales")</f>
        <v>481</v>
      </c>
      <c r="I2100" s="15">
        <f>COUNTIF(Tabla3[Se divorcian mas en la mañana o en la tarde?],"&gt;12:00 am")</f>
        <v>2491</v>
      </c>
      <c r="J2100" s="15">
        <f>COUNTIF(Tabla3[Se divorcian mas en la mañana o en la tarde?],"&gt;12:00 am")</f>
        <v>2491</v>
      </c>
      <c r="K2100" s="15">
        <f>COUNTIF(Tabla3[Se divorcian mas en la mañana o en la tarde?],"&lt;12:00 pm")</f>
        <v>2272</v>
      </c>
      <c r="L2100" s="17">
        <f>IF(Auxiliar1!B2098&lt;Tabla2[Hora],Tabla2[Hora],Auxiliar1!B2098)</f>
        <v>0.28770833333333334</v>
      </c>
      <c r="M2100" s="21"/>
      <c r="N2100" t="str">
        <f>TEXT(Tabla2[fecha_creacion_divorcio],"dd/mm/yy")</f>
        <v>14/01/19</v>
      </c>
      <c r="O2100" s="21" t="str">
        <f>TEXT(Tabla3[Fecha formato fecha],"MMMM")</f>
        <v>enero</v>
      </c>
      <c r="P2100" s="22">
        <f>INT(YEARFRAC(Tabla2[[#This Row],[fecha_matrimonio]],Tabla2[[#This Row],[fecha_creacion_divorcio]],1))</f>
        <v>24</v>
      </c>
      <c r="Q2100" s="21"/>
    </row>
    <row r="2101" spans="6:17" x14ac:dyDescent="0.25">
      <c r="F2101" s="17"/>
      <c r="G2101" s="47" t="str">
        <f>IF(Tabla2[genero_1]=Tabla2[genero_2],"iguales","heteros")</f>
        <v>heteros</v>
      </c>
      <c r="H2101" s="15">
        <f>COUNTIF(Tabla3[Columna1],"iguales")</f>
        <v>481</v>
      </c>
      <c r="I2101" s="15">
        <f>COUNTIF(Tabla3[Se divorcian mas en la mañana o en la tarde?],"&gt;12:00 am")</f>
        <v>2491</v>
      </c>
      <c r="J2101" s="15">
        <f>COUNTIF(Tabla3[Se divorcian mas en la mañana o en la tarde?],"&gt;12:00 am")</f>
        <v>2491</v>
      </c>
      <c r="K2101" s="15">
        <f>COUNTIF(Tabla3[Se divorcian mas en la mañana o en la tarde?],"&lt;12:00 pm")</f>
        <v>2272</v>
      </c>
      <c r="L2101" s="17">
        <f>IF(Auxiliar1!B2099&lt;Tabla2[Hora],Tabla2[Hora],Auxiliar1!B2099)</f>
        <v>0.29393518518518519</v>
      </c>
      <c r="M2101" s="21"/>
      <c r="N2101" t="str">
        <f>TEXT(Tabla2[fecha_creacion_divorcio],"dd/mm/yy")</f>
        <v>14/01/19</v>
      </c>
      <c r="O2101" s="21" t="str">
        <f>TEXT(Tabla3[Fecha formato fecha],"MMMM")</f>
        <v>enero</v>
      </c>
      <c r="P2101" s="22">
        <f>INT(YEARFRAC(Tabla2[[#This Row],[fecha_matrimonio]],Tabla2[[#This Row],[fecha_creacion_divorcio]],1))</f>
        <v>22</v>
      </c>
      <c r="Q2101" s="21"/>
    </row>
    <row r="2102" spans="6:17" x14ac:dyDescent="0.25">
      <c r="F2102" s="17"/>
      <c r="G2102" s="47" t="str">
        <f>IF(Tabla2[genero_1]=Tabla2[genero_2],"iguales","heteros")</f>
        <v>heteros</v>
      </c>
      <c r="H2102" s="15">
        <f>COUNTIF(Tabla3[Columna1],"iguales")</f>
        <v>481</v>
      </c>
      <c r="I2102" s="15">
        <f>COUNTIF(Tabla3[Se divorcian mas en la mañana o en la tarde?],"&gt;12:00 am")</f>
        <v>2491</v>
      </c>
      <c r="J2102" s="15">
        <f>COUNTIF(Tabla3[Se divorcian mas en la mañana o en la tarde?],"&gt;12:00 am")</f>
        <v>2491</v>
      </c>
      <c r="K2102" s="15">
        <f>COUNTIF(Tabla3[Se divorcian mas en la mañana o en la tarde?],"&lt;12:00 pm")</f>
        <v>2272</v>
      </c>
      <c r="L2102" s="17">
        <f>IF(Auxiliar1!B2100&lt;Tabla2[Hora],Tabla2[Hora],Auxiliar1!B2100)</f>
        <v>0.29953703703703705</v>
      </c>
      <c r="M2102" s="21"/>
      <c r="N2102" t="str">
        <f>TEXT(Tabla2[fecha_creacion_divorcio],"dd/mm/yy")</f>
        <v>14/01/19</v>
      </c>
      <c r="O2102" s="21" t="str">
        <f>TEXT(Tabla3[Fecha formato fecha],"MMMM")</f>
        <v>enero</v>
      </c>
      <c r="P2102" s="22">
        <f>INT(YEARFRAC(Tabla2[[#This Row],[fecha_matrimonio]],Tabla2[[#This Row],[fecha_creacion_divorcio]],1))</f>
        <v>49</v>
      </c>
      <c r="Q2102" s="21"/>
    </row>
    <row r="2103" spans="6:17" x14ac:dyDescent="0.25">
      <c r="F2103" s="17"/>
      <c r="G2103" s="47" t="str">
        <f>IF(Tabla2[genero_1]=Tabla2[genero_2],"iguales","heteros")</f>
        <v>heteros</v>
      </c>
      <c r="H2103" s="15">
        <f>COUNTIF(Tabla3[Columna1],"iguales")</f>
        <v>481</v>
      </c>
      <c r="I2103" s="15">
        <f>COUNTIF(Tabla3[Se divorcian mas en la mañana o en la tarde?],"&gt;12:00 am")</f>
        <v>2491</v>
      </c>
      <c r="J2103" s="15">
        <f>COUNTIF(Tabla3[Se divorcian mas en la mañana o en la tarde?],"&gt;12:00 am")</f>
        <v>2491</v>
      </c>
      <c r="K2103" s="15">
        <f>COUNTIF(Tabla3[Se divorcian mas en la mañana o en la tarde?],"&lt;12:00 pm")</f>
        <v>2272</v>
      </c>
      <c r="L2103" s="17">
        <f>IF(Auxiliar1!B2101&lt;Tabla2[Hora],Tabla2[Hora],Auxiliar1!B2101)</f>
        <v>0.30604166666666666</v>
      </c>
      <c r="M2103" s="21"/>
      <c r="N2103" t="str">
        <f>TEXT(Tabla2[fecha_creacion_divorcio],"dd/mm/yy")</f>
        <v>14/01/19</v>
      </c>
      <c r="O2103" s="21" t="str">
        <f>TEXT(Tabla3[Fecha formato fecha],"MMMM")</f>
        <v>enero</v>
      </c>
      <c r="P2103" s="22">
        <f>INT(YEARFRAC(Tabla2[[#This Row],[fecha_matrimonio]],Tabla2[[#This Row],[fecha_creacion_divorcio]],1))</f>
        <v>20</v>
      </c>
      <c r="Q2103" s="21"/>
    </row>
    <row r="2104" spans="6:17" x14ac:dyDescent="0.25">
      <c r="F2104" s="17"/>
      <c r="G2104" s="47" t="str">
        <f>IF(Tabla2[genero_1]=Tabla2[genero_2],"iguales","heteros")</f>
        <v>heteros</v>
      </c>
      <c r="H2104" s="15">
        <f>COUNTIF(Tabla3[Columna1],"iguales")</f>
        <v>481</v>
      </c>
      <c r="I2104" s="15">
        <f>COUNTIF(Tabla3[Se divorcian mas en la mañana o en la tarde?],"&gt;12:00 am")</f>
        <v>2491</v>
      </c>
      <c r="J2104" s="15">
        <f>COUNTIF(Tabla3[Se divorcian mas en la mañana o en la tarde?],"&gt;12:00 am")</f>
        <v>2491</v>
      </c>
      <c r="K2104" s="15">
        <f>COUNTIF(Tabla3[Se divorcian mas en la mañana o en la tarde?],"&lt;12:00 pm")</f>
        <v>2272</v>
      </c>
      <c r="L2104" s="17">
        <f>IF(Auxiliar1!B2102&lt;Tabla2[Hora],Tabla2[Hora],Auxiliar1!B2102)</f>
        <v>0.52188657407407402</v>
      </c>
      <c r="M2104" s="21"/>
      <c r="N2104" t="str">
        <f>TEXT(Tabla2[fecha_creacion_divorcio],"dd/mm/yy")</f>
        <v>15/01/19</v>
      </c>
      <c r="O2104" s="21" t="str">
        <f>TEXT(Tabla3[Fecha formato fecha],"MMMM")</f>
        <v>enero</v>
      </c>
      <c r="P2104" s="22">
        <f>INT(YEARFRAC(Tabla2[[#This Row],[fecha_matrimonio]],Tabla2[[#This Row],[fecha_creacion_divorcio]],1))</f>
        <v>3</v>
      </c>
      <c r="Q2104" s="21"/>
    </row>
    <row r="2105" spans="6:17" x14ac:dyDescent="0.25">
      <c r="F2105" s="17"/>
      <c r="G2105" s="47" t="str">
        <f>IF(Tabla2[genero_1]=Tabla2[genero_2],"iguales","heteros")</f>
        <v>heteros</v>
      </c>
      <c r="H2105" s="15">
        <f>COUNTIF(Tabla3[Columna1],"iguales")</f>
        <v>481</v>
      </c>
      <c r="I2105" s="15">
        <f>COUNTIF(Tabla3[Se divorcian mas en la mañana o en la tarde?],"&gt;12:00 am")</f>
        <v>2491</v>
      </c>
      <c r="J2105" s="15">
        <f>COUNTIF(Tabla3[Se divorcian mas en la mañana o en la tarde?],"&gt;12:00 am")</f>
        <v>2491</v>
      </c>
      <c r="K2105" s="15">
        <f>COUNTIF(Tabla3[Se divorcian mas en la mañana o en la tarde?],"&lt;12:00 pm")</f>
        <v>2272</v>
      </c>
      <c r="L2105" s="17">
        <f>IF(Auxiliar1!B2103&lt;Tabla2[Hora],Tabla2[Hora],Auxiliar1!B2103)</f>
        <v>0.45326388888888891</v>
      </c>
      <c r="M2105" s="21"/>
      <c r="N2105" t="str">
        <f>TEXT(Tabla2[fecha_creacion_divorcio],"dd/mm/yy")</f>
        <v>17/01/19</v>
      </c>
      <c r="O2105" s="21" t="str">
        <f>TEXT(Tabla3[Fecha formato fecha],"MMMM")</f>
        <v>enero</v>
      </c>
      <c r="P2105" s="22">
        <f>INT(YEARFRAC(Tabla2[[#This Row],[fecha_matrimonio]],Tabla2[[#This Row],[fecha_creacion_divorcio]],1))</f>
        <v>36</v>
      </c>
      <c r="Q2105" s="21"/>
    </row>
    <row r="2106" spans="6:17" x14ac:dyDescent="0.25">
      <c r="F2106" s="17"/>
      <c r="G2106" s="47" t="str">
        <f>IF(Tabla2[genero_1]=Tabla2[genero_2],"iguales","heteros")</f>
        <v>heteros</v>
      </c>
      <c r="H2106" s="15">
        <f>COUNTIF(Tabla3[Columna1],"iguales")</f>
        <v>481</v>
      </c>
      <c r="I2106" s="15">
        <f>COUNTIF(Tabla3[Se divorcian mas en la mañana o en la tarde?],"&gt;12:00 am")</f>
        <v>2491</v>
      </c>
      <c r="J2106" s="15">
        <f>COUNTIF(Tabla3[Se divorcian mas en la mañana o en la tarde?],"&gt;12:00 am")</f>
        <v>2491</v>
      </c>
      <c r="K2106" s="15">
        <f>COUNTIF(Tabla3[Se divorcian mas en la mañana o en la tarde?],"&lt;12:00 pm")</f>
        <v>2272</v>
      </c>
      <c r="L2106" s="17">
        <f>IF(Auxiliar1!B2104&lt;Tabla2[Hora],Tabla2[Hora],Auxiliar1!B2104)</f>
        <v>0.4572222222222222</v>
      </c>
      <c r="M2106" s="21"/>
      <c r="N2106" t="str">
        <f>TEXT(Tabla2[fecha_creacion_divorcio],"dd/mm/yy")</f>
        <v>17/01/19</v>
      </c>
      <c r="O2106" s="21" t="str">
        <f>TEXT(Tabla3[Fecha formato fecha],"MMMM")</f>
        <v>enero</v>
      </c>
      <c r="P2106" s="22">
        <f>INT(YEARFRAC(Tabla2[[#This Row],[fecha_matrimonio]],Tabla2[[#This Row],[fecha_creacion_divorcio]],1))</f>
        <v>23</v>
      </c>
      <c r="Q2106" s="21"/>
    </row>
    <row r="2107" spans="6:17" x14ac:dyDescent="0.25">
      <c r="F2107" s="17"/>
      <c r="G2107" s="47" t="str">
        <f>IF(Tabla2[genero_1]=Tabla2[genero_2],"iguales","heteros")</f>
        <v>heteros</v>
      </c>
      <c r="H2107" s="15">
        <f>COUNTIF(Tabla3[Columna1],"iguales")</f>
        <v>481</v>
      </c>
      <c r="I2107" s="15">
        <f>COUNTIF(Tabla3[Se divorcian mas en la mañana o en la tarde?],"&gt;12:00 am")</f>
        <v>2491</v>
      </c>
      <c r="J2107" s="15">
        <f>COUNTIF(Tabla3[Se divorcian mas en la mañana o en la tarde?],"&gt;12:00 am")</f>
        <v>2491</v>
      </c>
      <c r="K2107" s="15">
        <f>COUNTIF(Tabla3[Se divorcian mas en la mañana o en la tarde?],"&lt;12:00 pm")</f>
        <v>2272</v>
      </c>
      <c r="L2107" s="17">
        <f>IF(Auxiliar1!B2105&lt;Tabla2[Hora],Tabla2[Hora],Auxiliar1!B2105)</f>
        <v>0.46291666666666664</v>
      </c>
      <c r="M2107" s="21"/>
      <c r="N2107" t="str">
        <f>TEXT(Tabla2[fecha_creacion_divorcio],"dd/mm/yy")</f>
        <v>17/01/19</v>
      </c>
      <c r="O2107" s="21" t="str">
        <f>TEXT(Tabla3[Fecha formato fecha],"MMMM")</f>
        <v>enero</v>
      </c>
      <c r="P2107" s="22">
        <f>INT(YEARFRAC(Tabla2[[#This Row],[fecha_matrimonio]],Tabla2[[#This Row],[fecha_creacion_divorcio]],1))</f>
        <v>15</v>
      </c>
      <c r="Q2107" s="21"/>
    </row>
    <row r="2108" spans="6:17" x14ac:dyDescent="0.25">
      <c r="F2108" s="17"/>
      <c r="G2108" s="47" t="str">
        <f>IF(Tabla2[genero_1]=Tabla2[genero_2],"iguales","heteros")</f>
        <v>iguales</v>
      </c>
      <c r="H2108" s="15">
        <f>COUNTIF(Tabla3[Columna1],"iguales")</f>
        <v>481</v>
      </c>
      <c r="I2108" s="15">
        <f>COUNTIF(Tabla3[Se divorcian mas en la mañana o en la tarde?],"&gt;12:00 am")</f>
        <v>2491</v>
      </c>
      <c r="J2108" s="15">
        <f>COUNTIF(Tabla3[Se divorcian mas en la mañana o en la tarde?],"&gt;12:00 am")</f>
        <v>2491</v>
      </c>
      <c r="K2108" s="15">
        <f>COUNTIF(Tabla3[Se divorcian mas en la mañana o en la tarde?],"&lt;12:00 pm")</f>
        <v>2272</v>
      </c>
      <c r="L2108" s="17">
        <f>IF(Auxiliar1!B2106&lt;Tabla2[Hora],Tabla2[Hora],Auxiliar1!B2106)</f>
        <v>0.46968750000000004</v>
      </c>
      <c r="M2108" s="21"/>
      <c r="N2108" t="str">
        <f>TEXT(Tabla2[fecha_creacion_divorcio],"dd/mm/yy")</f>
        <v>17/01/19</v>
      </c>
      <c r="O2108" s="21" t="str">
        <f>TEXT(Tabla3[Fecha formato fecha],"MMMM")</f>
        <v>enero</v>
      </c>
      <c r="P2108" s="22">
        <f>INT(YEARFRAC(Tabla2[[#This Row],[fecha_matrimonio]],Tabla2[[#This Row],[fecha_creacion_divorcio]],1))</f>
        <v>12</v>
      </c>
      <c r="Q2108" s="21"/>
    </row>
    <row r="2109" spans="6:17" x14ac:dyDescent="0.25">
      <c r="F2109" s="17"/>
      <c r="G2109" s="47" t="str">
        <f>IF(Tabla2[genero_1]=Tabla2[genero_2],"iguales","heteros")</f>
        <v>heteros</v>
      </c>
      <c r="H2109" s="15">
        <f>COUNTIF(Tabla3[Columna1],"iguales")</f>
        <v>481</v>
      </c>
      <c r="I2109" s="15">
        <f>COUNTIF(Tabla3[Se divorcian mas en la mañana o en la tarde?],"&gt;12:00 am")</f>
        <v>2491</v>
      </c>
      <c r="J2109" s="15">
        <f>COUNTIF(Tabla3[Se divorcian mas en la mañana o en la tarde?],"&gt;12:00 am")</f>
        <v>2491</v>
      </c>
      <c r="K2109" s="15">
        <f>COUNTIF(Tabla3[Se divorcian mas en la mañana o en la tarde?],"&lt;12:00 pm")</f>
        <v>2272</v>
      </c>
      <c r="L2109" s="17">
        <f>IF(Auxiliar1!B2107&lt;Tabla2[Hora],Tabla2[Hora],Auxiliar1!B2107)</f>
        <v>0.47410879629629626</v>
      </c>
      <c r="M2109" s="21"/>
      <c r="N2109" t="str">
        <f>TEXT(Tabla2[fecha_creacion_divorcio],"dd/mm/yy")</f>
        <v>17/01/19</v>
      </c>
      <c r="O2109" s="21" t="str">
        <f>TEXT(Tabla3[Fecha formato fecha],"MMMM")</f>
        <v>enero</v>
      </c>
      <c r="P2109" s="22">
        <f>INT(YEARFRAC(Tabla2[[#This Row],[fecha_matrimonio]],Tabla2[[#This Row],[fecha_creacion_divorcio]],1))</f>
        <v>10</v>
      </c>
      <c r="Q2109" s="21"/>
    </row>
    <row r="2110" spans="6:17" x14ac:dyDescent="0.25">
      <c r="F2110" s="17"/>
      <c r="G2110" s="47" t="str">
        <f>IF(Tabla2[genero_1]=Tabla2[genero_2],"iguales","heteros")</f>
        <v>heteros</v>
      </c>
      <c r="H2110" s="15">
        <f>COUNTIF(Tabla3[Columna1],"iguales")</f>
        <v>481</v>
      </c>
      <c r="I2110" s="15">
        <f>COUNTIF(Tabla3[Se divorcian mas en la mañana o en la tarde?],"&gt;12:00 am")</f>
        <v>2491</v>
      </c>
      <c r="J2110" s="15">
        <f>COUNTIF(Tabla3[Se divorcian mas en la mañana o en la tarde?],"&gt;12:00 am")</f>
        <v>2491</v>
      </c>
      <c r="K2110" s="15">
        <f>COUNTIF(Tabla3[Se divorcian mas en la mañana o en la tarde?],"&lt;12:00 pm")</f>
        <v>2272</v>
      </c>
      <c r="L2110" s="17">
        <f>IF(Auxiliar1!B2108&lt;Tabla2[Hora],Tabla2[Hora],Auxiliar1!B2108)</f>
        <v>0.29749999999999999</v>
      </c>
      <c r="M2110" s="21"/>
      <c r="N2110" t="str">
        <f>TEXT(Tabla2[fecha_creacion_divorcio],"dd/mm/yy")</f>
        <v>21/01/19</v>
      </c>
      <c r="O2110" s="21" t="str">
        <f>TEXT(Tabla3[Fecha formato fecha],"MMMM")</f>
        <v>enero</v>
      </c>
      <c r="P2110" s="22">
        <f>INT(YEARFRAC(Tabla2[[#This Row],[fecha_matrimonio]],Tabla2[[#This Row],[fecha_creacion_divorcio]],1))</f>
        <v>8</v>
      </c>
      <c r="Q2110" s="21"/>
    </row>
    <row r="2111" spans="6:17" x14ac:dyDescent="0.25">
      <c r="F2111" s="17"/>
      <c r="G2111" s="47" t="str">
        <f>IF(Tabla2[genero_1]=Tabla2[genero_2],"iguales","heteros")</f>
        <v>heteros</v>
      </c>
      <c r="H2111" s="15">
        <f>COUNTIF(Tabla3[Columna1],"iguales")</f>
        <v>481</v>
      </c>
      <c r="I2111" s="15">
        <f>COUNTIF(Tabla3[Se divorcian mas en la mañana o en la tarde?],"&gt;12:00 am")</f>
        <v>2491</v>
      </c>
      <c r="J2111" s="15">
        <f>COUNTIF(Tabla3[Se divorcian mas en la mañana o en la tarde?],"&gt;12:00 am")</f>
        <v>2491</v>
      </c>
      <c r="K2111" s="15">
        <f>COUNTIF(Tabla3[Se divorcian mas en la mañana o en la tarde?],"&lt;12:00 pm")</f>
        <v>2272</v>
      </c>
      <c r="L2111" s="17">
        <f>IF(Auxiliar1!B2109&lt;Tabla2[Hora],Tabla2[Hora],Auxiliar1!B2109)</f>
        <v>0.30754629629629632</v>
      </c>
      <c r="M2111" s="21"/>
      <c r="N2111" t="str">
        <f>TEXT(Tabla2[fecha_creacion_divorcio],"dd/mm/yy")</f>
        <v>21/01/19</v>
      </c>
      <c r="O2111" s="21" t="str">
        <f>TEXT(Tabla3[Fecha formato fecha],"MMMM")</f>
        <v>enero</v>
      </c>
      <c r="P2111" s="22">
        <f>INT(YEARFRAC(Tabla2[[#This Row],[fecha_matrimonio]],Tabla2[[#This Row],[fecha_creacion_divorcio]],1))</f>
        <v>13</v>
      </c>
      <c r="Q2111" s="21"/>
    </row>
    <row r="2112" spans="6:17" x14ac:dyDescent="0.25">
      <c r="F2112" s="17"/>
      <c r="G2112" s="47" t="str">
        <f>IF(Tabla2[genero_1]=Tabla2[genero_2],"iguales","heteros")</f>
        <v>heteros</v>
      </c>
      <c r="H2112" s="15">
        <f>COUNTIF(Tabla3[Columna1],"iguales")</f>
        <v>481</v>
      </c>
      <c r="I2112" s="15">
        <f>COUNTIF(Tabla3[Se divorcian mas en la mañana o en la tarde?],"&gt;12:00 am")</f>
        <v>2491</v>
      </c>
      <c r="J2112" s="15">
        <f>COUNTIF(Tabla3[Se divorcian mas en la mañana o en la tarde?],"&gt;12:00 am")</f>
        <v>2491</v>
      </c>
      <c r="K2112" s="15">
        <f>COUNTIF(Tabla3[Se divorcian mas en la mañana o en la tarde?],"&lt;12:00 pm")</f>
        <v>2272</v>
      </c>
      <c r="L2112" s="17">
        <f>IF(Auxiliar1!B2110&lt;Tabla2[Hora],Tabla2[Hora],Auxiliar1!B2110)</f>
        <v>0.30760416666666668</v>
      </c>
      <c r="M2112" s="21"/>
      <c r="N2112" t="str">
        <f>TEXT(Tabla2[fecha_creacion_divorcio],"dd/mm/yy")</f>
        <v>21/01/19</v>
      </c>
      <c r="O2112" s="21" t="str">
        <f>TEXT(Tabla3[Fecha formato fecha],"MMMM")</f>
        <v>enero</v>
      </c>
      <c r="P2112" s="22">
        <f>INT(YEARFRAC(Tabla2[[#This Row],[fecha_matrimonio]],Tabla2[[#This Row],[fecha_creacion_divorcio]],1))</f>
        <v>32</v>
      </c>
      <c r="Q2112" s="21"/>
    </row>
    <row r="2113" spans="6:17" x14ac:dyDescent="0.25">
      <c r="F2113" s="17"/>
      <c r="G2113" s="47" t="str">
        <f>IF(Tabla2[genero_1]=Tabla2[genero_2],"iguales","heteros")</f>
        <v>heteros</v>
      </c>
      <c r="H2113" s="15">
        <f>COUNTIF(Tabla3[Columna1],"iguales")</f>
        <v>481</v>
      </c>
      <c r="I2113" s="15">
        <f>COUNTIF(Tabla3[Se divorcian mas en la mañana o en la tarde?],"&gt;12:00 am")</f>
        <v>2491</v>
      </c>
      <c r="J2113" s="15">
        <f>COUNTIF(Tabla3[Se divorcian mas en la mañana o en la tarde?],"&gt;12:00 am")</f>
        <v>2491</v>
      </c>
      <c r="K2113" s="15">
        <f>COUNTIF(Tabla3[Se divorcian mas en la mañana o en la tarde?],"&lt;12:00 pm")</f>
        <v>2272</v>
      </c>
      <c r="L2113" s="17">
        <f>IF(Auxiliar1!B2111&lt;Tabla2[Hora],Tabla2[Hora],Auxiliar1!B2111)</f>
        <v>0.31061342592592595</v>
      </c>
      <c r="M2113" s="21"/>
      <c r="N2113" t="str">
        <f>TEXT(Tabla2[fecha_creacion_divorcio],"dd/mm/yy")</f>
        <v>21/01/19</v>
      </c>
      <c r="O2113" s="21" t="str">
        <f>TEXT(Tabla3[Fecha formato fecha],"MMMM")</f>
        <v>enero</v>
      </c>
      <c r="P2113" s="22">
        <f>INT(YEARFRAC(Tabla2[[#This Row],[fecha_matrimonio]],Tabla2[[#This Row],[fecha_creacion_divorcio]],1))</f>
        <v>5</v>
      </c>
      <c r="Q2113" s="21"/>
    </row>
    <row r="2114" spans="6:17" x14ac:dyDescent="0.25">
      <c r="F2114" s="17"/>
      <c r="G2114" s="47" t="str">
        <f>IF(Tabla2[genero_1]=Tabla2[genero_2],"iguales","heteros")</f>
        <v>heteros</v>
      </c>
      <c r="H2114" s="15">
        <f>COUNTIF(Tabla3[Columna1],"iguales")</f>
        <v>481</v>
      </c>
      <c r="I2114" s="15">
        <f>COUNTIF(Tabla3[Se divorcian mas en la mañana o en la tarde?],"&gt;12:00 am")</f>
        <v>2491</v>
      </c>
      <c r="J2114" s="15">
        <f>COUNTIF(Tabla3[Se divorcian mas en la mañana o en la tarde?],"&gt;12:00 am")</f>
        <v>2491</v>
      </c>
      <c r="K2114" s="15">
        <f>COUNTIF(Tabla3[Se divorcian mas en la mañana o en la tarde?],"&lt;12:00 pm")</f>
        <v>2272</v>
      </c>
      <c r="L2114" s="17">
        <f>IF(Auxiliar1!B2112&lt;Tabla2[Hora],Tabla2[Hora],Auxiliar1!B2112)</f>
        <v>0.31208333333333332</v>
      </c>
      <c r="M2114" s="21"/>
      <c r="N2114" t="str">
        <f>TEXT(Tabla2[fecha_creacion_divorcio],"dd/mm/yy")</f>
        <v>21/01/19</v>
      </c>
      <c r="O2114" s="21" t="str">
        <f>TEXT(Tabla3[Fecha formato fecha],"MMMM")</f>
        <v>enero</v>
      </c>
      <c r="P2114" s="22">
        <f>INT(YEARFRAC(Tabla2[[#This Row],[fecha_matrimonio]],Tabla2[[#This Row],[fecha_creacion_divorcio]],1))</f>
        <v>17</v>
      </c>
      <c r="Q2114" s="21"/>
    </row>
    <row r="2115" spans="6:17" x14ac:dyDescent="0.25">
      <c r="F2115" s="17"/>
      <c r="G2115" s="47" t="str">
        <f>IF(Tabla2[genero_1]=Tabla2[genero_2],"iguales","heteros")</f>
        <v>heteros</v>
      </c>
      <c r="H2115" s="15">
        <f>COUNTIF(Tabla3[Columna1],"iguales")</f>
        <v>481</v>
      </c>
      <c r="I2115" s="15">
        <f>COUNTIF(Tabla3[Se divorcian mas en la mañana o en la tarde?],"&gt;12:00 am")</f>
        <v>2491</v>
      </c>
      <c r="J2115" s="15">
        <f>COUNTIF(Tabla3[Se divorcian mas en la mañana o en la tarde?],"&gt;12:00 am")</f>
        <v>2491</v>
      </c>
      <c r="K2115" s="15">
        <f>COUNTIF(Tabla3[Se divorcian mas en la mañana o en la tarde?],"&lt;12:00 pm")</f>
        <v>2272</v>
      </c>
      <c r="L2115" s="17">
        <f>IF(Auxiliar1!B2113&lt;Tabla2[Hora],Tabla2[Hora],Auxiliar1!B2113)</f>
        <v>0.31429398148148152</v>
      </c>
      <c r="M2115" s="21"/>
      <c r="N2115" t="str">
        <f>TEXT(Tabla2[fecha_creacion_divorcio],"dd/mm/yy")</f>
        <v>21/01/19</v>
      </c>
      <c r="O2115" s="21" t="str">
        <f>TEXT(Tabla3[Fecha formato fecha],"MMMM")</f>
        <v>enero</v>
      </c>
      <c r="P2115" s="22">
        <f>INT(YEARFRAC(Tabla2[[#This Row],[fecha_matrimonio]],Tabla2[[#This Row],[fecha_creacion_divorcio]],1))</f>
        <v>43</v>
      </c>
      <c r="Q2115" s="21"/>
    </row>
    <row r="2116" spans="6:17" x14ac:dyDescent="0.25">
      <c r="F2116" s="17"/>
      <c r="G2116" s="47" t="str">
        <f>IF(Tabla2[genero_1]=Tabla2[genero_2],"iguales","heteros")</f>
        <v>heteros</v>
      </c>
      <c r="H2116" s="15">
        <f>COUNTIF(Tabla3[Columna1],"iguales")</f>
        <v>481</v>
      </c>
      <c r="I2116" s="15">
        <f>COUNTIF(Tabla3[Se divorcian mas en la mañana o en la tarde?],"&gt;12:00 am")</f>
        <v>2491</v>
      </c>
      <c r="J2116" s="15">
        <f>COUNTIF(Tabla3[Se divorcian mas en la mañana o en la tarde?],"&gt;12:00 am")</f>
        <v>2491</v>
      </c>
      <c r="K2116" s="15">
        <f>COUNTIF(Tabla3[Se divorcian mas en la mañana o en la tarde?],"&lt;12:00 pm")</f>
        <v>2272</v>
      </c>
      <c r="L2116" s="17">
        <f>IF(Auxiliar1!B2114&lt;Tabla2[Hora],Tabla2[Hora],Auxiliar1!B2114)</f>
        <v>0.31600694444444444</v>
      </c>
      <c r="M2116" s="21"/>
      <c r="N2116" t="str">
        <f>TEXT(Tabla2[fecha_creacion_divorcio],"dd/mm/yy")</f>
        <v>21/01/19</v>
      </c>
      <c r="O2116" s="21" t="str">
        <f>TEXT(Tabla3[Fecha formato fecha],"MMMM")</f>
        <v>enero</v>
      </c>
      <c r="P2116" s="22">
        <f>INT(YEARFRAC(Tabla2[[#This Row],[fecha_matrimonio]],Tabla2[[#This Row],[fecha_creacion_divorcio]],1))</f>
        <v>10</v>
      </c>
      <c r="Q2116" s="21"/>
    </row>
    <row r="2117" spans="6:17" x14ac:dyDescent="0.25">
      <c r="F2117" s="17"/>
      <c r="G2117" s="47" t="str">
        <f>IF(Tabla2[genero_1]=Tabla2[genero_2],"iguales","heteros")</f>
        <v>heteros</v>
      </c>
      <c r="H2117" s="15">
        <f>COUNTIF(Tabla3[Columna1],"iguales")</f>
        <v>481</v>
      </c>
      <c r="I2117" s="15">
        <f>COUNTIF(Tabla3[Se divorcian mas en la mañana o en la tarde?],"&gt;12:00 am")</f>
        <v>2491</v>
      </c>
      <c r="J2117" s="15">
        <f>COUNTIF(Tabla3[Se divorcian mas en la mañana o en la tarde?],"&gt;12:00 am")</f>
        <v>2491</v>
      </c>
      <c r="K2117" s="15">
        <f>COUNTIF(Tabla3[Se divorcian mas en la mañana o en la tarde?],"&lt;12:00 pm")</f>
        <v>2272</v>
      </c>
      <c r="L2117" s="17">
        <f>IF(Auxiliar1!B2115&lt;Tabla2[Hora],Tabla2[Hora],Auxiliar1!B2115)</f>
        <v>0.52240740740740743</v>
      </c>
      <c r="M2117" s="21"/>
      <c r="N2117" t="str">
        <f>TEXT(Tabla2[fecha_creacion_divorcio],"dd/mm/yy")</f>
        <v>24/01/19</v>
      </c>
      <c r="O2117" s="21" t="str">
        <f>TEXT(Tabla3[Fecha formato fecha],"MMMM")</f>
        <v>enero</v>
      </c>
      <c r="P2117" s="22">
        <f>INT(YEARFRAC(Tabla2[[#This Row],[fecha_matrimonio]],Tabla2[[#This Row],[fecha_creacion_divorcio]],1))</f>
        <v>38</v>
      </c>
      <c r="Q2117" s="21"/>
    </row>
    <row r="2118" spans="6:17" x14ac:dyDescent="0.25">
      <c r="F2118" s="17"/>
      <c r="G2118" s="47" t="str">
        <f>IF(Tabla2[genero_1]=Tabla2[genero_2],"iguales","heteros")</f>
        <v>heteros</v>
      </c>
      <c r="H2118" s="15">
        <f>COUNTIF(Tabla3[Columna1],"iguales")</f>
        <v>481</v>
      </c>
      <c r="I2118" s="15">
        <f>COUNTIF(Tabla3[Se divorcian mas en la mañana o en la tarde?],"&gt;12:00 am")</f>
        <v>2491</v>
      </c>
      <c r="J2118" s="15">
        <f>COUNTIF(Tabla3[Se divorcian mas en la mañana o en la tarde?],"&gt;12:00 am")</f>
        <v>2491</v>
      </c>
      <c r="K2118" s="15">
        <f>COUNTIF(Tabla3[Se divorcian mas en la mañana o en la tarde?],"&lt;12:00 pm")</f>
        <v>2272</v>
      </c>
      <c r="L2118" s="17">
        <f>IF(Auxiliar1!B2116&lt;Tabla2[Hora],Tabla2[Hora],Auxiliar1!B2116)</f>
        <v>0.52961805555555552</v>
      </c>
      <c r="M2118" s="21"/>
      <c r="N2118" t="str">
        <f>TEXT(Tabla2[fecha_creacion_divorcio],"dd/mm/yy")</f>
        <v>24/01/19</v>
      </c>
      <c r="O2118" s="21" t="str">
        <f>TEXT(Tabla3[Fecha formato fecha],"MMMM")</f>
        <v>enero</v>
      </c>
      <c r="P2118" s="22">
        <f>INT(YEARFRAC(Tabla2[[#This Row],[fecha_matrimonio]],Tabla2[[#This Row],[fecha_creacion_divorcio]],1))</f>
        <v>39</v>
      </c>
      <c r="Q2118" s="21"/>
    </row>
    <row r="2119" spans="6:17" x14ac:dyDescent="0.25">
      <c r="F2119" s="17"/>
      <c r="G2119" s="47" t="str">
        <f>IF(Tabla2[genero_1]=Tabla2[genero_2],"iguales","heteros")</f>
        <v>heteros</v>
      </c>
      <c r="H2119" s="15">
        <f>COUNTIF(Tabla3[Columna1],"iguales")</f>
        <v>481</v>
      </c>
      <c r="I2119" s="15">
        <f>COUNTIF(Tabla3[Se divorcian mas en la mañana o en la tarde?],"&gt;12:00 am")</f>
        <v>2491</v>
      </c>
      <c r="J2119" s="15">
        <f>COUNTIF(Tabla3[Se divorcian mas en la mañana o en la tarde?],"&gt;12:00 am")</f>
        <v>2491</v>
      </c>
      <c r="K2119" s="15">
        <f>COUNTIF(Tabla3[Se divorcian mas en la mañana o en la tarde?],"&lt;12:00 pm")</f>
        <v>2272</v>
      </c>
      <c r="L2119" s="17">
        <f>IF(Auxiliar1!B2117&lt;Tabla2[Hora],Tabla2[Hora],Auxiliar1!B2117)</f>
        <v>0.53993055555555558</v>
      </c>
      <c r="M2119" s="21"/>
      <c r="N2119" t="str">
        <f>TEXT(Tabla2[fecha_creacion_divorcio],"dd/mm/yy")</f>
        <v>24/01/19</v>
      </c>
      <c r="O2119" s="21" t="str">
        <f>TEXT(Tabla3[Fecha formato fecha],"MMMM")</f>
        <v>enero</v>
      </c>
      <c r="P2119" s="22">
        <f>INT(YEARFRAC(Tabla2[[#This Row],[fecha_matrimonio]],Tabla2[[#This Row],[fecha_creacion_divorcio]],1))</f>
        <v>10</v>
      </c>
      <c r="Q2119" s="21"/>
    </row>
    <row r="2120" spans="6:17" x14ac:dyDescent="0.25">
      <c r="F2120" s="17"/>
      <c r="G2120" s="47" t="str">
        <f>IF(Tabla2[genero_1]=Tabla2[genero_2],"iguales","heteros")</f>
        <v>heteros</v>
      </c>
      <c r="H2120" s="15">
        <f>COUNTIF(Tabla3[Columna1],"iguales")</f>
        <v>481</v>
      </c>
      <c r="I2120" s="15">
        <f>COUNTIF(Tabla3[Se divorcian mas en la mañana o en la tarde?],"&gt;12:00 am")</f>
        <v>2491</v>
      </c>
      <c r="J2120" s="15">
        <f>COUNTIF(Tabla3[Se divorcian mas en la mañana o en la tarde?],"&gt;12:00 am")</f>
        <v>2491</v>
      </c>
      <c r="K2120" s="15">
        <f>COUNTIF(Tabla3[Se divorcian mas en la mañana o en la tarde?],"&lt;12:00 pm")</f>
        <v>2272</v>
      </c>
      <c r="L2120" s="17">
        <f>IF(Auxiliar1!B2118&lt;Tabla2[Hora],Tabla2[Hora],Auxiliar1!B2118)</f>
        <v>0.55550925925925931</v>
      </c>
      <c r="M2120" s="21"/>
      <c r="N2120" t="str">
        <f>TEXT(Tabla2[fecha_creacion_divorcio],"dd/mm/yy")</f>
        <v>24/01/19</v>
      </c>
      <c r="O2120" s="21" t="str">
        <f>TEXT(Tabla3[Fecha formato fecha],"MMMM")</f>
        <v>enero</v>
      </c>
      <c r="P2120" s="22">
        <f>INT(YEARFRAC(Tabla2[[#This Row],[fecha_matrimonio]],Tabla2[[#This Row],[fecha_creacion_divorcio]],1))</f>
        <v>19</v>
      </c>
      <c r="Q2120" s="21"/>
    </row>
    <row r="2121" spans="6:17" x14ac:dyDescent="0.25">
      <c r="F2121" s="17"/>
      <c r="G2121" s="47" t="str">
        <f>IF(Tabla2[genero_1]=Tabla2[genero_2],"iguales","heteros")</f>
        <v>heteros</v>
      </c>
      <c r="H2121" s="15">
        <f>COUNTIF(Tabla3[Columna1],"iguales")</f>
        <v>481</v>
      </c>
      <c r="I2121" s="15">
        <f>COUNTIF(Tabla3[Se divorcian mas en la mañana o en la tarde?],"&gt;12:00 am")</f>
        <v>2491</v>
      </c>
      <c r="J2121" s="15">
        <f>COUNTIF(Tabla3[Se divorcian mas en la mañana o en la tarde?],"&gt;12:00 am")</f>
        <v>2491</v>
      </c>
      <c r="K2121" s="15">
        <f>COUNTIF(Tabla3[Se divorcian mas en la mañana o en la tarde?],"&lt;12:00 pm")</f>
        <v>2272</v>
      </c>
      <c r="L2121" s="17">
        <f>IF(Auxiliar1!B2119&lt;Tabla2[Hora],Tabla2[Hora],Auxiliar1!B2119)</f>
        <v>0.30886574074074075</v>
      </c>
      <c r="M2121" s="21"/>
      <c r="N2121" t="str">
        <f>TEXT(Tabla2[fecha_creacion_divorcio],"dd/mm/yy")</f>
        <v>29/01/19</v>
      </c>
      <c r="O2121" s="21" t="str">
        <f>TEXT(Tabla3[Fecha formato fecha],"MMMM")</f>
        <v>enero</v>
      </c>
      <c r="P2121" s="22">
        <f>INT(YEARFRAC(Tabla2[[#This Row],[fecha_matrimonio]],Tabla2[[#This Row],[fecha_creacion_divorcio]],1))</f>
        <v>4</v>
      </c>
      <c r="Q2121" s="21"/>
    </row>
    <row r="2122" spans="6:17" x14ac:dyDescent="0.25">
      <c r="F2122" s="17"/>
      <c r="G2122" s="47" t="str">
        <f>IF(Tabla2[genero_1]=Tabla2[genero_2],"iguales","heteros")</f>
        <v>heteros</v>
      </c>
      <c r="H2122" s="15">
        <f>COUNTIF(Tabla3[Columna1],"iguales")</f>
        <v>481</v>
      </c>
      <c r="I2122" s="15">
        <f>COUNTIF(Tabla3[Se divorcian mas en la mañana o en la tarde?],"&gt;12:00 am")</f>
        <v>2491</v>
      </c>
      <c r="J2122" s="15">
        <f>COUNTIF(Tabla3[Se divorcian mas en la mañana o en la tarde?],"&gt;12:00 am")</f>
        <v>2491</v>
      </c>
      <c r="K2122" s="15">
        <f>COUNTIF(Tabla3[Se divorcian mas en la mañana o en la tarde?],"&lt;12:00 pm")</f>
        <v>2272</v>
      </c>
      <c r="L2122" s="17">
        <f>IF(Auxiliar1!B2120&lt;Tabla2[Hora],Tabla2[Hora],Auxiliar1!B2120)</f>
        <v>0.31437500000000002</v>
      </c>
      <c r="M2122" s="21"/>
      <c r="N2122" t="str">
        <f>TEXT(Tabla2[fecha_creacion_divorcio],"dd/mm/yy")</f>
        <v>29/01/19</v>
      </c>
      <c r="O2122" s="21" t="str">
        <f>TEXT(Tabla3[Fecha formato fecha],"MMMM")</f>
        <v>enero</v>
      </c>
      <c r="P2122" s="22">
        <f>INT(YEARFRAC(Tabla2[[#This Row],[fecha_matrimonio]],Tabla2[[#This Row],[fecha_creacion_divorcio]],1))</f>
        <v>12</v>
      </c>
      <c r="Q2122" s="21"/>
    </row>
    <row r="2123" spans="6:17" x14ac:dyDescent="0.25">
      <c r="F2123" s="17"/>
      <c r="G2123" s="47" t="str">
        <f>IF(Tabla2[genero_1]=Tabla2[genero_2],"iguales","heteros")</f>
        <v>heteros</v>
      </c>
      <c r="H2123" s="15">
        <f>COUNTIF(Tabla3[Columna1],"iguales")</f>
        <v>481</v>
      </c>
      <c r="I2123" s="15">
        <f>COUNTIF(Tabla3[Se divorcian mas en la mañana o en la tarde?],"&gt;12:00 am")</f>
        <v>2491</v>
      </c>
      <c r="J2123" s="15">
        <f>COUNTIF(Tabla3[Se divorcian mas en la mañana o en la tarde?],"&gt;12:00 am")</f>
        <v>2491</v>
      </c>
      <c r="K2123" s="15">
        <f>COUNTIF(Tabla3[Se divorcian mas en la mañana o en la tarde?],"&lt;12:00 pm")</f>
        <v>2272</v>
      </c>
      <c r="L2123" s="17">
        <f>IF(Auxiliar1!B2121&lt;Tabla2[Hora],Tabla2[Hora],Auxiliar1!B2121)</f>
        <v>0.32920138888888889</v>
      </c>
      <c r="M2123" s="21"/>
      <c r="N2123" t="str">
        <f>TEXT(Tabla2[fecha_creacion_divorcio],"dd/mm/yy")</f>
        <v>29/01/19</v>
      </c>
      <c r="O2123" s="21" t="str">
        <f>TEXT(Tabla3[Fecha formato fecha],"MMMM")</f>
        <v>enero</v>
      </c>
      <c r="P2123" s="22">
        <f>INT(YEARFRAC(Tabla2[[#This Row],[fecha_matrimonio]],Tabla2[[#This Row],[fecha_creacion_divorcio]],1))</f>
        <v>14</v>
      </c>
      <c r="Q2123" s="21"/>
    </row>
    <row r="2124" spans="6:17" x14ac:dyDescent="0.25">
      <c r="F2124" s="17"/>
      <c r="G2124" s="47" t="str">
        <f>IF(Tabla2[genero_1]=Tabla2[genero_2],"iguales","heteros")</f>
        <v>heteros</v>
      </c>
      <c r="H2124" s="15">
        <f>COUNTIF(Tabla3[Columna1],"iguales")</f>
        <v>481</v>
      </c>
      <c r="I2124" s="15">
        <f>COUNTIF(Tabla3[Se divorcian mas en la mañana o en la tarde?],"&gt;12:00 am")</f>
        <v>2491</v>
      </c>
      <c r="J2124" s="15">
        <f>COUNTIF(Tabla3[Se divorcian mas en la mañana o en la tarde?],"&gt;12:00 am")</f>
        <v>2491</v>
      </c>
      <c r="K2124" s="15">
        <f>COUNTIF(Tabla3[Se divorcian mas en la mañana o en la tarde?],"&lt;12:00 pm")</f>
        <v>2272</v>
      </c>
      <c r="L2124" s="17">
        <f>IF(Auxiliar1!B2122&lt;Tabla2[Hora],Tabla2[Hora],Auxiliar1!B2122)</f>
        <v>0.33844907407407404</v>
      </c>
      <c r="M2124" s="21"/>
      <c r="N2124" t="str">
        <f>TEXT(Tabla2[fecha_creacion_divorcio],"dd/mm/yy")</f>
        <v>29/01/19</v>
      </c>
      <c r="O2124" s="21" t="str">
        <f>TEXT(Tabla3[Fecha formato fecha],"MMMM")</f>
        <v>enero</v>
      </c>
      <c r="P2124" s="22">
        <f>INT(YEARFRAC(Tabla2[[#This Row],[fecha_matrimonio]],Tabla2[[#This Row],[fecha_creacion_divorcio]],1))</f>
        <v>4</v>
      </c>
      <c r="Q2124" s="21"/>
    </row>
    <row r="2125" spans="6:17" x14ac:dyDescent="0.25">
      <c r="F2125" s="17"/>
      <c r="G2125" s="47" t="str">
        <f>IF(Tabla2[genero_1]=Tabla2[genero_2],"iguales","heteros")</f>
        <v>heteros</v>
      </c>
      <c r="H2125" s="15">
        <f>COUNTIF(Tabla3[Columna1],"iguales")</f>
        <v>481</v>
      </c>
      <c r="I2125" s="15">
        <f>COUNTIF(Tabla3[Se divorcian mas en la mañana o en la tarde?],"&gt;12:00 am")</f>
        <v>2491</v>
      </c>
      <c r="J2125" s="15">
        <f>COUNTIF(Tabla3[Se divorcian mas en la mañana o en la tarde?],"&gt;12:00 am")</f>
        <v>2491</v>
      </c>
      <c r="K2125" s="15">
        <f>COUNTIF(Tabla3[Se divorcian mas en la mañana o en la tarde?],"&lt;12:00 pm")</f>
        <v>2272</v>
      </c>
      <c r="L2125" s="17">
        <f>IF(Auxiliar1!B2123&lt;Tabla2[Hora],Tabla2[Hora],Auxiliar1!B2123)</f>
        <v>0.34061342592592592</v>
      </c>
      <c r="M2125" s="21"/>
      <c r="N2125" t="str">
        <f>TEXT(Tabla2[fecha_creacion_divorcio],"dd/mm/yy")</f>
        <v>29/01/19</v>
      </c>
      <c r="O2125" s="21" t="str">
        <f>TEXT(Tabla3[Fecha formato fecha],"MMMM")</f>
        <v>enero</v>
      </c>
      <c r="P2125" s="22">
        <f>INT(YEARFRAC(Tabla2[[#This Row],[fecha_matrimonio]],Tabla2[[#This Row],[fecha_creacion_divorcio]],1))</f>
        <v>16</v>
      </c>
      <c r="Q2125" s="21"/>
    </row>
    <row r="2126" spans="6:17" x14ac:dyDescent="0.25">
      <c r="F2126" s="17"/>
      <c r="G2126" s="47" t="str">
        <f>IF(Tabla2[genero_1]=Tabla2[genero_2],"iguales","heteros")</f>
        <v>heteros</v>
      </c>
      <c r="H2126" s="15">
        <f>COUNTIF(Tabla3[Columna1],"iguales")</f>
        <v>481</v>
      </c>
      <c r="I2126" s="15">
        <f>COUNTIF(Tabla3[Se divorcian mas en la mañana o en la tarde?],"&gt;12:00 am")</f>
        <v>2491</v>
      </c>
      <c r="J2126" s="15">
        <f>COUNTIF(Tabla3[Se divorcian mas en la mañana o en la tarde?],"&gt;12:00 am")</f>
        <v>2491</v>
      </c>
      <c r="K2126" s="15">
        <f>COUNTIF(Tabla3[Se divorcian mas en la mañana o en la tarde?],"&lt;12:00 pm")</f>
        <v>2272</v>
      </c>
      <c r="L2126" s="17">
        <f>IF(Auxiliar1!B2124&lt;Tabla2[Hora],Tabla2[Hora],Auxiliar1!B2124)</f>
        <v>0.42208333333333337</v>
      </c>
      <c r="M2126" s="21"/>
      <c r="N2126" t="str">
        <f>TEXT(Tabla2[fecha_creacion_divorcio],"dd/mm/yy")</f>
        <v>29/01/19</v>
      </c>
      <c r="O2126" s="21" t="str">
        <f>TEXT(Tabla3[Fecha formato fecha],"MMMM")</f>
        <v>enero</v>
      </c>
      <c r="P2126" s="22">
        <f>INT(YEARFRAC(Tabla2[[#This Row],[fecha_matrimonio]],Tabla2[[#This Row],[fecha_creacion_divorcio]],1))</f>
        <v>4</v>
      </c>
      <c r="Q2126" s="21"/>
    </row>
    <row r="2127" spans="6:17" x14ac:dyDescent="0.25">
      <c r="F2127" s="17"/>
      <c r="G2127" s="47" t="str">
        <f>IF(Tabla2[genero_1]=Tabla2[genero_2],"iguales","heteros")</f>
        <v>heteros</v>
      </c>
      <c r="H2127" s="15">
        <f>COUNTIF(Tabla3[Columna1],"iguales")</f>
        <v>481</v>
      </c>
      <c r="I2127" s="15">
        <f>COUNTIF(Tabla3[Se divorcian mas en la mañana o en la tarde?],"&gt;12:00 am")</f>
        <v>2491</v>
      </c>
      <c r="J2127" s="15">
        <f>COUNTIF(Tabla3[Se divorcian mas en la mañana o en la tarde?],"&gt;12:00 am")</f>
        <v>2491</v>
      </c>
      <c r="K2127" s="15">
        <f>COUNTIF(Tabla3[Se divorcian mas en la mañana o en la tarde?],"&lt;12:00 pm")</f>
        <v>2272</v>
      </c>
      <c r="L2127" s="17">
        <f>IF(Auxiliar1!B2125&lt;Tabla2[Hora],Tabla2[Hora],Auxiliar1!B2125)</f>
        <v>0.41349537037037037</v>
      </c>
      <c r="M2127" s="21"/>
      <c r="N2127" t="str">
        <f>TEXT(Tabla2[fecha_creacion_divorcio],"dd/mm/yy")</f>
        <v>30/01/19</v>
      </c>
      <c r="O2127" s="21" t="str">
        <f>TEXT(Tabla3[Fecha formato fecha],"MMMM")</f>
        <v>enero</v>
      </c>
      <c r="P2127" s="22">
        <f>INT(YEARFRAC(Tabla2[[#This Row],[fecha_matrimonio]],Tabla2[[#This Row],[fecha_creacion_divorcio]],1))</f>
        <v>4</v>
      </c>
      <c r="Q2127" s="21"/>
    </row>
    <row r="2128" spans="6:17" x14ac:dyDescent="0.25">
      <c r="F2128" s="17"/>
      <c r="G2128" s="47" t="str">
        <f>IF(Tabla2[genero_1]=Tabla2[genero_2],"iguales","heteros")</f>
        <v>heteros</v>
      </c>
      <c r="H2128" s="15">
        <f>COUNTIF(Tabla3[Columna1],"iguales")</f>
        <v>481</v>
      </c>
      <c r="I2128" s="15">
        <f>COUNTIF(Tabla3[Se divorcian mas en la mañana o en la tarde?],"&gt;12:00 am")</f>
        <v>2491</v>
      </c>
      <c r="J2128" s="15">
        <f>COUNTIF(Tabla3[Se divorcian mas en la mañana o en la tarde?],"&gt;12:00 am")</f>
        <v>2491</v>
      </c>
      <c r="K2128" s="15">
        <f>COUNTIF(Tabla3[Se divorcian mas en la mañana o en la tarde?],"&lt;12:00 pm")</f>
        <v>2272</v>
      </c>
      <c r="L2128" s="17">
        <f>IF(Auxiliar1!B2126&lt;Tabla2[Hora],Tabla2[Hora],Auxiliar1!B2126)</f>
        <v>0.41910879629629627</v>
      </c>
      <c r="M2128" s="21"/>
      <c r="N2128" t="str">
        <f>TEXT(Tabla2[fecha_creacion_divorcio],"dd/mm/yy")</f>
        <v>30/01/19</v>
      </c>
      <c r="O2128" s="21" t="str">
        <f>TEXT(Tabla3[Fecha formato fecha],"MMMM")</f>
        <v>enero</v>
      </c>
      <c r="P2128" s="22">
        <f>INT(YEARFRAC(Tabla2[[#This Row],[fecha_matrimonio]],Tabla2[[#This Row],[fecha_creacion_divorcio]],1))</f>
        <v>17</v>
      </c>
      <c r="Q2128" s="21"/>
    </row>
    <row r="2129" spans="6:17" x14ac:dyDescent="0.25">
      <c r="F2129" s="17"/>
      <c r="G2129" s="47" t="str">
        <f>IF(Tabla2[genero_1]=Tabla2[genero_2],"iguales","heteros")</f>
        <v>heteros</v>
      </c>
      <c r="H2129" s="15">
        <f>COUNTIF(Tabla3[Columna1],"iguales")</f>
        <v>481</v>
      </c>
      <c r="I2129" s="15">
        <f>COUNTIF(Tabla3[Se divorcian mas en la mañana o en la tarde?],"&gt;12:00 am")</f>
        <v>2491</v>
      </c>
      <c r="J2129" s="15">
        <f>COUNTIF(Tabla3[Se divorcian mas en la mañana o en la tarde?],"&gt;12:00 am")</f>
        <v>2491</v>
      </c>
      <c r="K2129" s="15">
        <f>COUNTIF(Tabla3[Se divorcian mas en la mañana o en la tarde?],"&lt;12:00 pm")</f>
        <v>2272</v>
      </c>
      <c r="L2129" s="17">
        <f>IF(Auxiliar1!B2127&lt;Tabla2[Hora],Tabla2[Hora],Auxiliar1!B2127)</f>
        <v>0.42364583333333333</v>
      </c>
      <c r="M2129" s="21"/>
      <c r="N2129" t="str">
        <f>TEXT(Tabla2[fecha_creacion_divorcio],"dd/mm/yy")</f>
        <v>30/01/19</v>
      </c>
      <c r="O2129" s="21" t="str">
        <f>TEXT(Tabla3[Fecha formato fecha],"MMMM")</f>
        <v>enero</v>
      </c>
      <c r="P2129" s="22">
        <f>INT(YEARFRAC(Tabla2[[#This Row],[fecha_matrimonio]],Tabla2[[#This Row],[fecha_creacion_divorcio]],1))</f>
        <v>2</v>
      </c>
      <c r="Q2129" s="21"/>
    </row>
    <row r="2130" spans="6:17" x14ac:dyDescent="0.25">
      <c r="F2130" s="17"/>
      <c r="G2130" s="47" t="str">
        <f>IF(Tabla2[genero_1]=Tabla2[genero_2],"iguales","heteros")</f>
        <v>iguales</v>
      </c>
      <c r="H2130" s="15">
        <f>COUNTIF(Tabla3[Columna1],"iguales")</f>
        <v>481</v>
      </c>
      <c r="I2130" s="15">
        <f>COUNTIF(Tabla3[Se divorcian mas en la mañana o en la tarde?],"&gt;12:00 am")</f>
        <v>2491</v>
      </c>
      <c r="J2130" s="15">
        <f>COUNTIF(Tabla3[Se divorcian mas en la mañana o en la tarde?],"&gt;12:00 am")</f>
        <v>2491</v>
      </c>
      <c r="K2130" s="15">
        <f>COUNTIF(Tabla3[Se divorcian mas en la mañana o en la tarde?],"&lt;12:00 pm")</f>
        <v>2272</v>
      </c>
      <c r="L2130" s="17">
        <f>IF(Auxiliar1!B2128&lt;Tabla2[Hora],Tabla2[Hora],Auxiliar1!B2128)</f>
        <v>0.42884259259259255</v>
      </c>
      <c r="M2130" s="21"/>
      <c r="N2130" t="str">
        <f>TEXT(Tabla2[fecha_creacion_divorcio],"dd/mm/yy")</f>
        <v>31/01/19</v>
      </c>
      <c r="O2130" s="21" t="str">
        <f>TEXT(Tabla3[Fecha formato fecha],"MMMM")</f>
        <v>enero</v>
      </c>
      <c r="P2130" s="22">
        <f>INT(YEARFRAC(Tabla2[[#This Row],[fecha_matrimonio]],Tabla2[[#This Row],[fecha_creacion_divorcio]],1))</f>
        <v>35</v>
      </c>
      <c r="Q2130" s="21"/>
    </row>
    <row r="2131" spans="6:17" x14ac:dyDescent="0.25">
      <c r="F2131" s="17"/>
      <c r="G2131" s="47" t="str">
        <f>IF(Tabla2[genero_1]=Tabla2[genero_2],"iguales","heteros")</f>
        <v>heteros</v>
      </c>
      <c r="H2131" s="15">
        <f>COUNTIF(Tabla3[Columna1],"iguales")</f>
        <v>481</v>
      </c>
      <c r="I2131" s="15">
        <f>COUNTIF(Tabla3[Se divorcian mas en la mañana o en la tarde?],"&gt;12:00 am")</f>
        <v>2491</v>
      </c>
      <c r="J2131" s="15">
        <f>COUNTIF(Tabla3[Se divorcian mas en la mañana o en la tarde?],"&gt;12:00 am")</f>
        <v>2491</v>
      </c>
      <c r="K2131" s="15">
        <f>COUNTIF(Tabla3[Se divorcian mas en la mañana o en la tarde?],"&lt;12:00 pm")</f>
        <v>2272</v>
      </c>
      <c r="L2131" s="17">
        <f>IF(Auxiliar1!B2129&lt;Tabla2[Hora],Tabla2[Hora],Auxiliar1!B2129)</f>
        <v>0.43892361111111106</v>
      </c>
      <c r="M2131" s="21"/>
      <c r="N2131" t="str">
        <f>TEXT(Tabla2[fecha_creacion_divorcio],"dd/mm/yy")</f>
        <v>31/01/19</v>
      </c>
      <c r="O2131" s="21" t="str">
        <f>TEXT(Tabla3[Fecha formato fecha],"MMMM")</f>
        <v>enero</v>
      </c>
      <c r="P2131" s="22">
        <f>INT(YEARFRAC(Tabla2[[#This Row],[fecha_matrimonio]],Tabla2[[#This Row],[fecha_creacion_divorcio]],1))</f>
        <v>6</v>
      </c>
      <c r="Q2131" s="21"/>
    </row>
    <row r="2132" spans="6:17" x14ac:dyDescent="0.25">
      <c r="F2132" s="17"/>
      <c r="G2132" s="47" t="str">
        <f>IF(Tabla2[genero_1]=Tabla2[genero_2],"iguales","heteros")</f>
        <v>iguales</v>
      </c>
      <c r="H2132" s="15">
        <f>COUNTIF(Tabla3[Columna1],"iguales")</f>
        <v>481</v>
      </c>
      <c r="I2132" s="15">
        <f>COUNTIF(Tabla3[Se divorcian mas en la mañana o en la tarde?],"&gt;12:00 am")</f>
        <v>2491</v>
      </c>
      <c r="J2132" s="15">
        <f>COUNTIF(Tabla3[Se divorcian mas en la mañana o en la tarde?],"&gt;12:00 am")</f>
        <v>2491</v>
      </c>
      <c r="K2132" s="15">
        <f>COUNTIF(Tabla3[Se divorcian mas en la mañana o en la tarde?],"&lt;12:00 pm")</f>
        <v>2272</v>
      </c>
      <c r="L2132" s="17">
        <f>IF(Auxiliar1!B2130&lt;Tabla2[Hora],Tabla2[Hora],Auxiliar1!B2130)</f>
        <v>0.52751157407407401</v>
      </c>
      <c r="M2132" s="21"/>
      <c r="N2132" t="str">
        <f>TEXT(Tabla2[fecha_creacion_divorcio],"dd/mm/yy")</f>
        <v>01/02/19</v>
      </c>
      <c r="O2132" s="21" t="str">
        <f>TEXT(Tabla3[Fecha formato fecha],"MMMM")</f>
        <v>febrero</v>
      </c>
      <c r="P2132" s="22">
        <f>INT(YEARFRAC(Tabla2[[#This Row],[fecha_matrimonio]],Tabla2[[#This Row],[fecha_creacion_divorcio]],1))</f>
        <v>35</v>
      </c>
      <c r="Q2132" s="21"/>
    </row>
    <row r="2133" spans="6:17" x14ac:dyDescent="0.25">
      <c r="F2133" s="17"/>
      <c r="G2133" s="47" t="str">
        <f>IF(Tabla2[genero_1]=Tabla2[genero_2],"iguales","heteros")</f>
        <v>heteros</v>
      </c>
      <c r="H2133" s="15">
        <f>COUNTIF(Tabla3[Columna1],"iguales")</f>
        <v>481</v>
      </c>
      <c r="I2133" s="15">
        <f>COUNTIF(Tabla3[Se divorcian mas en la mañana o en la tarde?],"&gt;12:00 am")</f>
        <v>2491</v>
      </c>
      <c r="J2133" s="15">
        <f>COUNTIF(Tabla3[Se divorcian mas en la mañana o en la tarde?],"&gt;12:00 am")</f>
        <v>2491</v>
      </c>
      <c r="K2133" s="15">
        <f>COUNTIF(Tabla3[Se divorcian mas en la mañana o en la tarde?],"&lt;12:00 pm")</f>
        <v>2272</v>
      </c>
      <c r="L2133" s="17">
        <f>IF(Auxiliar1!B2131&lt;Tabla2[Hora],Tabla2[Hora],Auxiliar1!B2131)</f>
        <v>0.54350694444444447</v>
      </c>
      <c r="M2133" s="21"/>
      <c r="N2133" t="str">
        <f>TEXT(Tabla2[fecha_creacion_divorcio],"dd/mm/yy")</f>
        <v>01/02/19</v>
      </c>
      <c r="O2133" s="21" t="str">
        <f>TEXT(Tabla3[Fecha formato fecha],"MMMM")</f>
        <v>febrero</v>
      </c>
      <c r="P2133" s="22">
        <f>INT(YEARFRAC(Tabla2[[#This Row],[fecha_matrimonio]],Tabla2[[#This Row],[fecha_creacion_divorcio]],1))</f>
        <v>40</v>
      </c>
      <c r="Q2133" s="21"/>
    </row>
    <row r="2134" spans="6:17" x14ac:dyDescent="0.25">
      <c r="F2134" s="17"/>
      <c r="G2134" s="47" t="str">
        <f>IF(Tabla2[genero_1]=Tabla2[genero_2],"iguales","heteros")</f>
        <v>iguales</v>
      </c>
      <c r="H2134" s="15">
        <f>COUNTIF(Tabla3[Columna1],"iguales")</f>
        <v>481</v>
      </c>
      <c r="I2134" s="15">
        <f>COUNTIF(Tabla3[Se divorcian mas en la mañana o en la tarde?],"&gt;12:00 am")</f>
        <v>2491</v>
      </c>
      <c r="J2134" s="15">
        <f>COUNTIF(Tabla3[Se divorcian mas en la mañana o en la tarde?],"&gt;12:00 am")</f>
        <v>2491</v>
      </c>
      <c r="K2134" s="15">
        <f>COUNTIF(Tabla3[Se divorcian mas en la mañana o en la tarde?],"&lt;12:00 pm")</f>
        <v>2272</v>
      </c>
      <c r="L2134" s="17">
        <f>IF(Auxiliar1!B2132&lt;Tabla2[Hora],Tabla2[Hora],Auxiliar1!B2132)</f>
        <v>0.54874999999999996</v>
      </c>
      <c r="M2134" s="21"/>
      <c r="N2134" t="str">
        <f>TEXT(Tabla2[fecha_creacion_divorcio],"dd/mm/yy")</f>
        <v>01/02/19</v>
      </c>
      <c r="O2134" s="21" t="str">
        <f>TEXT(Tabla3[Fecha formato fecha],"MMMM")</f>
        <v>febrero</v>
      </c>
      <c r="P2134" s="22">
        <f>INT(YEARFRAC(Tabla2[[#This Row],[fecha_matrimonio]],Tabla2[[#This Row],[fecha_creacion_divorcio]],1))</f>
        <v>33</v>
      </c>
      <c r="Q2134" s="21"/>
    </row>
    <row r="2135" spans="6:17" x14ac:dyDescent="0.25">
      <c r="F2135" s="17"/>
      <c r="G2135" s="47" t="str">
        <f>IF(Tabla2[genero_1]=Tabla2[genero_2],"iguales","heteros")</f>
        <v>heteros</v>
      </c>
      <c r="H2135" s="15">
        <f>COUNTIF(Tabla3[Columna1],"iguales")</f>
        <v>481</v>
      </c>
      <c r="I2135" s="15">
        <f>COUNTIF(Tabla3[Se divorcian mas en la mañana o en la tarde?],"&gt;12:00 am")</f>
        <v>2491</v>
      </c>
      <c r="J2135" s="15">
        <f>COUNTIF(Tabla3[Se divorcian mas en la mañana o en la tarde?],"&gt;12:00 am")</f>
        <v>2491</v>
      </c>
      <c r="K2135" s="15">
        <f>COUNTIF(Tabla3[Se divorcian mas en la mañana o en la tarde?],"&lt;12:00 pm")</f>
        <v>2272</v>
      </c>
      <c r="L2135" s="17">
        <f>IF(Auxiliar1!B2133&lt;Tabla2[Hora],Tabla2[Hora],Auxiliar1!B2133)</f>
        <v>0.55690972222222224</v>
      </c>
      <c r="M2135" s="21"/>
      <c r="N2135" t="str">
        <f>TEXT(Tabla2[fecha_creacion_divorcio],"dd/mm/yy")</f>
        <v>01/02/19</v>
      </c>
      <c r="O2135" s="21" t="str">
        <f>TEXT(Tabla3[Fecha formato fecha],"MMMM")</f>
        <v>febrero</v>
      </c>
      <c r="P2135" s="22">
        <f>INT(YEARFRAC(Tabla2[[#This Row],[fecha_matrimonio]],Tabla2[[#This Row],[fecha_creacion_divorcio]],1))</f>
        <v>19</v>
      </c>
      <c r="Q2135" s="21"/>
    </row>
    <row r="2136" spans="6:17" x14ac:dyDescent="0.25">
      <c r="F2136" s="17"/>
      <c r="G2136" s="47" t="str">
        <f>IF(Tabla2[genero_1]=Tabla2[genero_2],"iguales","heteros")</f>
        <v>iguales</v>
      </c>
      <c r="H2136" s="15">
        <f>COUNTIF(Tabla3[Columna1],"iguales")</f>
        <v>481</v>
      </c>
      <c r="I2136" s="15">
        <f>COUNTIF(Tabla3[Se divorcian mas en la mañana o en la tarde?],"&gt;12:00 am")</f>
        <v>2491</v>
      </c>
      <c r="J2136" s="15">
        <f>COUNTIF(Tabla3[Se divorcian mas en la mañana o en la tarde?],"&gt;12:00 am")</f>
        <v>2491</v>
      </c>
      <c r="K2136" s="15">
        <f>COUNTIF(Tabla3[Se divorcian mas en la mañana o en la tarde?],"&lt;12:00 pm")</f>
        <v>2272</v>
      </c>
      <c r="L2136" s="17">
        <f>IF(Auxiliar1!B2134&lt;Tabla2[Hora],Tabla2[Hora],Auxiliar1!B2134)</f>
        <v>0.57134259259259257</v>
      </c>
      <c r="M2136" s="21"/>
      <c r="N2136" t="str">
        <f>TEXT(Tabla2[fecha_creacion_divorcio],"dd/mm/yy")</f>
        <v>01/02/19</v>
      </c>
      <c r="O2136" s="21" t="str">
        <f>TEXT(Tabla3[Fecha formato fecha],"MMMM")</f>
        <v>febrero</v>
      </c>
      <c r="P2136" s="22">
        <f>INT(YEARFRAC(Tabla2[[#This Row],[fecha_matrimonio]],Tabla2[[#This Row],[fecha_creacion_divorcio]],1))</f>
        <v>25</v>
      </c>
      <c r="Q2136" s="21"/>
    </row>
    <row r="2137" spans="6:17" x14ac:dyDescent="0.25">
      <c r="F2137" s="17"/>
      <c r="G2137" s="47" t="str">
        <f>IF(Tabla2[genero_1]=Tabla2[genero_2],"iguales","heteros")</f>
        <v>heteros</v>
      </c>
      <c r="H2137" s="15">
        <f>COUNTIF(Tabla3[Columna1],"iguales")</f>
        <v>481</v>
      </c>
      <c r="I2137" s="15">
        <f>COUNTIF(Tabla3[Se divorcian mas en la mañana o en la tarde?],"&gt;12:00 am")</f>
        <v>2491</v>
      </c>
      <c r="J2137" s="15">
        <f>COUNTIF(Tabla3[Se divorcian mas en la mañana o en la tarde?],"&gt;12:00 am")</f>
        <v>2491</v>
      </c>
      <c r="K2137" s="15">
        <f>COUNTIF(Tabla3[Se divorcian mas en la mañana o en la tarde?],"&lt;12:00 pm")</f>
        <v>2272</v>
      </c>
      <c r="L2137" s="17">
        <f>IF(Auxiliar1!B2135&lt;Tabla2[Hora],Tabla2[Hora],Auxiliar1!B2135)</f>
        <v>0.5765393518518519</v>
      </c>
      <c r="M2137" s="21"/>
      <c r="N2137" t="str">
        <f>TEXT(Tabla2[fecha_creacion_divorcio],"dd/mm/yy")</f>
        <v>01/02/19</v>
      </c>
      <c r="O2137" s="21" t="str">
        <f>TEXT(Tabla3[Fecha formato fecha],"MMMM")</f>
        <v>febrero</v>
      </c>
      <c r="P2137" s="22">
        <f>INT(YEARFRAC(Tabla2[[#This Row],[fecha_matrimonio]],Tabla2[[#This Row],[fecha_creacion_divorcio]],1))</f>
        <v>7</v>
      </c>
      <c r="Q2137" s="21"/>
    </row>
    <row r="2138" spans="6:17" x14ac:dyDescent="0.25">
      <c r="F2138" s="17"/>
      <c r="G2138" s="47" t="str">
        <f>IF(Tabla2[genero_1]=Tabla2[genero_2],"iguales","heteros")</f>
        <v>heteros</v>
      </c>
      <c r="H2138" s="15">
        <f>COUNTIF(Tabla3[Columna1],"iguales")</f>
        <v>481</v>
      </c>
      <c r="I2138" s="15">
        <f>COUNTIF(Tabla3[Se divorcian mas en la mañana o en la tarde?],"&gt;12:00 am")</f>
        <v>2491</v>
      </c>
      <c r="J2138" s="15">
        <f>COUNTIF(Tabla3[Se divorcian mas en la mañana o en la tarde?],"&gt;12:00 am")</f>
        <v>2491</v>
      </c>
      <c r="K2138" s="15">
        <f>COUNTIF(Tabla3[Se divorcian mas en la mañana o en la tarde?],"&lt;12:00 pm")</f>
        <v>2272</v>
      </c>
      <c r="L2138" s="17">
        <f>IF(Auxiliar1!B2136&lt;Tabla2[Hora],Tabla2[Hora],Auxiliar1!B2136)</f>
        <v>0.38624999999999998</v>
      </c>
      <c r="M2138" s="21"/>
      <c r="N2138" t="str">
        <f>TEXT(Tabla2[fecha_creacion_divorcio],"dd/mm/yy")</f>
        <v>05/02/19</v>
      </c>
      <c r="O2138" s="21" t="str">
        <f>TEXT(Tabla3[Fecha formato fecha],"MMMM")</f>
        <v>febrero</v>
      </c>
      <c r="P2138" s="22">
        <f>INT(YEARFRAC(Tabla2[[#This Row],[fecha_matrimonio]],Tabla2[[#This Row],[fecha_creacion_divorcio]],1))</f>
        <v>21</v>
      </c>
      <c r="Q2138" s="21"/>
    </row>
    <row r="2139" spans="6:17" x14ac:dyDescent="0.25">
      <c r="F2139" s="17"/>
      <c r="G2139" s="47" t="str">
        <f>IF(Tabla2[genero_1]=Tabla2[genero_2],"iguales","heteros")</f>
        <v>heteros</v>
      </c>
      <c r="H2139" s="15">
        <f>COUNTIF(Tabla3[Columna1],"iguales")</f>
        <v>481</v>
      </c>
      <c r="I2139" s="15">
        <f>COUNTIF(Tabla3[Se divorcian mas en la mañana o en la tarde?],"&gt;12:00 am")</f>
        <v>2491</v>
      </c>
      <c r="J2139" s="15">
        <f>COUNTIF(Tabla3[Se divorcian mas en la mañana o en la tarde?],"&gt;12:00 am")</f>
        <v>2491</v>
      </c>
      <c r="K2139" s="15">
        <f>COUNTIF(Tabla3[Se divorcian mas en la mañana o en la tarde?],"&lt;12:00 pm")</f>
        <v>2272</v>
      </c>
      <c r="L2139" s="17">
        <f>IF(Auxiliar1!B2137&lt;Tabla2[Hora],Tabla2[Hora],Auxiliar1!B2137)</f>
        <v>0.39606481481481487</v>
      </c>
      <c r="M2139" s="21"/>
      <c r="N2139" t="str">
        <f>TEXT(Tabla2[fecha_creacion_divorcio],"dd/mm/yy")</f>
        <v>05/02/19</v>
      </c>
      <c r="O2139" s="21" t="str">
        <f>TEXT(Tabla3[Fecha formato fecha],"MMMM")</f>
        <v>febrero</v>
      </c>
      <c r="P2139" s="22">
        <f>INT(YEARFRAC(Tabla2[[#This Row],[fecha_matrimonio]],Tabla2[[#This Row],[fecha_creacion_divorcio]],1))</f>
        <v>18</v>
      </c>
      <c r="Q2139" s="21"/>
    </row>
    <row r="2140" spans="6:17" x14ac:dyDescent="0.25">
      <c r="F2140" s="17"/>
      <c r="G2140" s="47" t="str">
        <f>IF(Tabla2[genero_1]=Tabla2[genero_2],"iguales","heteros")</f>
        <v>heteros</v>
      </c>
      <c r="H2140" s="15">
        <f>COUNTIF(Tabla3[Columna1],"iguales")</f>
        <v>481</v>
      </c>
      <c r="I2140" s="15">
        <f>COUNTIF(Tabla3[Se divorcian mas en la mañana o en la tarde?],"&gt;12:00 am")</f>
        <v>2491</v>
      </c>
      <c r="J2140" s="15">
        <f>COUNTIF(Tabla3[Se divorcian mas en la mañana o en la tarde?],"&gt;12:00 am")</f>
        <v>2491</v>
      </c>
      <c r="K2140" s="15">
        <f>COUNTIF(Tabla3[Se divorcian mas en la mañana o en la tarde?],"&lt;12:00 pm")</f>
        <v>2272</v>
      </c>
      <c r="L2140" s="17">
        <f>IF(Auxiliar1!B2138&lt;Tabla2[Hora],Tabla2[Hora],Auxiliar1!B2138)</f>
        <v>0.40135416666666668</v>
      </c>
      <c r="M2140" s="21"/>
      <c r="N2140" t="str">
        <f>TEXT(Tabla2[fecha_creacion_divorcio],"dd/mm/yy")</f>
        <v>05/02/19</v>
      </c>
      <c r="O2140" s="21" t="str">
        <f>TEXT(Tabla3[Fecha formato fecha],"MMMM")</f>
        <v>febrero</v>
      </c>
      <c r="P2140" s="22">
        <f>INT(YEARFRAC(Tabla2[[#This Row],[fecha_matrimonio]],Tabla2[[#This Row],[fecha_creacion_divorcio]],1))</f>
        <v>6</v>
      </c>
      <c r="Q2140" s="21"/>
    </row>
    <row r="2141" spans="6:17" x14ac:dyDescent="0.25">
      <c r="F2141" s="17"/>
      <c r="G2141" s="47" t="str">
        <f>IF(Tabla2[genero_1]=Tabla2[genero_2],"iguales","heteros")</f>
        <v>heteros</v>
      </c>
      <c r="H2141" s="15">
        <f>COUNTIF(Tabla3[Columna1],"iguales")</f>
        <v>481</v>
      </c>
      <c r="I2141" s="15">
        <f>COUNTIF(Tabla3[Se divorcian mas en la mañana o en la tarde?],"&gt;12:00 am")</f>
        <v>2491</v>
      </c>
      <c r="J2141" s="15">
        <f>COUNTIF(Tabla3[Se divorcian mas en la mañana o en la tarde?],"&gt;12:00 am")</f>
        <v>2491</v>
      </c>
      <c r="K2141" s="15">
        <f>COUNTIF(Tabla3[Se divorcian mas en la mañana o en la tarde?],"&lt;12:00 pm")</f>
        <v>2272</v>
      </c>
      <c r="L2141" s="17">
        <f>IF(Auxiliar1!B2139&lt;Tabla2[Hora],Tabla2[Hora],Auxiliar1!B2139)</f>
        <v>0.40554398148148146</v>
      </c>
      <c r="M2141" s="21"/>
      <c r="N2141" t="str">
        <f>TEXT(Tabla2[fecha_creacion_divorcio],"dd/mm/yy")</f>
        <v>05/02/19</v>
      </c>
      <c r="O2141" s="21" t="str">
        <f>TEXT(Tabla3[Fecha formato fecha],"MMMM")</f>
        <v>febrero</v>
      </c>
      <c r="P2141" s="22">
        <f>INT(YEARFRAC(Tabla2[[#This Row],[fecha_matrimonio]],Tabla2[[#This Row],[fecha_creacion_divorcio]],1))</f>
        <v>4</v>
      </c>
      <c r="Q2141" s="21"/>
    </row>
    <row r="2142" spans="6:17" x14ac:dyDescent="0.25">
      <c r="F2142" s="17"/>
      <c r="G2142" s="47" t="str">
        <f>IF(Tabla2[genero_1]=Tabla2[genero_2],"iguales","heteros")</f>
        <v>iguales</v>
      </c>
      <c r="H2142" s="15">
        <f>COUNTIF(Tabla3[Columna1],"iguales")</f>
        <v>481</v>
      </c>
      <c r="I2142" s="15">
        <f>COUNTIF(Tabla3[Se divorcian mas en la mañana o en la tarde?],"&gt;12:00 am")</f>
        <v>2491</v>
      </c>
      <c r="J2142" s="15">
        <f>COUNTIF(Tabla3[Se divorcian mas en la mañana o en la tarde?],"&gt;12:00 am")</f>
        <v>2491</v>
      </c>
      <c r="K2142" s="15">
        <f>COUNTIF(Tabla3[Se divorcian mas en la mañana o en la tarde?],"&lt;12:00 pm")</f>
        <v>2272</v>
      </c>
      <c r="L2142" s="17">
        <f>IF(Auxiliar1!B2140&lt;Tabla2[Hora],Tabla2[Hora],Auxiliar1!B2140)</f>
        <v>0.40621527777777783</v>
      </c>
      <c r="M2142" s="21"/>
      <c r="N2142" t="str">
        <f>TEXT(Tabla2[fecha_creacion_divorcio],"dd/mm/yy")</f>
        <v>05/02/19</v>
      </c>
      <c r="O2142" s="21" t="str">
        <f>TEXT(Tabla3[Fecha formato fecha],"MMMM")</f>
        <v>febrero</v>
      </c>
      <c r="P2142" s="22">
        <f>INT(YEARFRAC(Tabla2[[#This Row],[fecha_matrimonio]],Tabla2[[#This Row],[fecha_creacion_divorcio]],1))</f>
        <v>29</v>
      </c>
      <c r="Q2142" s="21"/>
    </row>
    <row r="2143" spans="6:17" x14ac:dyDescent="0.25">
      <c r="F2143" s="17"/>
      <c r="G2143" s="47" t="str">
        <f>IF(Tabla2[genero_1]=Tabla2[genero_2],"iguales","heteros")</f>
        <v>heteros</v>
      </c>
      <c r="H2143" s="15">
        <f>COUNTIF(Tabla3[Columna1],"iguales")</f>
        <v>481</v>
      </c>
      <c r="I2143" s="15">
        <f>COUNTIF(Tabla3[Se divorcian mas en la mañana o en la tarde?],"&gt;12:00 am")</f>
        <v>2491</v>
      </c>
      <c r="J2143" s="15">
        <f>COUNTIF(Tabla3[Se divorcian mas en la mañana o en la tarde?],"&gt;12:00 am")</f>
        <v>2491</v>
      </c>
      <c r="K2143" s="15">
        <f>COUNTIF(Tabla3[Se divorcian mas en la mañana o en la tarde?],"&lt;12:00 pm")</f>
        <v>2272</v>
      </c>
      <c r="L2143" s="17">
        <f>IF(Auxiliar1!B2141&lt;Tabla2[Hora],Tabla2[Hora],Auxiliar1!B2141)</f>
        <v>0.40966435185185185</v>
      </c>
      <c r="M2143" s="21"/>
      <c r="N2143" t="str">
        <f>TEXT(Tabla2[fecha_creacion_divorcio],"dd/mm/yy")</f>
        <v>05/02/19</v>
      </c>
      <c r="O2143" s="21" t="str">
        <f>TEXT(Tabla3[Fecha formato fecha],"MMMM")</f>
        <v>febrero</v>
      </c>
      <c r="P2143" s="22">
        <f>INT(YEARFRAC(Tabla2[[#This Row],[fecha_matrimonio]],Tabla2[[#This Row],[fecha_creacion_divorcio]],1))</f>
        <v>20</v>
      </c>
      <c r="Q2143" s="21"/>
    </row>
    <row r="2144" spans="6:17" x14ac:dyDescent="0.25">
      <c r="F2144" s="17"/>
      <c r="G2144" s="47" t="str">
        <f>IF(Tabla2[genero_1]=Tabla2[genero_2],"iguales","heteros")</f>
        <v>heteros</v>
      </c>
      <c r="H2144" s="15">
        <f>COUNTIF(Tabla3[Columna1],"iguales")</f>
        <v>481</v>
      </c>
      <c r="I2144" s="15">
        <f>COUNTIF(Tabla3[Se divorcian mas en la mañana o en la tarde?],"&gt;12:00 am")</f>
        <v>2491</v>
      </c>
      <c r="J2144" s="15">
        <f>COUNTIF(Tabla3[Se divorcian mas en la mañana o en la tarde?],"&gt;12:00 am")</f>
        <v>2491</v>
      </c>
      <c r="K2144" s="15">
        <f>COUNTIF(Tabla3[Se divorcian mas en la mañana o en la tarde?],"&lt;12:00 pm")</f>
        <v>2272</v>
      </c>
      <c r="L2144" s="17">
        <f>IF(Auxiliar1!B2142&lt;Tabla2[Hora],Tabla2[Hora],Auxiliar1!B2142)</f>
        <v>0.41164351851851855</v>
      </c>
      <c r="M2144" s="21"/>
      <c r="N2144" t="str">
        <f>TEXT(Tabla2[fecha_creacion_divorcio],"dd/mm/yy")</f>
        <v>05/02/19</v>
      </c>
      <c r="O2144" s="21" t="str">
        <f>TEXT(Tabla3[Fecha formato fecha],"MMMM")</f>
        <v>febrero</v>
      </c>
      <c r="P2144" s="22">
        <f>INT(YEARFRAC(Tabla2[[#This Row],[fecha_matrimonio]],Tabla2[[#This Row],[fecha_creacion_divorcio]],1))</f>
        <v>19</v>
      </c>
      <c r="Q2144" s="21"/>
    </row>
    <row r="2145" spans="6:17" x14ac:dyDescent="0.25">
      <c r="F2145" s="17"/>
      <c r="G2145" s="47" t="str">
        <f>IF(Tabla2[genero_1]=Tabla2[genero_2],"iguales","heteros")</f>
        <v>heteros</v>
      </c>
      <c r="H2145" s="15">
        <f>COUNTIF(Tabla3[Columna1],"iguales")</f>
        <v>481</v>
      </c>
      <c r="I2145" s="15">
        <f>COUNTIF(Tabla3[Se divorcian mas en la mañana o en la tarde?],"&gt;12:00 am")</f>
        <v>2491</v>
      </c>
      <c r="J2145" s="15">
        <f>COUNTIF(Tabla3[Se divorcian mas en la mañana o en la tarde?],"&gt;12:00 am")</f>
        <v>2491</v>
      </c>
      <c r="K2145" s="15">
        <f>COUNTIF(Tabla3[Se divorcian mas en la mañana o en la tarde?],"&lt;12:00 pm")</f>
        <v>2272</v>
      </c>
      <c r="L2145" s="17">
        <f>IF(Auxiliar1!B2143&lt;Tabla2[Hora],Tabla2[Hora],Auxiliar1!B2143)</f>
        <v>0.41348379629629628</v>
      </c>
      <c r="M2145" s="21"/>
      <c r="N2145" t="str">
        <f>TEXT(Tabla2[fecha_creacion_divorcio],"dd/mm/yy")</f>
        <v>05/02/19</v>
      </c>
      <c r="O2145" s="21" t="str">
        <f>TEXT(Tabla3[Fecha formato fecha],"MMMM")</f>
        <v>febrero</v>
      </c>
      <c r="P2145" s="22">
        <f>INT(YEARFRAC(Tabla2[[#This Row],[fecha_matrimonio]],Tabla2[[#This Row],[fecha_creacion_divorcio]],1))</f>
        <v>9</v>
      </c>
      <c r="Q2145" s="21"/>
    </row>
    <row r="2146" spans="6:17" x14ac:dyDescent="0.25">
      <c r="F2146" s="17"/>
      <c r="G2146" s="47" t="str">
        <f>IF(Tabla2[genero_1]=Tabla2[genero_2],"iguales","heteros")</f>
        <v>heteros</v>
      </c>
      <c r="H2146" s="15">
        <f>COUNTIF(Tabla3[Columna1],"iguales")</f>
        <v>481</v>
      </c>
      <c r="I2146" s="15">
        <f>COUNTIF(Tabla3[Se divorcian mas en la mañana o en la tarde?],"&gt;12:00 am")</f>
        <v>2491</v>
      </c>
      <c r="J2146" s="15">
        <f>COUNTIF(Tabla3[Se divorcian mas en la mañana o en la tarde?],"&gt;12:00 am")</f>
        <v>2491</v>
      </c>
      <c r="K2146" s="15">
        <f>COUNTIF(Tabla3[Se divorcian mas en la mañana o en la tarde?],"&lt;12:00 pm")</f>
        <v>2272</v>
      </c>
      <c r="L2146" s="17">
        <f>IF(Auxiliar1!B2144&lt;Tabla2[Hora],Tabla2[Hora],Auxiliar1!B2144)</f>
        <v>0.41554398148148147</v>
      </c>
      <c r="M2146" s="21"/>
      <c r="N2146" t="str">
        <f>TEXT(Tabla2[fecha_creacion_divorcio],"dd/mm/yy")</f>
        <v>05/02/19</v>
      </c>
      <c r="O2146" s="21" t="str">
        <f>TEXT(Tabla3[Fecha formato fecha],"MMMM")</f>
        <v>febrero</v>
      </c>
      <c r="P2146" s="22">
        <f>INT(YEARFRAC(Tabla2[[#This Row],[fecha_matrimonio]],Tabla2[[#This Row],[fecha_creacion_divorcio]],1))</f>
        <v>22</v>
      </c>
      <c r="Q2146" s="21"/>
    </row>
    <row r="2147" spans="6:17" x14ac:dyDescent="0.25">
      <c r="F2147" s="17"/>
      <c r="G2147" s="47" t="str">
        <f>IF(Tabla2[genero_1]=Tabla2[genero_2],"iguales","heteros")</f>
        <v>heteros</v>
      </c>
      <c r="H2147" s="15">
        <f>COUNTIF(Tabla3[Columna1],"iguales")</f>
        <v>481</v>
      </c>
      <c r="I2147" s="15">
        <f>COUNTIF(Tabla3[Se divorcian mas en la mañana o en la tarde?],"&gt;12:00 am")</f>
        <v>2491</v>
      </c>
      <c r="J2147" s="15">
        <f>COUNTIF(Tabla3[Se divorcian mas en la mañana o en la tarde?],"&gt;12:00 am")</f>
        <v>2491</v>
      </c>
      <c r="K2147" s="15">
        <f>COUNTIF(Tabla3[Se divorcian mas en la mañana o en la tarde?],"&lt;12:00 pm")</f>
        <v>2272</v>
      </c>
      <c r="L2147" s="17">
        <f>IF(Auxiliar1!B2145&lt;Tabla2[Hora],Tabla2[Hora],Auxiliar1!B2145)</f>
        <v>0.49993055555555554</v>
      </c>
      <c r="M2147" s="21"/>
      <c r="N2147" t="str">
        <f>TEXT(Tabla2[fecha_creacion_divorcio],"dd/mm/yy")</f>
        <v>05/02/19</v>
      </c>
      <c r="O2147" s="21" t="str">
        <f>TEXT(Tabla3[Fecha formato fecha],"MMMM")</f>
        <v>febrero</v>
      </c>
      <c r="P2147" s="22">
        <f>INT(YEARFRAC(Tabla2[[#This Row],[fecha_matrimonio]],Tabla2[[#This Row],[fecha_creacion_divorcio]],1))</f>
        <v>23</v>
      </c>
      <c r="Q2147" s="21"/>
    </row>
    <row r="2148" spans="6:17" x14ac:dyDescent="0.25">
      <c r="F2148" s="17"/>
      <c r="G2148" s="47" t="str">
        <f>IF(Tabla2[genero_1]=Tabla2[genero_2],"iguales","heteros")</f>
        <v>heteros</v>
      </c>
      <c r="H2148" s="15">
        <f>COUNTIF(Tabla3[Columna1],"iguales")</f>
        <v>481</v>
      </c>
      <c r="I2148" s="15">
        <f>COUNTIF(Tabla3[Se divorcian mas en la mañana o en la tarde?],"&gt;12:00 am")</f>
        <v>2491</v>
      </c>
      <c r="J2148" s="15">
        <f>COUNTIF(Tabla3[Se divorcian mas en la mañana o en la tarde?],"&gt;12:00 am")</f>
        <v>2491</v>
      </c>
      <c r="K2148" s="15">
        <f>COUNTIF(Tabla3[Se divorcian mas en la mañana o en la tarde?],"&lt;12:00 pm")</f>
        <v>2272</v>
      </c>
      <c r="L2148" s="17">
        <f>IF(Auxiliar1!B2146&lt;Tabla2[Hora],Tabla2[Hora],Auxiliar1!B2146)</f>
        <v>0.5033333333333333</v>
      </c>
      <c r="M2148" s="21"/>
      <c r="N2148" t="str">
        <f>TEXT(Tabla2[fecha_creacion_divorcio],"dd/mm/yy")</f>
        <v>05/02/19</v>
      </c>
      <c r="O2148" s="21" t="str">
        <f>TEXT(Tabla3[Fecha formato fecha],"MMMM")</f>
        <v>febrero</v>
      </c>
      <c r="P2148" s="22">
        <f>INT(YEARFRAC(Tabla2[[#This Row],[fecha_matrimonio]],Tabla2[[#This Row],[fecha_creacion_divorcio]],1))</f>
        <v>5</v>
      </c>
      <c r="Q2148" s="21"/>
    </row>
    <row r="2149" spans="6:17" x14ac:dyDescent="0.25">
      <c r="F2149" s="17"/>
      <c r="G2149" s="47" t="str">
        <f>IF(Tabla2[genero_1]=Tabla2[genero_2],"iguales","heteros")</f>
        <v>heteros</v>
      </c>
      <c r="H2149" s="15">
        <f>COUNTIF(Tabla3[Columna1],"iguales")</f>
        <v>481</v>
      </c>
      <c r="I2149" s="15">
        <f>COUNTIF(Tabla3[Se divorcian mas en la mañana o en la tarde?],"&gt;12:00 am")</f>
        <v>2491</v>
      </c>
      <c r="J2149" s="15">
        <f>COUNTIF(Tabla3[Se divorcian mas en la mañana o en la tarde?],"&gt;12:00 am")</f>
        <v>2491</v>
      </c>
      <c r="K2149" s="15">
        <f>COUNTIF(Tabla3[Se divorcian mas en la mañana o en la tarde?],"&lt;12:00 pm")</f>
        <v>2272</v>
      </c>
      <c r="L2149" s="17">
        <f>IF(Auxiliar1!B2147&lt;Tabla2[Hora],Tabla2[Hora],Auxiliar1!B2147)</f>
        <v>0.50364583333333335</v>
      </c>
      <c r="M2149" s="21"/>
      <c r="N2149" t="str">
        <f>TEXT(Tabla2[fecha_creacion_divorcio],"dd/mm/yy")</f>
        <v>05/02/19</v>
      </c>
      <c r="O2149" s="21" t="str">
        <f>TEXT(Tabla3[Fecha formato fecha],"MMMM")</f>
        <v>febrero</v>
      </c>
      <c r="P2149" s="22">
        <f>INT(YEARFRAC(Tabla2[[#This Row],[fecha_matrimonio]],Tabla2[[#This Row],[fecha_creacion_divorcio]],1))</f>
        <v>9</v>
      </c>
      <c r="Q2149" s="21"/>
    </row>
    <row r="2150" spans="6:17" x14ac:dyDescent="0.25">
      <c r="F2150" s="17"/>
      <c r="G2150" s="47" t="str">
        <f>IF(Tabla2[genero_1]=Tabla2[genero_2],"iguales","heteros")</f>
        <v>heteros</v>
      </c>
      <c r="H2150" s="15">
        <f>COUNTIF(Tabla3[Columna1],"iguales")</f>
        <v>481</v>
      </c>
      <c r="I2150" s="15">
        <f>COUNTIF(Tabla3[Se divorcian mas en la mañana o en la tarde?],"&gt;12:00 am")</f>
        <v>2491</v>
      </c>
      <c r="J2150" s="15">
        <f>COUNTIF(Tabla3[Se divorcian mas en la mañana o en la tarde?],"&gt;12:00 am")</f>
        <v>2491</v>
      </c>
      <c r="K2150" s="15">
        <f>COUNTIF(Tabla3[Se divorcian mas en la mañana o en la tarde?],"&lt;12:00 pm")</f>
        <v>2272</v>
      </c>
      <c r="L2150" s="17">
        <f>IF(Auxiliar1!B2148&lt;Tabla2[Hora],Tabla2[Hora],Auxiliar1!B2148)</f>
        <v>0.50094907407407407</v>
      </c>
      <c r="M2150" s="21"/>
      <c r="N2150" t="str">
        <f>TEXT(Tabla2[fecha_creacion_divorcio],"dd/mm/yy")</f>
        <v>05/02/19</v>
      </c>
      <c r="O2150" s="21" t="str">
        <f>TEXT(Tabla3[Fecha formato fecha],"MMMM")</f>
        <v>febrero</v>
      </c>
      <c r="P2150" s="22">
        <f>INT(YEARFRAC(Tabla2[[#This Row],[fecha_matrimonio]],Tabla2[[#This Row],[fecha_creacion_divorcio]],1))</f>
        <v>20</v>
      </c>
      <c r="Q2150" s="21"/>
    </row>
    <row r="2151" spans="6:17" x14ac:dyDescent="0.25">
      <c r="F2151" s="17"/>
      <c r="G2151" s="47" t="str">
        <f>IF(Tabla2[genero_1]=Tabla2[genero_2],"iguales","heteros")</f>
        <v>heteros</v>
      </c>
      <c r="H2151" s="15">
        <f>COUNTIF(Tabla3[Columna1],"iguales")</f>
        <v>481</v>
      </c>
      <c r="I2151" s="15">
        <f>COUNTIF(Tabla3[Se divorcian mas en la mañana o en la tarde?],"&gt;12:00 am")</f>
        <v>2491</v>
      </c>
      <c r="J2151" s="15">
        <f>COUNTIF(Tabla3[Se divorcian mas en la mañana o en la tarde?],"&gt;12:00 am")</f>
        <v>2491</v>
      </c>
      <c r="K2151" s="15">
        <f>COUNTIF(Tabla3[Se divorcian mas en la mañana o en la tarde?],"&lt;12:00 pm")</f>
        <v>2272</v>
      </c>
      <c r="L2151" s="17">
        <f>IF(Auxiliar1!B2149&lt;Tabla2[Hora],Tabla2[Hora],Auxiliar1!B2149)</f>
        <v>0.30873842592592593</v>
      </c>
      <c r="M2151" s="21"/>
      <c r="N2151" t="str">
        <f>TEXT(Tabla2[fecha_creacion_divorcio],"dd/mm/yy")</f>
        <v>06/02/19</v>
      </c>
      <c r="O2151" s="21" t="str">
        <f>TEXT(Tabla3[Fecha formato fecha],"MMMM")</f>
        <v>febrero</v>
      </c>
      <c r="P2151" s="22">
        <f>INT(YEARFRAC(Tabla2[[#This Row],[fecha_matrimonio]],Tabla2[[#This Row],[fecha_creacion_divorcio]],1))</f>
        <v>11</v>
      </c>
      <c r="Q2151" s="21"/>
    </row>
    <row r="2152" spans="6:17" x14ac:dyDescent="0.25">
      <c r="F2152" s="17"/>
      <c r="G2152" s="47" t="str">
        <f>IF(Tabla2[genero_1]=Tabla2[genero_2],"iguales","heteros")</f>
        <v>heteros</v>
      </c>
      <c r="H2152" s="15">
        <f>COUNTIF(Tabla3[Columna1],"iguales")</f>
        <v>481</v>
      </c>
      <c r="I2152" s="15">
        <f>COUNTIF(Tabla3[Se divorcian mas en la mañana o en la tarde?],"&gt;12:00 am")</f>
        <v>2491</v>
      </c>
      <c r="J2152" s="15">
        <f>COUNTIF(Tabla3[Se divorcian mas en la mañana o en la tarde?],"&gt;12:00 am")</f>
        <v>2491</v>
      </c>
      <c r="K2152" s="15">
        <f>COUNTIF(Tabla3[Se divorcian mas en la mañana o en la tarde?],"&lt;12:00 pm")</f>
        <v>2272</v>
      </c>
      <c r="L2152" s="17">
        <f>IF(Auxiliar1!B2150&lt;Tabla2[Hora],Tabla2[Hora],Auxiliar1!B2150)</f>
        <v>0.31493055555555555</v>
      </c>
      <c r="M2152" s="21"/>
      <c r="N2152" t="str">
        <f>TEXT(Tabla2[fecha_creacion_divorcio],"dd/mm/yy")</f>
        <v>06/02/19</v>
      </c>
      <c r="O2152" s="21" t="str">
        <f>TEXT(Tabla3[Fecha formato fecha],"MMMM")</f>
        <v>febrero</v>
      </c>
      <c r="P2152" s="22">
        <f>INT(YEARFRAC(Tabla2[[#This Row],[fecha_matrimonio]],Tabla2[[#This Row],[fecha_creacion_divorcio]],1))</f>
        <v>8</v>
      </c>
      <c r="Q2152" s="21"/>
    </row>
    <row r="2153" spans="6:17" x14ac:dyDescent="0.25">
      <c r="F2153" s="17"/>
      <c r="G2153" s="47" t="str">
        <f>IF(Tabla2[genero_1]=Tabla2[genero_2],"iguales","heteros")</f>
        <v>heteros</v>
      </c>
      <c r="H2153" s="15">
        <f>COUNTIF(Tabla3[Columna1],"iguales")</f>
        <v>481</v>
      </c>
      <c r="I2153" s="15">
        <f>COUNTIF(Tabla3[Se divorcian mas en la mañana o en la tarde?],"&gt;12:00 am")</f>
        <v>2491</v>
      </c>
      <c r="J2153" s="15">
        <f>COUNTIF(Tabla3[Se divorcian mas en la mañana o en la tarde?],"&gt;12:00 am")</f>
        <v>2491</v>
      </c>
      <c r="K2153" s="15">
        <f>COUNTIF(Tabla3[Se divorcian mas en la mañana o en la tarde?],"&lt;12:00 pm")</f>
        <v>2272</v>
      </c>
      <c r="L2153" s="17">
        <f>IF(Auxiliar1!B2151&lt;Tabla2[Hora],Tabla2[Hora],Auxiliar1!B2151)</f>
        <v>0.31875000000000003</v>
      </c>
      <c r="M2153" s="21"/>
      <c r="N2153" t="str">
        <f>TEXT(Tabla2[fecha_creacion_divorcio],"dd/mm/yy")</f>
        <v>06/02/19</v>
      </c>
      <c r="O2153" s="21" t="str">
        <f>TEXT(Tabla3[Fecha formato fecha],"MMMM")</f>
        <v>febrero</v>
      </c>
      <c r="P2153" s="22">
        <f>INT(YEARFRAC(Tabla2[[#This Row],[fecha_matrimonio]],Tabla2[[#This Row],[fecha_creacion_divorcio]],1))</f>
        <v>3</v>
      </c>
      <c r="Q2153" s="21"/>
    </row>
    <row r="2154" spans="6:17" x14ac:dyDescent="0.25">
      <c r="F2154" s="17"/>
      <c r="G2154" s="47" t="str">
        <f>IF(Tabla2[genero_1]=Tabla2[genero_2],"iguales","heteros")</f>
        <v>iguales</v>
      </c>
      <c r="H2154" s="15">
        <f>COUNTIF(Tabla3[Columna1],"iguales")</f>
        <v>481</v>
      </c>
      <c r="I2154" s="15">
        <f>COUNTIF(Tabla3[Se divorcian mas en la mañana o en la tarde?],"&gt;12:00 am")</f>
        <v>2491</v>
      </c>
      <c r="J2154" s="15">
        <f>COUNTIF(Tabla3[Se divorcian mas en la mañana o en la tarde?],"&gt;12:00 am")</f>
        <v>2491</v>
      </c>
      <c r="K2154" s="15">
        <f>COUNTIF(Tabla3[Se divorcian mas en la mañana o en la tarde?],"&lt;12:00 pm")</f>
        <v>2272</v>
      </c>
      <c r="L2154" s="17">
        <f>IF(Auxiliar1!B2152&lt;Tabla2[Hora],Tabla2[Hora],Auxiliar1!B2152)</f>
        <v>0.32005787037037037</v>
      </c>
      <c r="M2154" s="21"/>
      <c r="N2154" t="str">
        <f>TEXT(Tabla2[fecha_creacion_divorcio],"dd/mm/yy")</f>
        <v>06/02/19</v>
      </c>
      <c r="O2154" s="21" t="str">
        <f>TEXT(Tabla3[Fecha formato fecha],"MMMM")</f>
        <v>febrero</v>
      </c>
      <c r="P2154" s="22">
        <f>INT(YEARFRAC(Tabla2[[#This Row],[fecha_matrimonio]],Tabla2[[#This Row],[fecha_creacion_divorcio]],1))</f>
        <v>28</v>
      </c>
      <c r="Q2154" s="21"/>
    </row>
    <row r="2155" spans="6:17" x14ac:dyDescent="0.25">
      <c r="F2155" s="17"/>
      <c r="G2155" s="47" t="str">
        <f>IF(Tabla2[genero_1]=Tabla2[genero_2],"iguales","heteros")</f>
        <v>heteros</v>
      </c>
      <c r="H2155" s="15">
        <f>COUNTIF(Tabla3[Columna1],"iguales")</f>
        <v>481</v>
      </c>
      <c r="I2155" s="15">
        <f>COUNTIF(Tabla3[Se divorcian mas en la mañana o en la tarde?],"&gt;12:00 am")</f>
        <v>2491</v>
      </c>
      <c r="J2155" s="15">
        <f>COUNTIF(Tabla3[Se divorcian mas en la mañana o en la tarde?],"&gt;12:00 am")</f>
        <v>2491</v>
      </c>
      <c r="K2155" s="15">
        <f>COUNTIF(Tabla3[Se divorcian mas en la mañana o en la tarde?],"&lt;12:00 pm")</f>
        <v>2272</v>
      </c>
      <c r="L2155" s="17">
        <f>IF(Auxiliar1!B2153&lt;Tabla2[Hora],Tabla2[Hora],Auxiliar1!B2153)</f>
        <v>0.32290509259259259</v>
      </c>
      <c r="M2155" s="21"/>
      <c r="N2155" t="str">
        <f>TEXT(Tabla2[fecha_creacion_divorcio],"dd/mm/yy")</f>
        <v>06/02/19</v>
      </c>
      <c r="O2155" s="21" t="str">
        <f>TEXT(Tabla3[Fecha formato fecha],"MMMM")</f>
        <v>febrero</v>
      </c>
      <c r="P2155" s="22">
        <f>INT(YEARFRAC(Tabla2[[#This Row],[fecha_matrimonio]],Tabla2[[#This Row],[fecha_creacion_divorcio]],1))</f>
        <v>9</v>
      </c>
      <c r="Q2155" s="21"/>
    </row>
    <row r="2156" spans="6:17" x14ac:dyDescent="0.25">
      <c r="F2156" s="17"/>
      <c r="G2156" s="47" t="str">
        <f>IF(Tabla2[genero_1]=Tabla2[genero_2],"iguales","heteros")</f>
        <v>heteros</v>
      </c>
      <c r="H2156" s="15">
        <f>COUNTIF(Tabla3[Columna1],"iguales")</f>
        <v>481</v>
      </c>
      <c r="I2156" s="15">
        <f>COUNTIF(Tabla3[Se divorcian mas en la mañana o en la tarde?],"&gt;12:00 am")</f>
        <v>2491</v>
      </c>
      <c r="J2156" s="15">
        <f>COUNTIF(Tabla3[Se divorcian mas en la mañana o en la tarde?],"&gt;12:00 am")</f>
        <v>2491</v>
      </c>
      <c r="K2156" s="15">
        <f>COUNTIF(Tabla3[Se divorcian mas en la mañana o en la tarde?],"&lt;12:00 pm")</f>
        <v>2272</v>
      </c>
      <c r="L2156" s="17">
        <f>IF(Auxiliar1!B2154&lt;Tabla2[Hora],Tabla2[Hora],Auxiliar1!B2154)</f>
        <v>0.32425925925925925</v>
      </c>
      <c r="M2156" s="21"/>
      <c r="N2156" t="str">
        <f>TEXT(Tabla2[fecha_creacion_divorcio],"dd/mm/yy")</f>
        <v>06/02/19</v>
      </c>
      <c r="O2156" s="21" t="str">
        <f>TEXT(Tabla3[Fecha formato fecha],"MMMM")</f>
        <v>febrero</v>
      </c>
      <c r="P2156" s="22">
        <f>INT(YEARFRAC(Tabla2[[#This Row],[fecha_matrimonio]],Tabla2[[#This Row],[fecha_creacion_divorcio]],1))</f>
        <v>11</v>
      </c>
      <c r="Q2156" s="21"/>
    </row>
    <row r="2157" spans="6:17" x14ac:dyDescent="0.25">
      <c r="F2157" s="17"/>
      <c r="G2157" s="47" t="str">
        <f>IF(Tabla2[genero_1]=Tabla2[genero_2],"iguales","heteros")</f>
        <v>iguales</v>
      </c>
      <c r="H2157" s="15">
        <f>COUNTIF(Tabla3[Columna1],"iguales")</f>
        <v>481</v>
      </c>
      <c r="I2157" s="15">
        <f>COUNTIF(Tabla3[Se divorcian mas en la mañana o en la tarde?],"&gt;12:00 am")</f>
        <v>2491</v>
      </c>
      <c r="J2157" s="15">
        <f>COUNTIF(Tabla3[Se divorcian mas en la mañana o en la tarde?],"&gt;12:00 am")</f>
        <v>2491</v>
      </c>
      <c r="K2157" s="15">
        <f>COUNTIF(Tabla3[Se divorcian mas en la mañana o en la tarde?],"&lt;12:00 pm")</f>
        <v>2272</v>
      </c>
      <c r="L2157" s="17">
        <f>IF(Auxiliar1!B2155&lt;Tabla2[Hora],Tabla2[Hora],Auxiliar1!B2155)</f>
        <v>0.3269097222222222</v>
      </c>
      <c r="M2157" s="21"/>
      <c r="N2157" t="str">
        <f>TEXT(Tabla2[fecha_creacion_divorcio],"dd/mm/yy")</f>
        <v>06/02/19</v>
      </c>
      <c r="O2157" s="21" t="str">
        <f>TEXT(Tabla3[Fecha formato fecha],"MMMM")</f>
        <v>febrero</v>
      </c>
      <c r="P2157" s="22">
        <f>INT(YEARFRAC(Tabla2[[#This Row],[fecha_matrimonio]],Tabla2[[#This Row],[fecha_creacion_divorcio]],1))</f>
        <v>27</v>
      </c>
      <c r="Q2157" s="21"/>
    </row>
    <row r="2158" spans="6:17" x14ac:dyDescent="0.25">
      <c r="F2158" s="17"/>
      <c r="G2158" s="47" t="str">
        <f>IF(Tabla2[genero_1]=Tabla2[genero_2],"iguales","heteros")</f>
        <v>heteros</v>
      </c>
      <c r="H2158" s="15">
        <f>COUNTIF(Tabla3[Columna1],"iguales")</f>
        <v>481</v>
      </c>
      <c r="I2158" s="15">
        <f>COUNTIF(Tabla3[Se divorcian mas en la mañana o en la tarde?],"&gt;12:00 am")</f>
        <v>2491</v>
      </c>
      <c r="J2158" s="15">
        <f>COUNTIF(Tabla3[Se divorcian mas en la mañana o en la tarde?],"&gt;12:00 am")</f>
        <v>2491</v>
      </c>
      <c r="K2158" s="15">
        <f>COUNTIF(Tabla3[Se divorcian mas en la mañana o en la tarde?],"&lt;12:00 pm")</f>
        <v>2272</v>
      </c>
      <c r="L2158" s="17">
        <f>IF(Auxiliar1!B2156&lt;Tabla2[Hora],Tabla2[Hora],Auxiliar1!B2156)</f>
        <v>0.32815972222222223</v>
      </c>
      <c r="M2158" s="21"/>
      <c r="N2158" t="str">
        <f>TEXT(Tabla2[fecha_creacion_divorcio],"dd/mm/yy")</f>
        <v>06/02/19</v>
      </c>
      <c r="O2158" s="21" t="str">
        <f>TEXT(Tabla3[Fecha formato fecha],"MMMM")</f>
        <v>febrero</v>
      </c>
      <c r="P2158" s="22">
        <f>INT(YEARFRAC(Tabla2[[#This Row],[fecha_matrimonio]],Tabla2[[#This Row],[fecha_creacion_divorcio]],1))</f>
        <v>26</v>
      </c>
      <c r="Q2158" s="21"/>
    </row>
    <row r="2159" spans="6:17" x14ac:dyDescent="0.25">
      <c r="F2159" s="17"/>
      <c r="G2159" s="47" t="str">
        <f>IF(Tabla2[genero_1]=Tabla2[genero_2],"iguales","heteros")</f>
        <v>heteros</v>
      </c>
      <c r="H2159" s="15">
        <f>COUNTIF(Tabla3[Columna1],"iguales")</f>
        <v>481</v>
      </c>
      <c r="I2159" s="15">
        <f>COUNTIF(Tabla3[Se divorcian mas en la mañana o en la tarde?],"&gt;12:00 am")</f>
        <v>2491</v>
      </c>
      <c r="J2159" s="15">
        <f>COUNTIF(Tabla3[Se divorcian mas en la mañana o en la tarde?],"&gt;12:00 am")</f>
        <v>2491</v>
      </c>
      <c r="K2159" s="15">
        <f>COUNTIF(Tabla3[Se divorcian mas en la mañana o en la tarde?],"&lt;12:00 pm")</f>
        <v>2272</v>
      </c>
      <c r="L2159" s="17">
        <f>IF(Auxiliar1!B2157&lt;Tabla2[Hora],Tabla2[Hora],Auxiliar1!B2157)</f>
        <v>0.33201388888888889</v>
      </c>
      <c r="M2159" s="21"/>
      <c r="N2159" t="str">
        <f>TEXT(Tabla2[fecha_creacion_divorcio],"dd/mm/yy")</f>
        <v>06/02/19</v>
      </c>
      <c r="O2159" s="21" t="str">
        <f>TEXT(Tabla3[Fecha formato fecha],"MMMM")</f>
        <v>febrero</v>
      </c>
      <c r="P2159" s="22">
        <f>INT(YEARFRAC(Tabla2[[#This Row],[fecha_matrimonio]],Tabla2[[#This Row],[fecha_creacion_divorcio]],1))</f>
        <v>22</v>
      </c>
      <c r="Q2159" s="21"/>
    </row>
    <row r="2160" spans="6:17" x14ac:dyDescent="0.25">
      <c r="F2160" s="17"/>
      <c r="G2160" s="47" t="str">
        <f>IF(Tabla2[genero_1]=Tabla2[genero_2],"iguales","heteros")</f>
        <v>heteros</v>
      </c>
      <c r="H2160" s="15">
        <f>COUNTIF(Tabla3[Columna1],"iguales")</f>
        <v>481</v>
      </c>
      <c r="I2160" s="15">
        <f>COUNTIF(Tabla3[Se divorcian mas en la mañana o en la tarde?],"&gt;12:00 am")</f>
        <v>2491</v>
      </c>
      <c r="J2160" s="15">
        <f>COUNTIF(Tabla3[Se divorcian mas en la mañana o en la tarde?],"&gt;12:00 am")</f>
        <v>2491</v>
      </c>
      <c r="K2160" s="15">
        <f>COUNTIF(Tabla3[Se divorcian mas en la mañana o en la tarde?],"&lt;12:00 pm")</f>
        <v>2272</v>
      </c>
      <c r="L2160" s="17">
        <f>IF(Auxiliar1!B2158&lt;Tabla2[Hora],Tabla2[Hora],Auxiliar1!B2158)</f>
        <v>0.33204861111111111</v>
      </c>
      <c r="M2160" s="21"/>
      <c r="N2160" t="str">
        <f>TEXT(Tabla2[fecha_creacion_divorcio],"dd/mm/yy")</f>
        <v>06/02/19</v>
      </c>
      <c r="O2160" s="21" t="str">
        <f>TEXT(Tabla3[Fecha formato fecha],"MMMM")</f>
        <v>febrero</v>
      </c>
      <c r="P2160" s="22">
        <f>INT(YEARFRAC(Tabla2[[#This Row],[fecha_matrimonio]],Tabla2[[#This Row],[fecha_creacion_divorcio]],1))</f>
        <v>17</v>
      </c>
      <c r="Q2160" s="21"/>
    </row>
    <row r="2161" spans="6:17" x14ac:dyDescent="0.25">
      <c r="F2161" s="17"/>
      <c r="G2161" s="47" t="str">
        <f>IF(Tabla2[genero_1]=Tabla2[genero_2],"iguales","heteros")</f>
        <v>heteros</v>
      </c>
      <c r="H2161" s="15">
        <f>COUNTIF(Tabla3[Columna1],"iguales")</f>
        <v>481</v>
      </c>
      <c r="I2161" s="15">
        <f>COUNTIF(Tabla3[Se divorcian mas en la mañana o en la tarde?],"&gt;12:00 am")</f>
        <v>2491</v>
      </c>
      <c r="J2161" s="15">
        <f>COUNTIF(Tabla3[Se divorcian mas en la mañana o en la tarde?],"&gt;12:00 am")</f>
        <v>2491</v>
      </c>
      <c r="K2161" s="15">
        <f>COUNTIF(Tabla3[Se divorcian mas en la mañana o en la tarde?],"&lt;12:00 pm")</f>
        <v>2272</v>
      </c>
      <c r="L2161" s="17">
        <f>IF(Auxiliar1!B2159&lt;Tabla2[Hora],Tabla2[Hora],Auxiliar1!B2159)</f>
        <v>0.33660879629629631</v>
      </c>
      <c r="M2161" s="21"/>
      <c r="N2161" t="str">
        <f>TEXT(Tabla2[fecha_creacion_divorcio],"dd/mm/yy")</f>
        <v>06/02/19</v>
      </c>
      <c r="O2161" s="21" t="str">
        <f>TEXT(Tabla3[Fecha formato fecha],"MMMM")</f>
        <v>febrero</v>
      </c>
      <c r="P2161" s="22">
        <f>INT(YEARFRAC(Tabla2[[#This Row],[fecha_matrimonio]],Tabla2[[#This Row],[fecha_creacion_divorcio]],1))</f>
        <v>9</v>
      </c>
      <c r="Q2161" s="21"/>
    </row>
    <row r="2162" spans="6:17" x14ac:dyDescent="0.25">
      <c r="F2162" s="17"/>
      <c r="G2162" s="47" t="str">
        <f>IF(Tabla2[genero_1]=Tabla2[genero_2],"iguales","heteros")</f>
        <v>heteros</v>
      </c>
      <c r="H2162" s="15">
        <f>COUNTIF(Tabla3[Columna1],"iguales")</f>
        <v>481</v>
      </c>
      <c r="I2162" s="15">
        <f>COUNTIF(Tabla3[Se divorcian mas en la mañana o en la tarde?],"&gt;12:00 am")</f>
        <v>2491</v>
      </c>
      <c r="J2162" s="15">
        <f>COUNTIF(Tabla3[Se divorcian mas en la mañana o en la tarde?],"&gt;12:00 am")</f>
        <v>2491</v>
      </c>
      <c r="K2162" s="15">
        <f>COUNTIF(Tabla3[Se divorcian mas en la mañana o en la tarde?],"&lt;12:00 pm")</f>
        <v>2272</v>
      </c>
      <c r="L2162" s="17">
        <f>IF(Auxiliar1!B2160&lt;Tabla2[Hora],Tabla2[Hora],Auxiliar1!B2160)</f>
        <v>0.3382175925925926</v>
      </c>
      <c r="M2162" s="21"/>
      <c r="N2162" t="str">
        <f>TEXT(Tabla2[fecha_creacion_divorcio],"dd/mm/yy")</f>
        <v>06/02/19</v>
      </c>
      <c r="O2162" s="21" t="str">
        <f>TEXT(Tabla3[Fecha formato fecha],"MMMM")</f>
        <v>febrero</v>
      </c>
      <c r="P2162" s="22">
        <f>INT(YEARFRAC(Tabla2[[#This Row],[fecha_matrimonio]],Tabla2[[#This Row],[fecha_creacion_divorcio]],1))</f>
        <v>4</v>
      </c>
      <c r="Q2162" s="21"/>
    </row>
    <row r="2163" spans="6:17" x14ac:dyDescent="0.25">
      <c r="F2163" s="17"/>
      <c r="G2163" s="47" t="str">
        <f>IF(Tabla2[genero_1]=Tabla2[genero_2],"iguales","heteros")</f>
        <v>heteros</v>
      </c>
      <c r="H2163" s="15">
        <f>COUNTIF(Tabla3[Columna1],"iguales")</f>
        <v>481</v>
      </c>
      <c r="I2163" s="15">
        <f>COUNTIF(Tabla3[Se divorcian mas en la mañana o en la tarde?],"&gt;12:00 am")</f>
        <v>2491</v>
      </c>
      <c r="J2163" s="15">
        <f>COUNTIF(Tabla3[Se divorcian mas en la mañana o en la tarde?],"&gt;12:00 am")</f>
        <v>2491</v>
      </c>
      <c r="K2163" s="15">
        <f>COUNTIF(Tabla3[Se divorcian mas en la mañana o en la tarde?],"&lt;12:00 pm")</f>
        <v>2272</v>
      </c>
      <c r="L2163" s="17">
        <f>IF(Auxiliar1!B2161&lt;Tabla2[Hora],Tabla2[Hora],Auxiliar1!B2161)</f>
        <v>0.34052083333333333</v>
      </c>
      <c r="M2163" s="21"/>
      <c r="N2163" t="str">
        <f>TEXT(Tabla2[fecha_creacion_divorcio],"dd/mm/yy")</f>
        <v>06/02/19</v>
      </c>
      <c r="O2163" s="21" t="str">
        <f>TEXT(Tabla3[Fecha formato fecha],"MMMM")</f>
        <v>febrero</v>
      </c>
      <c r="P2163" s="22">
        <f>INT(YEARFRAC(Tabla2[[#This Row],[fecha_matrimonio]],Tabla2[[#This Row],[fecha_creacion_divorcio]],1))</f>
        <v>13</v>
      </c>
      <c r="Q2163" s="21"/>
    </row>
    <row r="2164" spans="6:17" x14ac:dyDescent="0.25">
      <c r="F2164" s="17"/>
      <c r="G2164" s="47" t="str">
        <f>IF(Tabla2[genero_1]=Tabla2[genero_2],"iguales","heteros")</f>
        <v>iguales</v>
      </c>
      <c r="H2164" s="15">
        <f>COUNTIF(Tabla3[Columna1],"iguales")</f>
        <v>481</v>
      </c>
      <c r="I2164" s="15">
        <f>COUNTIF(Tabla3[Se divorcian mas en la mañana o en la tarde?],"&gt;12:00 am")</f>
        <v>2491</v>
      </c>
      <c r="J2164" s="15">
        <f>COUNTIF(Tabla3[Se divorcian mas en la mañana o en la tarde?],"&gt;12:00 am")</f>
        <v>2491</v>
      </c>
      <c r="K2164" s="15">
        <f>COUNTIF(Tabla3[Se divorcian mas en la mañana o en la tarde?],"&lt;12:00 pm")</f>
        <v>2272</v>
      </c>
      <c r="L2164" s="17">
        <f>IF(Auxiliar1!B2162&lt;Tabla2[Hora],Tabla2[Hora],Auxiliar1!B2162)</f>
        <v>0.34112268518518518</v>
      </c>
      <c r="M2164" s="21"/>
      <c r="N2164" t="str">
        <f>TEXT(Tabla2[fecha_creacion_divorcio],"dd/mm/yy")</f>
        <v>06/02/19</v>
      </c>
      <c r="O2164" s="21" t="str">
        <f>TEXT(Tabla3[Fecha formato fecha],"MMMM")</f>
        <v>febrero</v>
      </c>
      <c r="P2164" s="22">
        <f>INT(YEARFRAC(Tabla2[[#This Row],[fecha_matrimonio]],Tabla2[[#This Row],[fecha_creacion_divorcio]],1))</f>
        <v>32</v>
      </c>
      <c r="Q2164" s="21"/>
    </row>
    <row r="2165" spans="6:17" x14ac:dyDescent="0.25">
      <c r="F2165" s="17"/>
      <c r="G2165" s="47" t="str">
        <f>IF(Tabla2[genero_1]=Tabla2[genero_2],"iguales","heteros")</f>
        <v>iguales</v>
      </c>
      <c r="H2165" s="15">
        <f>COUNTIF(Tabla3[Columna1],"iguales")</f>
        <v>481</v>
      </c>
      <c r="I2165" s="15">
        <f>COUNTIF(Tabla3[Se divorcian mas en la mañana o en la tarde?],"&gt;12:00 am")</f>
        <v>2491</v>
      </c>
      <c r="J2165" s="15">
        <f>COUNTIF(Tabla3[Se divorcian mas en la mañana o en la tarde?],"&gt;12:00 am")</f>
        <v>2491</v>
      </c>
      <c r="K2165" s="15">
        <f>COUNTIF(Tabla3[Se divorcian mas en la mañana o en la tarde?],"&lt;12:00 pm")</f>
        <v>2272</v>
      </c>
      <c r="L2165" s="17">
        <f>IF(Auxiliar1!B2163&lt;Tabla2[Hora],Tabla2[Hora],Auxiliar1!B2163)</f>
        <v>0.34596064814814814</v>
      </c>
      <c r="M2165" s="21"/>
      <c r="N2165" t="str">
        <f>TEXT(Tabla2[fecha_creacion_divorcio],"dd/mm/yy")</f>
        <v>06/02/19</v>
      </c>
      <c r="O2165" s="21" t="str">
        <f>TEXT(Tabla3[Fecha formato fecha],"MMMM")</f>
        <v>febrero</v>
      </c>
      <c r="P2165" s="22">
        <f>INT(YEARFRAC(Tabla2[[#This Row],[fecha_matrimonio]],Tabla2[[#This Row],[fecha_creacion_divorcio]],1))</f>
        <v>48</v>
      </c>
      <c r="Q2165" s="21"/>
    </row>
    <row r="2166" spans="6:17" x14ac:dyDescent="0.25">
      <c r="F2166" s="17"/>
      <c r="G2166" s="47" t="str">
        <f>IF(Tabla2[genero_1]=Tabla2[genero_2],"iguales","heteros")</f>
        <v>heteros</v>
      </c>
      <c r="H2166" s="15">
        <f>COUNTIF(Tabla3[Columna1],"iguales")</f>
        <v>481</v>
      </c>
      <c r="I2166" s="15">
        <f>COUNTIF(Tabla3[Se divorcian mas en la mañana o en la tarde?],"&gt;12:00 am")</f>
        <v>2491</v>
      </c>
      <c r="J2166" s="15">
        <f>COUNTIF(Tabla3[Se divorcian mas en la mañana o en la tarde?],"&gt;12:00 am")</f>
        <v>2491</v>
      </c>
      <c r="K2166" s="15">
        <f>COUNTIF(Tabla3[Se divorcian mas en la mañana o en la tarde?],"&lt;12:00 pm")</f>
        <v>2272</v>
      </c>
      <c r="L2166" s="17">
        <f>IF(Auxiliar1!B2164&lt;Tabla2[Hora],Tabla2[Hora],Auxiliar1!B2164)</f>
        <v>0.35166666666666663</v>
      </c>
      <c r="M2166" s="21"/>
      <c r="N2166" t="str">
        <f>TEXT(Tabla2[fecha_creacion_divorcio],"dd/mm/yy")</f>
        <v>06/02/19</v>
      </c>
      <c r="O2166" s="21" t="str">
        <f>TEXT(Tabla3[Fecha formato fecha],"MMMM")</f>
        <v>febrero</v>
      </c>
      <c r="P2166" s="22">
        <f>INT(YEARFRAC(Tabla2[[#This Row],[fecha_matrimonio]],Tabla2[[#This Row],[fecha_creacion_divorcio]],1))</f>
        <v>13</v>
      </c>
      <c r="Q2166" s="21"/>
    </row>
    <row r="2167" spans="6:17" x14ac:dyDescent="0.25">
      <c r="F2167" s="17"/>
      <c r="G2167" s="47" t="str">
        <f>IF(Tabla2[genero_1]=Tabla2[genero_2],"iguales","heteros")</f>
        <v>iguales</v>
      </c>
      <c r="H2167" s="15">
        <f>COUNTIF(Tabla3[Columna1],"iguales")</f>
        <v>481</v>
      </c>
      <c r="I2167" s="15">
        <f>COUNTIF(Tabla3[Se divorcian mas en la mañana o en la tarde?],"&gt;12:00 am")</f>
        <v>2491</v>
      </c>
      <c r="J2167" s="15">
        <f>COUNTIF(Tabla3[Se divorcian mas en la mañana o en la tarde?],"&gt;12:00 am")</f>
        <v>2491</v>
      </c>
      <c r="K2167" s="15">
        <f>COUNTIF(Tabla3[Se divorcian mas en la mañana o en la tarde?],"&lt;12:00 pm")</f>
        <v>2272</v>
      </c>
      <c r="L2167" s="17">
        <f>IF(Auxiliar1!B2165&lt;Tabla2[Hora],Tabla2[Hora],Auxiliar1!B2165)</f>
        <v>0.39349537037037036</v>
      </c>
      <c r="M2167" s="21"/>
      <c r="N2167" t="str">
        <f>TEXT(Tabla2[fecha_creacion_divorcio],"dd/mm/yy")</f>
        <v>06/02/19</v>
      </c>
      <c r="O2167" s="21" t="str">
        <f>TEXT(Tabla3[Fecha formato fecha],"MMMM")</f>
        <v>febrero</v>
      </c>
      <c r="P2167" s="22">
        <f>INT(YEARFRAC(Tabla2[[#This Row],[fecha_matrimonio]],Tabla2[[#This Row],[fecha_creacion_divorcio]],1))</f>
        <v>28</v>
      </c>
      <c r="Q2167" s="21"/>
    </row>
    <row r="2168" spans="6:17" x14ac:dyDescent="0.25">
      <c r="F2168" s="17"/>
      <c r="G2168" s="47" t="str">
        <f>IF(Tabla2[genero_1]=Tabla2[genero_2],"iguales","heteros")</f>
        <v>heteros</v>
      </c>
      <c r="H2168" s="15">
        <f>COUNTIF(Tabla3[Columna1],"iguales")</f>
        <v>481</v>
      </c>
      <c r="I2168" s="15">
        <f>COUNTIF(Tabla3[Se divorcian mas en la mañana o en la tarde?],"&gt;12:00 am")</f>
        <v>2491</v>
      </c>
      <c r="J2168" s="15">
        <f>COUNTIF(Tabla3[Se divorcian mas en la mañana o en la tarde?],"&gt;12:00 am")</f>
        <v>2491</v>
      </c>
      <c r="K2168" s="15">
        <f>COUNTIF(Tabla3[Se divorcian mas en la mañana o en la tarde?],"&lt;12:00 pm")</f>
        <v>2272</v>
      </c>
      <c r="L2168" s="17">
        <f>IF(Auxiliar1!B2166&lt;Tabla2[Hora],Tabla2[Hora],Auxiliar1!B2166)</f>
        <v>0.39974537037037039</v>
      </c>
      <c r="M2168" s="21"/>
      <c r="N2168" t="str">
        <f>TEXT(Tabla2[fecha_creacion_divorcio],"dd/mm/yy")</f>
        <v>06/02/19</v>
      </c>
      <c r="O2168" s="21" t="str">
        <f>TEXT(Tabla3[Fecha formato fecha],"MMMM")</f>
        <v>febrero</v>
      </c>
      <c r="P2168" s="22">
        <f>INT(YEARFRAC(Tabla2[[#This Row],[fecha_matrimonio]],Tabla2[[#This Row],[fecha_creacion_divorcio]],1))</f>
        <v>20</v>
      </c>
      <c r="Q2168" s="21"/>
    </row>
    <row r="2169" spans="6:17" x14ac:dyDescent="0.25">
      <c r="F2169" s="17"/>
      <c r="G2169" s="47" t="str">
        <f>IF(Tabla2[genero_1]=Tabla2[genero_2],"iguales","heteros")</f>
        <v>heteros</v>
      </c>
      <c r="H2169" s="15">
        <f>COUNTIF(Tabla3[Columna1],"iguales")</f>
        <v>481</v>
      </c>
      <c r="I2169" s="15">
        <f>COUNTIF(Tabla3[Se divorcian mas en la mañana o en la tarde?],"&gt;12:00 am")</f>
        <v>2491</v>
      </c>
      <c r="J2169" s="15">
        <f>COUNTIF(Tabla3[Se divorcian mas en la mañana o en la tarde?],"&gt;12:00 am")</f>
        <v>2491</v>
      </c>
      <c r="K2169" s="15">
        <f>COUNTIF(Tabla3[Se divorcian mas en la mañana o en la tarde?],"&lt;12:00 pm")</f>
        <v>2272</v>
      </c>
      <c r="L2169" s="17">
        <f>IF(Auxiliar1!B2167&lt;Tabla2[Hora],Tabla2[Hora],Auxiliar1!B2167)</f>
        <v>0.40681712962962963</v>
      </c>
      <c r="M2169" s="21"/>
      <c r="N2169" t="str">
        <f>TEXT(Tabla2[fecha_creacion_divorcio],"dd/mm/yy")</f>
        <v>06/02/19</v>
      </c>
      <c r="O2169" s="21" t="str">
        <f>TEXT(Tabla3[Fecha formato fecha],"MMMM")</f>
        <v>febrero</v>
      </c>
      <c r="P2169" s="22">
        <f>INT(YEARFRAC(Tabla2[[#This Row],[fecha_matrimonio]],Tabla2[[#This Row],[fecha_creacion_divorcio]],1))</f>
        <v>26</v>
      </c>
      <c r="Q2169" s="21"/>
    </row>
    <row r="2170" spans="6:17" x14ac:dyDescent="0.25">
      <c r="F2170" s="17"/>
      <c r="G2170" s="47" t="str">
        <f>IF(Tabla2[genero_1]=Tabla2[genero_2],"iguales","heteros")</f>
        <v>heteros</v>
      </c>
      <c r="H2170" s="15">
        <f>COUNTIF(Tabla3[Columna1],"iguales")</f>
        <v>481</v>
      </c>
      <c r="I2170" s="15">
        <f>COUNTIF(Tabla3[Se divorcian mas en la mañana o en la tarde?],"&gt;12:00 am")</f>
        <v>2491</v>
      </c>
      <c r="J2170" s="15">
        <f>COUNTIF(Tabla3[Se divorcian mas en la mañana o en la tarde?],"&gt;12:00 am")</f>
        <v>2491</v>
      </c>
      <c r="K2170" s="15">
        <f>COUNTIF(Tabla3[Se divorcian mas en la mañana o en la tarde?],"&lt;12:00 pm")</f>
        <v>2272</v>
      </c>
      <c r="L2170" s="17">
        <f>IF(Auxiliar1!B2168&lt;Tabla2[Hora],Tabla2[Hora],Auxiliar1!B2168)</f>
        <v>0.41082175925925929</v>
      </c>
      <c r="M2170" s="21"/>
      <c r="N2170" t="str">
        <f>TEXT(Tabla2[fecha_creacion_divorcio],"dd/mm/yy")</f>
        <v>06/02/19</v>
      </c>
      <c r="O2170" s="21" t="str">
        <f>TEXT(Tabla3[Fecha formato fecha],"MMMM")</f>
        <v>febrero</v>
      </c>
      <c r="P2170" s="22">
        <f>INT(YEARFRAC(Tabla2[[#This Row],[fecha_matrimonio]],Tabla2[[#This Row],[fecha_creacion_divorcio]],1))</f>
        <v>15</v>
      </c>
      <c r="Q2170" s="21"/>
    </row>
    <row r="2171" spans="6:17" x14ac:dyDescent="0.25">
      <c r="F2171" s="17"/>
      <c r="G2171" s="47" t="str">
        <f>IF(Tabla2[genero_1]=Tabla2[genero_2],"iguales","heteros")</f>
        <v>heteros</v>
      </c>
      <c r="H2171" s="15">
        <f>COUNTIF(Tabla3[Columna1],"iguales")</f>
        <v>481</v>
      </c>
      <c r="I2171" s="15">
        <f>COUNTIF(Tabla3[Se divorcian mas en la mañana o en la tarde?],"&gt;12:00 am")</f>
        <v>2491</v>
      </c>
      <c r="J2171" s="15">
        <f>COUNTIF(Tabla3[Se divorcian mas en la mañana o en la tarde?],"&gt;12:00 am")</f>
        <v>2491</v>
      </c>
      <c r="K2171" s="15">
        <f>COUNTIF(Tabla3[Se divorcian mas en la mañana o en la tarde?],"&lt;12:00 pm")</f>
        <v>2272</v>
      </c>
      <c r="L2171" s="17">
        <f>IF(Auxiliar1!B2169&lt;Tabla2[Hora],Tabla2[Hora],Auxiliar1!B2169)</f>
        <v>0.41311342592592593</v>
      </c>
      <c r="M2171" s="21"/>
      <c r="N2171" t="str">
        <f>TEXT(Tabla2[fecha_creacion_divorcio],"dd/mm/yy")</f>
        <v>06/02/19</v>
      </c>
      <c r="O2171" s="21" t="str">
        <f>TEXT(Tabla3[Fecha formato fecha],"MMMM")</f>
        <v>febrero</v>
      </c>
      <c r="P2171" s="22">
        <f>INT(YEARFRAC(Tabla2[[#This Row],[fecha_matrimonio]],Tabla2[[#This Row],[fecha_creacion_divorcio]],1))</f>
        <v>9</v>
      </c>
      <c r="Q2171" s="21"/>
    </row>
    <row r="2172" spans="6:17" x14ac:dyDescent="0.25">
      <c r="F2172" s="17"/>
      <c r="G2172" s="47" t="str">
        <f>IF(Tabla2[genero_1]=Tabla2[genero_2],"iguales","heteros")</f>
        <v>heteros</v>
      </c>
      <c r="H2172" s="15">
        <f>COUNTIF(Tabla3[Columna1],"iguales")</f>
        <v>481</v>
      </c>
      <c r="I2172" s="15">
        <f>COUNTIF(Tabla3[Se divorcian mas en la mañana o en la tarde?],"&gt;12:00 am")</f>
        <v>2491</v>
      </c>
      <c r="J2172" s="15">
        <f>COUNTIF(Tabla3[Se divorcian mas en la mañana o en la tarde?],"&gt;12:00 am")</f>
        <v>2491</v>
      </c>
      <c r="K2172" s="15">
        <f>COUNTIF(Tabla3[Se divorcian mas en la mañana o en la tarde?],"&lt;12:00 pm")</f>
        <v>2272</v>
      </c>
      <c r="L2172" s="17">
        <f>IF(Auxiliar1!B2170&lt;Tabla2[Hora],Tabla2[Hora],Auxiliar1!B2170)</f>
        <v>0.42168981481481477</v>
      </c>
      <c r="M2172" s="21"/>
      <c r="N2172" t="str">
        <f>TEXT(Tabla2[fecha_creacion_divorcio],"dd/mm/yy")</f>
        <v>06/02/19</v>
      </c>
      <c r="O2172" s="21" t="str">
        <f>TEXT(Tabla3[Fecha formato fecha],"MMMM")</f>
        <v>febrero</v>
      </c>
      <c r="P2172" s="22">
        <f>INT(YEARFRAC(Tabla2[[#This Row],[fecha_matrimonio]],Tabla2[[#This Row],[fecha_creacion_divorcio]],1))</f>
        <v>48</v>
      </c>
      <c r="Q2172" s="21"/>
    </row>
    <row r="2173" spans="6:17" x14ac:dyDescent="0.25">
      <c r="F2173" s="17"/>
      <c r="G2173" s="47" t="str">
        <f>IF(Tabla2[genero_1]=Tabla2[genero_2],"iguales","heteros")</f>
        <v>heteros</v>
      </c>
      <c r="H2173" s="15">
        <f>COUNTIF(Tabla3[Columna1],"iguales")</f>
        <v>481</v>
      </c>
      <c r="I2173" s="15">
        <f>COUNTIF(Tabla3[Se divorcian mas en la mañana o en la tarde?],"&gt;12:00 am")</f>
        <v>2491</v>
      </c>
      <c r="J2173" s="15">
        <f>COUNTIF(Tabla3[Se divorcian mas en la mañana o en la tarde?],"&gt;12:00 am")</f>
        <v>2491</v>
      </c>
      <c r="K2173" s="15">
        <f>COUNTIF(Tabla3[Se divorcian mas en la mañana o en la tarde?],"&lt;12:00 pm")</f>
        <v>2272</v>
      </c>
      <c r="L2173" s="17">
        <f>IF(Auxiliar1!B2171&lt;Tabla2[Hora],Tabla2[Hora],Auxiliar1!B2171)</f>
        <v>0.42268518518518516</v>
      </c>
      <c r="M2173" s="21"/>
      <c r="N2173" t="str">
        <f>TEXT(Tabla2[fecha_creacion_divorcio],"dd/mm/yy")</f>
        <v>06/02/19</v>
      </c>
      <c r="O2173" s="21" t="str">
        <f>TEXT(Tabla3[Fecha formato fecha],"MMMM")</f>
        <v>febrero</v>
      </c>
      <c r="P2173" s="22">
        <f>INT(YEARFRAC(Tabla2[[#This Row],[fecha_matrimonio]],Tabla2[[#This Row],[fecha_creacion_divorcio]],1))</f>
        <v>12</v>
      </c>
      <c r="Q2173" s="21"/>
    </row>
    <row r="2174" spans="6:17" x14ac:dyDescent="0.25">
      <c r="F2174" s="17"/>
      <c r="G2174" s="47" t="str">
        <f>IF(Tabla2[genero_1]=Tabla2[genero_2],"iguales","heteros")</f>
        <v>iguales</v>
      </c>
      <c r="H2174" s="15">
        <f>COUNTIF(Tabla3[Columna1],"iguales")</f>
        <v>481</v>
      </c>
      <c r="I2174" s="15">
        <f>COUNTIF(Tabla3[Se divorcian mas en la mañana o en la tarde?],"&gt;12:00 am")</f>
        <v>2491</v>
      </c>
      <c r="J2174" s="15">
        <f>COUNTIF(Tabla3[Se divorcian mas en la mañana o en la tarde?],"&gt;12:00 am")</f>
        <v>2491</v>
      </c>
      <c r="K2174" s="15">
        <f>COUNTIF(Tabla3[Se divorcian mas en la mañana o en la tarde?],"&lt;12:00 pm")</f>
        <v>2272</v>
      </c>
      <c r="L2174" s="17">
        <f>IF(Auxiliar1!B2172&lt;Tabla2[Hora],Tabla2[Hora],Auxiliar1!B2172)</f>
        <v>0.4255902777777778</v>
      </c>
      <c r="M2174" s="21"/>
      <c r="N2174" t="str">
        <f>TEXT(Tabla2[fecha_creacion_divorcio],"dd/mm/yy")</f>
        <v>06/02/19</v>
      </c>
      <c r="O2174" s="21" t="str">
        <f>TEXT(Tabla3[Fecha formato fecha],"MMMM")</f>
        <v>febrero</v>
      </c>
      <c r="P2174" s="22">
        <f>INT(YEARFRAC(Tabla2[[#This Row],[fecha_matrimonio]],Tabla2[[#This Row],[fecha_creacion_divorcio]],1))</f>
        <v>30</v>
      </c>
      <c r="Q2174" s="21"/>
    </row>
    <row r="2175" spans="6:17" x14ac:dyDescent="0.25">
      <c r="F2175" s="17"/>
      <c r="G2175" s="47" t="str">
        <f>IF(Tabla2[genero_1]=Tabla2[genero_2],"iguales","heteros")</f>
        <v>heteros</v>
      </c>
      <c r="H2175" s="15">
        <f>COUNTIF(Tabla3[Columna1],"iguales")</f>
        <v>481</v>
      </c>
      <c r="I2175" s="15">
        <f>COUNTIF(Tabla3[Se divorcian mas en la mañana o en la tarde?],"&gt;12:00 am")</f>
        <v>2491</v>
      </c>
      <c r="J2175" s="15">
        <f>COUNTIF(Tabla3[Se divorcian mas en la mañana o en la tarde?],"&gt;12:00 am")</f>
        <v>2491</v>
      </c>
      <c r="K2175" s="15">
        <f>COUNTIF(Tabla3[Se divorcian mas en la mañana o en la tarde?],"&lt;12:00 pm")</f>
        <v>2272</v>
      </c>
      <c r="L2175" s="17">
        <f>IF(Auxiliar1!B2173&lt;Tabla2[Hora],Tabla2[Hora],Auxiliar1!B2173)</f>
        <v>0.43030092592592589</v>
      </c>
      <c r="M2175" s="21"/>
      <c r="N2175" t="str">
        <f>TEXT(Tabla2[fecha_creacion_divorcio],"dd/mm/yy")</f>
        <v>06/02/19</v>
      </c>
      <c r="O2175" s="21" t="str">
        <f>TEXT(Tabla3[Fecha formato fecha],"MMMM")</f>
        <v>febrero</v>
      </c>
      <c r="P2175" s="22">
        <f>INT(YEARFRAC(Tabla2[[#This Row],[fecha_matrimonio]],Tabla2[[#This Row],[fecha_creacion_divorcio]],1))</f>
        <v>16</v>
      </c>
      <c r="Q2175" s="21"/>
    </row>
    <row r="2176" spans="6:17" x14ac:dyDescent="0.25">
      <c r="F2176" s="17"/>
      <c r="G2176" s="47" t="str">
        <f>IF(Tabla2[genero_1]=Tabla2[genero_2],"iguales","heteros")</f>
        <v>heteros</v>
      </c>
      <c r="H2176" s="15">
        <f>COUNTIF(Tabla3[Columna1],"iguales")</f>
        <v>481</v>
      </c>
      <c r="I2176" s="15">
        <f>COUNTIF(Tabla3[Se divorcian mas en la mañana o en la tarde?],"&gt;12:00 am")</f>
        <v>2491</v>
      </c>
      <c r="J2176" s="15">
        <f>COUNTIF(Tabla3[Se divorcian mas en la mañana o en la tarde?],"&gt;12:00 am")</f>
        <v>2491</v>
      </c>
      <c r="K2176" s="15">
        <f>COUNTIF(Tabla3[Se divorcian mas en la mañana o en la tarde?],"&lt;12:00 pm")</f>
        <v>2272</v>
      </c>
      <c r="L2176" s="17">
        <f>IF(Auxiliar1!B2174&lt;Tabla2[Hora],Tabla2[Hora],Auxiliar1!B2174)</f>
        <v>0.43128472222222225</v>
      </c>
      <c r="M2176" s="21"/>
      <c r="N2176" t="str">
        <f>TEXT(Tabla2[fecha_creacion_divorcio],"dd/mm/yy")</f>
        <v>06/02/19</v>
      </c>
      <c r="O2176" s="21" t="str">
        <f>TEXT(Tabla3[Fecha formato fecha],"MMMM")</f>
        <v>febrero</v>
      </c>
      <c r="P2176" s="22">
        <f>INT(YEARFRAC(Tabla2[[#This Row],[fecha_matrimonio]],Tabla2[[#This Row],[fecha_creacion_divorcio]],1))</f>
        <v>43</v>
      </c>
      <c r="Q2176" s="21"/>
    </row>
    <row r="2177" spans="6:17" x14ac:dyDescent="0.25">
      <c r="F2177" s="17"/>
      <c r="G2177" s="47" t="str">
        <f>IF(Tabla2[genero_1]=Tabla2[genero_2],"iguales","heteros")</f>
        <v>heteros</v>
      </c>
      <c r="H2177" s="15">
        <f>COUNTIF(Tabla3[Columna1],"iguales")</f>
        <v>481</v>
      </c>
      <c r="I2177" s="15">
        <f>COUNTIF(Tabla3[Se divorcian mas en la mañana o en la tarde?],"&gt;12:00 am")</f>
        <v>2491</v>
      </c>
      <c r="J2177" s="15">
        <f>COUNTIF(Tabla3[Se divorcian mas en la mañana o en la tarde?],"&gt;12:00 am")</f>
        <v>2491</v>
      </c>
      <c r="K2177" s="15">
        <f>COUNTIF(Tabla3[Se divorcian mas en la mañana o en la tarde?],"&lt;12:00 pm")</f>
        <v>2272</v>
      </c>
      <c r="L2177" s="17">
        <f>IF(Auxiliar1!B2175&lt;Tabla2[Hora],Tabla2[Hora],Auxiliar1!B2175)</f>
        <v>0.43452546296296296</v>
      </c>
      <c r="M2177" s="21"/>
      <c r="N2177" t="str">
        <f>TEXT(Tabla2[fecha_creacion_divorcio],"dd/mm/yy")</f>
        <v>06/02/19</v>
      </c>
      <c r="O2177" s="21" t="str">
        <f>TEXT(Tabla3[Fecha formato fecha],"MMMM")</f>
        <v>febrero</v>
      </c>
      <c r="P2177" s="22">
        <f>INT(YEARFRAC(Tabla2[[#This Row],[fecha_matrimonio]],Tabla2[[#This Row],[fecha_creacion_divorcio]],1))</f>
        <v>7</v>
      </c>
      <c r="Q2177" s="21"/>
    </row>
    <row r="2178" spans="6:17" x14ac:dyDescent="0.25">
      <c r="F2178" s="17"/>
      <c r="G2178" s="47" t="str">
        <f>IF(Tabla2[genero_1]=Tabla2[genero_2],"iguales","heteros")</f>
        <v>heteros</v>
      </c>
      <c r="H2178" s="15">
        <f>COUNTIF(Tabla3[Columna1],"iguales")</f>
        <v>481</v>
      </c>
      <c r="I2178" s="15">
        <f>COUNTIF(Tabla3[Se divorcian mas en la mañana o en la tarde?],"&gt;12:00 am")</f>
        <v>2491</v>
      </c>
      <c r="J2178" s="15">
        <f>COUNTIF(Tabla3[Se divorcian mas en la mañana o en la tarde?],"&gt;12:00 am")</f>
        <v>2491</v>
      </c>
      <c r="K2178" s="15">
        <f>COUNTIF(Tabla3[Se divorcian mas en la mañana o en la tarde?],"&lt;12:00 pm")</f>
        <v>2272</v>
      </c>
      <c r="L2178" s="17">
        <f>IF(Auxiliar1!B2176&lt;Tabla2[Hora],Tabla2[Hora],Auxiliar1!B2176)</f>
        <v>0.44206018518518514</v>
      </c>
      <c r="M2178" s="21"/>
      <c r="N2178" t="str">
        <f>TEXT(Tabla2[fecha_creacion_divorcio],"dd/mm/yy")</f>
        <v>06/02/19</v>
      </c>
      <c r="O2178" s="21" t="str">
        <f>TEXT(Tabla3[Fecha formato fecha],"MMMM")</f>
        <v>febrero</v>
      </c>
      <c r="P2178" s="22">
        <f>INT(YEARFRAC(Tabla2[[#This Row],[fecha_matrimonio]],Tabla2[[#This Row],[fecha_creacion_divorcio]],1))</f>
        <v>5</v>
      </c>
      <c r="Q2178" s="21"/>
    </row>
    <row r="2179" spans="6:17" x14ac:dyDescent="0.25">
      <c r="F2179" s="17"/>
      <c r="G2179" s="47" t="str">
        <f>IF(Tabla2[genero_1]=Tabla2[genero_2],"iguales","heteros")</f>
        <v>iguales</v>
      </c>
      <c r="H2179" s="15">
        <f>COUNTIF(Tabla3[Columna1],"iguales")</f>
        <v>481</v>
      </c>
      <c r="I2179" s="15">
        <f>COUNTIF(Tabla3[Se divorcian mas en la mañana o en la tarde?],"&gt;12:00 am")</f>
        <v>2491</v>
      </c>
      <c r="J2179" s="15">
        <f>COUNTIF(Tabla3[Se divorcian mas en la mañana o en la tarde?],"&gt;12:00 am")</f>
        <v>2491</v>
      </c>
      <c r="K2179" s="15">
        <f>COUNTIF(Tabla3[Se divorcian mas en la mañana o en la tarde?],"&lt;12:00 pm")</f>
        <v>2272</v>
      </c>
      <c r="L2179" s="17">
        <f>IF(Auxiliar1!B2177&lt;Tabla2[Hora],Tabla2[Hora],Auxiliar1!B2177)</f>
        <v>0.44436342592592593</v>
      </c>
      <c r="M2179" s="21"/>
      <c r="N2179" t="str">
        <f>TEXT(Tabla2[fecha_creacion_divorcio],"dd/mm/yy")</f>
        <v>06/02/19</v>
      </c>
      <c r="O2179" s="21" t="str">
        <f>TEXT(Tabla3[Fecha formato fecha],"MMMM")</f>
        <v>febrero</v>
      </c>
      <c r="P2179" s="22">
        <f>INT(YEARFRAC(Tabla2[[#This Row],[fecha_matrimonio]],Tabla2[[#This Row],[fecha_creacion_divorcio]],1))</f>
        <v>34</v>
      </c>
      <c r="Q2179" s="21"/>
    </row>
    <row r="2180" spans="6:17" x14ac:dyDescent="0.25">
      <c r="F2180" s="17"/>
      <c r="G2180" s="47" t="str">
        <f>IF(Tabla2[genero_1]=Tabla2[genero_2],"iguales","heteros")</f>
        <v>heteros</v>
      </c>
      <c r="H2180" s="15">
        <f>COUNTIF(Tabla3[Columna1],"iguales")</f>
        <v>481</v>
      </c>
      <c r="I2180" s="15">
        <f>COUNTIF(Tabla3[Se divorcian mas en la mañana o en la tarde?],"&gt;12:00 am")</f>
        <v>2491</v>
      </c>
      <c r="J2180" s="15">
        <f>COUNTIF(Tabla3[Se divorcian mas en la mañana o en la tarde?],"&gt;12:00 am")</f>
        <v>2491</v>
      </c>
      <c r="K2180" s="15">
        <f>COUNTIF(Tabla3[Se divorcian mas en la mañana o en la tarde?],"&lt;12:00 pm")</f>
        <v>2272</v>
      </c>
      <c r="L2180" s="17">
        <f>IF(Auxiliar1!B2178&lt;Tabla2[Hora],Tabla2[Hora],Auxiliar1!B2178)</f>
        <v>0.44607638888888884</v>
      </c>
      <c r="M2180" s="21"/>
      <c r="N2180" t="str">
        <f>TEXT(Tabla2[fecha_creacion_divorcio],"dd/mm/yy")</f>
        <v>06/02/19</v>
      </c>
      <c r="O2180" s="21" t="str">
        <f>TEXT(Tabla3[Fecha formato fecha],"MMMM")</f>
        <v>febrero</v>
      </c>
      <c r="P2180" s="22">
        <f>INT(YEARFRAC(Tabla2[[#This Row],[fecha_matrimonio]],Tabla2[[#This Row],[fecha_creacion_divorcio]],1))</f>
        <v>14</v>
      </c>
      <c r="Q2180" s="21"/>
    </row>
    <row r="2181" spans="6:17" x14ac:dyDescent="0.25">
      <c r="F2181" s="17"/>
      <c r="G2181" s="47" t="str">
        <f>IF(Tabla2[genero_1]=Tabla2[genero_2],"iguales","heteros")</f>
        <v>heteros</v>
      </c>
      <c r="H2181" s="15">
        <f>COUNTIF(Tabla3[Columna1],"iguales")</f>
        <v>481</v>
      </c>
      <c r="I2181" s="15">
        <f>COUNTIF(Tabla3[Se divorcian mas en la mañana o en la tarde?],"&gt;12:00 am")</f>
        <v>2491</v>
      </c>
      <c r="J2181" s="15">
        <f>COUNTIF(Tabla3[Se divorcian mas en la mañana o en la tarde?],"&gt;12:00 am")</f>
        <v>2491</v>
      </c>
      <c r="K2181" s="15">
        <f>COUNTIF(Tabla3[Se divorcian mas en la mañana o en la tarde?],"&lt;12:00 pm")</f>
        <v>2272</v>
      </c>
      <c r="L2181" s="17">
        <f>IF(Auxiliar1!B2179&lt;Tabla2[Hora],Tabla2[Hora],Auxiliar1!B2179)</f>
        <v>0.44952546296296297</v>
      </c>
      <c r="M2181" s="21"/>
      <c r="N2181" t="str">
        <f>TEXT(Tabla2[fecha_creacion_divorcio],"dd/mm/yy")</f>
        <v>06/02/19</v>
      </c>
      <c r="O2181" s="21" t="str">
        <f>TEXT(Tabla3[Fecha formato fecha],"MMMM")</f>
        <v>febrero</v>
      </c>
      <c r="P2181" s="22">
        <f>INT(YEARFRAC(Tabla2[[#This Row],[fecha_matrimonio]],Tabla2[[#This Row],[fecha_creacion_divorcio]],1))</f>
        <v>6</v>
      </c>
      <c r="Q2181" s="21"/>
    </row>
    <row r="2182" spans="6:17" x14ac:dyDescent="0.25">
      <c r="F2182" s="17"/>
      <c r="G2182" s="47" t="str">
        <f>IF(Tabla2[genero_1]=Tabla2[genero_2],"iguales","heteros")</f>
        <v>heteros</v>
      </c>
      <c r="H2182" s="15">
        <f>COUNTIF(Tabla3[Columna1],"iguales")</f>
        <v>481</v>
      </c>
      <c r="I2182" s="15">
        <f>COUNTIF(Tabla3[Se divorcian mas en la mañana o en la tarde?],"&gt;12:00 am")</f>
        <v>2491</v>
      </c>
      <c r="J2182" s="15">
        <f>COUNTIF(Tabla3[Se divorcian mas en la mañana o en la tarde?],"&gt;12:00 am")</f>
        <v>2491</v>
      </c>
      <c r="K2182" s="15">
        <f>COUNTIF(Tabla3[Se divorcian mas en la mañana o en la tarde?],"&lt;12:00 pm")</f>
        <v>2272</v>
      </c>
      <c r="L2182" s="17">
        <f>IF(Auxiliar1!B2180&lt;Tabla2[Hora],Tabla2[Hora],Auxiliar1!B2180)</f>
        <v>0.4518287037037037</v>
      </c>
      <c r="M2182" s="21"/>
      <c r="N2182" t="str">
        <f>TEXT(Tabla2[fecha_creacion_divorcio],"dd/mm/yy")</f>
        <v>06/02/19</v>
      </c>
      <c r="O2182" s="21" t="str">
        <f>TEXT(Tabla3[Fecha formato fecha],"MMMM")</f>
        <v>febrero</v>
      </c>
      <c r="P2182" s="22">
        <f>INT(YEARFRAC(Tabla2[[#This Row],[fecha_matrimonio]],Tabla2[[#This Row],[fecha_creacion_divorcio]],1))</f>
        <v>17</v>
      </c>
      <c r="Q2182" s="21"/>
    </row>
    <row r="2183" spans="6:17" x14ac:dyDescent="0.25">
      <c r="F2183" s="17"/>
      <c r="G2183" s="47" t="str">
        <f>IF(Tabla2[genero_1]=Tabla2[genero_2],"iguales","heteros")</f>
        <v>heteros</v>
      </c>
      <c r="H2183" s="15">
        <f>COUNTIF(Tabla3[Columna1],"iguales")</f>
        <v>481</v>
      </c>
      <c r="I2183" s="15">
        <f>COUNTIF(Tabla3[Se divorcian mas en la mañana o en la tarde?],"&gt;12:00 am")</f>
        <v>2491</v>
      </c>
      <c r="J2183" s="15">
        <f>COUNTIF(Tabla3[Se divorcian mas en la mañana o en la tarde?],"&gt;12:00 am")</f>
        <v>2491</v>
      </c>
      <c r="K2183" s="15">
        <f>COUNTIF(Tabla3[Se divorcian mas en la mañana o en la tarde?],"&lt;12:00 pm")</f>
        <v>2272</v>
      </c>
      <c r="L2183" s="17">
        <f>IF(Auxiliar1!B2181&lt;Tabla2[Hora],Tabla2[Hora],Auxiliar1!B2181)</f>
        <v>0.46167824074074071</v>
      </c>
      <c r="M2183" s="21"/>
      <c r="N2183" t="str">
        <f>TEXT(Tabla2[fecha_creacion_divorcio],"dd/mm/yy")</f>
        <v>06/02/19</v>
      </c>
      <c r="O2183" s="21" t="str">
        <f>TEXT(Tabla3[Fecha formato fecha],"MMMM")</f>
        <v>febrero</v>
      </c>
      <c r="P2183" s="22">
        <f>INT(YEARFRAC(Tabla2[[#This Row],[fecha_matrimonio]],Tabla2[[#This Row],[fecha_creacion_divorcio]],1))</f>
        <v>15</v>
      </c>
      <c r="Q2183" s="21"/>
    </row>
    <row r="2184" spans="6:17" x14ac:dyDescent="0.25">
      <c r="F2184" s="17"/>
      <c r="G2184" s="47" t="str">
        <f>IF(Tabla2[genero_1]=Tabla2[genero_2],"iguales","heteros")</f>
        <v>heteros</v>
      </c>
      <c r="H2184" s="15">
        <f>COUNTIF(Tabla3[Columna1],"iguales")</f>
        <v>481</v>
      </c>
      <c r="I2184" s="15">
        <f>COUNTIF(Tabla3[Se divorcian mas en la mañana o en la tarde?],"&gt;12:00 am")</f>
        <v>2491</v>
      </c>
      <c r="J2184" s="15">
        <f>COUNTIF(Tabla3[Se divorcian mas en la mañana o en la tarde?],"&gt;12:00 am")</f>
        <v>2491</v>
      </c>
      <c r="K2184" s="15">
        <f>COUNTIF(Tabla3[Se divorcian mas en la mañana o en la tarde?],"&lt;12:00 pm")</f>
        <v>2272</v>
      </c>
      <c r="L2184" s="17">
        <f>IF(Auxiliar1!B2182&lt;Tabla2[Hora],Tabla2[Hora],Auxiliar1!B2182)</f>
        <v>0.31268518518518518</v>
      </c>
      <c r="M2184" s="21"/>
      <c r="N2184" t="str">
        <f>TEXT(Tabla2[fecha_creacion_divorcio],"dd/mm/yy")</f>
        <v>07/02/19</v>
      </c>
      <c r="O2184" s="21" t="str">
        <f>TEXT(Tabla3[Fecha formato fecha],"MMMM")</f>
        <v>febrero</v>
      </c>
      <c r="P2184" s="22">
        <f>INT(YEARFRAC(Tabla2[[#This Row],[fecha_matrimonio]],Tabla2[[#This Row],[fecha_creacion_divorcio]],1))</f>
        <v>16</v>
      </c>
      <c r="Q2184" s="21"/>
    </row>
    <row r="2185" spans="6:17" x14ac:dyDescent="0.25">
      <c r="F2185" s="17"/>
      <c r="G2185" s="47" t="str">
        <f>IF(Tabla2[genero_1]=Tabla2[genero_2],"iguales","heteros")</f>
        <v>heteros</v>
      </c>
      <c r="H2185" s="15">
        <f>COUNTIF(Tabla3[Columna1],"iguales")</f>
        <v>481</v>
      </c>
      <c r="I2185" s="15">
        <f>COUNTIF(Tabla3[Se divorcian mas en la mañana o en la tarde?],"&gt;12:00 am")</f>
        <v>2491</v>
      </c>
      <c r="J2185" s="15">
        <f>COUNTIF(Tabla3[Se divorcian mas en la mañana o en la tarde?],"&gt;12:00 am")</f>
        <v>2491</v>
      </c>
      <c r="K2185" s="15">
        <f>COUNTIF(Tabla3[Se divorcian mas en la mañana o en la tarde?],"&lt;12:00 pm")</f>
        <v>2272</v>
      </c>
      <c r="L2185" s="17">
        <f>IF(Auxiliar1!B2183&lt;Tabla2[Hora],Tabla2[Hora],Auxiliar1!B2183)</f>
        <v>0.31603009259259257</v>
      </c>
      <c r="M2185" s="21"/>
      <c r="N2185" t="str">
        <f>TEXT(Tabla2[fecha_creacion_divorcio],"dd/mm/yy")</f>
        <v>07/02/19</v>
      </c>
      <c r="O2185" s="21" t="str">
        <f>TEXT(Tabla3[Fecha formato fecha],"MMMM")</f>
        <v>febrero</v>
      </c>
      <c r="P2185" s="22">
        <f>INT(YEARFRAC(Tabla2[[#This Row],[fecha_matrimonio]],Tabla2[[#This Row],[fecha_creacion_divorcio]],1))</f>
        <v>8</v>
      </c>
      <c r="Q2185" s="21"/>
    </row>
    <row r="2186" spans="6:17" x14ac:dyDescent="0.25">
      <c r="F2186" s="17"/>
      <c r="G2186" s="47" t="str">
        <f>IF(Tabla2[genero_1]=Tabla2[genero_2],"iguales","heteros")</f>
        <v>iguales</v>
      </c>
      <c r="H2186" s="15">
        <f>COUNTIF(Tabla3[Columna1],"iguales")</f>
        <v>481</v>
      </c>
      <c r="I2186" s="15">
        <f>COUNTIF(Tabla3[Se divorcian mas en la mañana o en la tarde?],"&gt;12:00 am")</f>
        <v>2491</v>
      </c>
      <c r="J2186" s="15">
        <f>COUNTIF(Tabla3[Se divorcian mas en la mañana o en la tarde?],"&gt;12:00 am")</f>
        <v>2491</v>
      </c>
      <c r="K2186" s="15">
        <f>COUNTIF(Tabla3[Se divorcian mas en la mañana o en la tarde?],"&lt;12:00 pm")</f>
        <v>2272</v>
      </c>
      <c r="L2186" s="17">
        <f>IF(Auxiliar1!B2184&lt;Tabla2[Hora],Tabla2[Hora],Auxiliar1!B2184)</f>
        <v>0.31754629629629633</v>
      </c>
      <c r="M2186" s="21"/>
      <c r="N2186" t="str">
        <f>TEXT(Tabla2[fecha_creacion_divorcio],"dd/mm/yy")</f>
        <v>07/02/19</v>
      </c>
      <c r="O2186" s="21" t="str">
        <f>TEXT(Tabla3[Fecha formato fecha],"MMMM")</f>
        <v>febrero</v>
      </c>
      <c r="P2186" s="22">
        <f>INT(YEARFRAC(Tabla2[[#This Row],[fecha_matrimonio]],Tabla2[[#This Row],[fecha_creacion_divorcio]],1))</f>
        <v>26</v>
      </c>
      <c r="Q2186" s="21"/>
    </row>
    <row r="2187" spans="6:17" x14ac:dyDescent="0.25">
      <c r="F2187" s="17"/>
      <c r="G2187" s="47" t="str">
        <f>IF(Tabla2[genero_1]=Tabla2[genero_2],"iguales","heteros")</f>
        <v>heteros</v>
      </c>
      <c r="H2187" s="15">
        <f>COUNTIF(Tabla3[Columna1],"iguales")</f>
        <v>481</v>
      </c>
      <c r="I2187" s="15">
        <f>COUNTIF(Tabla3[Se divorcian mas en la mañana o en la tarde?],"&gt;12:00 am")</f>
        <v>2491</v>
      </c>
      <c r="J2187" s="15">
        <f>COUNTIF(Tabla3[Se divorcian mas en la mañana o en la tarde?],"&gt;12:00 am")</f>
        <v>2491</v>
      </c>
      <c r="K2187" s="15">
        <f>COUNTIF(Tabla3[Se divorcian mas en la mañana o en la tarde?],"&lt;12:00 pm")</f>
        <v>2272</v>
      </c>
      <c r="L2187" s="17">
        <f>IF(Auxiliar1!B2185&lt;Tabla2[Hora],Tabla2[Hora],Auxiliar1!B2185)</f>
        <v>0.32086805555555559</v>
      </c>
      <c r="M2187" s="21"/>
      <c r="N2187" t="str">
        <f>TEXT(Tabla2[fecha_creacion_divorcio],"dd/mm/yy")</f>
        <v>07/02/19</v>
      </c>
      <c r="O2187" s="21" t="str">
        <f>TEXT(Tabla3[Fecha formato fecha],"MMMM")</f>
        <v>febrero</v>
      </c>
      <c r="P2187" s="22">
        <f>INT(YEARFRAC(Tabla2[[#This Row],[fecha_matrimonio]],Tabla2[[#This Row],[fecha_creacion_divorcio]],1))</f>
        <v>18</v>
      </c>
      <c r="Q2187" s="21"/>
    </row>
    <row r="2188" spans="6:17" x14ac:dyDescent="0.25">
      <c r="F2188" s="17"/>
      <c r="G2188" s="47" t="str">
        <f>IF(Tabla2[genero_1]=Tabla2[genero_2],"iguales","heteros")</f>
        <v>heteros</v>
      </c>
      <c r="H2188" s="15">
        <f>COUNTIF(Tabla3[Columna1],"iguales")</f>
        <v>481</v>
      </c>
      <c r="I2188" s="15">
        <f>COUNTIF(Tabla3[Se divorcian mas en la mañana o en la tarde?],"&gt;12:00 am")</f>
        <v>2491</v>
      </c>
      <c r="J2188" s="15">
        <f>COUNTIF(Tabla3[Se divorcian mas en la mañana o en la tarde?],"&gt;12:00 am")</f>
        <v>2491</v>
      </c>
      <c r="K2188" s="15">
        <f>COUNTIF(Tabla3[Se divorcian mas en la mañana o en la tarde?],"&lt;12:00 pm")</f>
        <v>2272</v>
      </c>
      <c r="L2188" s="17">
        <f>IF(Auxiliar1!B2186&lt;Tabla2[Hora],Tabla2[Hora],Auxiliar1!B2186)</f>
        <v>0.32100694444444444</v>
      </c>
      <c r="M2188" s="21"/>
      <c r="N2188" t="str">
        <f>TEXT(Tabla2[fecha_creacion_divorcio],"dd/mm/yy")</f>
        <v>07/02/19</v>
      </c>
      <c r="O2188" s="21" t="str">
        <f>TEXT(Tabla3[Fecha formato fecha],"MMMM")</f>
        <v>febrero</v>
      </c>
      <c r="P2188" s="22">
        <f>INT(YEARFRAC(Tabla2[[#This Row],[fecha_matrimonio]],Tabla2[[#This Row],[fecha_creacion_divorcio]],1))</f>
        <v>14</v>
      </c>
      <c r="Q2188" s="21"/>
    </row>
    <row r="2189" spans="6:17" x14ac:dyDescent="0.25">
      <c r="F2189" s="17"/>
      <c r="G2189" s="47" t="str">
        <f>IF(Tabla2[genero_1]=Tabla2[genero_2],"iguales","heteros")</f>
        <v>heteros</v>
      </c>
      <c r="H2189" s="15">
        <f>COUNTIF(Tabla3[Columna1],"iguales")</f>
        <v>481</v>
      </c>
      <c r="I2189" s="15">
        <f>COUNTIF(Tabla3[Se divorcian mas en la mañana o en la tarde?],"&gt;12:00 am")</f>
        <v>2491</v>
      </c>
      <c r="J2189" s="15">
        <f>COUNTIF(Tabla3[Se divorcian mas en la mañana o en la tarde?],"&gt;12:00 am")</f>
        <v>2491</v>
      </c>
      <c r="K2189" s="15">
        <f>COUNTIF(Tabla3[Se divorcian mas en la mañana o en la tarde?],"&lt;12:00 pm")</f>
        <v>2272</v>
      </c>
      <c r="L2189" s="17">
        <f>IF(Auxiliar1!B2187&lt;Tabla2[Hora],Tabla2[Hora],Auxiliar1!B2187)</f>
        <v>0.33515046296296297</v>
      </c>
      <c r="M2189" s="21"/>
      <c r="N2189" t="str">
        <f>TEXT(Tabla2[fecha_creacion_divorcio],"dd/mm/yy")</f>
        <v>07/02/19</v>
      </c>
      <c r="O2189" s="21" t="str">
        <f>TEXT(Tabla3[Fecha formato fecha],"MMMM")</f>
        <v>febrero</v>
      </c>
      <c r="P2189" s="22">
        <f>INT(YEARFRAC(Tabla2[[#This Row],[fecha_matrimonio]],Tabla2[[#This Row],[fecha_creacion_divorcio]],1))</f>
        <v>28</v>
      </c>
      <c r="Q2189" s="21"/>
    </row>
    <row r="2190" spans="6:17" x14ac:dyDescent="0.25">
      <c r="F2190" s="17"/>
      <c r="G2190" s="47" t="str">
        <f>IF(Tabla2[genero_1]=Tabla2[genero_2],"iguales","heteros")</f>
        <v>heteros</v>
      </c>
      <c r="H2190" s="15">
        <f>COUNTIF(Tabla3[Columna1],"iguales")</f>
        <v>481</v>
      </c>
      <c r="I2190" s="15">
        <f>COUNTIF(Tabla3[Se divorcian mas en la mañana o en la tarde?],"&gt;12:00 am")</f>
        <v>2491</v>
      </c>
      <c r="J2190" s="15">
        <f>COUNTIF(Tabla3[Se divorcian mas en la mañana o en la tarde?],"&gt;12:00 am")</f>
        <v>2491</v>
      </c>
      <c r="K2190" s="15">
        <f>COUNTIF(Tabla3[Se divorcian mas en la mañana o en la tarde?],"&lt;12:00 pm")</f>
        <v>2272</v>
      </c>
      <c r="L2190" s="17">
        <f>IF(Auxiliar1!B2188&lt;Tabla2[Hora],Tabla2[Hora],Auxiliar1!B2188)</f>
        <v>0.33841435185185187</v>
      </c>
      <c r="M2190" s="21"/>
      <c r="N2190" t="str">
        <f>TEXT(Tabla2[fecha_creacion_divorcio],"dd/mm/yy")</f>
        <v>07/02/19</v>
      </c>
      <c r="O2190" s="21" t="str">
        <f>TEXT(Tabla3[Fecha formato fecha],"MMMM")</f>
        <v>febrero</v>
      </c>
      <c r="P2190" s="22">
        <f>INT(YEARFRAC(Tabla2[[#This Row],[fecha_matrimonio]],Tabla2[[#This Row],[fecha_creacion_divorcio]],1))</f>
        <v>22</v>
      </c>
      <c r="Q2190" s="21"/>
    </row>
    <row r="2191" spans="6:17" x14ac:dyDescent="0.25">
      <c r="F2191" s="17"/>
      <c r="G2191" s="47" t="str">
        <f>IF(Tabla2[genero_1]=Tabla2[genero_2],"iguales","heteros")</f>
        <v>heteros</v>
      </c>
      <c r="H2191" s="15">
        <f>COUNTIF(Tabla3[Columna1],"iguales")</f>
        <v>481</v>
      </c>
      <c r="I2191" s="15">
        <f>COUNTIF(Tabla3[Se divorcian mas en la mañana o en la tarde?],"&gt;12:00 am")</f>
        <v>2491</v>
      </c>
      <c r="J2191" s="15">
        <f>COUNTIF(Tabla3[Se divorcian mas en la mañana o en la tarde?],"&gt;12:00 am")</f>
        <v>2491</v>
      </c>
      <c r="K2191" s="15">
        <f>COUNTIF(Tabla3[Se divorcian mas en la mañana o en la tarde?],"&lt;12:00 pm")</f>
        <v>2272</v>
      </c>
      <c r="L2191" s="17">
        <f>IF(Auxiliar1!B2189&lt;Tabla2[Hora],Tabla2[Hora],Auxiliar1!B2189)</f>
        <v>0.33937499999999998</v>
      </c>
      <c r="M2191" s="21"/>
      <c r="N2191" t="str">
        <f>TEXT(Tabla2[fecha_creacion_divorcio],"dd/mm/yy")</f>
        <v>07/02/19</v>
      </c>
      <c r="O2191" s="21" t="str">
        <f>TEXT(Tabla3[Fecha formato fecha],"MMMM")</f>
        <v>febrero</v>
      </c>
      <c r="P2191" s="22">
        <f>INT(YEARFRAC(Tabla2[[#This Row],[fecha_matrimonio]],Tabla2[[#This Row],[fecha_creacion_divorcio]],1))</f>
        <v>9</v>
      </c>
      <c r="Q2191" s="21"/>
    </row>
    <row r="2192" spans="6:17" x14ac:dyDescent="0.25">
      <c r="F2192" s="17"/>
      <c r="G2192" s="47" t="str">
        <f>IF(Tabla2[genero_1]=Tabla2[genero_2],"iguales","heteros")</f>
        <v>heteros</v>
      </c>
      <c r="H2192" s="15">
        <f>COUNTIF(Tabla3[Columna1],"iguales")</f>
        <v>481</v>
      </c>
      <c r="I2192" s="15">
        <f>COUNTIF(Tabla3[Se divorcian mas en la mañana o en la tarde?],"&gt;12:00 am")</f>
        <v>2491</v>
      </c>
      <c r="J2192" s="15">
        <f>COUNTIF(Tabla3[Se divorcian mas en la mañana o en la tarde?],"&gt;12:00 am")</f>
        <v>2491</v>
      </c>
      <c r="K2192" s="15">
        <f>COUNTIF(Tabla3[Se divorcian mas en la mañana o en la tarde?],"&lt;12:00 pm")</f>
        <v>2272</v>
      </c>
      <c r="L2192" s="17">
        <f>IF(Auxiliar1!B2190&lt;Tabla2[Hora],Tabla2[Hora],Auxiliar1!B2190)</f>
        <v>0.34196759259259263</v>
      </c>
      <c r="M2192" s="21"/>
      <c r="N2192" t="str">
        <f>TEXT(Tabla2[fecha_creacion_divorcio],"dd/mm/yy")</f>
        <v>07/02/19</v>
      </c>
      <c r="O2192" s="21" t="str">
        <f>TEXT(Tabla3[Fecha formato fecha],"MMMM")</f>
        <v>febrero</v>
      </c>
      <c r="P2192" s="22">
        <f>INT(YEARFRAC(Tabla2[[#This Row],[fecha_matrimonio]],Tabla2[[#This Row],[fecha_creacion_divorcio]],1))</f>
        <v>10</v>
      </c>
      <c r="Q2192" s="21"/>
    </row>
    <row r="2193" spans="6:17" x14ac:dyDescent="0.25">
      <c r="F2193" s="17"/>
      <c r="G2193" s="47" t="str">
        <f>IF(Tabla2[genero_1]=Tabla2[genero_2],"iguales","heteros")</f>
        <v>heteros</v>
      </c>
      <c r="H2193" s="15">
        <f>COUNTIF(Tabla3[Columna1],"iguales")</f>
        <v>481</v>
      </c>
      <c r="I2193" s="15">
        <f>COUNTIF(Tabla3[Se divorcian mas en la mañana o en la tarde?],"&gt;12:00 am")</f>
        <v>2491</v>
      </c>
      <c r="J2193" s="15">
        <f>COUNTIF(Tabla3[Se divorcian mas en la mañana o en la tarde?],"&gt;12:00 am")</f>
        <v>2491</v>
      </c>
      <c r="K2193" s="15">
        <f>COUNTIF(Tabla3[Se divorcian mas en la mañana o en la tarde?],"&lt;12:00 pm")</f>
        <v>2272</v>
      </c>
      <c r="L2193" s="17">
        <f>IF(Auxiliar1!B2191&lt;Tabla2[Hora],Tabla2[Hora],Auxiliar1!B2191)</f>
        <v>0.34534722222222225</v>
      </c>
      <c r="M2193" s="21"/>
      <c r="N2193" t="str">
        <f>TEXT(Tabla2[fecha_creacion_divorcio],"dd/mm/yy")</f>
        <v>07/02/19</v>
      </c>
      <c r="O2193" s="21" t="str">
        <f>TEXT(Tabla3[Fecha formato fecha],"MMMM")</f>
        <v>febrero</v>
      </c>
      <c r="P2193" s="22">
        <f>INT(YEARFRAC(Tabla2[[#This Row],[fecha_matrimonio]],Tabla2[[#This Row],[fecha_creacion_divorcio]],1))</f>
        <v>4</v>
      </c>
      <c r="Q2193" s="21"/>
    </row>
    <row r="2194" spans="6:17" x14ac:dyDescent="0.25">
      <c r="F2194" s="17"/>
      <c r="G2194" s="47" t="str">
        <f>IF(Tabla2[genero_1]=Tabla2[genero_2],"iguales","heteros")</f>
        <v>heteros</v>
      </c>
      <c r="H2194" s="15">
        <f>COUNTIF(Tabla3[Columna1],"iguales")</f>
        <v>481</v>
      </c>
      <c r="I2194" s="15">
        <f>COUNTIF(Tabla3[Se divorcian mas en la mañana o en la tarde?],"&gt;12:00 am")</f>
        <v>2491</v>
      </c>
      <c r="J2194" s="15">
        <f>COUNTIF(Tabla3[Se divorcian mas en la mañana o en la tarde?],"&gt;12:00 am")</f>
        <v>2491</v>
      </c>
      <c r="K2194" s="15">
        <f>COUNTIF(Tabla3[Se divorcian mas en la mañana o en la tarde?],"&lt;12:00 pm")</f>
        <v>2272</v>
      </c>
      <c r="L2194" s="17">
        <f>IF(Auxiliar1!B2192&lt;Tabla2[Hora],Tabla2[Hora],Auxiliar1!B2192)</f>
        <v>0.39696759259259262</v>
      </c>
      <c r="M2194" s="21"/>
      <c r="N2194" t="str">
        <f>TEXT(Tabla2[fecha_creacion_divorcio],"dd/mm/yy")</f>
        <v>07/02/19</v>
      </c>
      <c r="O2194" s="21" t="str">
        <f>TEXT(Tabla3[Fecha formato fecha],"MMMM")</f>
        <v>febrero</v>
      </c>
      <c r="P2194" s="22">
        <f>INT(YEARFRAC(Tabla2[[#This Row],[fecha_matrimonio]],Tabla2[[#This Row],[fecha_creacion_divorcio]],1))</f>
        <v>11</v>
      </c>
      <c r="Q2194" s="21"/>
    </row>
    <row r="2195" spans="6:17" x14ac:dyDescent="0.25">
      <c r="F2195" s="17"/>
      <c r="G2195" s="47" t="str">
        <f>IF(Tabla2[genero_1]=Tabla2[genero_2],"iguales","heteros")</f>
        <v>heteros</v>
      </c>
      <c r="H2195" s="15">
        <f>COUNTIF(Tabla3[Columna1],"iguales")</f>
        <v>481</v>
      </c>
      <c r="I2195" s="15">
        <f>COUNTIF(Tabla3[Se divorcian mas en la mañana o en la tarde?],"&gt;12:00 am")</f>
        <v>2491</v>
      </c>
      <c r="J2195" s="15">
        <f>COUNTIF(Tabla3[Se divorcian mas en la mañana o en la tarde?],"&gt;12:00 am")</f>
        <v>2491</v>
      </c>
      <c r="K2195" s="15">
        <f>COUNTIF(Tabla3[Se divorcian mas en la mañana o en la tarde?],"&lt;12:00 pm")</f>
        <v>2272</v>
      </c>
      <c r="L2195" s="17">
        <f>IF(Auxiliar1!B2193&lt;Tabla2[Hora],Tabla2[Hora],Auxiliar1!B2193)</f>
        <v>0.39991898148148147</v>
      </c>
      <c r="M2195" s="21"/>
      <c r="N2195" t="str">
        <f>TEXT(Tabla2[fecha_creacion_divorcio],"dd/mm/yy")</f>
        <v>07/02/19</v>
      </c>
      <c r="O2195" s="21" t="str">
        <f>TEXT(Tabla3[Fecha formato fecha],"MMMM")</f>
        <v>febrero</v>
      </c>
      <c r="P2195" s="22">
        <f>INT(YEARFRAC(Tabla2[[#This Row],[fecha_matrimonio]],Tabla2[[#This Row],[fecha_creacion_divorcio]],1))</f>
        <v>51</v>
      </c>
      <c r="Q2195" s="21"/>
    </row>
    <row r="2196" spans="6:17" x14ac:dyDescent="0.25">
      <c r="F2196" s="17"/>
      <c r="G2196" s="47" t="str">
        <f>IF(Tabla2[genero_1]=Tabla2[genero_2],"iguales","heteros")</f>
        <v>heteros</v>
      </c>
      <c r="H2196" s="15">
        <f>COUNTIF(Tabla3[Columna1],"iguales")</f>
        <v>481</v>
      </c>
      <c r="I2196" s="15">
        <f>COUNTIF(Tabla3[Se divorcian mas en la mañana o en la tarde?],"&gt;12:00 am")</f>
        <v>2491</v>
      </c>
      <c r="J2196" s="15">
        <f>COUNTIF(Tabla3[Se divorcian mas en la mañana o en la tarde?],"&gt;12:00 am")</f>
        <v>2491</v>
      </c>
      <c r="K2196" s="15">
        <f>COUNTIF(Tabla3[Se divorcian mas en la mañana o en la tarde?],"&lt;12:00 pm")</f>
        <v>2272</v>
      </c>
      <c r="L2196" s="17">
        <f>IF(Auxiliar1!B2194&lt;Tabla2[Hora],Tabla2[Hora],Auxiliar1!B2194)</f>
        <v>0.40521990740740743</v>
      </c>
      <c r="M2196" s="21"/>
      <c r="N2196" t="str">
        <f>TEXT(Tabla2[fecha_creacion_divorcio],"dd/mm/yy")</f>
        <v>07/02/19</v>
      </c>
      <c r="O2196" s="21" t="str">
        <f>TEXT(Tabla3[Fecha formato fecha],"MMMM")</f>
        <v>febrero</v>
      </c>
      <c r="P2196" s="22">
        <f>INT(YEARFRAC(Tabla2[[#This Row],[fecha_matrimonio]],Tabla2[[#This Row],[fecha_creacion_divorcio]],1))</f>
        <v>10</v>
      </c>
      <c r="Q2196" s="21"/>
    </row>
    <row r="2197" spans="6:17" x14ac:dyDescent="0.25">
      <c r="F2197" s="17"/>
      <c r="G2197" s="47" t="str">
        <f>IF(Tabla2[genero_1]=Tabla2[genero_2],"iguales","heteros")</f>
        <v>heteros</v>
      </c>
      <c r="H2197" s="15">
        <f>COUNTIF(Tabla3[Columna1],"iguales")</f>
        <v>481</v>
      </c>
      <c r="I2197" s="15">
        <f>COUNTIF(Tabla3[Se divorcian mas en la mañana o en la tarde?],"&gt;12:00 am")</f>
        <v>2491</v>
      </c>
      <c r="J2197" s="15">
        <f>COUNTIF(Tabla3[Se divorcian mas en la mañana o en la tarde?],"&gt;12:00 am")</f>
        <v>2491</v>
      </c>
      <c r="K2197" s="15">
        <f>COUNTIF(Tabla3[Se divorcian mas en la mañana o en la tarde?],"&lt;12:00 pm")</f>
        <v>2272</v>
      </c>
      <c r="L2197" s="17">
        <f>IF(Auxiliar1!B2195&lt;Tabla2[Hora],Tabla2[Hora],Auxiliar1!B2195)</f>
        <v>0.41078703703703701</v>
      </c>
      <c r="M2197" s="21"/>
      <c r="N2197" t="str">
        <f>TEXT(Tabla2[fecha_creacion_divorcio],"dd/mm/yy")</f>
        <v>07/02/19</v>
      </c>
      <c r="O2197" s="21" t="str">
        <f>TEXT(Tabla3[Fecha formato fecha],"MMMM")</f>
        <v>febrero</v>
      </c>
      <c r="P2197" s="22">
        <f>INT(YEARFRAC(Tabla2[[#This Row],[fecha_matrimonio]],Tabla2[[#This Row],[fecha_creacion_divorcio]],1))</f>
        <v>15</v>
      </c>
      <c r="Q2197" s="21"/>
    </row>
    <row r="2198" spans="6:17" x14ac:dyDescent="0.25">
      <c r="F2198" s="17"/>
      <c r="G2198" s="47" t="str">
        <f>IF(Tabla2[genero_1]=Tabla2[genero_2],"iguales","heteros")</f>
        <v>heteros</v>
      </c>
      <c r="H2198" s="15">
        <f>COUNTIF(Tabla3[Columna1],"iguales")</f>
        <v>481</v>
      </c>
      <c r="I2198" s="15">
        <f>COUNTIF(Tabla3[Se divorcian mas en la mañana o en la tarde?],"&gt;12:00 am")</f>
        <v>2491</v>
      </c>
      <c r="J2198" s="15">
        <f>COUNTIF(Tabla3[Se divorcian mas en la mañana o en la tarde?],"&gt;12:00 am")</f>
        <v>2491</v>
      </c>
      <c r="K2198" s="15">
        <f>COUNTIF(Tabla3[Se divorcian mas en la mañana o en la tarde?],"&lt;12:00 pm")</f>
        <v>2272</v>
      </c>
      <c r="L2198" s="17">
        <f>IF(Auxiliar1!B2196&lt;Tabla2[Hora],Tabla2[Hora],Auxiliar1!B2196)</f>
        <v>0.41203703703703703</v>
      </c>
      <c r="M2198" s="21"/>
      <c r="N2198" t="str">
        <f>TEXT(Tabla2[fecha_creacion_divorcio],"dd/mm/yy")</f>
        <v>07/02/19</v>
      </c>
      <c r="O2198" s="21" t="str">
        <f>TEXT(Tabla3[Fecha formato fecha],"MMMM")</f>
        <v>febrero</v>
      </c>
      <c r="P2198" s="22">
        <f>INT(YEARFRAC(Tabla2[[#This Row],[fecha_matrimonio]],Tabla2[[#This Row],[fecha_creacion_divorcio]],1))</f>
        <v>21</v>
      </c>
      <c r="Q2198" s="21"/>
    </row>
    <row r="2199" spans="6:17" x14ac:dyDescent="0.25">
      <c r="F2199" s="17"/>
      <c r="G2199" s="47" t="str">
        <f>IF(Tabla2[genero_1]=Tabla2[genero_2],"iguales","heteros")</f>
        <v>iguales</v>
      </c>
      <c r="H2199" s="15">
        <f>COUNTIF(Tabla3[Columna1],"iguales")</f>
        <v>481</v>
      </c>
      <c r="I2199" s="15">
        <f>COUNTIF(Tabla3[Se divorcian mas en la mañana o en la tarde?],"&gt;12:00 am")</f>
        <v>2491</v>
      </c>
      <c r="J2199" s="15">
        <f>COUNTIF(Tabla3[Se divorcian mas en la mañana o en la tarde?],"&gt;12:00 am")</f>
        <v>2491</v>
      </c>
      <c r="K2199" s="15">
        <f>COUNTIF(Tabla3[Se divorcian mas en la mañana o en la tarde?],"&lt;12:00 pm")</f>
        <v>2272</v>
      </c>
      <c r="L2199" s="17">
        <f>IF(Auxiliar1!B2197&lt;Tabla2[Hora],Tabla2[Hora],Auxiliar1!B2197)</f>
        <v>0.41700231481481481</v>
      </c>
      <c r="M2199" s="21"/>
      <c r="N2199" t="str">
        <f>TEXT(Tabla2[fecha_creacion_divorcio],"dd/mm/yy")</f>
        <v>07/02/19</v>
      </c>
      <c r="O2199" s="21" t="str">
        <f>TEXT(Tabla3[Fecha formato fecha],"MMMM")</f>
        <v>febrero</v>
      </c>
      <c r="P2199" s="22">
        <f>INT(YEARFRAC(Tabla2[[#This Row],[fecha_matrimonio]],Tabla2[[#This Row],[fecha_creacion_divorcio]],1))</f>
        <v>30</v>
      </c>
      <c r="Q2199" s="21"/>
    </row>
    <row r="2200" spans="6:17" x14ac:dyDescent="0.25">
      <c r="F2200" s="17"/>
      <c r="G2200" s="47" t="str">
        <f>IF(Tabla2[genero_1]=Tabla2[genero_2],"iguales","heteros")</f>
        <v>heteros</v>
      </c>
      <c r="H2200" s="15">
        <f>COUNTIF(Tabla3[Columna1],"iguales")</f>
        <v>481</v>
      </c>
      <c r="I2200" s="15">
        <f>COUNTIF(Tabla3[Se divorcian mas en la mañana o en la tarde?],"&gt;12:00 am")</f>
        <v>2491</v>
      </c>
      <c r="J2200" s="15">
        <f>COUNTIF(Tabla3[Se divorcian mas en la mañana o en la tarde?],"&gt;12:00 am")</f>
        <v>2491</v>
      </c>
      <c r="K2200" s="15">
        <f>COUNTIF(Tabla3[Se divorcian mas en la mañana o en la tarde?],"&lt;12:00 pm")</f>
        <v>2272</v>
      </c>
      <c r="L2200" s="17">
        <f>IF(Auxiliar1!B2198&lt;Tabla2[Hora],Tabla2[Hora],Auxiliar1!B2198)</f>
        <v>0.42211805555555554</v>
      </c>
      <c r="M2200" s="21"/>
      <c r="N2200" t="str">
        <f>TEXT(Tabla2[fecha_creacion_divorcio],"dd/mm/yy")</f>
        <v>07/02/19</v>
      </c>
      <c r="O2200" s="21" t="str">
        <f>TEXT(Tabla3[Fecha formato fecha],"MMMM")</f>
        <v>febrero</v>
      </c>
      <c r="P2200" s="22">
        <f>INT(YEARFRAC(Tabla2[[#This Row],[fecha_matrimonio]],Tabla2[[#This Row],[fecha_creacion_divorcio]],1))</f>
        <v>6</v>
      </c>
      <c r="Q2200" s="21"/>
    </row>
    <row r="2201" spans="6:17" x14ac:dyDescent="0.25">
      <c r="F2201" s="17"/>
      <c r="G2201" s="47" t="str">
        <f>IF(Tabla2[genero_1]=Tabla2[genero_2],"iguales","heteros")</f>
        <v>heteros</v>
      </c>
      <c r="H2201" s="15">
        <f>COUNTIF(Tabla3[Columna1],"iguales")</f>
        <v>481</v>
      </c>
      <c r="I2201" s="15">
        <f>COUNTIF(Tabla3[Se divorcian mas en la mañana o en la tarde?],"&gt;12:00 am")</f>
        <v>2491</v>
      </c>
      <c r="J2201" s="15">
        <f>COUNTIF(Tabla3[Se divorcian mas en la mañana o en la tarde?],"&gt;12:00 am")</f>
        <v>2491</v>
      </c>
      <c r="K2201" s="15">
        <f>COUNTIF(Tabla3[Se divorcian mas en la mañana o en la tarde?],"&lt;12:00 pm")</f>
        <v>2272</v>
      </c>
      <c r="L2201" s="17">
        <f>IF(Auxiliar1!B2199&lt;Tabla2[Hora],Tabla2[Hora],Auxiliar1!B2199)</f>
        <v>0.42332175925925924</v>
      </c>
      <c r="M2201" s="21"/>
      <c r="N2201" t="str">
        <f>TEXT(Tabla2[fecha_creacion_divorcio],"dd/mm/yy")</f>
        <v>07/02/19</v>
      </c>
      <c r="O2201" s="21" t="str">
        <f>TEXT(Tabla3[Fecha formato fecha],"MMMM")</f>
        <v>febrero</v>
      </c>
      <c r="P2201" s="22">
        <f>INT(YEARFRAC(Tabla2[[#This Row],[fecha_matrimonio]],Tabla2[[#This Row],[fecha_creacion_divorcio]],1))</f>
        <v>21</v>
      </c>
      <c r="Q2201" s="21"/>
    </row>
    <row r="2202" spans="6:17" x14ac:dyDescent="0.25">
      <c r="F2202" s="17"/>
      <c r="G2202" s="47" t="str">
        <f>IF(Tabla2[genero_1]=Tabla2[genero_2],"iguales","heteros")</f>
        <v>heteros</v>
      </c>
      <c r="H2202" s="15">
        <f>COUNTIF(Tabla3[Columna1],"iguales")</f>
        <v>481</v>
      </c>
      <c r="I2202" s="15">
        <f>COUNTIF(Tabla3[Se divorcian mas en la mañana o en la tarde?],"&gt;12:00 am")</f>
        <v>2491</v>
      </c>
      <c r="J2202" s="15">
        <f>COUNTIF(Tabla3[Se divorcian mas en la mañana o en la tarde?],"&gt;12:00 am")</f>
        <v>2491</v>
      </c>
      <c r="K2202" s="15">
        <f>COUNTIF(Tabla3[Se divorcian mas en la mañana o en la tarde?],"&lt;12:00 pm")</f>
        <v>2272</v>
      </c>
      <c r="L2202" s="17">
        <f>IF(Auxiliar1!B2200&lt;Tabla2[Hora],Tabla2[Hora],Auxiliar1!B2200)</f>
        <v>0.43412037037037038</v>
      </c>
      <c r="M2202" s="21"/>
      <c r="N2202" t="str">
        <f>TEXT(Tabla2[fecha_creacion_divorcio],"dd/mm/yy")</f>
        <v>07/02/19</v>
      </c>
      <c r="O2202" s="21" t="str">
        <f>TEXT(Tabla3[Fecha formato fecha],"MMMM")</f>
        <v>febrero</v>
      </c>
      <c r="P2202" s="22">
        <f>INT(YEARFRAC(Tabla2[[#This Row],[fecha_matrimonio]],Tabla2[[#This Row],[fecha_creacion_divorcio]],1))</f>
        <v>5</v>
      </c>
      <c r="Q2202" s="21"/>
    </row>
    <row r="2203" spans="6:17" x14ac:dyDescent="0.25">
      <c r="F2203" s="17"/>
      <c r="G2203" s="47" t="str">
        <f>IF(Tabla2[genero_1]=Tabla2[genero_2],"iguales","heteros")</f>
        <v>heteros</v>
      </c>
      <c r="H2203" s="15">
        <f>COUNTIF(Tabla3[Columna1],"iguales")</f>
        <v>481</v>
      </c>
      <c r="I2203" s="15">
        <f>COUNTIF(Tabla3[Se divorcian mas en la mañana o en la tarde?],"&gt;12:00 am")</f>
        <v>2491</v>
      </c>
      <c r="J2203" s="15">
        <f>COUNTIF(Tabla3[Se divorcian mas en la mañana o en la tarde?],"&gt;12:00 am")</f>
        <v>2491</v>
      </c>
      <c r="K2203" s="15">
        <f>COUNTIF(Tabla3[Se divorcian mas en la mañana o en la tarde?],"&lt;12:00 pm")</f>
        <v>2272</v>
      </c>
      <c r="L2203" s="17">
        <f>IF(Auxiliar1!B2201&lt;Tabla2[Hora],Tabla2[Hora],Auxiliar1!B2201)</f>
        <v>0.43907407407407412</v>
      </c>
      <c r="M2203" s="21"/>
      <c r="N2203" t="str">
        <f>TEXT(Tabla2[fecha_creacion_divorcio],"dd/mm/yy")</f>
        <v>07/02/19</v>
      </c>
      <c r="O2203" s="21" t="str">
        <f>TEXT(Tabla3[Fecha formato fecha],"MMMM")</f>
        <v>febrero</v>
      </c>
      <c r="P2203" s="22">
        <f>INT(YEARFRAC(Tabla2[[#This Row],[fecha_matrimonio]],Tabla2[[#This Row],[fecha_creacion_divorcio]],1))</f>
        <v>17</v>
      </c>
      <c r="Q2203" s="21"/>
    </row>
    <row r="2204" spans="6:17" x14ac:dyDescent="0.25">
      <c r="F2204" s="17"/>
      <c r="G2204" s="47" t="str">
        <f>IF(Tabla2[genero_1]=Tabla2[genero_2],"iguales","heteros")</f>
        <v>heteros</v>
      </c>
      <c r="H2204" s="15">
        <f>COUNTIF(Tabla3[Columna1],"iguales")</f>
        <v>481</v>
      </c>
      <c r="I2204" s="15">
        <f>COUNTIF(Tabla3[Se divorcian mas en la mañana o en la tarde?],"&gt;12:00 am")</f>
        <v>2491</v>
      </c>
      <c r="J2204" s="15">
        <f>COUNTIF(Tabla3[Se divorcian mas en la mañana o en la tarde?],"&gt;12:00 am")</f>
        <v>2491</v>
      </c>
      <c r="K2204" s="15">
        <f>COUNTIF(Tabla3[Se divorcian mas en la mañana o en la tarde?],"&lt;12:00 pm")</f>
        <v>2272</v>
      </c>
      <c r="L2204" s="17">
        <f>IF(Auxiliar1!B2202&lt;Tabla2[Hora],Tabla2[Hora],Auxiliar1!B2202)</f>
        <v>0.44040509259259258</v>
      </c>
      <c r="M2204" s="21"/>
      <c r="N2204" t="str">
        <f>TEXT(Tabla2[fecha_creacion_divorcio],"dd/mm/yy")</f>
        <v>07/02/19</v>
      </c>
      <c r="O2204" s="21" t="str">
        <f>TEXT(Tabla3[Fecha formato fecha],"MMMM")</f>
        <v>febrero</v>
      </c>
      <c r="P2204" s="22">
        <f>INT(YEARFRAC(Tabla2[[#This Row],[fecha_matrimonio]],Tabla2[[#This Row],[fecha_creacion_divorcio]],1))</f>
        <v>7</v>
      </c>
      <c r="Q2204" s="21"/>
    </row>
    <row r="2205" spans="6:17" x14ac:dyDescent="0.25">
      <c r="F2205" s="17"/>
      <c r="G2205" s="47" t="str">
        <f>IF(Tabla2[genero_1]=Tabla2[genero_2],"iguales","heteros")</f>
        <v>heteros</v>
      </c>
      <c r="H2205" s="15">
        <f>COUNTIF(Tabla3[Columna1],"iguales")</f>
        <v>481</v>
      </c>
      <c r="I2205" s="15">
        <f>COUNTIF(Tabla3[Se divorcian mas en la mañana o en la tarde?],"&gt;12:00 am")</f>
        <v>2491</v>
      </c>
      <c r="J2205" s="15">
        <f>COUNTIF(Tabla3[Se divorcian mas en la mañana o en la tarde?],"&gt;12:00 am")</f>
        <v>2491</v>
      </c>
      <c r="K2205" s="15">
        <f>COUNTIF(Tabla3[Se divorcian mas en la mañana o en la tarde?],"&lt;12:00 pm")</f>
        <v>2272</v>
      </c>
      <c r="L2205" s="17">
        <f>IF(Auxiliar1!B2203&lt;Tabla2[Hora],Tabla2[Hora],Auxiliar1!B2203)</f>
        <v>0.44462962962962965</v>
      </c>
      <c r="M2205" s="21"/>
      <c r="N2205" t="str">
        <f>TEXT(Tabla2[fecha_creacion_divorcio],"dd/mm/yy")</f>
        <v>07/02/19</v>
      </c>
      <c r="O2205" s="21" t="str">
        <f>TEXT(Tabla3[Fecha formato fecha],"MMMM")</f>
        <v>febrero</v>
      </c>
      <c r="P2205" s="22">
        <f>INT(YEARFRAC(Tabla2[[#This Row],[fecha_matrimonio]],Tabla2[[#This Row],[fecha_creacion_divorcio]],1))</f>
        <v>5</v>
      </c>
      <c r="Q2205" s="21"/>
    </row>
    <row r="2206" spans="6:17" x14ac:dyDescent="0.25">
      <c r="F2206" s="17"/>
      <c r="G2206" s="47" t="str">
        <f>IF(Tabla2[genero_1]=Tabla2[genero_2],"iguales","heteros")</f>
        <v>iguales</v>
      </c>
      <c r="H2206" s="15">
        <f>COUNTIF(Tabla3[Columna1],"iguales")</f>
        <v>481</v>
      </c>
      <c r="I2206" s="15">
        <f>COUNTIF(Tabla3[Se divorcian mas en la mañana o en la tarde?],"&gt;12:00 am")</f>
        <v>2491</v>
      </c>
      <c r="J2206" s="15">
        <f>COUNTIF(Tabla3[Se divorcian mas en la mañana o en la tarde?],"&gt;12:00 am")</f>
        <v>2491</v>
      </c>
      <c r="K2206" s="15">
        <f>COUNTIF(Tabla3[Se divorcian mas en la mañana o en la tarde?],"&lt;12:00 pm")</f>
        <v>2272</v>
      </c>
      <c r="L2206" s="17">
        <f>IF(Auxiliar1!B2204&lt;Tabla2[Hora],Tabla2[Hora],Auxiliar1!B2204)</f>
        <v>0.45228009259259255</v>
      </c>
      <c r="M2206" s="21"/>
      <c r="N2206" t="str">
        <f>TEXT(Tabla2[fecha_creacion_divorcio],"dd/mm/yy")</f>
        <v>07/02/19</v>
      </c>
      <c r="O2206" s="21" t="str">
        <f>TEXT(Tabla3[Fecha formato fecha],"MMMM")</f>
        <v>febrero</v>
      </c>
      <c r="P2206" s="22">
        <f>INT(YEARFRAC(Tabla2[[#This Row],[fecha_matrimonio]],Tabla2[[#This Row],[fecha_creacion_divorcio]],1))</f>
        <v>34</v>
      </c>
      <c r="Q2206" s="21"/>
    </row>
    <row r="2207" spans="6:17" x14ac:dyDescent="0.25">
      <c r="F2207" s="17"/>
      <c r="G2207" s="47" t="str">
        <f>IF(Tabla2[genero_1]=Tabla2[genero_2],"iguales","heteros")</f>
        <v>iguales</v>
      </c>
      <c r="H2207" s="15">
        <f>COUNTIF(Tabla3[Columna1],"iguales")</f>
        <v>481</v>
      </c>
      <c r="I2207" s="15">
        <f>COUNTIF(Tabla3[Se divorcian mas en la mañana o en la tarde?],"&gt;12:00 am")</f>
        <v>2491</v>
      </c>
      <c r="J2207" s="15">
        <f>COUNTIF(Tabla3[Se divorcian mas en la mañana o en la tarde?],"&gt;12:00 am")</f>
        <v>2491</v>
      </c>
      <c r="K2207" s="15">
        <f>COUNTIF(Tabla3[Se divorcian mas en la mañana o en la tarde?],"&lt;12:00 pm")</f>
        <v>2272</v>
      </c>
      <c r="L2207" s="17">
        <f>IF(Auxiliar1!B2205&lt;Tabla2[Hora],Tabla2[Hora],Auxiliar1!B2205)</f>
        <v>0.45263888888888887</v>
      </c>
      <c r="M2207" s="21"/>
      <c r="N2207" t="str">
        <f>TEXT(Tabla2[fecha_creacion_divorcio],"dd/mm/yy")</f>
        <v>07/02/19</v>
      </c>
      <c r="O2207" s="21" t="str">
        <f>TEXT(Tabla3[Fecha formato fecha],"MMMM")</f>
        <v>febrero</v>
      </c>
      <c r="P2207" s="22">
        <f>INT(YEARFRAC(Tabla2[[#This Row],[fecha_matrimonio]],Tabla2[[#This Row],[fecha_creacion_divorcio]],1))</f>
        <v>25</v>
      </c>
      <c r="Q2207" s="21"/>
    </row>
    <row r="2208" spans="6:17" x14ac:dyDescent="0.25">
      <c r="F2208" s="17"/>
      <c r="G2208" s="47" t="str">
        <f>IF(Tabla2[genero_1]=Tabla2[genero_2],"iguales","heteros")</f>
        <v>heteros</v>
      </c>
      <c r="H2208" s="15">
        <f>COUNTIF(Tabla3[Columna1],"iguales")</f>
        <v>481</v>
      </c>
      <c r="I2208" s="15">
        <f>COUNTIF(Tabla3[Se divorcian mas en la mañana o en la tarde?],"&gt;12:00 am")</f>
        <v>2491</v>
      </c>
      <c r="J2208" s="15">
        <f>COUNTIF(Tabla3[Se divorcian mas en la mañana o en la tarde?],"&gt;12:00 am")</f>
        <v>2491</v>
      </c>
      <c r="K2208" s="15">
        <f>COUNTIF(Tabla3[Se divorcian mas en la mañana o en la tarde?],"&lt;12:00 pm")</f>
        <v>2272</v>
      </c>
      <c r="L2208" s="17">
        <f>IF(Auxiliar1!B2206&lt;Tabla2[Hora],Tabla2[Hora],Auxiliar1!B2206)</f>
        <v>0.45375000000000004</v>
      </c>
      <c r="M2208" s="21"/>
      <c r="N2208" t="str">
        <f>TEXT(Tabla2[fecha_creacion_divorcio],"dd/mm/yy")</f>
        <v>07/02/19</v>
      </c>
      <c r="O2208" s="21" t="str">
        <f>TEXT(Tabla3[Fecha formato fecha],"MMMM")</f>
        <v>febrero</v>
      </c>
      <c r="P2208" s="22">
        <f>INT(YEARFRAC(Tabla2[[#This Row],[fecha_matrimonio]],Tabla2[[#This Row],[fecha_creacion_divorcio]],1))</f>
        <v>2</v>
      </c>
      <c r="Q2208" s="21"/>
    </row>
    <row r="2209" spans="6:17" x14ac:dyDescent="0.25">
      <c r="F2209" s="17"/>
      <c r="G2209" s="47" t="str">
        <f>IF(Tabla2[genero_1]=Tabla2[genero_2],"iguales","heteros")</f>
        <v>heteros</v>
      </c>
      <c r="H2209" s="15">
        <f>COUNTIF(Tabla3[Columna1],"iguales")</f>
        <v>481</v>
      </c>
      <c r="I2209" s="15">
        <f>COUNTIF(Tabla3[Se divorcian mas en la mañana o en la tarde?],"&gt;12:00 am")</f>
        <v>2491</v>
      </c>
      <c r="J2209" s="15">
        <f>COUNTIF(Tabla3[Se divorcian mas en la mañana o en la tarde?],"&gt;12:00 am")</f>
        <v>2491</v>
      </c>
      <c r="K2209" s="15">
        <f>COUNTIF(Tabla3[Se divorcian mas en la mañana o en la tarde?],"&lt;12:00 pm")</f>
        <v>2272</v>
      </c>
      <c r="L2209" s="17">
        <f>IF(Auxiliar1!B2207&lt;Tabla2[Hora],Tabla2[Hora],Auxiliar1!B2207)</f>
        <v>0.45893518518518522</v>
      </c>
      <c r="M2209" s="21"/>
      <c r="N2209" t="str">
        <f>TEXT(Tabla2[fecha_creacion_divorcio],"dd/mm/yy")</f>
        <v>07/02/19</v>
      </c>
      <c r="O2209" s="21" t="str">
        <f>TEXT(Tabla3[Fecha formato fecha],"MMMM")</f>
        <v>febrero</v>
      </c>
      <c r="P2209" s="22">
        <f>INT(YEARFRAC(Tabla2[[#This Row],[fecha_matrimonio]],Tabla2[[#This Row],[fecha_creacion_divorcio]],1))</f>
        <v>21</v>
      </c>
      <c r="Q2209" s="21"/>
    </row>
    <row r="2210" spans="6:17" x14ac:dyDescent="0.25">
      <c r="F2210" s="17"/>
      <c r="G2210" s="47" t="str">
        <f>IF(Tabla2[genero_1]=Tabla2[genero_2],"iguales","heteros")</f>
        <v>heteros</v>
      </c>
      <c r="H2210" s="15">
        <f>COUNTIF(Tabla3[Columna1],"iguales")</f>
        <v>481</v>
      </c>
      <c r="I2210" s="15">
        <f>COUNTIF(Tabla3[Se divorcian mas en la mañana o en la tarde?],"&gt;12:00 am")</f>
        <v>2491</v>
      </c>
      <c r="J2210" s="15">
        <f>COUNTIF(Tabla3[Se divorcian mas en la mañana o en la tarde?],"&gt;12:00 am")</f>
        <v>2491</v>
      </c>
      <c r="K2210" s="15">
        <f>COUNTIF(Tabla3[Se divorcian mas en la mañana o en la tarde?],"&lt;12:00 pm")</f>
        <v>2272</v>
      </c>
      <c r="L2210" s="17">
        <f>IF(Auxiliar1!B2208&lt;Tabla2[Hora],Tabla2[Hora],Auxiliar1!B2208)</f>
        <v>0.47348379629629633</v>
      </c>
      <c r="M2210" s="21"/>
      <c r="N2210" t="str">
        <f>TEXT(Tabla2[fecha_creacion_divorcio],"dd/mm/yy")</f>
        <v>07/02/19</v>
      </c>
      <c r="O2210" s="21" t="str">
        <f>TEXT(Tabla3[Fecha formato fecha],"MMMM")</f>
        <v>febrero</v>
      </c>
      <c r="P2210" s="22">
        <f>INT(YEARFRAC(Tabla2[[#This Row],[fecha_matrimonio]],Tabla2[[#This Row],[fecha_creacion_divorcio]],1))</f>
        <v>17</v>
      </c>
      <c r="Q2210" s="21"/>
    </row>
    <row r="2211" spans="6:17" x14ac:dyDescent="0.25">
      <c r="F2211" s="17"/>
      <c r="G2211" s="47" t="str">
        <f>IF(Tabla2[genero_1]=Tabla2[genero_2],"iguales","heteros")</f>
        <v>heteros</v>
      </c>
      <c r="H2211" s="15">
        <f>COUNTIF(Tabla3[Columna1],"iguales")</f>
        <v>481</v>
      </c>
      <c r="I2211" s="15">
        <f>COUNTIF(Tabla3[Se divorcian mas en la mañana o en la tarde?],"&gt;12:00 am")</f>
        <v>2491</v>
      </c>
      <c r="J2211" s="15">
        <f>COUNTIF(Tabla3[Se divorcian mas en la mañana o en la tarde?],"&gt;12:00 am")</f>
        <v>2491</v>
      </c>
      <c r="K2211" s="15">
        <f>COUNTIF(Tabla3[Se divorcian mas en la mañana o en la tarde?],"&lt;12:00 pm")</f>
        <v>2272</v>
      </c>
      <c r="L2211" s="17">
        <f>IF(Auxiliar1!B2209&lt;Tabla2[Hora],Tabla2[Hora],Auxiliar1!B2209)</f>
        <v>0.4854282407407407</v>
      </c>
      <c r="M2211" s="21"/>
      <c r="N2211" t="str">
        <f>TEXT(Tabla2[fecha_creacion_divorcio],"dd/mm/yy")</f>
        <v>07/02/19</v>
      </c>
      <c r="O2211" s="21" t="str">
        <f>TEXT(Tabla3[Fecha formato fecha],"MMMM")</f>
        <v>febrero</v>
      </c>
      <c r="P2211" s="22">
        <f>INT(YEARFRAC(Tabla2[[#This Row],[fecha_matrimonio]],Tabla2[[#This Row],[fecha_creacion_divorcio]],1))</f>
        <v>38</v>
      </c>
      <c r="Q2211" s="21"/>
    </row>
    <row r="2212" spans="6:17" x14ac:dyDescent="0.25">
      <c r="F2212" s="17"/>
      <c r="G2212" s="47" t="str">
        <f>IF(Tabla2[genero_1]=Tabla2[genero_2],"iguales","heteros")</f>
        <v>iguales</v>
      </c>
      <c r="H2212" s="15">
        <f>COUNTIF(Tabla3[Columna1],"iguales")</f>
        <v>481</v>
      </c>
      <c r="I2212" s="15">
        <f>COUNTIF(Tabla3[Se divorcian mas en la mañana o en la tarde?],"&gt;12:00 am")</f>
        <v>2491</v>
      </c>
      <c r="J2212" s="15">
        <f>COUNTIF(Tabla3[Se divorcian mas en la mañana o en la tarde?],"&gt;12:00 am")</f>
        <v>2491</v>
      </c>
      <c r="K2212" s="15">
        <f>COUNTIF(Tabla3[Se divorcian mas en la mañana o en la tarde?],"&lt;12:00 pm")</f>
        <v>2272</v>
      </c>
      <c r="L2212" s="17">
        <f>IF(Auxiliar1!B2210&lt;Tabla2[Hora],Tabla2[Hora],Auxiliar1!B2210)</f>
        <v>0.49636574074074075</v>
      </c>
      <c r="M2212" s="21"/>
      <c r="N2212" t="str">
        <f>TEXT(Tabla2[fecha_creacion_divorcio],"dd/mm/yy")</f>
        <v>07/02/19</v>
      </c>
      <c r="O2212" s="21" t="str">
        <f>TEXT(Tabla3[Fecha formato fecha],"MMMM")</f>
        <v>febrero</v>
      </c>
      <c r="P2212" s="22">
        <f>INT(YEARFRAC(Tabla2[[#This Row],[fecha_matrimonio]],Tabla2[[#This Row],[fecha_creacion_divorcio]],1))</f>
        <v>21</v>
      </c>
      <c r="Q2212" s="21"/>
    </row>
    <row r="2213" spans="6:17" x14ac:dyDescent="0.25">
      <c r="F2213" s="17"/>
      <c r="G2213" s="47" t="str">
        <f>IF(Tabla2[genero_1]=Tabla2[genero_2],"iguales","heteros")</f>
        <v>iguales</v>
      </c>
      <c r="H2213" s="15">
        <f>COUNTIF(Tabla3[Columna1],"iguales")</f>
        <v>481</v>
      </c>
      <c r="I2213" s="15">
        <f>COUNTIF(Tabla3[Se divorcian mas en la mañana o en la tarde?],"&gt;12:00 am")</f>
        <v>2491</v>
      </c>
      <c r="J2213" s="15">
        <f>COUNTIF(Tabla3[Se divorcian mas en la mañana o en la tarde?],"&gt;12:00 am")</f>
        <v>2491</v>
      </c>
      <c r="K2213" s="15">
        <f>COUNTIF(Tabla3[Se divorcian mas en la mañana o en la tarde?],"&lt;12:00 pm")</f>
        <v>2272</v>
      </c>
      <c r="L2213" s="17">
        <f>IF(Auxiliar1!B2211&lt;Tabla2[Hora],Tabla2[Hora],Auxiliar1!B2211)</f>
        <v>0.51293981481481488</v>
      </c>
      <c r="M2213" s="21"/>
      <c r="N2213" t="str">
        <f>TEXT(Tabla2[fecha_creacion_divorcio],"dd/mm/yy")</f>
        <v>07/02/19</v>
      </c>
      <c r="O2213" s="21" t="str">
        <f>TEXT(Tabla3[Fecha formato fecha],"MMMM")</f>
        <v>febrero</v>
      </c>
      <c r="P2213" s="22">
        <f>INT(YEARFRAC(Tabla2[[#This Row],[fecha_matrimonio]],Tabla2[[#This Row],[fecha_creacion_divorcio]],1))</f>
        <v>29</v>
      </c>
      <c r="Q2213" s="21"/>
    </row>
    <row r="2214" spans="6:17" x14ac:dyDescent="0.25">
      <c r="F2214" s="17"/>
      <c r="G2214" s="47" t="str">
        <f>IF(Tabla2[genero_1]=Tabla2[genero_2],"iguales","heteros")</f>
        <v>heteros</v>
      </c>
      <c r="H2214" s="15">
        <f>COUNTIF(Tabla3[Columna1],"iguales")</f>
        <v>481</v>
      </c>
      <c r="I2214" s="15">
        <f>COUNTIF(Tabla3[Se divorcian mas en la mañana o en la tarde?],"&gt;12:00 am")</f>
        <v>2491</v>
      </c>
      <c r="J2214" s="15">
        <f>COUNTIF(Tabla3[Se divorcian mas en la mañana o en la tarde?],"&gt;12:00 am")</f>
        <v>2491</v>
      </c>
      <c r="K2214" s="15">
        <f>COUNTIF(Tabla3[Se divorcian mas en la mañana o en la tarde?],"&lt;12:00 pm")</f>
        <v>2272</v>
      </c>
      <c r="L2214" s="17">
        <f>IF(Auxiliar1!B2212&lt;Tabla2[Hora],Tabla2[Hora],Auxiliar1!B2212)</f>
        <v>0.52692129629629625</v>
      </c>
      <c r="M2214" s="21"/>
      <c r="N2214" t="str">
        <f>TEXT(Tabla2[fecha_creacion_divorcio],"dd/mm/yy")</f>
        <v>07/02/19</v>
      </c>
      <c r="O2214" s="21" t="str">
        <f>TEXT(Tabla3[Fecha formato fecha],"MMMM")</f>
        <v>febrero</v>
      </c>
      <c r="P2214" s="22">
        <f>INT(YEARFRAC(Tabla2[[#This Row],[fecha_matrimonio]],Tabla2[[#This Row],[fecha_creacion_divorcio]],1))</f>
        <v>49</v>
      </c>
      <c r="Q2214" s="21"/>
    </row>
    <row r="2215" spans="6:17" x14ac:dyDescent="0.25">
      <c r="F2215" s="17"/>
      <c r="G2215" s="47" t="str">
        <f>IF(Tabla2[genero_1]=Tabla2[genero_2],"iguales","heteros")</f>
        <v>heteros</v>
      </c>
      <c r="H2215" s="15">
        <f>COUNTIF(Tabla3[Columna1],"iguales")</f>
        <v>481</v>
      </c>
      <c r="I2215" s="15">
        <f>COUNTIF(Tabla3[Se divorcian mas en la mañana o en la tarde?],"&gt;12:00 am")</f>
        <v>2491</v>
      </c>
      <c r="J2215" s="15">
        <f>COUNTIF(Tabla3[Se divorcian mas en la mañana o en la tarde?],"&gt;12:00 am")</f>
        <v>2491</v>
      </c>
      <c r="K2215" s="15">
        <f>COUNTIF(Tabla3[Se divorcian mas en la mañana o en la tarde?],"&lt;12:00 pm")</f>
        <v>2272</v>
      </c>
      <c r="L2215" s="17">
        <f>IF(Auxiliar1!B2213&lt;Tabla2[Hora],Tabla2[Hora],Auxiliar1!B2213)</f>
        <v>0.38894675925925926</v>
      </c>
      <c r="M2215" s="21"/>
      <c r="N2215" t="str">
        <f>TEXT(Tabla2[fecha_creacion_divorcio],"dd/mm/yy")</f>
        <v>08/02/19</v>
      </c>
      <c r="O2215" s="21" t="str">
        <f>TEXT(Tabla3[Fecha formato fecha],"MMMM")</f>
        <v>febrero</v>
      </c>
      <c r="P2215" s="22">
        <f>INT(YEARFRAC(Tabla2[[#This Row],[fecha_matrimonio]],Tabla2[[#This Row],[fecha_creacion_divorcio]],1))</f>
        <v>1</v>
      </c>
      <c r="Q2215" s="21"/>
    </row>
    <row r="2216" spans="6:17" x14ac:dyDescent="0.25">
      <c r="F2216" s="17"/>
      <c r="G2216" s="47" t="str">
        <f>IF(Tabla2[genero_1]=Tabla2[genero_2],"iguales","heteros")</f>
        <v>heteros</v>
      </c>
      <c r="H2216" s="15">
        <f>COUNTIF(Tabla3[Columna1],"iguales")</f>
        <v>481</v>
      </c>
      <c r="I2216" s="15">
        <f>COUNTIF(Tabla3[Se divorcian mas en la mañana o en la tarde?],"&gt;12:00 am")</f>
        <v>2491</v>
      </c>
      <c r="J2216" s="15">
        <f>COUNTIF(Tabla3[Se divorcian mas en la mañana o en la tarde?],"&gt;12:00 am")</f>
        <v>2491</v>
      </c>
      <c r="K2216" s="15">
        <f>COUNTIF(Tabla3[Se divorcian mas en la mañana o en la tarde?],"&lt;12:00 pm")</f>
        <v>2272</v>
      </c>
      <c r="L2216" s="17">
        <f>IF(Auxiliar1!B2214&lt;Tabla2[Hora],Tabla2[Hora],Auxiliar1!B2214)</f>
        <v>0.3943402777777778</v>
      </c>
      <c r="M2216" s="21"/>
      <c r="N2216" t="str">
        <f>TEXT(Tabla2[fecha_creacion_divorcio],"dd/mm/yy")</f>
        <v>08/02/19</v>
      </c>
      <c r="O2216" s="21" t="str">
        <f>TEXT(Tabla3[Fecha formato fecha],"MMMM")</f>
        <v>febrero</v>
      </c>
      <c r="P2216" s="22">
        <f>INT(YEARFRAC(Tabla2[[#This Row],[fecha_matrimonio]],Tabla2[[#This Row],[fecha_creacion_divorcio]],1))</f>
        <v>29</v>
      </c>
      <c r="Q2216" s="21"/>
    </row>
    <row r="2217" spans="6:17" x14ac:dyDescent="0.25">
      <c r="F2217" s="17"/>
      <c r="G2217" s="47" t="str">
        <f>IF(Tabla2[genero_1]=Tabla2[genero_2],"iguales","heteros")</f>
        <v>heteros</v>
      </c>
      <c r="H2217" s="15">
        <f>COUNTIF(Tabla3[Columna1],"iguales")</f>
        <v>481</v>
      </c>
      <c r="I2217" s="15">
        <f>COUNTIF(Tabla3[Se divorcian mas en la mañana o en la tarde?],"&gt;12:00 am")</f>
        <v>2491</v>
      </c>
      <c r="J2217" s="15">
        <f>COUNTIF(Tabla3[Se divorcian mas en la mañana o en la tarde?],"&gt;12:00 am")</f>
        <v>2491</v>
      </c>
      <c r="K2217" s="15">
        <f>COUNTIF(Tabla3[Se divorcian mas en la mañana o en la tarde?],"&lt;12:00 pm")</f>
        <v>2272</v>
      </c>
      <c r="L2217" s="17">
        <f>IF(Auxiliar1!B2215&lt;Tabla2[Hora],Tabla2[Hora],Auxiliar1!B2215)</f>
        <v>0.39586805555555554</v>
      </c>
      <c r="M2217" s="21"/>
      <c r="N2217" t="str">
        <f>TEXT(Tabla2[fecha_creacion_divorcio],"dd/mm/yy")</f>
        <v>08/02/19</v>
      </c>
      <c r="O2217" s="21" t="str">
        <f>TEXT(Tabla3[Fecha formato fecha],"MMMM")</f>
        <v>febrero</v>
      </c>
      <c r="P2217" s="22">
        <f>INT(YEARFRAC(Tabla2[[#This Row],[fecha_matrimonio]],Tabla2[[#This Row],[fecha_creacion_divorcio]],1))</f>
        <v>13</v>
      </c>
      <c r="Q2217" s="21"/>
    </row>
    <row r="2218" spans="6:17" x14ac:dyDescent="0.25">
      <c r="F2218" s="17"/>
      <c r="G2218" s="47" t="str">
        <f>IF(Tabla2[genero_1]=Tabla2[genero_2],"iguales","heteros")</f>
        <v>heteros</v>
      </c>
      <c r="H2218" s="15">
        <f>COUNTIF(Tabla3[Columna1],"iguales")</f>
        <v>481</v>
      </c>
      <c r="I2218" s="15">
        <f>COUNTIF(Tabla3[Se divorcian mas en la mañana o en la tarde?],"&gt;12:00 am")</f>
        <v>2491</v>
      </c>
      <c r="J2218" s="15">
        <f>COUNTIF(Tabla3[Se divorcian mas en la mañana o en la tarde?],"&gt;12:00 am")</f>
        <v>2491</v>
      </c>
      <c r="K2218" s="15">
        <f>COUNTIF(Tabla3[Se divorcian mas en la mañana o en la tarde?],"&lt;12:00 pm")</f>
        <v>2272</v>
      </c>
      <c r="L2218" s="17">
        <f>IF(Auxiliar1!B2216&lt;Tabla2[Hora],Tabla2[Hora],Auxiliar1!B2216)</f>
        <v>0.40113425925925927</v>
      </c>
      <c r="M2218" s="21"/>
      <c r="N2218" t="str">
        <f>TEXT(Tabla2[fecha_creacion_divorcio],"dd/mm/yy")</f>
        <v>08/02/19</v>
      </c>
      <c r="O2218" s="21" t="str">
        <f>TEXT(Tabla3[Fecha formato fecha],"MMMM")</f>
        <v>febrero</v>
      </c>
      <c r="P2218" s="22">
        <f>INT(YEARFRAC(Tabla2[[#This Row],[fecha_matrimonio]],Tabla2[[#This Row],[fecha_creacion_divorcio]],1))</f>
        <v>43</v>
      </c>
      <c r="Q2218" s="21"/>
    </row>
    <row r="2219" spans="6:17" x14ac:dyDescent="0.25">
      <c r="F2219" s="17"/>
      <c r="G2219" s="47" t="str">
        <f>IF(Tabla2[genero_1]=Tabla2[genero_2],"iguales","heteros")</f>
        <v>heteros</v>
      </c>
      <c r="H2219" s="15">
        <f>COUNTIF(Tabla3[Columna1],"iguales")</f>
        <v>481</v>
      </c>
      <c r="I2219" s="15">
        <f>COUNTIF(Tabla3[Se divorcian mas en la mañana o en la tarde?],"&gt;12:00 am")</f>
        <v>2491</v>
      </c>
      <c r="J2219" s="15">
        <f>COUNTIF(Tabla3[Se divorcian mas en la mañana o en la tarde?],"&gt;12:00 am")</f>
        <v>2491</v>
      </c>
      <c r="K2219" s="15">
        <f>COUNTIF(Tabla3[Se divorcian mas en la mañana o en la tarde?],"&lt;12:00 pm")</f>
        <v>2272</v>
      </c>
      <c r="L2219" s="17">
        <f>IF(Auxiliar1!B2217&lt;Tabla2[Hora],Tabla2[Hora],Auxiliar1!B2217)</f>
        <v>0.40216435185185184</v>
      </c>
      <c r="M2219" s="21"/>
      <c r="N2219" t="str">
        <f>TEXT(Tabla2[fecha_creacion_divorcio],"dd/mm/yy")</f>
        <v>08/02/19</v>
      </c>
      <c r="O2219" s="21" t="str">
        <f>TEXT(Tabla3[Fecha formato fecha],"MMMM")</f>
        <v>febrero</v>
      </c>
      <c r="P2219" s="22">
        <f>INT(YEARFRAC(Tabla2[[#This Row],[fecha_matrimonio]],Tabla2[[#This Row],[fecha_creacion_divorcio]],1))</f>
        <v>25</v>
      </c>
      <c r="Q2219" s="21"/>
    </row>
    <row r="2220" spans="6:17" x14ac:dyDescent="0.25">
      <c r="F2220" s="17"/>
      <c r="G2220" s="47" t="str">
        <f>IF(Tabla2[genero_1]=Tabla2[genero_2],"iguales","heteros")</f>
        <v>heteros</v>
      </c>
      <c r="H2220" s="15">
        <f>COUNTIF(Tabla3[Columna1],"iguales")</f>
        <v>481</v>
      </c>
      <c r="I2220" s="15">
        <f>COUNTIF(Tabla3[Se divorcian mas en la mañana o en la tarde?],"&gt;12:00 am")</f>
        <v>2491</v>
      </c>
      <c r="J2220" s="15">
        <f>COUNTIF(Tabla3[Se divorcian mas en la mañana o en la tarde?],"&gt;12:00 am")</f>
        <v>2491</v>
      </c>
      <c r="K2220" s="15">
        <f>COUNTIF(Tabla3[Se divorcian mas en la mañana o en la tarde?],"&lt;12:00 pm")</f>
        <v>2272</v>
      </c>
      <c r="L2220" s="17">
        <f>IF(Auxiliar1!B2218&lt;Tabla2[Hora],Tabla2[Hora],Auxiliar1!B2218)</f>
        <v>0.40521990740740743</v>
      </c>
      <c r="M2220" s="21"/>
      <c r="N2220" t="str">
        <f>TEXT(Tabla2[fecha_creacion_divorcio],"dd/mm/yy")</f>
        <v>08/02/19</v>
      </c>
      <c r="O2220" s="21" t="str">
        <f>TEXT(Tabla3[Fecha formato fecha],"MMMM")</f>
        <v>febrero</v>
      </c>
      <c r="P2220" s="22">
        <f>INT(YEARFRAC(Tabla2[[#This Row],[fecha_matrimonio]],Tabla2[[#This Row],[fecha_creacion_divorcio]],1))</f>
        <v>27</v>
      </c>
      <c r="Q2220" s="21"/>
    </row>
    <row r="2221" spans="6:17" x14ac:dyDescent="0.25">
      <c r="F2221" s="17"/>
      <c r="G2221" s="47" t="str">
        <f>IF(Tabla2[genero_1]=Tabla2[genero_2],"iguales","heteros")</f>
        <v>iguales</v>
      </c>
      <c r="H2221" s="15">
        <f>COUNTIF(Tabla3[Columna1],"iguales")</f>
        <v>481</v>
      </c>
      <c r="I2221" s="15">
        <f>COUNTIF(Tabla3[Se divorcian mas en la mañana o en la tarde?],"&gt;12:00 am")</f>
        <v>2491</v>
      </c>
      <c r="J2221" s="15">
        <f>COUNTIF(Tabla3[Se divorcian mas en la mañana o en la tarde?],"&gt;12:00 am")</f>
        <v>2491</v>
      </c>
      <c r="K2221" s="15">
        <f>COUNTIF(Tabla3[Se divorcian mas en la mañana o en la tarde?],"&lt;12:00 pm")</f>
        <v>2272</v>
      </c>
      <c r="L2221" s="17">
        <f>IF(Auxiliar1!B2219&lt;Tabla2[Hora],Tabla2[Hora],Auxiliar1!B2219)</f>
        <v>0.40616898148148151</v>
      </c>
      <c r="M2221" s="21"/>
      <c r="N2221" t="str">
        <f>TEXT(Tabla2[fecha_creacion_divorcio],"dd/mm/yy")</f>
        <v>08/02/19</v>
      </c>
      <c r="O2221" s="21" t="str">
        <f>TEXT(Tabla3[Fecha formato fecha],"MMMM")</f>
        <v>febrero</v>
      </c>
      <c r="P2221" s="22">
        <f>INT(YEARFRAC(Tabla2[[#This Row],[fecha_matrimonio]],Tabla2[[#This Row],[fecha_creacion_divorcio]],1))</f>
        <v>30</v>
      </c>
      <c r="Q2221" s="21"/>
    </row>
    <row r="2222" spans="6:17" x14ac:dyDescent="0.25">
      <c r="F2222" s="17"/>
      <c r="G2222" s="47" t="str">
        <f>IF(Tabla2[genero_1]=Tabla2[genero_2],"iguales","heteros")</f>
        <v>heteros</v>
      </c>
      <c r="H2222" s="15">
        <f>COUNTIF(Tabla3[Columna1],"iguales")</f>
        <v>481</v>
      </c>
      <c r="I2222" s="15">
        <f>COUNTIF(Tabla3[Se divorcian mas en la mañana o en la tarde?],"&gt;12:00 am")</f>
        <v>2491</v>
      </c>
      <c r="J2222" s="15">
        <f>COUNTIF(Tabla3[Se divorcian mas en la mañana o en la tarde?],"&gt;12:00 am")</f>
        <v>2491</v>
      </c>
      <c r="K2222" s="15">
        <f>COUNTIF(Tabla3[Se divorcian mas en la mañana o en la tarde?],"&lt;12:00 pm")</f>
        <v>2272</v>
      </c>
      <c r="L2222" s="17">
        <f>IF(Auxiliar1!B2220&lt;Tabla2[Hora],Tabla2[Hora],Auxiliar1!B2220)</f>
        <v>0.40822916666666664</v>
      </c>
      <c r="M2222" s="21"/>
      <c r="N2222" t="str">
        <f>TEXT(Tabla2[fecha_creacion_divorcio],"dd/mm/yy")</f>
        <v>08/02/19</v>
      </c>
      <c r="O2222" s="21" t="str">
        <f>TEXT(Tabla3[Fecha formato fecha],"MMMM")</f>
        <v>febrero</v>
      </c>
      <c r="P2222" s="22">
        <f>INT(YEARFRAC(Tabla2[[#This Row],[fecha_matrimonio]],Tabla2[[#This Row],[fecha_creacion_divorcio]],1))</f>
        <v>27</v>
      </c>
      <c r="Q2222" s="21"/>
    </row>
    <row r="2223" spans="6:17" x14ac:dyDescent="0.25">
      <c r="F2223" s="17"/>
      <c r="G2223" s="47" t="str">
        <f>IF(Tabla2[genero_1]=Tabla2[genero_2],"iguales","heteros")</f>
        <v>heteros</v>
      </c>
      <c r="H2223" s="15">
        <f>COUNTIF(Tabla3[Columna1],"iguales")</f>
        <v>481</v>
      </c>
      <c r="I2223" s="15">
        <f>COUNTIF(Tabla3[Se divorcian mas en la mañana o en la tarde?],"&gt;12:00 am")</f>
        <v>2491</v>
      </c>
      <c r="J2223" s="15">
        <f>COUNTIF(Tabla3[Se divorcian mas en la mañana o en la tarde?],"&gt;12:00 am")</f>
        <v>2491</v>
      </c>
      <c r="K2223" s="15">
        <f>COUNTIF(Tabla3[Se divorcian mas en la mañana o en la tarde?],"&lt;12:00 pm")</f>
        <v>2272</v>
      </c>
      <c r="L2223" s="17">
        <f>IF(Auxiliar1!B2221&lt;Tabla2[Hora],Tabla2[Hora],Auxiliar1!B2221)</f>
        <v>0.41189814814814812</v>
      </c>
      <c r="M2223" s="21"/>
      <c r="N2223" t="str">
        <f>TEXT(Tabla2[fecha_creacion_divorcio],"dd/mm/yy")</f>
        <v>08/02/19</v>
      </c>
      <c r="O2223" s="21" t="str">
        <f>TEXT(Tabla3[Fecha formato fecha],"MMMM")</f>
        <v>febrero</v>
      </c>
      <c r="P2223" s="22">
        <f>INT(YEARFRAC(Tabla2[[#This Row],[fecha_matrimonio]],Tabla2[[#This Row],[fecha_creacion_divorcio]],1))</f>
        <v>13</v>
      </c>
      <c r="Q2223" s="21"/>
    </row>
    <row r="2224" spans="6:17" x14ac:dyDescent="0.25">
      <c r="F2224" s="17"/>
      <c r="G2224" s="47" t="str">
        <f>IF(Tabla2[genero_1]=Tabla2[genero_2],"iguales","heteros")</f>
        <v>heteros</v>
      </c>
      <c r="H2224" s="15">
        <f>COUNTIF(Tabla3[Columna1],"iguales")</f>
        <v>481</v>
      </c>
      <c r="I2224" s="15">
        <f>COUNTIF(Tabla3[Se divorcian mas en la mañana o en la tarde?],"&gt;12:00 am")</f>
        <v>2491</v>
      </c>
      <c r="J2224" s="15">
        <f>COUNTIF(Tabla3[Se divorcian mas en la mañana o en la tarde?],"&gt;12:00 am")</f>
        <v>2491</v>
      </c>
      <c r="K2224" s="15">
        <f>COUNTIF(Tabla3[Se divorcian mas en la mañana o en la tarde?],"&lt;12:00 pm")</f>
        <v>2272</v>
      </c>
      <c r="L2224" s="17">
        <f>IF(Auxiliar1!B2222&lt;Tabla2[Hora],Tabla2[Hora],Auxiliar1!B2222)</f>
        <v>0.41618055555555555</v>
      </c>
      <c r="M2224" s="21"/>
      <c r="N2224" t="str">
        <f>TEXT(Tabla2[fecha_creacion_divorcio],"dd/mm/yy")</f>
        <v>08/02/19</v>
      </c>
      <c r="O2224" s="21" t="str">
        <f>TEXT(Tabla3[Fecha formato fecha],"MMMM")</f>
        <v>febrero</v>
      </c>
      <c r="P2224" s="22">
        <f>INT(YEARFRAC(Tabla2[[#This Row],[fecha_matrimonio]],Tabla2[[#This Row],[fecha_creacion_divorcio]],1))</f>
        <v>16</v>
      </c>
      <c r="Q2224" s="21"/>
    </row>
    <row r="2225" spans="6:17" x14ac:dyDescent="0.25">
      <c r="F2225" s="17"/>
      <c r="G2225" s="47" t="str">
        <f>IF(Tabla2[genero_1]=Tabla2[genero_2],"iguales","heteros")</f>
        <v>heteros</v>
      </c>
      <c r="H2225" s="15">
        <f>COUNTIF(Tabla3[Columna1],"iguales")</f>
        <v>481</v>
      </c>
      <c r="I2225" s="15">
        <f>COUNTIF(Tabla3[Se divorcian mas en la mañana o en la tarde?],"&gt;12:00 am")</f>
        <v>2491</v>
      </c>
      <c r="J2225" s="15">
        <f>COUNTIF(Tabla3[Se divorcian mas en la mañana o en la tarde?],"&gt;12:00 am")</f>
        <v>2491</v>
      </c>
      <c r="K2225" s="15">
        <f>COUNTIF(Tabla3[Se divorcian mas en la mañana o en la tarde?],"&lt;12:00 pm")</f>
        <v>2272</v>
      </c>
      <c r="L2225" s="17">
        <f>IF(Auxiliar1!B2223&lt;Tabla2[Hora],Tabla2[Hora],Auxiliar1!B2223)</f>
        <v>0.56806712962962969</v>
      </c>
      <c r="M2225" s="21"/>
      <c r="N2225" t="str">
        <f>TEXT(Tabla2[fecha_creacion_divorcio],"dd/mm/yy")</f>
        <v>08/02/19</v>
      </c>
      <c r="O2225" s="21" t="str">
        <f>TEXT(Tabla3[Fecha formato fecha],"MMMM")</f>
        <v>febrero</v>
      </c>
      <c r="P2225" s="22">
        <f>INT(YEARFRAC(Tabla2[[#This Row],[fecha_matrimonio]],Tabla2[[#This Row],[fecha_creacion_divorcio]],1))</f>
        <v>8</v>
      </c>
      <c r="Q2225" s="21"/>
    </row>
    <row r="2226" spans="6:17" x14ac:dyDescent="0.25">
      <c r="F2226" s="17"/>
      <c r="G2226" s="47" t="str">
        <f>IF(Tabla2[genero_1]=Tabla2[genero_2],"iguales","heteros")</f>
        <v>iguales</v>
      </c>
      <c r="H2226" s="15">
        <f>COUNTIF(Tabla3[Columna1],"iguales")</f>
        <v>481</v>
      </c>
      <c r="I2226" s="15">
        <f>COUNTIF(Tabla3[Se divorcian mas en la mañana o en la tarde?],"&gt;12:00 am")</f>
        <v>2491</v>
      </c>
      <c r="J2226" s="15">
        <f>COUNTIF(Tabla3[Se divorcian mas en la mañana o en la tarde?],"&gt;12:00 am")</f>
        <v>2491</v>
      </c>
      <c r="K2226" s="15">
        <f>COUNTIF(Tabla3[Se divorcian mas en la mañana o en la tarde?],"&lt;12:00 pm")</f>
        <v>2272</v>
      </c>
      <c r="L2226" s="17">
        <f>IF(Auxiliar1!B2224&lt;Tabla2[Hora],Tabla2[Hora],Auxiliar1!B2224)</f>
        <v>0.57357638888888884</v>
      </c>
      <c r="M2226" s="21"/>
      <c r="N2226" t="str">
        <f>TEXT(Tabla2[fecha_creacion_divorcio],"dd/mm/yy")</f>
        <v>08/02/19</v>
      </c>
      <c r="O2226" s="21" t="str">
        <f>TEXT(Tabla3[Fecha formato fecha],"MMMM")</f>
        <v>febrero</v>
      </c>
      <c r="P2226" s="22">
        <f>INT(YEARFRAC(Tabla2[[#This Row],[fecha_matrimonio]],Tabla2[[#This Row],[fecha_creacion_divorcio]],1))</f>
        <v>37</v>
      </c>
      <c r="Q2226" s="21"/>
    </row>
    <row r="2227" spans="6:17" x14ac:dyDescent="0.25">
      <c r="F2227" s="17"/>
      <c r="G2227" s="47" t="str">
        <f>IF(Tabla2[genero_1]=Tabla2[genero_2],"iguales","heteros")</f>
        <v>iguales</v>
      </c>
      <c r="H2227" s="15">
        <f>COUNTIF(Tabla3[Columna1],"iguales")</f>
        <v>481</v>
      </c>
      <c r="I2227" s="15">
        <f>COUNTIF(Tabla3[Se divorcian mas en la mañana o en la tarde?],"&gt;12:00 am")</f>
        <v>2491</v>
      </c>
      <c r="J2227" s="15">
        <f>COUNTIF(Tabla3[Se divorcian mas en la mañana o en la tarde?],"&gt;12:00 am")</f>
        <v>2491</v>
      </c>
      <c r="K2227" s="15">
        <f>COUNTIF(Tabla3[Se divorcian mas en la mañana o en la tarde?],"&lt;12:00 pm")</f>
        <v>2272</v>
      </c>
      <c r="L2227" s="17">
        <f>IF(Auxiliar1!B2225&lt;Tabla2[Hora],Tabla2[Hora],Auxiliar1!B2225)</f>
        <v>0.57909722222222226</v>
      </c>
      <c r="M2227" s="21"/>
      <c r="N2227" t="str">
        <f>TEXT(Tabla2[fecha_creacion_divorcio],"dd/mm/yy")</f>
        <v>08/02/19</v>
      </c>
      <c r="O2227" s="21" t="str">
        <f>TEXT(Tabla3[Fecha formato fecha],"MMMM")</f>
        <v>febrero</v>
      </c>
      <c r="P2227" s="22">
        <f>INT(YEARFRAC(Tabla2[[#This Row],[fecha_matrimonio]],Tabla2[[#This Row],[fecha_creacion_divorcio]],1))</f>
        <v>31</v>
      </c>
      <c r="Q2227" s="21"/>
    </row>
    <row r="2228" spans="6:17" x14ac:dyDescent="0.25">
      <c r="F2228" s="17"/>
      <c r="G2228" s="47" t="str">
        <f>IF(Tabla2[genero_1]=Tabla2[genero_2],"iguales","heteros")</f>
        <v>heteros</v>
      </c>
      <c r="H2228" s="15">
        <f>COUNTIF(Tabla3[Columna1],"iguales")</f>
        <v>481</v>
      </c>
      <c r="I2228" s="15">
        <f>COUNTIF(Tabla3[Se divorcian mas en la mañana o en la tarde?],"&gt;12:00 am")</f>
        <v>2491</v>
      </c>
      <c r="J2228" s="15">
        <f>COUNTIF(Tabla3[Se divorcian mas en la mañana o en la tarde?],"&gt;12:00 am")</f>
        <v>2491</v>
      </c>
      <c r="K2228" s="15">
        <f>COUNTIF(Tabla3[Se divorcian mas en la mañana o en la tarde?],"&lt;12:00 pm")</f>
        <v>2272</v>
      </c>
      <c r="L2228" s="17">
        <f>IF(Auxiliar1!B2226&lt;Tabla2[Hora],Tabla2[Hora],Auxiliar1!B2226)</f>
        <v>0.58690972222222226</v>
      </c>
      <c r="M2228" s="21"/>
      <c r="N2228" t="str">
        <f>TEXT(Tabla2[fecha_creacion_divorcio],"dd/mm/yy")</f>
        <v>08/02/19</v>
      </c>
      <c r="O2228" s="21" t="str">
        <f>TEXT(Tabla3[Fecha formato fecha],"MMMM")</f>
        <v>febrero</v>
      </c>
      <c r="P2228" s="22">
        <f>INT(YEARFRAC(Tabla2[[#This Row],[fecha_matrimonio]],Tabla2[[#This Row],[fecha_creacion_divorcio]],1))</f>
        <v>35</v>
      </c>
      <c r="Q2228" s="21"/>
    </row>
    <row r="2229" spans="6:17" x14ac:dyDescent="0.25">
      <c r="F2229" s="17"/>
      <c r="G2229" s="47" t="str">
        <f>IF(Tabla2[genero_1]=Tabla2[genero_2],"iguales","heteros")</f>
        <v>heteros</v>
      </c>
      <c r="H2229" s="15">
        <f>COUNTIF(Tabla3[Columna1],"iguales")</f>
        <v>481</v>
      </c>
      <c r="I2229" s="15">
        <f>COUNTIF(Tabla3[Se divorcian mas en la mañana o en la tarde?],"&gt;12:00 am")</f>
        <v>2491</v>
      </c>
      <c r="J2229" s="15">
        <f>COUNTIF(Tabla3[Se divorcian mas en la mañana o en la tarde?],"&gt;12:00 am")</f>
        <v>2491</v>
      </c>
      <c r="K2229" s="15">
        <f>COUNTIF(Tabla3[Se divorcian mas en la mañana o en la tarde?],"&lt;12:00 pm")</f>
        <v>2272</v>
      </c>
      <c r="L2229" s="17">
        <f>IF(Auxiliar1!B2227&lt;Tabla2[Hora],Tabla2[Hora],Auxiliar1!B2227)</f>
        <v>0.62266203703703704</v>
      </c>
      <c r="M2229" s="21"/>
      <c r="N2229" t="str">
        <f>TEXT(Tabla2[fecha_creacion_divorcio],"dd/mm/yy")</f>
        <v>08/02/19</v>
      </c>
      <c r="O2229" s="21" t="str">
        <f>TEXT(Tabla3[Fecha formato fecha],"MMMM")</f>
        <v>febrero</v>
      </c>
      <c r="P2229" s="22">
        <f>INT(YEARFRAC(Tabla2[[#This Row],[fecha_matrimonio]],Tabla2[[#This Row],[fecha_creacion_divorcio]],1))</f>
        <v>6</v>
      </c>
      <c r="Q2229" s="21"/>
    </row>
    <row r="2230" spans="6:17" x14ac:dyDescent="0.25">
      <c r="F2230" s="17"/>
      <c r="G2230" s="47" t="str">
        <f>IF(Tabla2[genero_1]=Tabla2[genero_2],"iguales","heteros")</f>
        <v>heteros</v>
      </c>
      <c r="H2230" s="15">
        <f>COUNTIF(Tabla3[Columna1],"iguales")</f>
        <v>481</v>
      </c>
      <c r="I2230" s="15">
        <f>COUNTIF(Tabla3[Se divorcian mas en la mañana o en la tarde?],"&gt;12:00 am")</f>
        <v>2491</v>
      </c>
      <c r="J2230" s="15">
        <f>COUNTIF(Tabla3[Se divorcian mas en la mañana o en la tarde?],"&gt;12:00 am")</f>
        <v>2491</v>
      </c>
      <c r="K2230" s="15">
        <f>COUNTIF(Tabla3[Se divorcian mas en la mañana o en la tarde?],"&lt;12:00 pm")</f>
        <v>2272</v>
      </c>
      <c r="L2230" s="17">
        <f>IF(Auxiliar1!B2228&lt;Tabla2[Hora],Tabla2[Hora],Auxiliar1!B2228)</f>
        <v>0.6231944444444445</v>
      </c>
      <c r="M2230" s="21"/>
      <c r="N2230" t="str">
        <f>TEXT(Tabla2[fecha_creacion_divorcio],"dd/mm/yy")</f>
        <v>08/02/19</v>
      </c>
      <c r="O2230" s="21" t="str">
        <f>TEXT(Tabla3[Fecha formato fecha],"MMMM")</f>
        <v>febrero</v>
      </c>
      <c r="P2230" s="22">
        <f>INT(YEARFRAC(Tabla2[[#This Row],[fecha_matrimonio]],Tabla2[[#This Row],[fecha_creacion_divorcio]],1))</f>
        <v>9</v>
      </c>
      <c r="Q2230" s="21"/>
    </row>
    <row r="2231" spans="6:17" x14ac:dyDescent="0.25">
      <c r="F2231" s="17"/>
      <c r="G2231" s="47" t="str">
        <f>IF(Tabla2[genero_1]=Tabla2[genero_2],"iguales","heteros")</f>
        <v>heteros</v>
      </c>
      <c r="H2231" s="15">
        <f>COUNTIF(Tabla3[Columna1],"iguales")</f>
        <v>481</v>
      </c>
      <c r="I2231" s="15">
        <f>COUNTIF(Tabla3[Se divorcian mas en la mañana o en la tarde?],"&gt;12:00 am")</f>
        <v>2491</v>
      </c>
      <c r="J2231" s="15">
        <f>COUNTIF(Tabla3[Se divorcian mas en la mañana o en la tarde?],"&gt;12:00 am")</f>
        <v>2491</v>
      </c>
      <c r="K2231" s="15">
        <f>COUNTIF(Tabla3[Se divorcian mas en la mañana o en la tarde?],"&lt;12:00 pm")</f>
        <v>2272</v>
      </c>
      <c r="L2231" s="17">
        <f>IF(Auxiliar1!B2229&lt;Tabla2[Hora],Tabla2[Hora],Auxiliar1!B2229)</f>
        <v>0.62944444444444447</v>
      </c>
      <c r="M2231" s="21"/>
      <c r="N2231" t="str">
        <f>TEXT(Tabla2[fecha_creacion_divorcio],"dd/mm/yy")</f>
        <v>08/02/19</v>
      </c>
      <c r="O2231" s="21" t="str">
        <f>TEXT(Tabla3[Fecha formato fecha],"MMMM")</f>
        <v>febrero</v>
      </c>
      <c r="P2231" s="22">
        <f>INT(YEARFRAC(Tabla2[[#This Row],[fecha_matrimonio]],Tabla2[[#This Row],[fecha_creacion_divorcio]],1))</f>
        <v>19</v>
      </c>
      <c r="Q2231" s="21"/>
    </row>
    <row r="2232" spans="6:17" x14ac:dyDescent="0.25">
      <c r="F2232" s="17"/>
      <c r="G2232" s="47" t="str">
        <f>IF(Tabla2[genero_1]=Tabla2[genero_2],"iguales","heteros")</f>
        <v>heteros</v>
      </c>
      <c r="H2232" s="15">
        <f>COUNTIF(Tabla3[Columna1],"iguales")</f>
        <v>481</v>
      </c>
      <c r="I2232" s="15">
        <f>COUNTIF(Tabla3[Se divorcian mas en la mañana o en la tarde?],"&gt;12:00 am")</f>
        <v>2491</v>
      </c>
      <c r="J2232" s="15">
        <f>COUNTIF(Tabla3[Se divorcian mas en la mañana o en la tarde?],"&gt;12:00 am")</f>
        <v>2491</v>
      </c>
      <c r="K2232" s="15">
        <f>COUNTIF(Tabla3[Se divorcian mas en la mañana o en la tarde?],"&lt;12:00 pm")</f>
        <v>2272</v>
      </c>
      <c r="L2232" s="17">
        <f>IF(Auxiliar1!B2230&lt;Tabla2[Hora],Tabla2[Hora],Auxiliar1!B2230)</f>
        <v>0.63002314814814808</v>
      </c>
      <c r="M2232" s="21"/>
      <c r="N2232" t="str">
        <f>TEXT(Tabla2[fecha_creacion_divorcio],"dd/mm/yy")</f>
        <v>08/02/19</v>
      </c>
      <c r="O2232" s="21" t="str">
        <f>TEXT(Tabla3[Fecha formato fecha],"MMMM")</f>
        <v>febrero</v>
      </c>
      <c r="P2232" s="22">
        <f>INT(YEARFRAC(Tabla2[[#This Row],[fecha_matrimonio]],Tabla2[[#This Row],[fecha_creacion_divorcio]],1))</f>
        <v>25</v>
      </c>
      <c r="Q2232" s="21"/>
    </row>
    <row r="2233" spans="6:17" x14ac:dyDescent="0.25">
      <c r="F2233" s="17"/>
      <c r="G2233" s="47" t="str">
        <f>IF(Tabla2[genero_1]=Tabla2[genero_2],"iguales","heteros")</f>
        <v>iguales</v>
      </c>
      <c r="H2233" s="15">
        <f>COUNTIF(Tabla3[Columna1],"iguales")</f>
        <v>481</v>
      </c>
      <c r="I2233" s="15">
        <f>COUNTIF(Tabla3[Se divorcian mas en la mañana o en la tarde?],"&gt;12:00 am")</f>
        <v>2491</v>
      </c>
      <c r="J2233" s="15">
        <f>COUNTIF(Tabla3[Se divorcian mas en la mañana o en la tarde?],"&gt;12:00 am")</f>
        <v>2491</v>
      </c>
      <c r="K2233" s="15">
        <f>COUNTIF(Tabla3[Se divorcian mas en la mañana o en la tarde?],"&lt;12:00 pm")</f>
        <v>2272</v>
      </c>
      <c r="L2233" s="17">
        <f>IF(Auxiliar1!B2231&lt;Tabla2[Hora],Tabla2[Hora],Auxiliar1!B2231)</f>
        <v>0.62519675925925922</v>
      </c>
      <c r="M2233" s="21"/>
      <c r="N2233" t="str">
        <f>TEXT(Tabla2[fecha_creacion_divorcio],"dd/mm/yy")</f>
        <v>08/02/19</v>
      </c>
      <c r="O2233" s="21" t="str">
        <f>TEXT(Tabla3[Fecha formato fecha],"MMMM")</f>
        <v>febrero</v>
      </c>
      <c r="P2233" s="22">
        <f>INT(YEARFRAC(Tabla2[[#This Row],[fecha_matrimonio]],Tabla2[[#This Row],[fecha_creacion_divorcio]],1))</f>
        <v>29</v>
      </c>
      <c r="Q2233" s="21"/>
    </row>
    <row r="2234" spans="6:17" x14ac:dyDescent="0.25">
      <c r="F2234" s="17"/>
      <c r="G2234" s="47" t="str">
        <f>IF(Tabla2[genero_1]=Tabla2[genero_2],"iguales","heteros")</f>
        <v>heteros</v>
      </c>
      <c r="H2234" s="15">
        <f>COUNTIF(Tabla3[Columna1],"iguales")</f>
        <v>481</v>
      </c>
      <c r="I2234" s="15">
        <f>COUNTIF(Tabla3[Se divorcian mas en la mañana o en la tarde?],"&gt;12:00 am")</f>
        <v>2491</v>
      </c>
      <c r="J2234" s="15">
        <f>COUNTIF(Tabla3[Se divorcian mas en la mañana o en la tarde?],"&gt;12:00 am")</f>
        <v>2491</v>
      </c>
      <c r="K2234" s="15">
        <f>COUNTIF(Tabla3[Se divorcian mas en la mañana o en la tarde?],"&lt;12:00 pm")</f>
        <v>2272</v>
      </c>
      <c r="L2234" s="17">
        <f>IF(Auxiliar1!B2232&lt;Tabla2[Hora],Tabla2[Hora],Auxiliar1!B2232)</f>
        <v>0.62738425925925922</v>
      </c>
      <c r="M2234" s="21"/>
      <c r="N2234" t="str">
        <f>TEXT(Tabla2[fecha_creacion_divorcio],"dd/mm/yy")</f>
        <v>08/02/19</v>
      </c>
      <c r="O2234" s="21" t="str">
        <f>TEXT(Tabla3[Fecha formato fecha],"MMMM")</f>
        <v>febrero</v>
      </c>
      <c r="P2234" s="22">
        <f>INT(YEARFRAC(Tabla2[[#This Row],[fecha_matrimonio]],Tabla2[[#This Row],[fecha_creacion_divorcio]],1))</f>
        <v>23</v>
      </c>
      <c r="Q2234" s="21"/>
    </row>
    <row r="2235" spans="6:17" x14ac:dyDescent="0.25">
      <c r="F2235" s="17"/>
      <c r="G2235" s="47" t="str">
        <f>IF(Tabla2[genero_1]=Tabla2[genero_2],"iguales","heteros")</f>
        <v>iguales</v>
      </c>
      <c r="H2235" s="15">
        <f>COUNTIF(Tabla3[Columna1],"iguales")</f>
        <v>481</v>
      </c>
      <c r="I2235" s="15">
        <f>COUNTIF(Tabla3[Se divorcian mas en la mañana o en la tarde?],"&gt;12:00 am")</f>
        <v>2491</v>
      </c>
      <c r="J2235" s="15">
        <f>COUNTIF(Tabla3[Se divorcian mas en la mañana o en la tarde?],"&gt;12:00 am")</f>
        <v>2491</v>
      </c>
      <c r="K2235" s="15">
        <f>COUNTIF(Tabla3[Se divorcian mas en la mañana o en la tarde?],"&lt;12:00 pm")</f>
        <v>2272</v>
      </c>
      <c r="L2235" s="17">
        <f>IF(Auxiliar1!B2233&lt;Tabla2[Hora],Tabla2[Hora],Auxiliar1!B2233)</f>
        <v>0.4730671296296296</v>
      </c>
      <c r="M2235" s="21"/>
      <c r="N2235" t="str">
        <f>TEXT(Tabla2[fecha_creacion_divorcio],"dd/mm/yy")</f>
        <v>11/02/19</v>
      </c>
      <c r="O2235" s="21" t="str">
        <f>TEXT(Tabla3[Fecha formato fecha],"MMMM")</f>
        <v>febrero</v>
      </c>
      <c r="P2235" s="22">
        <f>INT(YEARFRAC(Tabla2[[#This Row],[fecha_matrimonio]],Tabla2[[#This Row],[fecha_creacion_divorcio]],1))</f>
        <v>2</v>
      </c>
      <c r="Q2235" s="21"/>
    </row>
    <row r="2236" spans="6:17" x14ac:dyDescent="0.25">
      <c r="F2236" s="17"/>
      <c r="G2236" s="47" t="str">
        <f>IF(Tabla2[genero_1]=Tabla2[genero_2],"iguales","heteros")</f>
        <v>heteros</v>
      </c>
      <c r="H2236" s="15">
        <f>COUNTIF(Tabla3[Columna1],"iguales")</f>
        <v>481</v>
      </c>
      <c r="I2236" s="15">
        <f>COUNTIF(Tabla3[Se divorcian mas en la mañana o en la tarde?],"&gt;12:00 am")</f>
        <v>2491</v>
      </c>
      <c r="J2236" s="15">
        <f>COUNTIF(Tabla3[Se divorcian mas en la mañana o en la tarde?],"&gt;12:00 am")</f>
        <v>2491</v>
      </c>
      <c r="K2236" s="15">
        <f>COUNTIF(Tabla3[Se divorcian mas en la mañana o en la tarde?],"&lt;12:00 pm")</f>
        <v>2272</v>
      </c>
      <c r="L2236" s="17">
        <f>IF(Auxiliar1!B2234&lt;Tabla2[Hora],Tabla2[Hora],Auxiliar1!B2234)</f>
        <v>0.32547453703703705</v>
      </c>
      <c r="M2236" s="21"/>
      <c r="N2236" t="str">
        <f>TEXT(Tabla2[fecha_creacion_divorcio],"dd/mm/yy")</f>
        <v>12/02/19</v>
      </c>
      <c r="O2236" s="21" t="str">
        <f>TEXT(Tabla3[Fecha formato fecha],"MMMM")</f>
        <v>febrero</v>
      </c>
      <c r="P2236" s="22">
        <f>INT(YEARFRAC(Tabla2[[#This Row],[fecha_matrimonio]],Tabla2[[#This Row],[fecha_creacion_divorcio]],1))</f>
        <v>24</v>
      </c>
      <c r="Q2236" s="21"/>
    </row>
    <row r="2237" spans="6:17" x14ac:dyDescent="0.25">
      <c r="F2237" s="17"/>
      <c r="G2237" s="47" t="str">
        <f>IF(Tabla2[genero_1]=Tabla2[genero_2],"iguales","heteros")</f>
        <v>heteros</v>
      </c>
      <c r="H2237" s="15">
        <f>COUNTIF(Tabla3[Columna1],"iguales")</f>
        <v>481</v>
      </c>
      <c r="I2237" s="15">
        <f>COUNTIF(Tabla3[Se divorcian mas en la mañana o en la tarde?],"&gt;12:00 am")</f>
        <v>2491</v>
      </c>
      <c r="J2237" s="15">
        <f>COUNTIF(Tabla3[Se divorcian mas en la mañana o en la tarde?],"&gt;12:00 am")</f>
        <v>2491</v>
      </c>
      <c r="K2237" s="15">
        <f>COUNTIF(Tabla3[Se divorcian mas en la mañana o en la tarde?],"&lt;12:00 pm")</f>
        <v>2272</v>
      </c>
      <c r="L2237" s="17">
        <f>IF(Auxiliar1!B2235&lt;Tabla2[Hora],Tabla2[Hora],Auxiliar1!B2235)</f>
        <v>0.33427083333333335</v>
      </c>
      <c r="M2237" s="21"/>
      <c r="N2237" t="str">
        <f>TEXT(Tabla2[fecha_creacion_divorcio],"dd/mm/yy")</f>
        <v>12/02/19</v>
      </c>
      <c r="O2237" s="21" t="str">
        <f>TEXT(Tabla3[Fecha formato fecha],"MMMM")</f>
        <v>febrero</v>
      </c>
      <c r="P2237" s="22">
        <f>INT(YEARFRAC(Tabla2[[#This Row],[fecha_matrimonio]],Tabla2[[#This Row],[fecha_creacion_divorcio]],1))</f>
        <v>17</v>
      </c>
      <c r="Q2237" s="21"/>
    </row>
    <row r="2238" spans="6:17" x14ac:dyDescent="0.25">
      <c r="F2238" s="17"/>
      <c r="G2238" s="47" t="str">
        <f>IF(Tabla2[genero_1]=Tabla2[genero_2],"iguales","heteros")</f>
        <v>heteros</v>
      </c>
      <c r="H2238" s="15">
        <f>COUNTIF(Tabla3[Columna1],"iguales")</f>
        <v>481</v>
      </c>
      <c r="I2238" s="15">
        <f>COUNTIF(Tabla3[Se divorcian mas en la mañana o en la tarde?],"&gt;12:00 am")</f>
        <v>2491</v>
      </c>
      <c r="J2238" s="15">
        <f>COUNTIF(Tabla3[Se divorcian mas en la mañana o en la tarde?],"&gt;12:00 am")</f>
        <v>2491</v>
      </c>
      <c r="K2238" s="15">
        <f>COUNTIF(Tabla3[Se divorcian mas en la mañana o en la tarde?],"&lt;12:00 pm")</f>
        <v>2272</v>
      </c>
      <c r="L2238" s="17">
        <f>IF(Auxiliar1!B2236&lt;Tabla2[Hora],Tabla2[Hora],Auxiliar1!B2236)</f>
        <v>0.33688657407407407</v>
      </c>
      <c r="M2238" s="21"/>
      <c r="N2238" t="str">
        <f>TEXT(Tabla2[fecha_creacion_divorcio],"dd/mm/yy")</f>
        <v>12/02/19</v>
      </c>
      <c r="O2238" s="21" t="str">
        <f>TEXT(Tabla3[Fecha formato fecha],"MMMM")</f>
        <v>febrero</v>
      </c>
      <c r="P2238" s="22">
        <f>INT(YEARFRAC(Tabla2[[#This Row],[fecha_matrimonio]],Tabla2[[#This Row],[fecha_creacion_divorcio]],1))</f>
        <v>14</v>
      </c>
      <c r="Q2238" s="21"/>
    </row>
    <row r="2239" spans="6:17" x14ac:dyDescent="0.25">
      <c r="F2239" s="17"/>
      <c r="G2239" s="47" t="str">
        <f>IF(Tabla2[genero_1]=Tabla2[genero_2],"iguales","heteros")</f>
        <v>heteros</v>
      </c>
      <c r="H2239" s="15">
        <f>COUNTIF(Tabla3[Columna1],"iguales")</f>
        <v>481</v>
      </c>
      <c r="I2239" s="15">
        <f>COUNTIF(Tabla3[Se divorcian mas en la mañana o en la tarde?],"&gt;12:00 am")</f>
        <v>2491</v>
      </c>
      <c r="J2239" s="15">
        <f>COUNTIF(Tabla3[Se divorcian mas en la mañana o en la tarde?],"&gt;12:00 am")</f>
        <v>2491</v>
      </c>
      <c r="K2239" s="15">
        <f>COUNTIF(Tabla3[Se divorcian mas en la mañana o en la tarde?],"&lt;12:00 pm")</f>
        <v>2272</v>
      </c>
      <c r="L2239" s="17">
        <f>IF(Auxiliar1!B2237&lt;Tabla2[Hora],Tabla2[Hora],Auxiliar1!B2237)</f>
        <v>0.35812500000000003</v>
      </c>
      <c r="M2239" s="21"/>
      <c r="N2239" t="str">
        <f>TEXT(Tabla2[fecha_creacion_divorcio],"dd/mm/yy")</f>
        <v>12/02/19</v>
      </c>
      <c r="O2239" s="21" t="str">
        <f>TEXT(Tabla3[Fecha formato fecha],"MMMM")</f>
        <v>febrero</v>
      </c>
      <c r="P2239" s="22">
        <f>INT(YEARFRAC(Tabla2[[#This Row],[fecha_matrimonio]],Tabla2[[#This Row],[fecha_creacion_divorcio]],1))</f>
        <v>47</v>
      </c>
      <c r="Q2239" s="21"/>
    </row>
    <row r="2240" spans="6:17" x14ac:dyDescent="0.25">
      <c r="F2240" s="17"/>
      <c r="G2240" s="47" t="str">
        <f>IF(Tabla2[genero_1]=Tabla2[genero_2],"iguales","heteros")</f>
        <v>heteros</v>
      </c>
      <c r="H2240" s="15">
        <f>COUNTIF(Tabla3[Columna1],"iguales")</f>
        <v>481</v>
      </c>
      <c r="I2240" s="15">
        <f>COUNTIF(Tabla3[Se divorcian mas en la mañana o en la tarde?],"&gt;12:00 am")</f>
        <v>2491</v>
      </c>
      <c r="J2240" s="15">
        <f>COUNTIF(Tabla3[Se divorcian mas en la mañana o en la tarde?],"&gt;12:00 am")</f>
        <v>2491</v>
      </c>
      <c r="K2240" s="15">
        <f>COUNTIF(Tabla3[Se divorcian mas en la mañana o en la tarde?],"&lt;12:00 pm")</f>
        <v>2272</v>
      </c>
      <c r="L2240" s="17">
        <f>IF(Auxiliar1!B2238&lt;Tabla2[Hora],Tabla2[Hora],Auxiliar1!B2238)</f>
        <v>0.35844907407407406</v>
      </c>
      <c r="M2240" s="21"/>
      <c r="N2240" t="str">
        <f>TEXT(Tabla2[fecha_creacion_divorcio],"dd/mm/yy")</f>
        <v>12/02/19</v>
      </c>
      <c r="O2240" s="21" t="str">
        <f>TEXT(Tabla3[Fecha formato fecha],"MMMM")</f>
        <v>febrero</v>
      </c>
      <c r="P2240" s="22">
        <f>INT(YEARFRAC(Tabla2[[#This Row],[fecha_matrimonio]],Tabla2[[#This Row],[fecha_creacion_divorcio]],1))</f>
        <v>21</v>
      </c>
      <c r="Q2240" s="21"/>
    </row>
    <row r="2241" spans="6:17" x14ac:dyDescent="0.25">
      <c r="F2241" s="17"/>
      <c r="G2241" s="47" t="str">
        <f>IF(Tabla2[genero_1]=Tabla2[genero_2],"iguales","heteros")</f>
        <v>heteros</v>
      </c>
      <c r="H2241" s="15">
        <f>COUNTIF(Tabla3[Columna1],"iguales")</f>
        <v>481</v>
      </c>
      <c r="I2241" s="15">
        <f>COUNTIF(Tabla3[Se divorcian mas en la mañana o en la tarde?],"&gt;12:00 am")</f>
        <v>2491</v>
      </c>
      <c r="J2241" s="15">
        <f>COUNTIF(Tabla3[Se divorcian mas en la mañana o en la tarde?],"&gt;12:00 am")</f>
        <v>2491</v>
      </c>
      <c r="K2241" s="15">
        <f>COUNTIF(Tabla3[Se divorcian mas en la mañana o en la tarde?],"&lt;12:00 pm")</f>
        <v>2272</v>
      </c>
      <c r="L2241" s="17">
        <f>IF(Auxiliar1!B2239&lt;Tabla2[Hora],Tabla2[Hora],Auxiliar1!B2239)</f>
        <v>0.35929398148148151</v>
      </c>
      <c r="M2241" s="21"/>
      <c r="N2241" t="str">
        <f>TEXT(Tabla2[fecha_creacion_divorcio],"dd/mm/yy")</f>
        <v>12/02/19</v>
      </c>
      <c r="O2241" s="21" t="str">
        <f>TEXT(Tabla3[Fecha formato fecha],"MMMM")</f>
        <v>febrero</v>
      </c>
      <c r="P2241" s="22">
        <f>INT(YEARFRAC(Tabla2[[#This Row],[fecha_matrimonio]],Tabla2[[#This Row],[fecha_creacion_divorcio]],1))</f>
        <v>22</v>
      </c>
      <c r="Q2241" s="21"/>
    </row>
    <row r="2242" spans="6:17" x14ac:dyDescent="0.25">
      <c r="F2242" s="17"/>
      <c r="G2242" s="47" t="str">
        <f>IF(Tabla2[genero_1]=Tabla2[genero_2],"iguales","heteros")</f>
        <v>heteros</v>
      </c>
      <c r="H2242" s="15">
        <f>COUNTIF(Tabla3[Columna1],"iguales")</f>
        <v>481</v>
      </c>
      <c r="I2242" s="15">
        <f>COUNTIF(Tabla3[Se divorcian mas en la mañana o en la tarde?],"&gt;12:00 am")</f>
        <v>2491</v>
      </c>
      <c r="J2242" s="15">
        <f>COUNTIF(Tabla3[Se divorcian mas en la mañana o en la tarde?],"&gt;12:00 am")</f>
        <v>2491</v>
      </c>
      <c r="K2242" s="15">
        <f>COUNTIF(Tabla3[Se divorcian mas en la mañana o en la tarde?],"&lt;12:00 pm")</f>
        <v>2272</v>
      </c>
      <c r="L2242" s="17">
        <f>IF(Auxiliar1!B2240&lt;Tabla2[Hora],Tabla2[Hora],Auxiliar1!B2240)</f>
        <v>0.36284722222222227</v>
      </c>
      <c r="M2242" s="21"/>
      <c r="N2242" t="str">
        <f>TEXT(Tabla2[fecha_creacion_divorcio],"dd/mm/yy")</f>
        <v>12/02/19</v>
      </c>
      <c r="O2242" s="21" t="str">
        <f>TEXT(Tabla3[Fecha formato fecha],"MMMM")</f>
        <v>febrero</v>
      </c>
      <c r="P2242" s="22">
        <f>INT(YEARFRAC(Tabla2[[#This Row],[fecha_matrimonio]],Tabla2[[#This Row],[fecha_creacion_divorcio]],1))</f>
        <v>14</v>
      </c>
      <c r="Q2242" s="21"/>
    </row>
    <row r="2243" spans="6:17" x14ac:dyDescent="0.25">
      <c r="F2243" s="17"/>
      <c r="G2243" s="47" t="str">
        <f>IF(Tabla2[genero_1]=Tabla2[genero_2],"iguales","heteros")</f>
        <v>heteros</v>
      </c>
      <c r="H2243" s="15">
        <f>COUNTIF(Tabla3[Columna1],"iguales")</f>
        <v>481</v>
      </c>
      <c r="I2243" s="15">
        <f>COUNTIF(Tabla3[Se divorcian mas en la mañana o en la tarde?],"&gt;12:00 am")</f>
        <v>2491</v>
      </c>
      <c r="J2243" s="15">
        <f>COUNTIF(Tabla3[Se divorcian mas en la mañana o en la tarde?],"&gt;12:00 am")</f>
        <v>2491</v>
      </c>
      <c r="K2243" s="15">
        <f>COUNTIF(Tabla3[Se divorcian mas en la mañana o en la tarde?],"&lt;12:00 pm")</f>
        <v>2272</v>
      </c>
      <c r="L2243" s="17">
        <f>IF(Auxiliar1!B2241&lt;Tabla2[Hora],Tabla2[Hora],Auxiliar1!B2241)</f>
        <v>0.36385416666666665</v>
      </c>
      <c r="M2243" s="21"/>
      <c r="N2243" t="str">
        <f>TEXT(Tabla2[fecha_creacion_divorcio],"dd/mm/yy")</f>
        <v>12/02/19</v>
      </c>
      <c r="O2243" s="21" t="str">
        <f>TEXT(Tabla3[Fecha formato fecha],"MMMM")</f>
        <v>febrero</v>
      </c>
      <c r="P2243" s="22">
        <f>INT(YEARFRAC(Tabla2[[#This Row],[fecha_matrimonio]],Tabla2[[#This Row],[fecha_creacion_divorcio]],1))</f>
        <v>3</v>
      </c>
      <c r="Q2243" s="21"/>
    </row>
    <row r="2244" spans="6:17" x14ac:dyDescent="0.25">
      <c r="F2244" s="17"/>
      <c r="G2244" s="47" t="str">
        <f>IF(Tabla2[genero_1]=Tabla2[genero_2],"iguales","heteros")</f>
        <v>iguales</v>
      </c>
      <c r="H2244" s="15">
        <f>COUNTIF(Tabla3[Columna1],"iguales")</f>
        <v>481</v>
      </c>
      <c r="I2244" s="15">
        <f>COUNTIF(Tabla3[Se divorcian mas en la mañana o en la tarde?],"&gt;12:00 am")</f>
        <v>2491</v>
      </c>
      <c r="J2244" s="15">
        <f>COUNTIF(Tabla3[Se divorcian mas en la mañana o en la tarde?],"&gt;12:00 am")</f>
        <v>2491</v>
      </c>
      <c r="K2244" s="15">
        <f>COUNTIF(Tabla3[Se divorcian mas en la mañana o en la tarde?],"&lt;12:00 pm")</f>
        <v>2272</v>
      </c>
      <c r="L2244" s="17">
        <f>IF(Auxiliar1!B2242&lt;Tabla2[Hora],Tabla2[Hora],Auxiliar1!B2242)</f>
        <v>0.36616898148148147</v>
      </c>
      <c r="M2244" s="21"/>
      <c r="N2244" t="str">
        <f>TEXT(Tabla2[fecha_creacion_divorcio],"dd/mm/yy")</f>
        <v>12/02/19</v>
      </c>
      <c r="O2244" s="21" t="str">
        <f>TEXT(Tabla3[Fecha formato fecha],"MMMM")</f>
        <v>febrero</v>
      </c>
      <c r="P2244" s="22">
        <f>INT(YEARFRAC(Tabla2[[#This Row],[fecha_matrimonio]],Tabla2[[#This Row],[fecha_creacion_divorcio]],1))</f>
        <v>30</v>
      </c>
      <c r="Q2244" s="21"/>
    </row>
    <row r="2245" spans="6:17" x14ac:dyDescent="0.25">
      <c r="F2245" s="17"/>
      <c r="G2245" s="47" t="str">
        <f>IF(Tabla2[genero_1]=Tabla2[genero_2],"iguales","heteros")</f>
        <v>heteros</v>
      </c>
      <c r="H2245" s="15">
        <f>COUNTIF(Tabla3[Columna1],"iguales")</f>
        <v>481</v>
      </c>
      <c r="I2245" s="15">
        <f>COUNTIF(Tabla3[Se divorcian mas en la mañana o en la tarde?],"&gt;12:00 am")</f>
        <v>2491</v>
      </c>
      <c r="J2245" s="15">
        <f>COUNTIF(Tabla3[Se divorcian mas en la mañana o en la tarde?],"&gt;12:00 am")</f>
        <v>2491</v>
      </c>
      <c r="K2245" s="15">
        <f>COUNTIF(Tabla3[Se divorcian mas en la mañana o en la tarde?],"&lt;12:00 pm")</f>
        <v>2272</v>
      </c>
      <c r="L2245" s="17">
        <f>IF(Auxiliar1!B2243&lt;Tabla2[Hora],Tabla2[Hora],Auxiliar1!B2243)</f>
        <v>0.36917824074074074</v>
      </c>
      <c r="M2245" s="21"/>
      <c r="N2245" t="str">
        <f>TEXT(Tabla2[fecha_creacion_divorcio],"dd/mm/yy")</f>
        <v>12/02/19</v>
      </c>
      <c r="O2245" s="21" t="str">
        <f>TEXT(Tabla3[Fecha formato fecha],"MMMM")</f>
        <v>febrero</v>
      </c>
      <c r="P2245" s="22">
        <f>INT(YEARFRAC(Tabla2[[#This Row],[fecha_matrimonio]],Tabla2[[#This Row],[fecha_creacion_divorcio]],1))</f>
        <v>11</v>
      </c>
      <c r="Q2245" s="21"/>
    </row>
    <row r="2246" spans="6:17" x14ac:dyDescent="0.25">
      <c r="F2246" s="17"/>
      <c r="G2246" s="47" t="str">
        <f>IF(Tabla2[genero_1]=Tabla2[genero_2],"iguales","heteros")</f>
        <v>iguales</v>
      </c>
      <c r="H2246" s="15">
        <f>COUNTIF(Tabla3[Columna1],"iguales")</f>
        <v>481</v>
      </c>
      <c r="I2246" s="15">
        <f>COUNTIF(Tabla3[Se divorcian mas en la mañana o en la tarde?],"&gt;12:00 am")</f>
        <v>2491</v>
      </c>
      <c r="J2246" s="15">
        <f>COUNTIF(Tabla3[Se divorcian mas en la mañana o en la tarde?],"&gt;12:00 am")</f>
        <v>2491</v>
      </c>
      <c r="K2246" s="15">
        <f>COUNTIF(Tabla3[Se divorcian mas en la mañana o en la tarde?],"&lt;12:00 pm")</f>
        <v>2272</v>
      </c>
      <c r="L2246" s="17">
        <f>IF(Auxiliar1!B2244&lt;Tabla2[Hora],Tabla2[Hora],Auxiliar1!B2244)</f>
        <v>0.37438657407407411</v>
      </c>
      <c r="M2246" s="21"/>
      <c r="N2246" t="str">
        <f>TEXT(Tabla2[fecha_creacion_divorcio],"dd/mm/yy")</f>
        <v>12/02/19</v>
      </c>
      <c r="O2246" s="21" t="str">
        <f>TEXT(Tabla3[Fecha formato fecha],"MMMM")</f>
        <v>febrero</v>
      </c>
      <c r="P2246" s="22">
        <f>INT(YEARFRAC(Tabla2[[#This Row],[fecha_matrimonio]],Tabla2[[#This Row],[fecha_creacion_divorcio]],1))</f>
        <v>27</v>
      </c>
      <c r="Q2246" s="21"/>
    </row>
    <row r="2247" spans="6:17" x14ac:dyDescent="0.25">
      <c r="F2247" s="17"/>
      <c r="G2247" s="47" t="str">
        <f>IF(Tabla2[genero_1]=Tabla2[genero_2],"iguales","heteros")</f>
        <v>heteros</v>
      </c>
      <c r="H2247" s="15">
        <f>COUNTIF(Tabla3[Columna1],"iguales")</f>
        <v>481</v>
      </c>
      <c r="I2247" s="15">
        <f>COUNTIF(Tabla3[Se divorcian mas en la mañana o en la tarde?],"&gt;12:00 am")</f>
        <v>2491</v>
      </c>
      <c r="J2247" s="15">
        <f>COUNTIF(Tabla3[Se divorcian mas en la mañana o en la tarde?],"&gt;12:00 am")</f>
        <v>2491</v>
      </c>
      <c r="K2247" s="15">
        <f>COUNTIF(Tabla3[Se divorcian mas en la mañana o en la tarde?],"&lt;12:00 pm")</f>
        <v>2272</v>
      </c>
      <c r="L2247" s="17">
        <f>IF(Auxiliar1!B2245&lt;Tabla2[Hora],Tabla2[Hora],Auxiliar1!B2245)</f>
        <v>0.39001157407407411</v>
      </c>
      <c r="M2247" s="21"/>
      <c r="N2247" t="str">
        <f>TEXT(Tabla2[fecha_creacion_divorcio],"dd/mm/yy")</f>
        <v>12/02/19</v>
      </c>
      <c r="O2247" s="21" t="str">
        <f>TEXT(Tabla3[Fecha formato fecha],"MMMM")</f>
        <v>febrero</v>
      </c>
      <c r="P2247" s="22">
        <f>INT(YEARFRAC(Tabla2[[#This Row],[fecha_matrimonio]],Tabla2[[#This Row],[fecha_creacion_divorcio]],1))</f>
        <v>26</v>
      </c>
      <c r="Q2247" s="21"/>
    </row>
    <row r="2248" spans="6:17" x14ac:dyDescent="0.25">
      <c r="F2248" s="17"/>
      <c r="G2248" s="47" t="str">
        <f>IF(Tabla2[genero_1]=Tabla2[genero_2],"iguales","heteros")</f>
        <v>heteros</v>
      </c>
      <c r="H2248" s="15">
        <f>COUNTIF(Tabla3[Columna1],"iguales")</f>
        <v>481</v>
      </c>
      <c r="I2248" s="15">
        <f>COUNTIF(Tabla3[Se divorcian mas en la mañana o en la tarde?],"&gt;12:00 am")</f>
        <v>2491</v>
      </c>
      <c r="J2248" s="15">
        <f>COUNTIF(Tabla3[Se divorcian mas en la mañana o en la tarde?],"&gt;12:00 am")</f>
        <v>2491</v>
      </c>
      <c r="K2248" s="15">
        <f>COUNTIF(Tabla3[Se divorcian mas en la mañana o en la tarde?],"&lt;12:00 pm")</f>
        <v>2272</v>
      </c>
      <c r="L2248" s="17">
        <f>IF(Auxiliar1!B2246&lt;Tabla2[Hora],Tabla2[Hora],Auxiliar1!B2246)</f>
        <v>0.39304398148148145</v>
      </c>
      <c r="M2248" s="21"/>
      <c r="N2248" t="str">
        <f>TEXT(Tabla2[fecha_creacion_divorcio],"dd/mm/yy")</f>
        <v>12/02/19</v>
      </c>
      <c r="O2248" s="21" t="str">
        <f>TEXT(Tabla3[Fecha formato fecha],"MMMM")</f>
        <v>febrero</v>
      </c>
      <c r="P2248" s="22">
        <f>INT(YEARFRAC(Tabla2[[#This Row],[fecha_matrimonio]],Tabla2[[#This Row],[fecha_creacion_divorcio]],1))</f>
        <v>25</v>
      </c>
      <c r="Q2248" s="21"/>
    </row>
    <row r="2249" spans="6:17" x14ac:dyDescent="0.25">
      <c r="F2249" s="17"/>
      <c r="G2249" s="47" t="str">
        <f>IF(Tabla2[genero_1]=Tabla2[genero_2],"iguales","heteros")</f>
        <v>heteros</v>
      </c>
      <c r="H2249" s="15">
        <f>COUNTIF(Tabla3[Columna1],"iguales")</f>
        <v>481</v>
      </c>
      <c r="I2249" s="15">
        <f>COUNTIF(Tabla3[Se divorcian mas en la mañana o en la tarde?],"&gt;12:00 am")</f>
        <v>2491</v>
      </c>
      <c r="J2249" s="15">
        <f>COUNTIF(Tabla3[Se divorcian mas en la mañana o en la tarde?],"&gt;12:00 am")</f>
        <v>2491</v>
      </c>
      <c r="K2249" s="15">
        <f>COUNTIF(Tabla3[Se divorcian mas en la mañana o en la tarde?],"&lt;12:00 pm")</f>
        <v>2272</v>
      </c>
      <c r="L2249" s="17">
        <f>IF(Auxiliar1!B2247&lt;Tabla2[Hora],Tabla2[Hora],Auxiliar1!B2247)</f>
        <v>0.39328703703703699</v>
      </c>
      <c r="M2249" s="21"/>
      <c r="N2249" t="str">
        <f>TEXT(Tabla2[fecha_creacion_divorcio],"dd/mm/yy")</f>
        <v>12/02/19</v>
      </c>
      <c r="O2249" s="21" t="str">
        <f>TEXT(Tabla3[Fecha formato fecha],"MMMM")</f>
        <v>febrero</v>
      </c>
      <c r="P2249" s="22">
        <f>INT(YEARFRAC(Tabla2[[#This Row],[fecha_matrimonio]],Tabla2[[#This Row],[fecha_creacion_divorcio]],1))</f>
        <v>23</v>
      </c>
      <c r="Q2249" s="21"/>
    </row>
    <row r="2250" spans="6:17" x14ac:dyDescent="0.25">
      <c r="F2250" s="17"/>
      <c r="G2250" s="47" t="str">
        <f>IF(Tabla2[genero_1]=Tabla2[genero_2],"iguales","heteros")</f>
        <v>heteros</v>
      </c>
      <c r="H2250" s="15">
        <f>COUNTIF(Tabla3[Columna1],"iguales")</f>
        <v>481</v>
      </c>
      <c r="I2250" s="15">
        <f>COUNTIF(Tabla3[Se divorcian mas en la mañana o en la tarde?],"&gt;12:00 am")</f>
        <v>2491</v>
      </c>
      <c r="J2250" s="15">
        <f>COUNTIF(Tabla3[Se divorcian mas en la mañana o en la tarde?],"&gt;12:00 am")</f>
        <v>2491</v>
      </c>
      <c r="K2250" s="15">
        <f>COUNTIF(Tabla3[Se divorcian mas en la mañana o en la tarde?],"&lt;12:00 pm")</f>
        <v>2272</v>
      </c>
      <c r="L2250" s="17">
        <f>IF(Auxiliar1!B2248&lt;Tabla2[Hora],Tabla2[Hora],Auxiliar1!B2248)</f>
        <v>0.39846064814814813</v>
      </c>
      <c r="M2250" s="21"/>
      <c r="N2250" t="str">
        <f>TEXT(Tabla2[fecha_creacion_divorcio],"dd/mm/yy")</f>
        <v>12/02/19</v>
      </c>
      <c r="O2250" s="21" t="str">
        <f>TEXT(Tabla3[Fecha formato fecha],"MMMM")</f>
        <v>febrero</v>
      </c>
      <c r="P2250" s="22">
        <f>INT(YEARFRAC(Tabla2[[#This Row],[fecha_matrimonio]],Tabla2[[#This Row],[fecha_creacion_divorcio]],1))</f>
        <v>22</v>
      </c>
      <c r="Q2250" s="21"/>
    </row>
    <row r="2251" spans="6:17" x14ac:dyDescent="0.25">
      <c r="F2251" s="17"/>
      <c r="G2251" s="47" t="str">
        <f>IF(Tabla2[genero_1]=Tabla2[genero_2],"iguales","heteros")</f>
        <v>heteros</v>
      </c>
      <c r="H2251" s="15">
        <f>COUNTIF(Tabla3[Columna1],"iguales")</f>
        <v>481</v>
      </c>
      <c r="I2251" s="15">
        <f>COUNTIF(Tabla3[Se divorcian mas en la mañana o en la tarde?],"&gt;12:00 am")</f>
        <v>2491</v>
      </c>
      <c r="J2251" s="15">
        <f>COUNTIF(Tabla3[Se divorcian mas en la mañana o en la tarde?],"&gt;12:00 am")</f>
        <v>2491</v>
      </c>
      <c r="K2251" s="15">
        <f>COUNTIF(Tabla3[Se divorcian mas en la mañana o en la tarde?],"&lt;12:00 pm")</f>
        <v>2272</v>
      </c>
      <c r="L2251" s="17">
        <f>IF(Auxiliar1!B2249&lt;Tabla2[Hora],Tabla2[Hora],Auxiliar1!B2249)</f>
        <v>0.39871527777777777</v>
      </c>
      <c r="M2251" s="21"/>
      <c r="N2251" t="str">
        <f>TEXT(Tabla2[fecha_creacion_divorcio],"dd/mm/yy")</f>
        <v>12/02/19</v>
      </c>
      <c r="O2251" s="21" t="str">
        <f>TEXT(Tabla3[Fecha formato fecha],"MMMM")</f>
        <v>febrero</v>
      </c>
      <c r="P2251" s="22">
        <f>INT(YEARFRAC(Tabla2[[#This Row],[fecha_matrimonio]],Tabla2[[#This Row],[fecha_creacion_divorcio]],1))</f>
        <v>5</v>
      </c>
      <c r="Q2251" s="21"/>
    </row>
    <row r="2252" spans="6:17" x14ac:dyDescent="0.25">
      <c r="F2252" s="17"/>
      <c r="G2252" s="47" t="str">
        <f>IF(Tabla2[genero_1]=Tabla2[genero_2],"iguales","heteros")</f>
        <v>iguales</v>
      </c>
      <c r="H2252" s="15">
        <f>COUNTIF(Tabla3[Columna1],"iguales")</f>
        <v>481</v>
      </c>
      <c r="I2252" s="15">
        <f>COUNTIF(Tabla3[Se divorcian mas en la mañana o en la tarde?],"&gt;12:00 am")</f>
        <v>2491</v>
      </c>
      <c r="J2252" s="15">
        <f>COUNTIF(Tabla3[Se divorcian mas en la mañana o en la tarde?],"&gt;12:00 am")</f>
        <v>2491</v>
      </c>
      <c r="K2252" s="15">
        <f>COUNTIF(Tabla3[Se divorcian mas en la mañana o en la tarde?],"&lt;12:00 pm")</f>
        <v>2272</v>
      </c>
      <c r="L2252" s="17">
        <f>IF(Auxiliar1!B2250&lt;Tabla2[Hora],Tabla2[Hora],Auxiliar1!B2250)</f>
        <v>0.39994212962962966</v>
      </c>
      <c r="M2252" s="21"/>
      <c r="N2252" t="str">
        <f>TEXT(Tabla2[fecha_creacion_divorcio],"dd/mm/yy")</f>
        <v>12/02/19</v>
      </c>
      <c r="O2252" s="21" t="str">
        <f>TEXT(Tabla3[Fecha formato fecha],"MMMM")</f>
        <v>febrero</v>
      </c>
      <c r="P2252" s="22">
        <f>INT(YEARFRAC(Tabla2[[#This Row],[fecha_matrimonio]],Tabla2[[#This Row],[fecha_creacion_divorcio]],1))</f>
        <v>24</v>
      </c>
      <c r="Q2252" s="21"/>
    </row>
    <row r="2253" spans="6:17" x14ac:dyDescent="0.25">
      <c r="F2253" s="17"/>
      <c r="G2253" s="47" t="str">
        <f>IF(Tabla2[genero_1]=Tabla2[genero_2],"iguales","heteros")</f>
        <v>heteros</v>
      </c>
      <c r="H2253" s="15">
        <f>COUNTIF(Tabla3[Columna1],"iguales")</f>
        <v>481</v>
      </c>
      <c r="I2253" s="15">
        <f>COUNTIF(Tabla3[Se divorcian mas en la mañana o en la tarde?],"&gt;12:00 am")</f>
        <v>2491</v>
      </c>
      <c r="J2253" s="15">
        <f>COUNTIF(Tabla3[Se divorcian mas en la mañana o en la tarde?],"&gt;12:00 am")</f>
        <v>2491</v>
      </c>
      <c r="K2253" s="15">
        <f>COUNTIF(Tabla3[Se divorcian mas en la mañana o en la tarde?],"&lt;12:00 pm")</f>
        <v>2272</v>
      </c>
      <c r="L2253" s="17">
        <f>IF(Auxiliar1!B2251&lt;Tabla2[Hora],Tabla2[Hora],Auxiliar1!B2251)</f>
        <v>0.40005787037037038</v>
      </c>
      <c r="M2253" s="21"/>
      <c r="N2253" t="str">
        <f>TEXT(Tabla2[fecha_creacion_divorcio],"dd/mm/yy")</f>
        <v>12/02/19</v>
      </c>
      <c r="O2253" s="21" t="str">
        <f>TEXT(Tabla3[Fecha formato fecha],"MMMM")</f>
        <v>febrero</v>
      </c>
      <c r="P2253" s="22">
        <f>INT(YEARFRAC(Tabla2[[#This Row],[fecha_matrimonio]],Tabla2[[#This Row],[fecha_creacion_divorcio]],1))</f>
        <v>15</v>
      </c>
      <c r="Q2253" s="21"/>
    </row>
    <row r="2254" spans="6:17" x14ac:dyDescent="0.25">
      <c r="F2254" s="17"/>
      <c r="G2254" s="47" t="str">
        <f>IF(Tabla2[genero_1]=Tabla2[genero_2],"iguales","heteros")</f>
        <v>heteros</v>
      </c>
      <c r="H2254" s="15">
        <f>COUNTIF(Tabla3[Columna1],"iguales")</f>
        <v>481</v>
      </c>
      <c r="I2254" s="15">
        <f>COUNTIF(Tabla3[Se divorcian mas en la mañana o en la tarde?],"&gt;12:00 am")</f>
        <v>2491</v>
      </c>
      <c r="J2254" s="15">
        <f>COUNTIF(Tabla3[Se divorcian mas en la mañana o en la tarde?],"&gt;12:00 am")</f>
        <v>2491</v>
      </c>
      <c r="K2254" s="15">
        <f>COUNTIF(Tabla3[Se divorcian mas en la mañana o en la tarde?],"&lt;12:00 pm")</f>
        <v>2272</v>
      </c>
      <c r="L2254" s="17">
        <f>IF(Auxiliar1!B2252&lt;Tabla2[Hora],Tabla2[Hora],Auxiliar1!B2252)</f>
        <v>0.40222222222222226</v>
      </c>
      <c r="M2254" s="21"/>
      <c r="N2254" t="str">
        <f>TEXT(Tabla2[fecha_creacion_divorcio],"dd/mm/yy")</f>
        <v>12/02/19</v>
      </c>
      <c r="O2254" s="21" t="str">
        <f>TEXT(Tabla3[Fecha formato fecha],"MMMM")</f>
        <v>febrero</v>
      </c>
      <c r="P2254" s="22">
        <f>INT(YEARFRAC(Tabla2[[#This Row],[fecha_matrimonio]],Tabla2[[#This Row],[fecha_creacion_divorcio]],1))</f>
        <v>13</v>
      </c>
      <c r="Q2254" s="21"/>
    </row>
    <row r="2255" spans="6:17" x14ac:dyDescent="0.25">
      <c r="F2255" s="17"/>
      <c r="G2255" s="47" t="str">
        <f>IF(Tabla2[genero_1]=Tabla2[genero_2],"iguales","heteros")</f>
        <v>iguales</v>
      </c>
      <c r="H2255" s="15">
        <f>COUNTIF(Tabla3[Columna1],"iguales")</f>
        <v>481</v>
      </c>
      <c r="I2255" s="15">
        <f>COUNTIF(Tabla3[Se divorcian mas en la mañana o en la tarde?],"&gt;12:00 am")</f>
        <v>2491</v>
      </c>
      <c r="J2255" s="15">
        <f>COUNTIF(Tabla3[Se divorcian mas en la mañana o en la tarde?],"&gt;12:00 am")</f>
        <v>2491</v>
      </c>
      <c r="K2255" s="15">
        <f>COUNTIF(Tabla3[Se divorcian mas en la mañana o en la tarde?],"&lt;12:00 pm")</f>
        <v>2272</v>
      </c>
      <c r="L2255" s="17">
        <f>IF(Auxiliar1!B2253&lt;Tabla2[Hora],Tabla2[Hora],Auxiliar1!B2253)</f>
        <v>0.40325231481481483</v>
      </c>
      <c r="M2255" s="21"/>
      <c r="N2255" t="str">
        <f>TEXT(Tabla2[fecha_creacion_divorcio],"dd/mm/yy")</f>
        <v>12/02/19</v>
      </c>
      <c r="O2255" s="21" t="str">
        <f>TEXT(Tabla3[Fecha formato fecha],"MMMM")</f>
        <v>febrero</v>
      </c>
      <c r="P2255" s="22">
        <f>INT(YEARFRAC(Tabla2[[#This Row],[fecha_matrimonio]],Tabla2[[#This Row],[fecha_creacion_divorcio]],1))</f>
        <v>28</v>
      </c>
      <c r="Q2255" s="21"/>
    </row>
    <row r="2256" spans="6:17" x14ac:dyDescent="0.25">
      <c r="F2256" s="17"/>
      <c r="G2256" s="47" t="str">
        <f>IF(Tabla2[genero_1]=Tabla2[genero_2],"iguales","heteros")</f>
        <v>heteros</v>
      </c>
      <c r="H2256" s="15">
        <f>COUNTIF(Tabla3[Columna1],"iguales")</f>
        <v>481</v>
      </c>
      <c r="I2256" s="15">
        <f>COUNTIF(Tabla3[Se divorcian mas en la mañana o en la tarde?],"&gt;12:00 am")</f>
        <v>2491</v>
      </c>
      <c r="J2256" s="15">
        <f>COUNTIF(Tabla3[Se divorcian mas en la mañana o en la tarde?],"&gt;12:00 am")</f>
        <v>2491</v>
      </c>
      <c r="K2256" s="15">
        <f>COUNTIF(Tabla3[Se divorcian mas en la mañana o en la tarde?],"&lt;12:00 pm")</f>
        <v>2272</v>
      </c>
      <c r="L2256" s="17">
        <f>IF(Auxiliar1!B2254&lt;Tabla2[Hora],Tabla2[Hora],Auxiliar1!B2254)</f>
        <v>0.40831018518518519</v>
      </c>
      <c r="M2256" s="21"/>
      <c r="N2256" t="str">
        <f>TEXT(Tabla2[fecha_creacion_divorcio],"dd/mm/yy")</f>
        <v>12/02/19</v>
      </c>
      <c r="O2256" s="21" t="str">
        <f>TEXT(Tabla3[Fecha formato fecha],"MMMM")</f>
        <v>febrero</v>
      </c>
      <c r="P2256" s="22">
        <f>INT(YEARFRAC(Tabla2[[#This Row],[fecha_matrimonio]],Tabla2[[#This Row],[fecha_creacion_divorcio]],1))</f>
        <v>42</v>
      </c>
      <c r="Q2256" s="21"/>
    </row>
    <row r="2257" spans="6:17" x14ac:dyDescent="0.25">
      <c r="F2257" s="17"/>
      <c r="G2257" s="47" t="str">
        <f>IF(Tabla2[genero_1]=Tabla2[genero_2],"iguales","heteros")</f>
        <v>heteros</v>
      </c>
      <c r="H2257" s="15">
        <f>COUNTIF(Tabla3[Columna1],"iguales")</f>
        <v>481</v>
      </c>
      <c r="I2257" s="15">
        <f>COUNTIF(Tabla3[Se divorcian mas en la mañana o en la tarde?],"&gt;12:00 am")</f>
        <v>2491</v>
      </c>
      <c r="J2257" s="15">
        <f>COUNTIF(Tabla3[Se divorcian mas en la mañana o en la tarde?],"&gt;12:00 am")</f>
        <v>2491</v>
      </c>
      <c r="K2257" s="15">
        <f>COUNTIF(Tabla3[Se divorcian mas en la mañana o en la tarde?],"&lt;12:00 pm")</f>
        <v>2272</v>
      </c>
      <c r="L2257" s="17">
        <f>IF(Auxiliar1!B2255&lt;Tabla2[Hora],Tabla2[Hora],Auxiliar1!B2255)</f>
        <v>0.30667824074074074</v>
      </c>
      <c r="M2257" s="21"/>
      <c r="N2257" t="str">
        <f>TEXT(Tabla2[fecha_creacion_divorcio],"dd/mm/yy")</f>
        <v>13/02/19</v>
      </c>
      <c r="O2257" s="21" t="str">
        <f>TEXT(Tabla3[Fecha formato fecha],"MMMM")</f>
        <v>febrero</v>
      </c>
      <c r="P2257" s="22">
        <f>INT(YEARFRAC(Tabla2[[#This Row],[fecha_matrimonio]],Tabla2[[#This Row],[fecha_creacion_divorcio]],1))</f>
        <v>9</v>
      </c>
      <c r="Q2257" s="21"/>
    </row>
    <row r="2258" spans="6:17" x14ac:dyDescent="0.25">
      <c r="F2258" s="17"/>
      <c r="G2258" s="47" t="str">
        <f>IF(Tabla2[genero_1]=Tabla2[genero_2],"iguales","heteros")</f>
        <v>heteros</v>
      </c>
      <c r="H2258" s="15">
        <f>COUNTIF(Tabla3[Columna1],"iguales")</f>
        <v>481</v>
      </c>
      <c r="I2258" s="15">
        <f>COUNTIF(Tabla3[Se divorcian mas en la mañana o en la tarde?],"&gt;12:00 am")</f>
        <v>2491</v>
      </c>
      <c r="J2258" s="15">
        <f>COUNTIF(Tabla3[Se divorcian mas en la mañana o en la tarde?],"&gt;12:00 am")</f>
        <v>2491</v>
      </c>
      <c r="K2258" s="15">
        <f>COUNTIF(Tabla3[Se divorcian mas en la mañana o en la tarde?],"&lt;12:00 pm")</f>
        <v>2272</v>
      </c>
      <c r="L2258" s="17">
        <f>IF(Auxiliar1!B2256&lt;Tabla2[Hora],Tabla2[Hora],Auxiliar1!B2256)</f>
        <v>0.30886574074074075</v>
      </c>
      <c r="M2258" s="21"/>
      <c r="N2258" t="str">
        <f>TEXT(Tabla2[fecha_creacion_divorcio],"dd/mm/yy")</f>
        <v>13/02/19</v>
      </c>
      <c r="O2258" s="21" t="str">
        <f>TEXT(Tabla3[Fecha formato fecha],"MMMM")</f>
        <v>febrero</v>
      </c>
      <c r="P2258" s="22">
        <f>INT(YEARFRAC(Tabla2[[#This Row],[fecha_matrimonio]],Tabla2[[#This Row],[fecha_creacion_divorcio]],1))</f>
        <v>14</v>
      </c>
      <c r="Q2258" s="21"/>
    </row>
    <row r="2259" spans="6:17" x14ac:dyDescent="0.25">
      <c r="F2259" s="17"/>
      <c r="G2259" s="47" t="str">
        <f>IF(Tabla2[genero_1]=Tabla2[genero_2],"iguales","heteros")</f>
        <v>iguales</v>
      </c>
      <c r="H2259" s="15">
        <f>COUNTIF(Tabla3[Columna1],"iguales")</f>
        <v>481</v>
      </c>
      <c r="I2259" s="15">
        <f>COUNTIF(Tabla3[Se divorcian mas en la mañana o en la tarde?],"&gt;12:00 am")</f>
        <v>2491</v>
      </c>
      <c r="J2259" s="15">
        <f>COUNTIF(Tabla3[Se divorcian mas en la mañana o en la tarde?],"&gt;12:00 am")</f>
        <v>2491</v>
      </c>
      <c r="K2259" s="15">
        <f>COUNTIF(Tabla3[Se divorcian mas en la mañana o en la tarde?],"&lt;12:00 pm")</f>
        <v>2272</v>
      </c>
      <c r="L2259" s="17">
        <f>IF(Auxiliar1!B2257&lt;Tabla2[Hora],Tabla2[Hora],Auxiliar1!B2257)</f>
        <v>0.31200231481481483</v>
      </c>
      <c r="M2259" s="21"/>
      <c r="N2259" t="str">
        <f>TEXT(Tabla2[fecha_creacion_divorcio],"dd/mm/yy")</f>
        <v>13/02/19</v>
      </c>
      <c r="O2259" s="21" t="str">
        <f>TEXT(Tabla3[Fecha formato fecha],"MMMM")</f>
        <v>febrero</v>
      </c>
      <c r="P2259" s="22">
        <f>INT(YEARFRAC(Tabla2[[#This Row],[fecha_matrimonio]],Tabla2[[#This Row],[fecha_creacion_divorcio]],1))</f>
        <v>27</v>
      </c>
      <c r="Q2259" s="21"/>
    </row>
    <row r="2260" spans="6:17" x14ac:dyDescent="0.25">
      <c r="F2260" s="17"/>
      <c r="G2260" s="47" t="str">
        <f>IF(Tabla2[genero_1]=Tabla2[genero_2],"iguales","heteros")</f>
        <v>heteros</v>
      </c>
      <c r="H2260" s="15">
        <f>COUNTIF(Tabla3[Columna1],"iguales")</f>
        <v>481</v>
      </c>
      <c r="I2260" s="15">
        <f>COUNTIF(Tabla3[Se divorcian mas en la mañana o en la tarde?],"&gt;12:00 am")</f>
        <v>2491</v>
      </c>
      <c r="J2260" s="15">
        <f>COUNTIF(Tabla3[Se divorcian mas en la mañana o en la tarde?],"&gt;12:00 am")</f>
        <v>2491</v>
      </c>
      <c r="K2260" s="15">
        <f>COUNTIF(Tabla3[Se divorcian mas en la mañana o en la tarde?],"&lt;12:00 pm")</f>
        <v>2272</v>
      </c>
      <c r="L2260" s="17">
        <f>IF(Auxiliar1!B2258&lt;Tabla2[Hora],Tabla2[Hora],Auxiliar1!B2258)</f>
        <v>0.31320601851851854</v>
      </c>
      <c r="M2260" s="21"/>
      <c r="N2260" t="str">
        <f>TEXT(Tabla2[fecha_creacion_divorcio],"dd/mm/yy")</f>
        <v>13/02/19</v>
      </c>
      <c r="O2260" s="21" t="str">
        <f>TEXT(Tabla3[Fecha formato fecha],"MMMM")</f>
        <v>febrero</v>
      </c>
      <c r="P2260" s="22">
        <f>INT(YEARFRAC(Tabla2[[#This Row],[fecha_matrimonio]],Tabla2[[#This Row],[fecha_creacion_divorcio]],1))</f>
        <v>22</v>
      </c>
      <c r="Q2260" s="21"/>
    </row>
    <row r="2261" spans="6:17" x14ac:dyDescent="0.25">
      <c r="F2261" s="17"/>
      <c r="G2261" s="47" t="str">
        <f>IF(Tabla2[genero_1]=Tabla2[genero_2],"iguales","heteros")</f>
        <v>heteros</v>
      </c>
      <c r="H2261" s="15">
        <f>COUNTIF(Tabla3[Columna1],"iguales")</f>
        <v>481</v>
      </c>
      <c r="I2261" s="15">
        <f>COUNTIF(Tabla3[Se divorcian mas en la mañana o en la tarde?],"&gt;12:00 am")</f>
        <v>2491</v>
      </c>
      <c r="J2261" s="15">
        <f>COUNTIF(Tabla3[Se divorcian mas en la mañana o en la tarde?],"&gt;12:00 am")</f>
        <v>2491</v>
      </c>
      <c r="K2261" s="15">
        <f>COUNTIF(Tabla3[Se divorcian mas en la mañana o en la tarde?],"&lt;12:00 pm")</f>
        <v>2272</v>
      </c>
      <c r="L2261" s="17">
        <f>IF(Auxiliar1!B2259&lt;Tabla2[Hora],Tabla2[Hora],Auxiliar1!B2259)</f>
        <v>0.31428240740740737</v>
      </c>
      <c r="M2261" s="21"/>
      <c r="N2261" t="str">
        <f>TEXT(Tabla2[fecha_creacion_divorcio],"dd/mm/yy")</f>
        <v>13/02/19</v>
      </c>
      <c r="O2261" s="21" t="str">
        <f>TEXT(Tabla3[Fecha formato fecha],"MMMM")</f>
        <v>febrero</v>
      </c>
      <c r="P2261" s="22">
        <f>INT(YEARFRAC(Tabla2[[#This Row],[fecha_matrimonio]],Tabla2[[#This Row],[fecha_creacion_divorcio]],1))</f>
        <v>4</v>
      </c>
      <c r="Q2261" s="21"/>
    </row>
    <row r="2262" spans="6:17" x14ac:dyDescent="0.25">
      <c r="F2262" s="17"/>
      <c r="G2262" s="47" t="str">
        <f>IF(Tabla2[genero_1]=Tabla2[genero_2],"iguales","heteros")</f>
        <v>heteros</v>
      </c>
      <c r="H2262" s="15">
        <f>COUNTIF(Tabla3[Columna1],"iguales")</f>
        <v>481</v>
      </c>
      <c r="I2262" s="15">
        <f>COUNTIF(Tabla3[Se divorcian mas en la mañana o en la tarde?],"&gt;12:00 am")</f>
        <v>2491</v>
      </c>
      <c r="J2262" s="15">
        <f>COUNTIF(Tabla3[Se divorcian mas en la mañana o en la tarde?],"&gt;12:00 am")</f>
        <v>2491</v>
      </c>
      <c r="K2262" s="15">
        <f>COUNTIF(Tabla3[Se divorcian mas en la mañana o en la tarde?],"&lt;12:00 pm")</f>
        <v>2272</v>
      </c>
      <c r="L2262" s="17">
        <f>IF(Auxiliar1!B2260&lt;Tabla2[Hora],Tabla2[Hora],Auxiliar1!B2260)</f>
        <v>0.31613425925925925</v>
      </c>
      <c r="M2262" s="21"/>
      <c r="N2262" t="str">
        <f>TEXT(Tabla2[fecha_creacion_divorcio],"dd/mm/yy")</f>
        <v>13/02/19</v>
      </c>
      <c r="O2262" s="21" t="str">
        <f>TEXT(Tabla3[Fecha formato fecha],"MMMM")</f>
        <v>febrero</v>
      </c>
      <c r="P2262" s="22">
        <f>INT(YEARFRAC(Tabla2[[#This Row],[fecha_matrimonio]],Tabla2[[#This Row],[fecha_creacion_divorcio]],1))</f>
        <v>15</v>
      </c>
      <c r="Q2262" s="21"/>
    </row>
    <row r="2263" spans="6:17" x14ac:dyDescent="0.25">
      <c r="F2263" s="17"/>
      <c r="G2263" s="47" t="str">
        <f>IF(Tabla2[genero_1]=Tabla2[genero_2],"iguales","heteros")</f>
        <v>heteros</v>
      </c>
      <c r="H2263" s="15">
        <f>COUNTIF(Tabla3[Columna1],"iguales")</f>
        <v>481</v>
      </c>
      <c r="I2263" s="15">
        <f>COUNTIF(Tabla3[Se divorcian mas en la mañana o en la tarde?],"&gt;12:00 am")</f>
        <v>2491</v>
      </c>
      <c r="J2263" s="15">
        <f>COUNTIF(Tabla3[Se divorcian mas en la mañana o en la tarde?],"&gt;12:00 am")</f>
        <v>2491</v>
      </c>
      <c r="K2263" s="15">
        <f>COUNTIF(Tabla3[Se divorcian mas en la mañana o en la tarde?],"&lt;12:00 pm")</f>
        <v>2272</v>
      </c>
      <c r="L2263" s="17">
        <f>IF(Auxiliar1!B2261&lt;Tabla2[Hora],Tabla2[Hora],Auxiliar1!B2261)</f>
        <v>0.31733796296296296</v>
      </c>
      <c r="M2263" s="21"/>
      <c r="N2263" t="str">
        <f>TEXT(Tabla2[fecha_creacion_divorcio],"dd/mm/yy")</f>
        <v>13/02/19</v>
      </c>
      <c r="O2263" s="21" t="str">
        <f>TEXT(Tabla3[Fecha formato fecha],"MMMM")</f>
        <v>febrero</v>
      </c>
      <c r="P2263" s="22">
        <f>INT(YEARFRAC(Tabla2[[#This Row],[fecha_matrimonio]],Tabla2[[#This Row],[fecha_creacion_divorcio]],1))</f>
        <v>29</v>
      </c>
      <c r="Q2263" s="21"/>
    </row>
    <row r="2264" spans="6:17" x14ac:dyDescent="0.25">
      <c r="F2264" s="17"/>
      <c r="G2264" s="47" t="str">
        <f>IF(Tabla2[genero_1]=Tabla2[genero_2],"iguales","heteros")</f>
        <v>heteros</v>
      </c>
      <c r="H2264" s="15">
        <f>COUNTIF(Tabla3[Columna1],"iguales")</f>
        <v>481</v>
      </c>
      <c r="I2264" s="15">
        <f>COUNTIF(Tabla3[Se divorcian mas en la mañana o en la tarde?],"&gt;12:00 am")</f>
        <v>2491</v>
      </c>
      <c r="J2264" s="15">
        <f>COUNTIF(Tabla3[Se divorcian mas en la mañana o en la tarde?],"&gt;12:00 am")</f>
        <v>2491</v>
      </c>
      <c r="K2264" s="15">
        <f>COUNTIF(Tabla3[Se divorcian mas en la mañana o en la tarde?],"&lt;12:00 pm")</f>
        <v>2272</v>
      </c>
      <c r="L2264" s="17">
        <f>IF(Auxiliar1!B2262&lt;Tabla2[Hora],Tabla2[Hora],Auxiliar1!B2262)</f>
        <v>0.3190162037037037</v>
      </c>
      <c r="M2264" s="21"/>
      <c r="N2264" t="str">
        <f>TEXT(Tabla2[fecha_creacion_divorcio],"dd/mm/yy")</f>
        <v>13/02/19</v>
      </c>
      <c r="O2264" s="21" t="str">
        <f>TEXT(Tabla3[Fecha formato fecha],"MMMM")</f>
        <v>febrero</v>
      </c>
      <c r="P2264" s="22">
        <f>INT(YEARFRAC(Tabla2[[#This Row],[fecha_matrimonio]],Tabla2[[#This Row],[fecha_creacion_divorcio]],1))</f>
        <v>12</v>
      </c>
      <c r="Q2264" s="21"/>
    </row>
    <row r="2265" spans="6:17" x14ac:dyDescent="0.25">
      <c r="F2265" s="17"/>
      <c r="G2265" s="47" t="str">
        <f>IF(Tabla2[genero_1]=Tabla2[genero_2],"iguales","heteros")</f>
        <v>heteros</v>
      </c>
      <c r="H2265" s="15">
        <f>COUNTIF(Tabla3[Columna1],"iguales")</f>
        <v>481</v>
      </c>
      <c r="I2265" s="15">
        <f>COUNTIF(Tabla3[Se divorcian mas en la mañana o en la tarde?],"&gt;12:00 am")</f>
        <v>2491</v>
      </c>
      <c r="J2265" s="15">
        <f>COUNTIF(Tabla3[Se divorcian mas en la mañana o en la tarde?],"&gt;12:00 am")</f>
        <v>2491</v>
      </c>
      <c r="K2265" s="15">
        <f>COUNTIF(Tabla3[Se divorcian mas en la mañana o en la tarde?],"&lt;12:00 pm")</f>
        <v>2272</v>
      </c>
      <c r="L2265" s="17">
        <f>IF(Auxiliar1!B2263&lt;Tabla2[Hora],Tabla2[Hora],Auxiliar1!B2263)</f>
        <v>0.32085648148148149</v>
      </c>
      <c r="M2265" s="21"/>
      <c r="N2265" t="str">
        <f>TEXT(Tabla2[fecha_creacion_divorcio],"dd/mm/yy")</f>
        <v>13/02/19</v>
      </c>
      <c r="O2265" s="21" t="str">
        <f>TEXT(Tabla3[Fecha formato fecha],"MMMM")</f>
        <v>febrero</v>
      </c>
      <c r="P2265" s="22">
        <f>INT(YEARFRAC(Tabla2[[#This Row],[fecha_matrimonio]],Tabla2[[#This Row],[fecha_creacion_divorcio]],1))</f>
        <v>17</v>
      </c>
      <c r="Q2265" s="21"/>
    </row>
    <row r="2266" spans="6:17" x14ac:dyDescent="0.25">
      <c r="F2266" s="17"/>
      <c r="G2266" s="47" t="str">
        <f>IF(Tabla2[genero_1]=Tabla2[genero_2],"iguales","heteros")</f>
        <v>iguales</v>
      </c>
      <c r="H2266" s="15">
        <f>COUNTIF(Tabla3[Columna1],"iguales")</f>
        <v>481</v>
      </c>
      <c r="I2266" s="15">
        <f>COUNTIF(Tabla3[Se divorcian mas en la mañana o en la tarde?],"&gt;12:00 am")</f>
        <v>2491</v>
      </c>
      <c r="J2266" s="15">
        <f>COUNTIF(Tabla3[Se divorcian mas en la mañana o en la tarde?],"&gt;12:00 am")</f>
        <v>2491</v>
      </c>
      <c r="K2266" s="15">
        <f>COUNTIF(Tabla3[Se divorcian mas en la mañana o en la tarde?],"&lt;12:00 pm")</f>
        <v>2272</v>
      </c>
      <c r="L2266" s="17">
        <f>IF(Auxiliar1!B2264&lt;Tabla2[Hora],Tabla2[Hora],Auxiliar1!B2264)</f>
        <v>0.32150462962962961</v>
      </c>
      <c r="M2266" s="21"/>
      <c r="N2266" t="str">
        <f>TEXT(Tabla2[fecha_creacion_divorcio],"dd/mm/yy")</f>
        <v>13/02/19</v>
      </c>
      <c r="O2266" s="21" t="str">
        <f>TEXT(Tabla3[Fecha formato fecha],"MMMM")</f>
        <v>febrero</v>
      </c>
      <c r="P2266" s="22">
        <f>INT(YEARFRAC(Tabla2[[#This Row],[fecha_matrimonio]],Tabla2[[#This Row],[fecha_creacion_divorcio]],1))</f>
        <v>28</v>
      </c>
      <c r="Q2266" s="21"/>
    </row>
    <row r="2267" spans="6:17" x14ac:dyDescent="0.25">
      <c r="F2267" s="17"/>
      <c r="G2267" s="47" t="str">
        <f>IF(Tabla2[genero_1]=Tabla2[genero_2],"iguales","heteros")</f>
        <v>heteros</v>
      </c>
      <c r="H2267" s="15">
        <f>COUNTIF(Tabla3[Columna1],"iguales")</f>
        <v>481</v>
      </c>
      <c r="I2267" s="15">
        <f>COUNTIF(Tabla3[Se divorcian mas en la mañana o en la tarde?],"&gt;12:00 am")</f>
        <v>2491</v>
      </c>
      <c r="J2267" s="15">
        <f>COUNTIF(Tabla3[Se divorcian mas en la mañana o en la tarde?],"&gt;12:00 am")</f>
        <v>2491</v>
      </c>
      <c r="K2267" s="15">
        <f>COUNTIF(Tabla3[Se divorcian mas en la mañana o en la tarde?],"&lt;12:00 pm")</f>
        <v>2272</v>
      </c>
      <c r="L2267" s="17">
        <f>IF(Auxiliar1!B2265&lt;Tabla2[Hora],Tabla2[Hora],Auxiliar1!B2265)</f>
        <v>0.33483796296296298</v>
      </c>
      <c r="M2267" s="21"/>
      <c r="N2267" t="str">
        <f>TEXT(Tabla2[fecha_creacion_divorcio],"dd/mm/yy")</f>
        <v>13/02/19</v>
      </c>
      <c r="O2267" s="21" t="str">
        <f>TEXT(Tabla3[Fecha formato fecha],"MMMM")</f>
        <v>febrero</v>
      </c>
      <c r="P2267" s="22">
        <f>INT(YEARFRAC(Tabla2[[#This Row],[fecha_matrimonio]],Tabla2[[#This Row],[fecha_creacion_divorcio]],1))</f>
        <v>20</v>
      </c>
      <c r="Q2267" s="21"/>
    </row>
    <row r="2268" spans="6:17" x14ac:dyDescent="0.25">
      <c r="F2268" s="17"/>
      <c r="G2268" s="47" t="str">
        <f>IF(Tabla2[genero_1]=Tabla2[genero_2],"iguales","heteros")</f>
        <v>heteros</v>
      </c>
      <c r="H2268" s="15">
        <f>COUNTIF(Tabla3[Columna1],"iguales")</f>
        <v>481</v>
      </c>
      <c r="I2268" s="15">
        <f>COUNTIF(Tabla3[Se divorcian mas en la mañana o en la tarde?],"&gt;12:00 am")</f>
        <v>2491</v>
      </c>
      <c r="J2268" s="15">
        <f>COUNTIF(Tabla3[Se divorcian mas en la mañana o en la tarde?],"&gt;12:00 am")</f>
        <v>2491</v>
      </c>
      <c r="K2268" s="15">
        <f>COUNTIF(Tabla3[Se divorcian mas en la mañana o en la tarde?],"&lt;12:00 pm")</f>
        <v>2272</v>
      </c>
      <c r="L2268" s="17">
        <f>IF(Auxiliar1!B2266&lt;Tabla2[Hora],Tabla2[Hora],Auxiliar1!B2266)</f>
        <v>0.34122685185185181</v>
      </c>
      <c r="M2268" s="21"/>
      <c r="N2268" t="str">
        <f>TEXT(Tabla2[fecha_creacion_divorcio],"dd/mm/yy")</f>
        <v>13/02/19</v>
      </c>
      <c r="O2268" s="21" t="str">
        <f>TEXT(Tabla3[Fecha formato fecha],"MMMM")</f>
        <v>febrero</v>
      </c>
      <c r="P2268" s="22">
        <f>INT(YEARFRAC(Tabla2[[#This Row],[fecha_matrimonio]],Tabla2[[#This Row],[fecha_creacion_divorcio]],1))</f>
        <v>4</v>
      </c>
      <c r="Q2268" s="21"/>
    </row>
    <row r="2269" spans="6:17" x14ac:dyDescent="0.25">
      <c r="F2269" s="17"/>
      <c r="G2269" s="47" t="str">
        <f>IF(Tabla2[genero_1]=Tabla2[genero_2],"iguales","heteros")</f>
        <v>heteros</v>
      </c>
      <c r="H2269" s="15">
        <f>COUNTIF(Tabla3[Columna1],"iguales")</f>
        <v>481</v>
      </c>
      <c r="I2269" s="15">
        <f>COUNTIF(Tabla3[Se divorcian mas en la mañana o en la tarde?],"&gt;12:00 am")</f>
        <v>2491</v>
      </c>
      <c r="J2269" s="15">
        <f>COUNTIF(Tabla3[Se divorcian mas en la mañana o en la tarde?],"&gt;12:00 am")</f>
        <v>2491</v>
      </c>
      <c r="K2269" s="15">
        <f>COUNTIF(Tabla3[Se divorcian mas en la mañana o en la tarde?],"&lt;12:00 pm")</f>
        <v>2272</v>
      </c>
      <c r="L2269" s="17">
        <f>IF(Auxiliar1!B2267&lt;Tabla2[Hora],Tabla2[Hora],Auxiliar1!B2267)</f>
        <v>0.34583333333333338</v>
      </c>
      <c r="M2269" s="21"/>
      <c r="N2269" t="str">
        <f>TEXT(Tabla2[fecha_creacion_divorcio],"dd/mm/yy")</f>
        <v>13/02/19</v>
      </c>
      <c r="O2269" s="21" t="str">
        <f>TEXT(Tabla3[Fecha formato fecha],"MMMM")</f>
        <v>febrero</v>
      </c>
      <c r="P2269" s="22">
        <f>INT(YEARFRAC(Tabla2[[#This Row],[fecha_matrimonio]],Tabla2[[#This Row],[fecha_creacion_divorcio]],1))</f>
        <v>22</v>
      </c>
      <c r="Q2269" s="21"/>
    </row>
    <row r="2270" spans="6:17" x14ac:dyDescent="0.25">
      <c r="F2270" s="17"/>
      <c r="G2270" s="47" t="str">
        <f>IF(Tabla2[genero_1]=Tabla2[genero_2],"iguales","heteros")</f>
        <v>heteros</v>
      </c>
      <c r="H2270" s="15">
        <f>COUNTIF(Tabla3[Columna1],"iguales")</f>
        <v>481</v>
      </c>
      <c r="I2270" s="15">
        <f>COUNTIF(Tabla3[Se divorcian mas en la mañana o en la tarde?],"&gt;12:00 am")</f>
        <v>2491</v>
      </c>
      <c r="J2270" s="15">
        <f>COUNTIF(Tabla3[Se divorcian mas en la mañana o en la tarde?],"&gt;12:00 am")</f>
        <v>2491</v>
      </c>
      <c r="K2270" s="15">
        <f>COUNTIF(Tabla3[Se divorcian mas en la mañana o en la tarde?],"&lt;12:00 pm")</f>
        <v>2272</v>
      </c>
      <c r="L2270" s="17">
        <f>IF(Auxiliar1!B2268&lt;Tabla2[Hora],Tabla2[Hora],Auxiliar1!B2268)</f>
        <v>0.35045138888888888</v>
      </c>
      <c r="M2270" s="21"/>
      <c r="N2270" t="str">
        <f>TEXT(Tabla2[fecha_creacion_divorcio],"dd/mm/yy")</f>
        <v>13/02/19</v>
      </c>
      <c r="O2270" s="21" t="str">
        <f>TEXT(Tabla3[Fecha formato fecha],"MMMM")</f>
        <v>febrero</v>
      </c>
      <c r="P2270" s="22">
        <f>INT(YEARFRAC(Tabla2[[#This Row],[fecha_matrimonio]],Tabla2[[#This Row],[fecha_creacion_divorcio]],1))</f>
        <v>14</v>
      </c>
      <c r="Q2270" s="21"/>
    </row>
    <row r="2271" spans="6:17" x14ac:dyDescent="0.25">
      <c r="F2271" s="17"/>
      <c r="G2271" s="47" t="str">
        <f>IF(Tabla2[genero_1]=Tabla2[genero_2],"iguales","heteros")</f>
        <v>iguales</v>
      </c>
      <c r="H2271" s="15">
        <f>COUNTIF(Tabla3[Columna1],"iguales")</f>
        <v>481</v>
      </c>
      <c r="I2271" s="15">
        <f>COUNTIF(Tabla3[Se divorcian mas en la mañana o en la tarde?],"&gt;12:00 am")</f>
        <v>2491</v>
      </c>
      <c r="J2271" s="15">
        <f>COUNTIF(Tabla3[Se divorcian mas en la mañana o en la tarde?],"&gt;12:00 am")</f>
        <v>2491</v>
      </c>
      <c r="K2271" s="15">
        <f>COUNTIF(Tabla3[Se divorcian mas en la mañana o en la tarde?],"&lt;12:00 pm")</f>
        <v>2272</v>
      </c>
      <c r="L2271" s="17">
        <f>IF(Auxiliar1!B2269&lt;Tabla2[Hora],Tabla2[Hora],Auxiliar1!B2269)</f>
        <v>0.35690972222222223</v>
      </c>
      <c r="M2271" s="21"/>
      <c r="N2271" t="str">
        <f>TEXT(Tabla2[fecha_creacion_divorcio],"dd/mm/yy")</f>
        <v>13/02/19</v>
      </c>
      <c r="O2271" s="21" t="str">
        <f>TEXT(Tabla3[Fecha formato fecha],"MMMM")</f>
        <v>febrero</v>
      </c>
      <c r="P2271" s="22">
        <f>INT(YEARFRAC(Tabla2[[#This Row],[fecha_matrimonio]],Tabla2[[#This Row],[fecha_creacion_divorcio]],1))</f>
        <v>28</v>
      </c>
      <c r="Q2271" s="21"/>
    </row>
    <row r="2272" spans="6:17" x14ac:dyDescent="0.25">
      <c r="F2272" s="17"/>
      <c r="G2272" s="47" t="str">
        <f>IF(Tabla2[genero_1]=Tabla2[genero_2],"iguales","heteros")</f>
        <v>heteros</v>
      </c>
      <c r="H2272" s="15">
        <f>COUNTIF(Tabla3[Columna1],"iguales")</f>
        <v>481</v>
      </c>
      <c r="I2272" s="15">
        <f>COUNTIF(Tabla3[Se divorcian mas en la mañana o en la tarde?],"&gt;12:00 am")</f>
        <v>2491</v>
      </c>
      <c r="J2272" s="15">
        <f>COUNTIF(Tabla3[Se divorcian mas en la mañana o en la tarde?],"&gt;12:00 am")</f>
        <v>2491</v>
      </c>
      <c r="K2272" s="15">
        <f>COUNTIF(Tabla3[Se divorcian mas en la mañana o en la tarde?],"&lt;12:00 pm")</f>
        <v>2272</v>
      </c>
      <c r="L2272" s="17">
        <f>IF(Auxiliar1!B2270&lt;Tabla2[Hora],Tabla2[Hora],Auxiliar1!B2270)</f>
        <v>0.38599537037037041</v>
      </c>
      <c r="M2272" s="21"/>
      <c r="N2272" t="str">
        <f>TEXT(Tabla2[fecha_creacion_divorcio],"dd/mm/yy")</f>
        <v>13/02/19</v>
      </c>
      <c r="O2272" s="21" t="str">
        <f>TEXT(Tabla3[Fecha formato fecha],"MMMM")</f>
        <v>febrero</v>
      </c>
      <c r="P2272" s="22">
        <f>INT(YEARFRAC(Tabla2[[#This Row],[fecha_matrimonio]],Tabla2[[#This Row],[fecha_creacion_divorcio]],1))</f>
        <v>25</v>
      </c>
      <c r="Q2272" s="21"/>
    </row>
    <row r="2273" spans="6:17" x14ac:dyDescent="0.25">
      <c r="F2273" s="17"/>
      <c r="G2273" s="47" t="str">
        <f>IF(Tabla2[genero_1]=Tabla2[genero_2],"iguales","heteros")</f>
        <v>heteros</v>
      </c>
      <c r="H2273" s="15">
        <f>COUNTIF(Tabla3[Columna1],"iguales")</f>
        <v>481</v>
      </c>
      <c r="I2273" s="15">
        <f>COUNTIF(Tabla3[Se divorcian mas en la mañana o en la tarde?],"&gt;12:00 am")</f>
        <v>2491</v>
      </c>
      <c r="J2273" s="15">
        <f>COUNTIF(Tabla3[Se divorcian mas en la mañana o en la tarde?],"&gt;12:00 am")</f>
        <v>2491</v>
      </c>
      <c r="K2273" s="15">
        <f>COUNTIF(Tabla3[Se divorcian mas en la mañana o en la tarde?],"&lt;12:00 pm")</f>
        <v>2272</v>
      </c>
      <c r="L2273" s="17">
        <f>IF(Auxiliar1!B2271&lt;Tabla2[Hora],Tabla2[Hora],Auxiliar1!B2271)</f>
        <v>0.39211805555555551</v>
      </c>
      <c r="M2273" s="21"/>
      <c r="N2273" t="str">
        <f>TEXT(Tabla2[fecha_creacion_divorcio],"dd/mm/yy")</f>
        <v>13/02/19</v>
      </c>
      <c r="O2273" s="21" t="str">
        <f>TEXT(Tabla3[Fecha formato fecha],"MMMM")</f>
        <v>febrero</v>
      </c>
      <c r="P2273" s="22">
        <f>INT(YEARFRAC(Tabla2[[#This Row],[fecha_matrimonio]],Tabla2[[#This Row],[fecha_creacion_divorcio]],1))</f>
        <v>37</v>
      </c>
      <c r="Q2273" s="21"/>
    </row>
    <row r="2274" spans="6:17" x14ac:dyDescent="0.25">
      <c r="F2274" s="17"/>
      <c r="G2274" s="47" t="str">
        <f>IF(Tabla2[genero_1]=Tabla2[genero_2],"iguales","heteros")</f>
        <v>heteros</v>
      </c>
      <c r="H2274" s="15">
        <f>COUNTIF(Tabla3[Columna1],"iguales")</f>
        <v>481</v>
      </c>
      <c r="I2274" s="15">
        <f>COUNTIF(Tabla3[Se divorcian mas en la mañana o en la tarde?],"&gt;12:00 am")</f>
        <v>2491</v>
      </c>
      <c r="J2274" s="15">
        <f>COUNTIF(Tabla3[Se divorcian mas en la mañana o en la tarde?],"&gt;12:00 am")</f>
        <v>2491</v>
      </c>
      <c r="K2274" s="15">
        <f>COUNTIF(Tabla3[Se divorcian mas en la mañana o en la tarde?],"&lt;12:00 pm")</f>
        <v>2272</v>
      </c>
      <c r="L2274" s="17">
        <f>IF(Auxiliar1!B2272&lt;Tabla2[Hora],Tabla2[Hora],Auxiliar1!B2272)</f>
        <v>0.39332175925925927</v>
      </c>
      <c r="M2274" s="21"/>
      <c r="N2274" t="str">
        <f>TEXT(Tabla2[fecha_creacion_divorcio],"dd/mm/yy")</f>
        <v>13/02/19</v>
      </c>
      <c r="O2274" s="21" t="str">
        <f>TEXT(Tabla3[Fecha formato fecha],"MMMM")</f>
        <v>febrero</v>
      </c>
      <c r="P2274" s="22">
        <f>INT(YEARFRAC(Tabla2[[#This Row],[fecha_matrimonio]],Tabla2[[#This Row],[fecha_creacion_divorcio]],1))</f>
        <v>21</v>
      </c>
      <c r="Q2274" s="21"/>
    </row>
    <row r="2275" spans="6:17" x14ac:dyDescent="0.25">
      <c r="F2275" s="17"/>
      <c r="G2275" s="47" t="str">
        <f>IF(Tabla2[genero_1]=Tabla2[genero_2],"iguales","heteros")</f>
        <v>heteros</v>
      </c>
      <c r="H2275" s="15">
        <f>COUNTIF(Tabla3[Columna1],"iguales")</f>
        <v>481</v>
      </c>
      <c r="I2275" s="15">
        <f>COUNTIF(Tabla3[Se divorcian mas en la mañana o en la tarde?],"&gt;12:00 am")</f>
        <v>2491</v>
      </c>
      <c r="J2275" s="15">
        <f>COUNTIF(Tabla3[Se divorcian mas en la mañana o en la tarde?],"&gt;12:00 am")</f>
        <v>2491</v>
      </c>
      <c r="K2275" s="15">
        <f>COUNTIF(Tabla3[Se divorcian mas en la mañana o en la tarde?],"&lt;12:00 pm")</f>
        <v>2272</v>
      </c>
      <c r="L2275" s="17">
        <f>IF(Auxiliar1!B2273&lt;Tabla2[Hora],Tabla2[Hora],Auxiliar1!B2273)</f>
        <v>0.39747685185185189</v>
      </c>
      <c r="M2275" s="21"/>
      <c r="N2275" t="str">
        <f>TEXT(Tabla2[fecha_creacion_divorcio],"dd/mm/yy")</f>
        <v>13/02/19</v>
      </c>
      <c r="O2275" s="21" t="str">
        <f>TEXT(Tabla3[Fecha formato fecha],"MMMM")</f>
        <v>febrero</v>
      </c>
      <c r="P2275" s="22">
        <f>INT(YEARFRAC(Tabla2[[#This Row],[fecha_matrimonio]],Tabla2[[#This Row],[fecha_creacion_divorcio]],1))</f>
        <v>3</v>
      </c>
      <c r="Q2275" s="21"/>
    </row>
    <row r="2276" spans="6:17" x14ac:dyDescent="0.25">
      <c r="F2276" s="17"/>
      <c r="G2276" s="47" t="str">
        <f>IF(Tabla2[genero_1]=Tabla2[genero_2],"iguales","heteros")</f>
        <v>iguales</v>
      </c>
      <c r="H2276" s="15">
        <f>COUNTIF(Tabla3[Columna1],"iguales")</f>
        <v>481</v>
      </c>
      <c r="I2276" s="15">
        <f>COUNTIF(Tabla3[Se divorcian mas en la mañana o en la tarde?],"&gt;12:00 am")</f>
        <v>2491</v>
      </c>
      <c r="J2276" s="15">
        <f>COUNTIF(Tabla3[Se divorcian mas en la mañana o en la tarde?],"&gt;12:00 am")</f>
        <v>2491</v>
      </c>
      <c r="K2276" s="15">
        <f>COUNTIF(Tabla3[Se divorcian mas en la mañana o en la tarde?],"&lt;12:00 pm")</f>
        <v>2272</v>
      </c>
      <c r="L2276" s="17">
        <f>IF(Auxiliar1!B2274&lt;Tabla2[Hora],Tabla2[Hora],Auxiliar1!B2274)</f>
        <v>0.3989699074074074</v>
      </c>
      <c r="M2276" s="21"/>
      <c r="N2276" t="str">
        <f>TEXT(Tabla2[fecha_creacion_divorcio],"dd/mm/yy")</f>
        <v>13/02/19</v>
      </c>
      <c r="O2276" s="21" t="str">
        <f>TEXT(Tabla3[Fecha formato fecha],"MMMM")</f>
        <v>febrero</v>
      </c>
      <c r="P2276" s="22">
        <f>INT(YEARFRAC(Tabla2[[#This Row],[fecha_matrimonio]],Tabla2[[#This Row],[fecha_creacion_divorcio]],1))</f>
        <v>34</v>
      </c>
      <c r="Q2276" s="21"/>
    </row>
    <row r="2277" spans="6:17" x14ac:dyDescent="0.25">
      <c r="F2277" s="17"/>
      <c r="G2277" s="47" t="str">
        <f>IF(Tabla2[genero_1]=Tabla2[genero_2],"iguales","heteros")</f>
        <v>iguales</v>
      </c>
      <c r="H2277" s="15">
        <f>COUNTIF(Tabla3[Columna1],"iguales")</f>
        <v>481</v>
      </c>
      <c r="I2277" s="15">
        <f>COUNTIF(Tabla3[Se divorcian mas en la mañana o en la tarde?],"&gt;12:00 am")</f>
        <v>2491</v>
      </c>
      <c r="J2277" s="15">
        <f>COUNTIF(Tabla3[Se divorcian mas en la mañana o en la tarde?],"&gt;12:00 am")</f>
        <v>2491</v>
      </c>
      <c r="K2277" s="15">
        <f>COUNTIF(Tabla3[Se divorcian mas en la mañana o en la tarde?],"&lt;12:00 pm")</f>
        <v>2272</v>
      </c>
      <c r="L2277" s="17">
        <f>IF(Auxiliar1!B2275&lt;Tabla2[Hora],Tabla2[Hora],Auxiliar1!B2275)</f>
        <v>0.40545138888888888</v>
      </c>
      <c r="M2277" s="21"/>
      <c r="N2277" t="str">
        <f>TEXT(Tabla2[fecha_creacion_divorcio],"dd/mm/yy")</f>
        <v>13/02/19</v>
      </c>
      <c r="O2277" s="21" t="str">
        <f>TEXT(Tabla3[Fecha formato fecha],"MMMM")</f>
        <v>febrero</v>
      </c>
      <c r="P2277" s="22">
        <f>INT(YEARFRAC(Tabla2[[#This Row],[fecha_matrimonio]],Tabla2[[#This Row],[fecha_creacion_divorcio]],1))</f>
        <v>33</v>
      </c>
      <c r="Q2277" s="21"/>
    </row>
    <row r="2278" spans="6:17" x14ac:dyDescent="0.25">
      <c r="F2278" s="17"/>
      <c r="G2278" s="47" t="str">
        <f>IF(Tabla2[genero_1]=Tabla2[genero_2],"iguales","heteros")</f>
        <v>heteros</v>
      </c>
      <c r="H2278" s="15">
        <f>COUNTIF(Tabla3[Columna1],"iguales")</f>
        <v>481</v>
      </c>
      <c r="I2278" s="15">
        <f>COUNTIF(Tabla3[Se divorcian mas en la mañana o en la tarde?],"&gt;12:00 am")</f>
        <v>2491</v>
      </c>
      <c r="J2278" s="15">
        <f>COUNTIF(Tabla3[Se divorcian mas en la mañana o en la tarde?],"&gt;12:00 am")</f>
        <v>2491</v>
      </c>
      <c r="K2278" s="15">
        <f>COUNTIF(Tabla3[Se divorcian mas en la mañana o en la tarde?],"&lt;12:00 pm")</f>
        <v>2272</v>
      </c>
      <c r="L2278" s="17">
        <f>IF(Auxiliar1!B2276&lt;Tabla2[Hora],Tabla2[Hora],Auxiliar1!B2276)</f>
        <v>0.4064699074074074</v>
      </c>
      <c r="M2278" s="21"/>
      <c r="N2278" t="str">
        <f>TEXT(Tabla2[fecha_creacion_divorcio],"dd/mm/yy")</f>
        <v>13/02/19</v>
      </c>
      <c r="O2278" s="21" t="str">
        <f>TEXT(Tabla3[Fecha formato fecha],"MMMM")</f>
        <v>febrero</v>
      </c>
      <c r="P2278" s="22">
        <f>INT(YEARFRAC(Tabla2[[#This Row],[fecha_matrimonio]],Tabla2[[#This Row],[fecha_creacion_divorcio]],1))</f>
        <v>20</v>
      </c>
      <c r="Q2278" s="21"/>
    </row>
    <row r="2279" spans="6:17" x14ac:dyDescent="0.25">
      <c r="F2279" s="17"/>
      <c r="G2279" s="47" t="str">
        <f>IF(Tabla2[genero_1]=Tabla2[genero_2],"iguales","heteros")</f>
        <v>heteros</v>
      </c>
      <c r="H2279" s="15">
        <f>COUNTIF(Tabla3[Columna1],"iguales")</f>
        <v>481</v>
      </c>
      <c r="I2279" s="15">
        <f>COUNTIF(Tabla3[Se divorcian mas en la mañana o en la tarde?],"&gt;12:00 am")</f>
        <v>2491</v>
      </c>
      <c r="J2279" s="15">
        <f>COUNTIF(Tabla3[Se divorcian mas en la mañana o en la tarde?],"&gt;12:00 am")</f>
        <v>2491</v>
      </c>
      <c r="K2279" s="15">
        <f>COUNTIF(Tabla3[Se divorcian mas en la mañana o en la tarde?],"&lt;12:00 pm")</f>
        <v>2272</v>
      </c>
      <c r="L2279" s="17">
        <f>IF(Auxiliar1!B2277&lt;Tabla2[Hora],Tabla2[Hora],Auxiliar1!B2277)</f>
        <v>0.41538194444444443</v>
      </c>
      <c r="M2279" s="21"/>
      <c r="N2279" t="str">
        <f>TEXT(Tabla2[fecha_creacion_divorcio],"dd/mm/yy")</f>
        <v>13/02/19</v>
      </c>
      <c r="O2279" s="21" t="str">
        <f>TEXT(Tabla3[Fecha formato fecha],"MMMM")</f>
        <v>febrero</v>
      </c>
      <c r="P2279" s="22">
        <f>INT(YEARFRAC(Tabla2[[#This Row],[fecha_matrimonio]],Tabla2[[#This Row],[fecha_creacion_divorcio]],1))</f>
        <v>29</v>
      </c>
      <c r="Q2279" s="21"/>
    </row>
    <row r="2280" spans="6:17" x14ac:dyDescent="0.25">
      <c r="F2280" s="17"/>
      <c r="G2280" s="47" t="str">
        <f>IF(Tabla2[genero_1]=Tabla2[genero_2],"iguales","heteros")</f>
        <v>heteros</v>
      </c>
      <c r="H2280" s="15">
        <f>COUNTIF(Tabla3[Columna1],"iguales")</f>
        <v>481</v>
      </c>
      <c r="I2280" s="15">
        <f>COUNTIF(Tabla3[Se divorcian mas en la mañana o en la tarde?],"&gt;12:00 am")</f>
        <v>2491</v>
      </c>
      <c r="J2280" s="15">
        <f>COUNTIF(Tabla3[Se divorcian mas en la mañana o en la tarde?],"&gt;12:00 am")</f>
        <v>2491</v>
      </c>
      <c r="K2280" s="15">
        <f>COUNTIF(Tabla3[Se divorcian mas en la mañana o en la tarde?],"&lt;12:00 pm")</f>
        <v>2272</v>
      </c>
      <c r="L2280" s="17">
        <f>IF(Auxiliar1!B2278&lt;Tabla2[Hora],Tabla2[Hora],Auxiliar1!B2278)</f>
        <v>0.42111111111111116</v>
      </c>
      <c r="M2280" s="21"/>
      <c r="N2280" t="str">
        <f>TEXT(Tabla2[fecha_creacion_divorcio],"dd/mm/yy")</f>
        <v>13/02/19</v>
      </c>
      <c r="O2280" s="21" t="str">
        <f>TEXT(Tabla3[Fecha formato fecha],"MMMM")</f>
        <v>febrero</v>
      </c>
      <c r="P2280" s="22">
        <f>INT(YEARFRAC(Tabla2[[#This Row],[fecha_matrimonio]],Tabla2[[#This Row],[fecha_creacion_divorcio]],1))</f>
        <v>17</v>
      </c>
      <c r="Q2280" s="21"/>
    </row>
    <row r="2281" spans="6:17" x14ac:dyDescent="0.25">
      <c r="F2281" s="17"/>
      <c r="G2281" s="47" t="str">
        <f>IF(Tabla2[genero_1]=Tabla2[genero_2],"iguales","heteros")</f>
        <v>heteros</v>
      </c>
      <c r="H2281" s="15">
        <f>COUNTIF(Tabla3[Columna1],"iguales")</f>
        <v>481</v>
      </c>
      <c r="I2281" s="15">
        <f>COUNTIF(Tabla3[Se divorcian mas en la mañana o en la tarde?],"&gt;12:00 am")</f>
        <v>2491</v>
      </c>
      <c r="J2281" s="15">
        <f>COUNTIF(Tabla3[Se divorcian mas en la mañana o en la tarde?],"&gt;12:00 am")</f>
        <v>2491</v>
      </c>
      <c r="K2281" s="15">
        <f>COUNTIF(Tabla3[Se divorcian mas en la mañana o en la tarde?],"&lt;12:00 pm")</f>
        <v>2272</v>
      </c>
      <c r="L2281" s="17">
        <f>IF(Auxiliar1!B2279&lt;Tabla2[Hora],Tabla2[Hora],Auxiliar1!B2279)</f>
        <v>0.42350694444444442</v>
      </c>
      <c r="M2281" s="21"/>
      <c r="N2281" t="str">
        <f>TEXT(Tabla2[fecha_creacion_divorcio],"dd/mm/yy")</f>
        <v>13/02/19</v>
      </c>
      <c r="O2281" s="21" t="str">
        <f>TEXT(Tabla3[Fecha formato fecha],"MMMM")</f>
        <v>febrero</v>
      </c>
      <c r="P2281" s="22">
        <f>INT(YEARFRAC(Tabla2[[#This Row],[fecha_matrimonio]],Tabla2[[#This Row],[fecha_creacion_divorcio]],1))</f>
        <v>46</v>
      </c>
      <c r="Q2281" s="21"/>
    </row>
    <row r="2282" spans="6:17" x14ac:dyDescent="0.25">
      <c r="F2282" s="17"/>
      <c r="G2282" s="47" t="str">
        <f>IF(Tabla2[genero_1]=Tabla2[genero_2],"iguales","heteros")</f>
        <v>heteros</v>
      </c>
      <c r="H2282" s="15">
        <f>COUNTIF(Tabla3[Columna1],"iguales")</f>
        <v>481</v>
      </c>
      <c r="I2282" s="15">
        <f>COUNTIF(Tabla3[Se divorcian mas en la mañana o en la tarde?],"&gt;12:00 am")</f>
        <v>2491</v>
      </c>
      <c r="J2282" s="15">
        <f>COUNTIF(Tabla3[Se divorcian mas en la mañana o en la tarde?],"&gt;12:00 am")</f>
        <v>2491</v>
      </c>
      <c r="K2282" s="15">
        <f>COUNTIF(Tabla3[Se divorcian mas en la mañana o en la tarde?],"&lt;12:00 pm")</f>
        <v>2272</v>
      </c>
      <c r="L2282" s="17">
        <f>IF(Auxiliar1!B2280&lt;Tabla2[Hora],Tabla2[Hora],Auxiliar1!B2280)</f>
        <v>0.44057870370370367</v>
      </c>
      <c r="M2282" s="21"/>
      <c r="N2282" t="str">
        <f>TEXT(Tabla2[fecha_creacion_divorcio],"dd/mm/yy")</f>
        <v>13/02/19</v>
      </c>
      <c r="O2282" s="21" t="str">
        <f>TEXT(Tabla3[Fecha formato fecha],"MMMM")</f>
        <v>febrero</v>
      </c>
      <c r="P2282" s="22">
        <f>INT(YEARFRAC(Tabla2[[#This Row],[fecha_matrimonio]],Tabla2[[#This Row],[fecha_creacion_divorcio]],1))</f>
        <v>43</v>
      </c>
      <c r="Q2282" s="21"/>
    </row>
    <row r="2283" spans="6:17" x14ac:dyDescent="0.25">
      <c r="F2283" s="17"/>
      <c r="G2283" s="47" t="str">
        <f>IF(Tabla2[genero_1]=Tabla2[genero_2],"iguales","heteros")</f>
        <v>iguales</v>
      </c>
      <c r="H2283" s="15">
        <f>COUNTIF(Tabla3[Columna1],"iguales")</f>
        <v>481</v>
      </c>
      <c r="I2283" s="15">
        <f>COUNTIF(Tabla3[Se divorcian mas en la mañana o en la tarde?],"&gt;12:00 am")</f>
        <v>2491</v>
      </c>
      <c r="J2283" s="15">
        <f>COUNTIF(Tabla3[Se divorcian mas en la mañana o en la tarde?],"&gt;12:00 am")</f>
        <v>2491</v>
      </c>
      <c r="K2283" s="15">
        <f>COUNTIF(Tabla3[Se divorcian mas en la mañana o en la tarde?],"&lt;12:00 pm")</f>
        <v>2272</v>
      </c>
      <c r="L2283" s="17">
        <f>IF(Auxiliar1!B2281&lt;Tabla2[Hora],Tabla2[Hora],Auxiliar1!B2281)</f>
        <v>0.32589120370370367</v>
      </c>
      <c r="M2283" s="21"/>
      <c r="N2283" t="str">
        <f>TEXT(Tabla2[fecha_creacion_divorcio],"dd/mm/yy")</f>
        <v>14/02/19</v>
      </c>
      <c r="O2283" s="21" t="str">
        <f>TEXT(Tabla3[Fecha formato fecha],"MMMM")</f>
        <v>febrero</v>
      </c>
      <c r="P2283" s="22">
        <f>INT(YEARFRAC(Tabla2[[#This Row],[fecha_matrimonio]],Tabla2[[#This Row],[fecha_creacion_divorcio]],1))</f>
        <v>21</v>
      </c>
      <c r="Q2283" s="21"/>
    </row>
    <row r="2284" spans="6:17" x14ac:dyDescent="0.25">
      <c r="F2284" s="17"/>
      <c r="G2284" s="47" t="str">
        <f>IF(Tabla2[genero_1]=Tabla2[genero_2],"iguales","heteros")</f>
        <v>heteros</v>
      </c>
      <c r="H2284" s="15">
        <f>COUNTIF(Tabla3[Columna1],"iguales")</f>
        <v>481</v>
      </c>
      <c r="I2284" s="15">
        <f>COUNTIF(Tabla3[Se divorcian mas en la mañana o en la tarde?],"&gt;12:00 am")</f>
        <v>2491</v>
      </c>
      <c r="J2284" s="15">
        <f>COUNTIF(Tabla3[Se divorcian mas en la mañana o en la tarde?],"&gt;12:00 am")</f>
        <v>2491</v>
      </c>
      <c r="K2284" s="15">
        <f>COUNTIF(Tabla3[Se divorcian mas en la mañana o en la tarde?],"&lt;12:00 pm")</f>
        <v>2272</v>
      </c>
      <c r="L2284" s="17">
        <f>IF(Auxiliar1!B2282&lt;Tabla2[Hora],Tabla2[Hora],Auxiliar1!B2282)</f>
        <v>0.32932870370370371</v>
      </c>
      <c r="M2284" s="21"/>
      <c r="N2284" t="str">
        <f>TEXT(Tabla2[fecha_creacion_divorcio],"dd/mm/yy")</f>
        <v>14/02/19</v>
      </c>
      <c r="O2284" s="21" t="str">
        <f>TEXT(Tabla3[Fecha formato fecha],"MMMM")</f>
        <v>febrero</v>
      </c>
      <c r="P2284" s="22">
        <f>INT(YEARFRAC(Tabla2[[#This Row],[fecha_matrimonio]],Tabla2[[#This Row],[fecha_creacion_divorcio]],1))</f>
        <v>11</v>
      </c>
      <c r="Q2284" s="21"/>
    </row>
    <row r="2285" spans="6:17" x14ac:dyDescent="0.25">
      <c r="F2285" s="17"/>
      <c r="G2285" s="47" t="str">
        <f>IF(Tabla2[genero_1]=Tabla2[genero_2],"iguales","heteros")</f>
        <v>heteros</v>
      </c>
      <c r="H2285" s="15">
        <f>COUNTIF(Tabla3[Columna1],"iguales")</f>
        <v>481</v>
      </c>
      <c r="I2285" s="15">
        <f>COUNTIF(Tabla3[Se divorcian mas en la mañana o en la tarde?],"&gt;12:00 am")</f>
        <v>2491</v>
      </c>
      <c r="J2285" s="15">
        <f>COUNTIF(Tabla3[Se divorcian mas en la mañana o en la tarde?],"&gt;12:00 am")</f>
        <v>2491</v>
      </c>
      <c r="K2285" s="15">
        <f>COUNTIF(Tabla3[Se divorcian mas en la mañana o en la tarde?],"&lt;12:00 pm")</f>
        <v>2272</v>
      </c>
      <c r="L2285" s="17">
        <f>IF(Auxiliar1!B2283&lt;Tabla2[Hora],Tabla2[Hora],Auxiliar1!B2283)</f>
        <v>0.33381944444444445</v>
      </c>
      <c r="M2285" s="21"/>
      <c r="N2285" t="str">
        <f>TEXT(Tabla2[fecha_creacion_divorcio],"dd/mm/yy")</f>
        <v>14/02/19</v>
      </c>
      <c r="O2285" s="21" t="str">
        <f>TEXT(Tabla3[Fecha formato fecha],"MMMM")</f>
        <v>febrero</v>
      </c>
      <c r="P2285" s="22">
        <f>INT(YEARFRAC(Tabla2[[#This Row],[fecha_matrimonio]],Tabla2[[#This Row],[fecha_creacion_divorcio]],1))</f>
        <v>27</v>
      </c>
      <c r="Q2285" s="21"/>
    </row>
    <row r="2286" spans="6:17" x14ac:dyDescent="0.25">
      <c r="F2286" s="17"/>
      <c r="G2286" s="47" t="str">
        <f>IF(Tabla2[genero_1]=Tabla2[genero_2],"iguales","heteros")</f>
        <v>heteros</v>
      </c>
      <c r="H2286" s="15">
        <f>COUNTIF(Tabla3[Columna1],"iguales")</f>
        <v>481</v>
      </c>
      <c r="I2286" s="15">
        <f>COUNTIF(Tabla3[Se divorcian mas en la mañana o en la tarde?],"&gt;12:00 am")</f>
        <v>2491</v>
      </c>
      <c r="J2286" s="15">
        <f>COUNTIF(Tabla3[Se divorcian mas en la mañana o en la tarde?],"&gt;12:00 am")</f>
        <v>2491</v>
      </c>
      <c r="K2286" s="15">
        <f>COUNTIF(Tabla3[Se divorcian mas en la mañana o en la tarde?],"&lt;12:00 pm")</f>
        <v>2272</v>
      </c>
      <c r="L2286" s="17">
        <f>IF(Auxiliar1!B2284&lt;Tabla2[Hora],Tabla2[Hora],Auxiliar1!B2284)</f>
        <v>0.34641203703703699</v>
      </c>
      <c r="M2286" s="21"/>
      <c r="N2286" t="str">
        <f>TEXT(Tabla2[fecha_creacion_divorcio],"dd/mm/yy")</f>
        <v>14/02/19</v>
      </c>
      <c r="O2286" s="21" t="str">
        <f>TEXT(Tabla3[Fecha formato fecha],"MMMM")</f>
        <v>febrero</v>
      </c>
      <c r="P2286" s="22">
        <f>INT(YEARFRAC(Tabla2[[#This Row],[fecha_matrimonio]],Tabla2[[#This Row],[fecha_creacion_divorcio]],1))</f>
        <v>19</v>
      </c>
      <c r="Q2286" s="21"/>
    </row>
    <row r="2287" spans="6:17" x14ac:dyDescent="0.25">
      <c r="F2287" s="17"/>
      <c r="G2287" s="47" t="str">
        <f>IF(Tabla2[genero_1]=Tabla2[genero_2],"iguales","heteros")</f>
        <v>heteros</v>
      </c>
      <c r="H2287" s="15">
        <f>COUNTIF(Tabla3[Columna1],"iguales")</f>
        <v>481</v>
      </c>
      <c r="I2287" s="15">
        <f>COUNTIF(Tabla3[Se divorcian mas en la mañana o en la tarde?],"&gt;12:00 am")</f>
        <v>2491</v>
      </c>
      <c r="J2287" s="15">
        <f>COUNTIF(Tabla3[Se divorcian mas en la mañana o en la tarde?],"&gt;12:00 am")</f>
        <v>2491</v>
      </c>
      <c r="K2287" s="15">
        <f>COUNTIF(Tabla3[Se divorcian mas en la mañana o en la tarde?],"&lt;12:00 pm")</f>
        <v>2272</v>
      </c>
      <c r="L2287" s="17">
        <f>IF(Auxiliar1!B2285&lt;Tabla2[Hora],Tabla2[Hora],Auxiliar1!B2285)</f>
        <v>0.3512615740740741</v>
      </c>
      <c r="M2287" s="21"/>
      <c r="N2287" t="str">
        <f>TEXT(Tabla2[fecha_creacion_divorcio],"dd/mm/yy")</f>
        <v>14/02/19</v>
      </c>
      <c r="O2287" s="21" t="str">
        <f>TEXT(Tabla3[Fecha formato fecha],"MMMM")</f>
        <v>febrero</v>
      </c>
      <c r="P2287" s="22">
        <f>INT(YEARFRAC(Tabla2[[#This Row],[fecha_matrimonio]],Tabla2[[#This Row],[fecha_creacion_divorcio]],1))</f>
        <v>23</v>
      </c>
      <c r="Q2287" s="21"/>
    </row>
    <row r="2288" spans="6:17" x14ac:dyDescent="0.25">
      <c r="F2288" s="17"/>
      <c r="G2288" s="47" t="str">
        <f>IF(Tabla2[genero_1]=Tabla2[genero_2],"iguales","heteros")</f>
        <v>heteros</v>
      </c>
      <c r="H2288" s="15">
        <f>COUNTIF(Tabla3[Columna1],"iguales")</f>
        <v>481</v>
      </c>
      <c r="I2288" s="15">
        <f>COUNTIF(Tabla3[Se divorcian mas en la mañana o en la tarde?],"&gt;12:00 am")</f>
        <v>2491</v>
      </c>
      <c r="J2288" s="15">
        <f>COUNTIF(Tabla3[Se divorcian mas en la mañana o en la tarde?],"&gt;12:00 am")</f>
        <v>2491</v>
      </c>
      <c r="K2288" s="15">
        <f>COUNTIF(Tabla3[Se divorcian mas en la mañana o en la tarde?],"&lt;12:00 pm")</f>
        <v>2272</v>
      </c>
      <c r="L2288" s="17">
        <f>IF(Auxiliar1!B2286&lt;Tabla2[Hora],Tabla2[Hora],Auxiliar1!B2286)</f>
        <v>0.3778009259259259</v>
      </c>
      <c r="M2288" s="21"/>
      <c r="N2288" t="str">
        <f>TEXT(Tabla2[fecha_creacion_divorcio],"dd/mm/yy")</f>
        <v>14/02/19</v>
      </c>
      <c r="O2288" s="21" t="str">
        <f>TEXT(Tabla3[Fecha formato fecha],"MMMM")</f>
        <v>febrero</v>
      </c>
      <c r="P2288" s="22">
        <f>INT(YEARFRAC(Tabla2[[#This Row],[fecha_matrimonio]],Tabla2[[#This Row],[fecha_creacion_divorcio]],1))</f>
        <v>17</v>
      </c>
      <c r="Q2288" s="21"/>
    </row>
    <row r="2289" spans="6:17" x14ac:dyDescent="0.25">
      <c r="F2289" s="17"/>
      <c r="G2289" s="47" t="str">
        <f>IF(Tabla2[genero_1]=Tabla2[genero_2],"iguales","heteros")</f>
        <v>heteros</v>
      </c>
      <c r="H2289" s="15">
        <f>COUNTIF(Tabla3[Columna1],"iguales")</f>
        <v>481</v>
      </c>
      <c r="I2289" s="15">
        <f>COUNTIF(Tabla3[Se divorcian mas en la mañana o en la tarde?],"&gt;12:00 am")</f>
        <v>2491</v>
      </c>
      <c r="J2289" s="15">
        <f>COUNTIF(Tabla3[Se divorcian mas en la mañana o en la tarde?],"&gt;12:00 am")</f>
        <v>2491</v>
      </c>
      <c r="K2289" s="15">
        <f>COUNTIF(Tabla3[Se divorcian mas en la mañana o en la tarde?],"&lt;12:00 pm")</f>
        <v>2272</v>
      </c>
      <c r="L2289" s="17">
        <f>IF(Auxiliar1!B2287&lt;Tabla2[Hora],Tabla2[Hora],Auxiliar1!B2287)</f>
        <v>0.39837962962962964</v>
      </c>
      <c r="M2289" s="21"/>
      <c r="N2289" t="str">
        <f>TEXT(Tabla2[fecha_creacion_divorcio],"dd/mm/yy")</f>
        <v>14/02/19</v>
      </c>
      <c r="O2289" s="21" t="str">
        <f>TEXT(Tabla3[Fecha formato fecha],"MMMM")</f>
        <v>febrero</v>
      </c>
      <c r="P2289" s="22">
        <f>INT(YEARFRAC(Tabla2[[#This Row],[fecha_matrimonio]],Tabla2[[#This Row],[fecha_creacion_divorcio]],1))</f>
        <v>5</v>
      </c>
      <c r="Q2289" s="21"/>
    </row>
    <row r="2290" spans="6:17" x14ac:dyDescent="0.25">
      <c r="F2290" s="17"/>
      <c r="G2290" s="47" t="str">
        <f>IF(Tabla2[genero_1]=Tabla2[genero_2],"iguales","heteros")</f>
        <v>heteros</v>
      </c>
      <c r="H2290" s="15">
        <f>COUNTIF(Tabla3[Columna1],"iguales")</f>
        <v>481</v>
      </c>
      <c r="I2290" s="15">
        <f>COUNTIF(Tabla3[Se divorcian mas en la mañana o en la tarde?],"&gt;12:00 am")</f>
        <v>2491</v>
      </c>
      <c r="J2290" s="15">
        <f>COUNTIF(Tabla3[Se divorcian mas en la mañana o en la tarde?],"&gt;12:00 am")</f>
        <v>2491</v>
      </c>
      <c r="K2290" s="15">
        <f>COUNTIF(Tabla3[Se divorcian mas en la mañana o en la tarde?],"&lt;12:00 pm")</f>
        <v>2272</v>
      </c>
      <c r="L2290" s="17">
        <f>IF(Auxiliar1!B2288&lt;Tabla2[Hora],Tabla2[Hora],Auxiliar1!B2288)</f>
        <v>0.39876157407407403</v>
      </c>
      <c r="M2290" s="21"/>
      <c r="N2290" t="str">
        <f>TEXT(Tabla2[fecha_creacion_divorcio],"dd/mm/yy")</f>
        <v>14/02/19</v>
      </c>
      <c r="O2290" s="21" t="str">
        <f>TEXT(Tabla3[Fecha formato fecha],"MMMM")</f>
        <v>febrero</v>
      </c>
      <c r="P2290" s="22">
        <f>INT(YEARFRAC(Tabla2[[#This Row],[fecha_matrimonio]],Tabla2[[#This Row],[fecha_creacion_divorcio]],1))</f>
        <v>3</v>
      </c>
      <c r="Q2290" s="21"/>
    </row>
    <row r="2291" spans="6:17" x14ac:dyDescent="0.25">
      <c r="F2291" s="17"/>
      <c r="G2291" s="47" t="str">
        <f>IF(Tabla2[genero_1]=Tabla2[genero_2],"iguales","heteros")</f>
        <v>heteros</v>
      </c>
      <c r="H2291" s="15">
        <f>COUNTIF(Tabla3[Columna1],"iguales")</f>
        <v>481</v>
      </c>
      <c r="I2291" s="15">
        <f>COUNTIF(Tabla3[Se divorcian mas en la mañana o en la tarde?],"&gt;12:00 am")</f>
        <v>2491</v>
      </c>
      <c r="J2291" s="15">
        <f>COUNTIF(Tabla3[Se divorcian mas en la mañana o en la tarde?],"&gt;12:00 am")</f>
        <v>2491</v>
      </c>
      <c r="K2291" s="15">
        <f>COUNTIF(Tabla3[Se divorcian mas en la mañana o en la tarde?],"&lt;12:00 pm")</f>
        <v>2272</v>
      </c>
      <c r="L2291" s="17">
        <f>IF(Auxiliar1!B2289&lt;Tabla2[Hora],Tabla2[Hora],Auxiliar1!B2289)</f>
        <v>0.39817129629629627</v>
      </c>
      <c r="M2291" s="21"/>
      <c r="N2291" t="str">
        <f>TEXT(Tabla2[fecha_creacion_divorcio],"dd/mm/yy")</f>
        <v>14/02/19</v>
      </c>
      <c r="O2291" s="21" t="str">
        <f>TEXT(Tabla3[Fecha formato fecha],"MMMM")</f>
        <v>febrero</v>
      </c>
      <c r="P2291" s="22">
        <f>INT(YEARFRAC(Tabla2[[#This Row],[fecha_matrimonio]],Tabla2[[#This Row],[fecha_creacion_divorcio]],1))</f>
        <v>12</v>
      </c>
      <c r="Q2291" s="21"/>
    </row>
    <row r="2292" spans="6:17" x14ac:dyDescent="0.25">
      <c r="F2292" s="17"/>
      <c r="G2292" s="47" t="str">
        <f>IF(Tabla2[genero_1]=Tabla2[genero_2],"iguales","heteros")</f>
        <v>heteros</v>
      </c>
      <c r="H2292" s="15">
        <f>COUNTIF(Tabla3[Columna1],"iguales")</f>
        <v>481</v>
      </c>
      <c r="I2292" s="15">
        <f>COUNTIF(Tabla3[Se divorcian mas en la mañana o en la tarde?],"&gt;12:00 am")</f>
        <v>2491</v>
      </c>
      <c r="J2292" s="15">
        <f>COUNTIF(Tabla3[Se divorcian mas en la mañana o en la tarde?],"&gt;12:00 am")</f>
        <v>2491</v>
      </c>
      <c r="K2292" s="15">
        <f>COUNTIF(Tabla3[Se divorcian mas en la mañana o en la tarde?],"&lt;12:00 pm")</f>
        <v>2272</v>
      </c>
      <c r="L2292" s="17">
        <f>IF(Auxiliar1!B2290&lt;Tabla2[Hora],Tabla2[Hora],Auxiliar1!B2290)</f>
        <v>0.39877314814814818</v>
      </c>
      <c r="M2292" s="21"/>
      <c r="N2292" t="str">
        <f>TEXT(Tabla2[fecha_creacion_divorcio],"dd/mm/yy")</f>
        <v>14/02/19</v>
      </c>
      <c r="O2292" s="21" t="str">
        <f>TEXT(Tabla3[Fecha formato fecha],"MMMM")</f>
        <v>febrero</v>
      </c>
      <c r="P2292" s="22">
        <f>INT(YEARFRAC(Tabla2[[#This Row],[fecha_matrimonio]],Tabla2[[#This Row],[fecha_creacion_divorcio]],1))</f>
        <v>12</v>
      </c>
      <c r="Q2292" s="21"/>
    </row>
    <row r="2293" spans="6:17" x14ac:dyDescent="0.25">
      <c r="F2293" s="17"/>
      <c r="G2293" s="47" t="str">
        <f>IF(Tabla2[genero_1]=Tabla2[genero_2],"iguales","heteros")</f>
        <v>heteros</v>
      </c>
      <c r="H2293" s="15">
        <f>COUNTIF(Tabla3[Columna1],"iguales")</f>
        <v>481</v>
      </c>
      <c r="I2293" s="15">
        <f>COUNTIF(Tabla3[Se divorcian mas en la mañana o en la tarde?],"&gt;12:00 am")</f>
        <v>2491</v>
      </c>
      <c r="J2293" s="15">
        <f>COUNTIF(Tabla3[Se divorcian mas en la mañana o en la tarde?],"&gt;12:00 am")</f>
        <v>2491</v>
      </c>
      <c r="K2293" s="15">
        <f>COUNTIF(Tabla3[Se divorcian mas en la mañana o en la tarde?],"&lt;12:00 pm")</f>
        <v>2272</v>
      </c>
      <c r="L2293" s="17">
        <f>IF(Auxiliar1!B2291&lt;Tabla2[Hora],Tabla2[Hora],Auxiliar1!B2291)</f>
        <v>0.40221064814814816</v>
      </c>
      <c r="M2293" s="21"/>
      <c r="N2293" t="str">
        <f>TEXT(Tabla2[fecha_creacion_divorcio],"dd/mm/yy")</f>
        <v>14/02/19</v>
      </c>
      <c r="O2293" s="21" t="str">
        <f>TEXT(Tabla3[Fecha formato fecha],"MMMM")</f>
        <v>febrero</v>
      </c>
      <c r="P2293" s="22">
        <f>INT(YEARFRAC(Tabla2[[#This Row],[fecha_matrimonio]],Tabla2[[#This Row],[fecha_creacion_divorcio]],1))</f>
        <v>15</v>
      </c>
      <c r="Q2293" s="21"/>
    </row>
    <row r="2294" spans="6:17" x14ac:dyDescent="0.25">
      <c r="F2294" s="17"/>
      <c r="G2294" s="47" t="str">
        <f>IF(Tabla2[genero_1]=Tabla2[genero_2],"iguales","heteros")</f>
        <v>heteros</v>
      </c>
      <c r="H2294" s="15">
        <f>COUNTIF(Tabla3[Columna1],"iguales")</f>
        <v>481</v>
      </c>
      <c r="I2294" s="15">
        <f>COUNTIF(Tabla3[Se divorcian mas en la mañana o en la tarde?],"&gt;12:00 am")</f>
        <v>2491</v>
      </c>
      <c r="J2294" s="15">
        <f>COUNTIF(Tabla3[Se divorcian mas en la mañana o en la tarde?],"&gt;12:00 am")</f>
        <v>2491</v>
      </c>
      <c r="K2294" s="15">
        <f>COUNTIF(Tabla3[Se divorcian mas en la mañana o en la tarde?],"&lt;12:00 pm")</f>
        <v>2272</v>
      </c>
      <c r="L2294" s="17">
        <f>IF(Auxiliar1!B2292&lt;Tabla2[Hora],Tabla2[Hora],Auxiliar1!B2292)</f>
        <v>0.40599537037037042</v>
      </c>
      <c r="M2294" s="21"/>
      <c r="N2294" t="str">
        <f>TEXT(Tabla2[fecha_creacion_divorcio],"dd/mm/yy")</f>
        <v>14/02/19</v>
      </c>
      <c r="O2294" s="21" t="str">
        <f>TEXT(Tabla3[Fecha formato fecha],"MMMM")</f>
        <v>febrero</v>
      </c>
      <c r="P2294" s="22">
        <f>INT(YEARFRAC(Tabla2[[#This Row],[fecha_matrimonio]],Tabla2[[#This Row],[fecha_creacion_divorcio]],1))</f>
        <v>10</v>
      </c>
      <c r="Q2294" s="21"/>
    </row>
    <row r="2295" spans="6:17" x14ac:dyDescent="0.25">
      <c r="F2295" s="17"/>
      <c r="G2295" s="47" t="str">
        <f>IF(Tabla2[genero_1]=Tabla2[genero_2],"iguales","heteros")</f>
        <v>heteros</v>
      </c>
      <c r="H2295" s="15">
        <f>COUNTIF(Tabla3[Columna1],"iguales")</f>
        <v>481</v>
      </c>
      <c r="I2295" s="15">
        <f>COUNTIF(Tabla3[Se divorcian mas en la mañana o en la tarde?],"&gt;12:00 am")</f>
        <v>2491</v>
      </c>
      <c r="J2295" s="15">
        <f>COUNTIF(Tabla3[Se divorcian mas en la mañana o en la tarde?],"&gt;12:00 am")</f>
        <v>2491</v>
      </c>
      <c r="K2295" s="15">
        <f>COUNTIF(Tabla3[Se divorcian mas en la mañana o en la tarde?],"&lt;12:00 pm")</f>
        <v>2272</v>
      </c>
      <c r="L2295" s="17">
        <f>IF(Auxiliar1!B2293&lt;Tabla2[Hora],Tabla2[Hora],Auxiliar1!B2293)</f>
        <v>0.40962962962962962</v>
      </c>
      <c r="M2295" s="21"/>
      <c r="N2295" t="str">
        <f>TEXT(Tabla2[fecha_creacion_divorcio],"dd/mm/yy")</f>
        <v>14/02/19</v>
      </c>
      <c r="O2295" s="21" t="str">
        <f>TEXT(Tabla3[Fecha formato fecha],"MMMM")</f>
        <v>febrero</v>
      </c>
      <c r="P2295" s="22">
        <f>INT(YEARFRAC(Tabla2[[#This Row],[fecha_matrimonio]],Tabla2[[#This Row],[fecha_creacion_divorcio]],1))</f>
        <v>19</v>
      </c>
      <c r="Q2295" s="21"/>
    </row>
    <row r="2296" spans="6:17" x14ac:dyDescent="0.25">
      <c r="F2296" s="17"/>
      <c r="G2296" s="47" t="str">
        <f>IF(Tabla2[genero_1]=Tabla2[genero_2],"iguales","heteros")</f>
        <v>heteros</v>
      </c>
      <c r="H2296" s="15">
        <f>COUNTIF(Tabla3[Columna1],"iguales")</f>
        <v>481</v>
      </c>
      <c r="I2296" s="15">
        <f>COUNTIF(Tabla3[Se divorcian mas en la mañana o en la tarde?],"&gt;12:00 am")</f>
        <v>2491</v>
      </c>
      <c r="J2296" s="15">
        <f>COUNTIF(Tabla3[Se divorcian mas en la mañana o en la tarde?],"&gt;12:00 am")</f>
        <v>2491</v>
      </c>
      <c r="K2296" s="15">
        <f>COUNTIF(Tabla3[Se divorcian mas en la mañana o en la tarde?],"&lt;12:00 pm")</f>
        <v>2272</v>
      </c>
      <c r="L2296" s="17">
        <f>IF(Auxiliar1!B2294&lt;Tabla2[Hora],Tabla2[Hora],Auxiliar1!B2294)</f>
        <v>0.41106481481481483</v>
      </c>
      <c r="M2296" s="21"/>
      <c r="N2296" t="str">
        <f>TEXT(Tabla2[fecha_creacion_divorcio],"dd/mm/yy")</f>
        <v>14/02/19</v>
      </c>
      <c r="O2296" s="21" t="str">
        <f>TEXT(Tabla3[Fecha formato fecha],"MMMM")</f>
        <v>febrero</v>
      </c>
      <c r="P2296" s="22">
        <f>INT(YEARFRAC(Tabla2[[#This Row],[fecha_matrimonio]],Tabla2[[#This Row],[fecha_creacion_divorcio]],1))</f>
        <v>17</v>
      </c>
      <c r="Q2296" s="21"/>
    </row>
    <row r="2297" spans="6:17" x14ac:dyDescent="0.25">
      <c r="F2297" s="17"/>
      <c r="G2297" s="47" t="str">
        <f>IF(Tabla2[genero_1]=Tabla2[genero_2],"iguales","heteros")</f>
        <v>heteros</v>
      </c>
      <c r="H2297" s="15">
        <f>COUNTIF(Tabla3[Columna1],"iguales")</f>
        <v>481</v>
      </c>
      <c r="I2297" s="15">
        <f>COUNTIF(Tabla3[Se divorcian mas en la mañana o en la tarde?],"&gt;12:00 am")</f>
        <v>2491</v>
      </c>
      <c r="J2297" s="15">
        <f>COUNTIF(Tabla3[Se divorcian mas en la mañana o en la tarde?],"&gt;12:00 am")</f>
        <v>2491</v>
      </c>
      <c r="K2297" s="15">
        <f>COUNTIF(Tabla3[Se divorcian mas en la mañana o en la tarde?],"&lt;12:00 pm")</f>
        <v>2272</v>
      </c>
      <c r="L2297" s="17">
        <f>IF(Auxiliar1!B2295&lt;Tabla2[Hora],Tabla2[Hora],Auxiliar1!B2295)</f>
        <v>0.41196759259259258</v>
      </c>
      <c r="M2297" s="21"/>
      <c r="N2297" t="str">
        <f>TEXT(Tabla2[fecha_creacion_divorcio],"dd/mm/yy")</f>
        <v>14/02/19</v>
      </c>
      <c r="O2297" s="21" t="str">
        <f>TEXT(Tabla3[Fecha formato fecha],"MMMM")</f>
        <v>febrero</v>
      </c>
      <c r="P2297" s="22">
        <f>INT(YEARFRAC(Tabla2[[#This Row],[fecha_matrimonio]],Tabla2[[#This Row],[fecha_creacion_divorcio]],1))</f>
        <v>11</v>
      </c>
      <c r="Q2297" s="21"/>
    </row>
    <row r="2298" spans="6:17" x14ac:dyDescent="0.25">
      <c r="F2298" s="17"/>
      <c r="G2298" s="47" t="str">
        <f>IF(Tabla2[genero_1]=Tabla2[genero_2],"iguales","heteros")</f>
        <v>heteros</v>
      </c>
      <c r="H2298" s="15">
        <f>COUNTIF(Tabla3[Columna1],"iguales")</f>
        <v>481</v>
      </c>
      <c r="I2298" s="15">
        <f>COUNTIF(Tabla3[Se divorcian mas en la mañana o en la tarde?],"&gt;12:00 am")</f>
        <v>2491</v>
      </c>
      <c r="J2298" s="15">
        <f>COUNTIF(Tabla3[Se divorcian mas en la mañana o en la tarde?],"&gt;12:00 am")</f>
        <v>2491</v>
      </c>
      <c r="K2298" s="15">
        <f>COUNTIF(Tabla3[Se divorcian mas en la mañana o en la tarde?],"&lt;12:00 pm")</f>
        <v>2272</v>
      </c>
      <c r="L2298" s="17">
        <f>IF(Auxiliar1!B2296&lt;Tabla2[Hora],Tabla2[Hora],Auxiliar1!B2296)</f>
        <v>0.4135416666666667</v>
      </c>
      <c r="M2298" s="21"/>
      <c r="N2298" t="str">
        <f>TEXT(Tabla2[fecha_creacion_divorcio],"dd/mm/yy")</f>
        <v>14/02/19</v>
      </c>
      <c r="O2298" s="21" t="str">
        <f>TEXT(Tabla3[Fecha formato fecha],"MMMM")</f>
        <v>febrero</v>
      </c>
      <c r="P2298" s="22">
        <f>INT(YEARFRAC(Tabla2[[#This Row],[fecha_matrimonio]],Tabla2[[#This Row],[fecha_creacion_divorcio]],1))</f>
        <v>11</v>
      </c>
      <c r="Q2298" s="21"/>
    </row>
    <row r="2299" spans="6:17" x14ac:dyDescent="0.25">
      <c r="F2299" s="17"/>
      <c r="G2299" s="47" t="str">
        <f>IF(Tabla2[genero_1]=Tabla2[genero_2],"iguales","heteros")</f>
        <v>heteros</v>
      </c>
      <c r="H2299" s="15">
        <f>COUNTIF(Tabla3[Columna1],"iguales")</f>
        <v>481</v>
      </c>
      <c r="I2299" s="15">
        <f>COUNTIF(Tabla3[Se divorcian mas en la mañana o en la tarde?],"&gt;12:00 am")</f>
        <v>2491</v>
      </c>
      <c r="J2299" s="15">
        <f>COUNTIF(Tabla3[Se divorcian mas en la mañana o en la tarde?],"&gt;12:00 am")</f>
        <v>2491</v>
      </c>
      <c r="K2299" s="15">
        <f>COUNTIF(Tabla3[Se divorcian mas en la mañana o en la tarde?],"&lt;12:00 pm")</f>
        <v>2272</v>
      </c>
      <c r="L2299" s="17">
        <f>IF(Auxiliar1!B2297&lt;Tabla2[Hora],Tabla2[Hora],Auxiliar1!B2297)</f>
        <v>0.41655092592592591</v>
      </c>
      <c r="M2299" s="21"/>
      <c r="N2299" t="str">
        <f>TEXT(Tabla2[fecha_creacion_divorcio],"dd/mm/yy")</f>
        <v>14/02/19</v>
      </c>
      <c r="O2299" s="21" t="str">
        <f>TEXT(Tabla3[Fecha formato fecha],"MMMM")</f>
        <v>febrero</v>
      </c>
      <c r="P2299" s="22">
        <f>INT(YEARFRAC(Tabla2[[#This Row],[fecha_matrimonio]],Tabla2[[#This Row],[fecha_creacion_divorcio]],1))</f>
        <v>19</v>
      </c>
      <c r="Q2299" s="21"/>
    </row>
    <row r="2300" spans="6:17" x14ac:dyDescent="0.25">
      <c r="F2300" s="17"/>
      <c r="G2300" s="47" t="str">
        <f>IF(Tabla2[genero_1]=Tabla2[genero_2],"iguales","heteros")</f>
        <v>heteros</v>
      </c>
      <c r="H2300" s="15">
        <f>COUNTIF(Tabla3[Columna1],"iguales")</f>
        <v>481</v>
      </c>
      <c r="I2300" s="15">
        <f>COUNTIF(Tabla3[Se divorcian mas en la mañana o en la tarde?],"&gt;12:00 am")</f>
        <v>2491</v>
      </c>
      <c r="J2300" s="15">
        <f>COUNTIF(Tabla3[Se divorcian mas en la mañana o en la tarde?],"&gt;12:00 am")</f>
        <v>2491</v>
      </c>
      <c r="K2300" s="15">
        <f>COUNTIF(Tabla3[Se divorcian mas en la mañana o en la tarde?],"&lt;12:00 pm")</f>
        <v>2272</v>
      </c>
      <c r="L2300" s="17">
        <f>IF(Auxiliar1!B2298&lt;Tabla2[Hora],Tabla2[Hora],Auxiliar1!B2298)</f>
        <v>0.42121527777777779</v>
      </c>
      <c r="M2300" s="21"/>
      <c r="N2300" t="str">
        <f>TEXT(Tabla2[fecha_creacion_divorcio],"dd/mm/yy")</f>
        <v>14/02/19</v>
      </c>
      <c r="O2300" s="21" t="str">
        <f>TEXT(Tabla3[Fecha formato fecha],"MMMM")</f>
        <v>febrero</v>
      </c>
      <c r="P2300" s="22">
        <f>INT(YEARFRAC(Tabla2[[#This Row],[fecha_matrimonio]],Tabla2[[#This Row],[fecha_creacion_divorcio]],1))</f>
        <v>16</v>
      </c>
      <c r="Q2300" s="21"/>
    </row>
    <row r="2301" spans="6:17" x14ac:dyDescent="0.25">
      <c r="F2301" s="17"/>
      <c r="G2301" s="47" t="str">
        <f>IF(Tabla2[genero_1]=Tabla2[genero_2],"iguales","heteros")</f>
        <v>iguales</v>
      </c>
      <c r="H2301" s="15">
        <f>COUNTIF(Tabla3[Columna1],"iguales")</f>
        <v>481</v>
      </c>
      <c r="I2301" s="15">
        <f>COUNTIF(Tabla3[Se divorcian mas en la mañana o en la tarde?],"&gt;12:00 am")</f>
        <v>2491</v>
      </c>
      <c r="J2301" s="15">
        <f>COUNTIF(Tabla3[Se divorcian mas en la mañana o en la tarde?],"&gt;12:00 am")</f>
        <v>2491</v>
      </c>
      <c r="K2301" s="15">
        <f>COUNTIF(Tabla3[Se divorcian mas en la mañana o en la tarde?],"&lt;12:00 pm")</f>
        <v>2272</v>
      </c>
      <c r="L2301" s="17">
        <f>IF(Auxiliar1!B2299&lt;Tabla2[Hora],Tabla2[Hora],Auxiliar1!B2299)</f>
        <v>0.42446759259259265</v>
      </c>
      <c r="M2301" s="21"/>
      <c r="N2301" t="str">
        <f>TEXT(Tabla2[fecha_creacion_divorcio],"dd/mm/yy")</f>
        <v>14/02/19</v>
      </c>
      <c r="O2301" s="21" t="str">
        <f>TEXT(Tabla3[Fecha formato fecha],"MMMM")</f>
        <v>febrero</v>
      </c>
      <c r="P2301" s="22">
        <f>INT(YEARFRAC(Tabla2[[#This Row],[fecha_matrimonio]],Tabla2[[#This Row],[fecha_creacion_divorcio]],1))</f>
        <v>33</v>
      </c>
      <c r="Q2301" s="21"/>
    </row>
    <row r="2302" spans="6:17" x14ac:dyDescent="0.25">
      <c r="F2302" s="17"/>
      <c r="G2302" s="47" t="str">
        <f>IF(Tabla2[genero_1]=Tabla2[genero_2],"iguales","heteros")</f>
        <v>heteros</v>
      </c>
      <c r="H2302" s="15">
        <f>COUNTIF(Tabla3[Columna1],"iguales")</f>
        <v>481</v>
      </c>
      <c r="I2302" s="15">
        <f>COUNTIF(Tabla3[Se divorcian mas en la mañana o en la tarde?],"&gt;12:00 am")</f>
        <v>2491</v>
      </c>
      <c r="J2302" s="15">
        <f>COUNTIF(Tabla3[Se divorcian mas en la mañana o en la tarde?],"&gt;12:00 am")</f>
        <v>2491</v>
      </c>
      <c r="K2302" s="15">
        <f>COUNTIF(Tabla3[Se divorcian mas en la mañana o en la tarde?],"&lt;12:00 pm")</f>
        <v>2272</v>
      </c>
      <c r="L2302" s="17">
        <f>IF(Auxiliar1!B2300&lt;Tabla2[Hora],Tabla2[Hora],Auxiliar1!B2300)</f>
        <v>0.42840277777777774</v>
      </c>
      <c r="M2302" s="21"/>
      <c r="N2302" t="str">
        <f>TEXT(Tabla2[fecha_creacion_divorcio],"dd/mm/yy")</f>
        <v>14/02/19</v>
      </c>
      <c r="O2302" s="21" t="str">
        <f>TEXT(Tabla3[Fecha formato fecha],"MMMM")</f>
        <v>febrero</v>
      </c>
      <c r="P2302" s="22">
        <f>INT(YEARFRAC(Tabla2[[#This Row],[fecha_matrimonio]],Tabla2[[#This Row],[fecha_creacion_divorcio]],1))</f>
        <v>20</v>
      </c>
      <c r="Q2302" s="21"/>
    </row>
    <row r="2303" spans="6:17" x14ac:dyDescent="0.25">
      <c r="F2303" s="17"/>
      <c r="G2303" s="47" t="str">
        <f>IF(Tabla2[genero_1]=Tabla2[genero_2],"iguales","heteros")</f>
        <v>iguales</v>
      </c>
      <c r="H2303" s="15">
        <f>COUNTIF(Tabla3[Columna1],"iguales")</f>
        <v>481</v>
      </c>
      <c r="I2303" s="15">
        <f>COUNTIF(Tabla3[Se divorcian mas en la mañana o en la tarde?],"&gt;12:00 am")</f>
        <v>2491</v>
      </c>
      <c r="J2303" s="15">
        <f>COUNTIF(Tabla3[Se divorcian mas en la mañana o en la tarde?],"&gt;12:00 am")</f>
        <v>2491</v>
      </c>
      <c r="K2303" s="15">
        <f>COUNTIF(Tabla3[Se divorcian mas en la mañana o en la tarde?],"&lt;12:00 pm")</f>
        <v>2272</v>
      </c>
      <c r="L2303" s="17">
        <f>IF(Auxiliar1!B2301&lt;Tabla2[Hora],Tabla2[Hora],Auxiliar1!B2301)</f>
        <v>0.43159722222222219</v>
      </c>
      <c r="M2303" s="21"/>
      <c r="N2303" t="str">
        <f>TEXT(Tabla2[fecha_creacion_divorcio],"dd/mm/yy")</f>
        <v>14/02/19</v>
      </c>
      <c r="O2303" s="21" t="str">
        <f>TEXT(Tabla3[Fecha formato fecha],"MMMM")</f>
        <v>febrero</v>
      </c>
      <c r="P2303" s="22">
        <f>INT(YEARFRAC(Tabla2[[#This Row],[fecha_matrimonio]],Tabla2[[#This Row],[fecha_creacion_divorcio]],1))</f>
        <v>30</v>
      </c>
      <c r="Q2303" s="21"/>
    </row>
    <row r="2304" spans="6:17" x14ac:dyDescent="0.25">
      <c r="F2304" s="17"/>
      <c r="G2304" s="47" t="str">
        <f>IF(Tabla2[genero_1]=Tabla2[genero_2],"iguales","heteros")</f>
        <v>heteros</v>
      </c>
      <c r="H2304" s="15">
        <f>COUNTIF(Tabla3[Columna1],"iguales")</f>
        <v>481</v>
      </c>
      <c r="I2304" s="15">
        <f>COUNTIF(Tabla3[Se divorcian mas en la mañana o en la tarde?],"&gt;12:00 am")</f>
        <v>2491</v>
      </c>
      <c r="J2304" s="15">
        <f>COUNTIF(Tabla3[Se divorcian mas en la mañana o en la tarde?],"&gt;12:00 am")</f>
        <v>2491</v>
      </c>
      <c r="K2304" s="15">
        <f>COUNTIF(Tabla3[Se divorcian mas en la mañana o en la tarde?],"&lt;12:00 pm")</f>
        <v>2272</v>
      </c>
      <c r="L2304" s="17">
        <f>IF(Auxiliar1!B2302&lt;Tabla2[Hora],Tabla2[Hora],Auxiliar1!B2302)</f>
        <v>0.43549768518518522</v>
      </c>
      <c r="M2304" s="21"/>
      <c r="N2304" t="str">
        <f>TEXT(Tabla2[fecha_creacion_divorcio],"dd/mm/yy")</f>
        <v>14/02/19</v>
      </c>
      <c r="O2304" s="21" t="str">
        <f>TEXT(Tabla3[Fecha formato fecha],"MMMM")</f>
        <v>febrero</v>
      </c>
      <c r="P2304" s="22">
        <f>INT(YEARFRAC(Tabla2[[#This Row],[fecha_matrimonio]],Tabla2[[#This Row],[fecha_creacion_divorcio]],1))</f>
        <v>35</v>
      </c>
      <c r="Q2304" s="21"/>
    </row>
    <row r="2305" spans="6:17" x14ac:dyDescent="0.25">
      <c r="F2305" s="17"/>
      <c r="G2305" s="47" t="str">
        <f>IF(Tabla2[genero_1]=Tabla2[genero_2],"iguales","heteros")</f>
        <v>heteros</v>
      </c>
      <c r="H2305" s="15">
        <f>COUNTIF(Tabla3[Columna1],"iguales")</f>
        <v>481</v>
      </c>
      <c r="I2305" s="15">
        <f>COUNTIF(Tabla3[Se divorcian mas en la mañana o en la tarde?],"&gt;12:00 am")</f>
        <v>2491</v>
      </c>
      <c r="J2305" s="15">
        <f>COUNTIF(Tabla3[Se divorcian mas en la mañana o en la tarde?],"&gt;12:00 am")</f>
        <v>2491</v>
      </c>
      <c r="K2305" s="15">
        <f>COUNTIF(Tabla3[Se divorcian mas en la mañana o en la tarde?],"&lt;12:00 pm")</f>
        <v>2272</v>
      </c>
      <c r="L2305" s="17">
        <f>IF(Auxiliar1!B2303&lt;Tabla2[Hora],Tabla2[Hora],Auxiliar1!B2303)</f>
        <v>0.43693287037037037</v>
      </c>
      <c r="M2305" s="21"/>
      <c r="N2305" t="str">
        <f>TEXT(Tabla2[fecha_creacion_divorcio],"dd/mm/yy")</f>
        <v>14/02/19</v>
      </c>
      <c r="O2305" s="21" t="str">
        <f>TEXT(Tabla3[Fecha formato fecha],"MMMM")</f>
        <v>febrero</v>
      </c>
      <c r="P2305" s="22">
        <f>INT(YEARFRAC(Tabla2[[#This Row],[fecha_matrimonio]],Tabla2[[#This Row],[fecha_creacion_divorcio]],1))</f>
        <v>17</v>
      </c>
      <c r="Q2305" s="21"/>
    </row>
    <row r="2306" spans="6:17" x14ac:dyDescent="0.25">
      <c r="F2306" s="17"/>
      <c r="G2306" s="47" t="str">
        <f>IF(Tabla2[genero_1]=Tabla2[genero_2],"iguales","heteros")</f>
        <v>heteros</v>
      </c>
      <c r="H2306" s="15">
        <f>COUNTIF(Tabla3[Columna1],"iguales")</f>
        <v>481</v>
      </c>
      <c r="I2306" s="15">
        <f>COUNTIF(Tabla3[Se divorcian mas en la mañana o en la tarde?],"&gt;12:00 am")</f>
        <v>2491</v>
      </c>
      <c r="J2306" s="15">
        <f>COUNTIF(Tabla3[Se divorcian mas en la mañana o en la tarde?],"&gt;12:00 am")</f>
        <v>2491</v>
      </c>
      <c r="K2306" s="15">
        <f>COUNTIF(Tabla3[Se divorcian mas en la mañana o en la tarde?],"&lt;12:00 pm")</f>
        <v>2272</v>
      </c>
      <c r="L2306" s="17">
        <f>IF(Auxiliar1!B2304&lt;Tabla2[Hora],Tabla2[Hora],Auxiliar1!B2304)</f>
        <v>0.44648148148148148</v>
      </c>
      <c r="M2306" s="21"/>
      <c r="N2306" t="str">
        <f>TEXT(Tabla2[fecha_creacion_divorcio],"dd/mm/yy")</f>
        <v>14/02/19</v>
      </c>
      <c r="O2306" s="21" t="str">
        <f>TEXT(Tabla3[Fecha formato fecha],"MMMM")</f>
        <v>febrero</v>
      </c>
      <c r="P2306" s="22">
        <f>INT(YEARFRAC(Tabla2[[#This Row],[fecha_matrimonio]],Tabla2[[#This Row],[fecha_creacion_divorcio]],1))</f>
        <v>23</v>
      </c>
      <c r="Q2306" s="21"/>
    </row>
    <row r="2307" spans="6:17" x14ac:dyDescent="0.25">
      <c r="F2307" s="17"/>
      <c r="G2307" s="47" t="str">
        <f>IF(Tabla2[genero_1]=Tabla2[genero_2],"iguales","heteros")</f>
        <v>iguales</v>
      </c>
      <c r="H2307" s="15">
        <f>COUNTIF(Tabla3[Columna1],"iguales")</f>
        <v>481</v>
      </c>
      <c r="I2307" s="15">
        <f>COUNTIF(Tabla3[Se divorcian mas en la mañana o en la tarde?],"&gt;12:00 am")</f>
        <v>2491</v>
      </c>
      <c r="J2307" s="15">
        <f>COUNTIF(Tabla3[Se divorcian mas en la mañana o en la tarde?],"&gt;12:00 am")</f>
        <v>2491</v>
      </c>
      <c r="K2307" s="15">
        <f>COUNTIF(Tabla3[Se divorcian mas en la mañana o en la tarde?],"&lt;12:00 pm")</f>
        <v>2272</v>
      </c>
      <c r="L2307" s="17">
        <f>IF(Auxiliar1!B2305&lt;Tabla2[Hora],Tabla2[Hora],Auxiliar1!B2305)</f>
        <v>0.50722222222222224</v>
      </c>
      <c r="M2307" s="21"/>
      <c r="N2307" t="str">
        <f>TEXT(Tabla2[fecha_creacion_divorcio],"dd/mm/yy")</f>
        <v>14/02/19</v>
      </c>
      <c r="O2307" s="21" t="str">
        <f>TEXT(Tabla3[Fecha formato fecha],"MMMM")</f>
        <v>febrero</v>
      </c>
      <c r="P2307" s="22">
        <f>INT(YEARFRAC(Tabla2[[#This Row],[fecha_matrimonio]],Tabla2[[#This Row],[fecha_creacion_divorcio]],1))</f>
        <v>27</v>
      </c>
      <c r="Q2307" s="21"/>
    </row>
    <row r="2308" spans="6:17" x14ac:dyDescent="0.25">
      <c r="F2308" s="17"/>
      <c r="G2308" s="47" t="str">
        <f>IF(Tabla2[genero_1]=Tabla2[genero_2],"iguales","heteros")</f>
        <v>heteros</v>
      </c>
      <c r="H2308" s="15">
        <f>COUNTIF(Tabla3[Columna1],"iguales")</f>
        <v>481</v>
      </c>
      <c r="I2308" s="15">
        <f>COUNTIF(Tabla3[Se divorcian mas en la mañana o en la tarde?],"&gt;12:00 am")</f>
        <v>2491</v>
      </c>
      <c r="J2308" s="15">
        <f>COUNTIF(Tabla3[Se divorcian mas en la mañana o en la tarde?],"&gt;12:00 am")</f>
        <v>2491</v>
      </c>
      <c r="K2308" s="15">
        <f>COUNTIF(Tabla3[Se divorcian mas en la mañana o en la tarde?],"&lt;12:00 pm")</f>
        <v>2272</v>
      </c>
      <c r="L2308" s="17">
        <f>IF(Auxiliar1!B2306&lt;Tabla2[Hora],Tabla2[Hora],Auxiliar1!B2306)</f>
        <v>0.32716435185185183</v>
      </c>
      <c r="M2308" s="21"/>
      <c r="N2308" t="str">
        <f>TEXT(Tabla2[fecha_creacion_divorcio],"dd/mm/yy")</f>
        <v>15/02/19</v>
      </c>
      <c r="O2308" s="21" t="str">
        <f>TEXT(Tabla3[Fecha formato fecha],"MMMM")</f>
        <v>febrero</v>
      </c>
      <c r="P2308" s="22">
        <f>INT(YEARFRAC(Tabla2[[#This Row],[fecha_matrimonio]],Tabla2[[#This Row],[fecha_creacion_divorcio]],1))</f>
        <v>20</v>
      </c>
      <c r="Q2308" s="21"/>
    </row>
    <row r="2309" spans="6:17" x14ac:dyDescent="0.25">
      <c r="F2309" s="17"/>
      <c r="G2309" s="47" t="str">
        <f>IF(Tabla2[genero_1]=Tabla2[genero_2],"iguales","heteros")</f>
        <v>heteros</v>
      </c>
      <c r="H2309" s="15">
        <f>COUNTIF(Tabla3[Columna1],"iguales")</f>
        <v>481</v>
      </c>
      <c r="I2309" s="15">
        <f>COUNTIF(Tabla3[Se divorcian mas en la mañana o en la tarde?],"&gt;12:00 am")</f>
        <v>2491</v>
      </c>
      <c r="J2309" s="15">
        <f>COUNTIF(Tabla3[Se divorcian mas en la mañana o en la tarde?],"&gt;12:00 am")</f>
        <v>2491</v>
      </c>
      <c r="K2309" s="15">
        <f>COUNTIF(Tabla3[Se divorcian mas en la mañana o en la tarde?],"&lt;12:00 pm")</f>
        <v>2272</v>
      </c>
      <c r="L2309" s="17">
        <f>IF(Auxiliar1!B2307&lt;Tabla2[Hora],Tabla2[Hora],Auxiliar1!B2307)</f>
        <v>0.33185185185185184</v>
      </c>
      <c r="M2309" s="21"/>
      <c r="N2309" t="str">
        <f>TEXT(Tabla2[fecha_creacion_divorcio],"dd/mm/yy")</f>
        <v>15/02/19</v>
      </c>
      <c r="O2309" s="21" t="str">
        <f>TEXT(Tabla3[Fecha formato fecha],"MMMM")</f>
        <v>febrero</v>
      </c>
      <c r="P2309" s="22">
        <f>INT(YEARFRAC(Tabla2[[#This Row],[fecha_matrimonio]],Tabla2[[#This Row],[fecha_creacion_divorcio]],1))</f>
        <v>4</v>
      </c>
      <c r="Q2309" s="21"/>
    </row>
    <row r="2310" spans="6:17" x14ac:dyDescent="0.25">
      <c r="F2310" s="17"/>
      <c r="G2310" s="47" t="str">
        <f>IF(Tabla2[genero_1]=Tabla2[genero_2],"iguales","heteros")</f>
        <v>heteros</v>
      </c>
      <c r="H2310" s="15">
        <f>COUNTIF(Tabla3[Columna1],"iguales")</f>
        <v>481</v>
      </c>
      <c r="I2310" s="15">
        <f>COUNTIF(Tabla3[Se divorcian mas en la mañana o en la tarde?],"&gt;12:00 am")</f>
        <v>2491</v>
      </c>
      <c r="J2310" s="15">
        <f>COUNTIF(Tabla3[Se divorcian mas en la mañana o en la tarde?],"&gt;12:00 am")</f>
        <v>2491</v>
      </c>
      <c r="K2310" s="15">
        <f>COUNTIF(Tabla3[Se divorcian mas en la mañana o en la tarde?],"&lt;12:00 pm")</f>
        <v>2272</v>
      </c>
      <c r="L2310" s="17">
        <f>IF(Auxiliar1!B2308&lt;Tabla2[Hora],Tabla2[Hora],Auxiliar1!B2308)</f>
        <v>0.33883101851851855</v>
      </c>
      <c r="M2310" s="21"/>
      <c r="N2310" t="str">
        <f>TEXT(Tabla2[fecha_creacion_divorcio],"dd/mm/yy")</f>
        <v>15/02/19</v>
      </c>
      <c r="O2310" s="21" t="str">
        <f>TEXT(Tabla3[Fecha formato fecha],"MMMM")</f>
        <v>febrero</v>
      </c>
      <c r="P2310" s="22">
        <f>INT(YEARFRAC(Tabla2[[#This Row],[fecha_matrimonio]],Tabla2[[#This Row],[fecha_creacion_divorcio]],1))</f>
        <v>11</v>
      </c>
      <c r="Q2310" s="21"/>
    </row>
    <row r="2311" spans="6:17" x14ac:dyDescent="0.25">
      <c r="F2311" s="17"/>
      <c r="G2311" s="47" t="str">
        <f>IF(Tabla2[genero_1]=Tabla2[genero_2],"iguales","heteros")</f>
        <v>heteros</v>
      </c>
      <c r="H2311" s="15">
        <f>COUNTIF(Tabla3[Columna1],"iguales")</f>
        <v>481</v>
      </c>
      <c r="I2311" s="15">
        <f>COUNTIF(Tabla3[Se divorcian mas en la mañana o en la tarde?],"&gt;12:00 am")</f>
        <v>2491</v>
      </c>
      <c r="J2311" s="15">
        <f>COUNTIF(Tabla3[Se divorcian mas en la mañana o en la tarde?],"&gt;12:00 am")</f>
        <v>2491</v>
      </c>
      <c r="K2311" s="15">
        <f>COUNTIF(Tabla3[Se divorcian mas en la mañana o en la tarde?],"&lt;12:00 pm")</f>
        <v>2272</v>
      </c>
      <c r="L2311" s="17">
        <f>IF(Auxiliar1!B2309&lt;Tabla2[Hora],Tabla2[Hora],Auxiliar1!B2309)</f>
        <v>0.34608796296296296</v>
      </c>
      <c r="M2311" s="21"/>
      <c r="N2311" t="str">
        <f>TEXT(Tabla2[fecha_creacion_divorcio],"dd/mm/yy")</f>
        <v>15/02/19</v>
      </c>
      <c r="O2311" s="21" t="str">
        <f>TEXT(Tabla3[Fecha formato fecha],"MMMM")</f>
        <v>febrero</v>
      </c>
      <c r="P2311" s="22">
        <f>INT(YEARFRAC(Tabla2[[#This Row],[fecha_matrimonio]],Tabla2[[#This Row],[fecha_creacion_divorcio]],1))</f>
        <v>26</v>
      </c>
      <c r="Q2311" s="21"/>
    </row>
    <row r="2312" spans="6:17" x14ac:dyDescent="0.25">
      <c r="F2312" s="17"/>
      <c r="G2312" s="47" t="str">
        <f>IF(Tabla2[genero_1]=Tabla2[genero_2],"iguales","heteros")</f>
        <v>iguales</v>
      </c>
      <c r="H2312" s="15">
        <f>COUNTIF(Tabla3[Columna1],"iguales")</f>
        <v>481</v>
      </c>
      <c r="I2312" s="15">
        <f>COUNTIF(Tabla3[Se divorcian mas en la mañana o en la tarde?],"&gt;12:00 am")</f>
        <v>2491</v>
      </c>
      <c r="J2312" s="15">
        <f>COUNTIF(Tabla3[Se divorcian mas en la mañana o en la tarde?],"&gt;12:00 am")</f>
        <v>2491</v>
      </c>
      <c r="K2312" s="15">
        <f>COUNTIF(Tabla3[Se divorcian mas en la mañana o en la tarde?],"&lt;12:00 pm")</f>
        <v>2272</v>
      </c>
      <c r="L2312" s="17">
        <f>IF(Auxiliar1!B2310&lt;Tabla2[Hora],Tabla2[Hora],Auxiliar1!B2310)</f>
        <v>0.36091435185185183</v>
      </c>
      <c r="M2312" s="21"/>
      <c r="N2312" t="str">
        <f>TEXT(Tabla2[fecha_creacion_divorcio],"dd/mm/yy")</f>
        <v>15/02/19</v>
      </c>
      <c r="O2312" s="21" t="str">
        <f>TEXT(Tabla3[Fecha formato fecha],"MMMM")</f>
        <v>febrero</v>
      </c>
      <c r="P2312" s="22">
        <f>INT(YEARFRAC(Tabla2[[#This Row],[fecha_matrimonio]],Tabla2[[#This Row],[fecha_creacion_divorcio]],1))</f>
        <v>3</v>
      </c>
      <c r="Q2312" s="21"/>
    </row>
    <row r="2313" spans="6:17" x14ac:dyDescent="0.25">
      <c r="F2313" s="17"/>
      <c r="G2313" s="47" t="str">
        <f>IF(Tabla2[genero_1]=Tabla2[genero_2],"iguales","heteros")</f>
        <v>heteros</v>
      </c>
      <c r="H2313" s="15">
        <f>COUNTIF(Tabla3[Columna1],"iguales")</f>
        <v>481</v>
      </c>
      <c r="I2313" s="15">
        <f>COUNTIF(Tabla3[Se divorcian mas en la mañana o en la tarde?],"&gt;12:00 am")</f>
        <v>2491</v>
      </c>
      <c r="J2313" s="15">
        <f>COUNTIF(Tabla3[Se divorcian mas en la mañana o en la tarde?],"&gt;12:00 am")</f>
        <v>2491</v>
      </c>
      <c r="K2313" s="15">
        <f>COUNTIF(Tabla3[Se divorcian mas en la mañana o en la tarde?],"&lt;12:00 pm")</f>
        <v>2272</v>
      </c>
      <c r="L2313" s="17">
        <f>IF(Auxiliar1!B2311&lt;Tabla2[Hora],Tabla2[Hora],Auxiliar1!B2311)</f>
        <v>0.36774305555555559</v>
      </c>
      <c r="M2313" s="21"/>
      <c r="N2313" t="str">
        <f>TEXT(Tabla2[fecha_creacion_divorcio],"dd/mm/yy")</f>
        <v>15/02/19</v>
      </c>
      <c r="O2313" s="21" t="str">
        <f>TEXT(Tabla3[Fecha formato fecha],"MMMM")</f>
        <v>febrero</v>
      </c>
      <c r="P2313" s="22">
        <f>INT(YEARFRAC(Tabla2[[#This Row],[fecha_matrimonio]],Tabla2[[#This Row],[fecha_creacion_divorcio]],1))</f>
        <v>23</v>
      </c>
      <c r="Q2313" s="21"/>
    </row>
    <row r="2314" spans="6:17" x14ac:dyDescent="0.25">
      <c r="F2314" s="17"/>
      <c r="G2314" s="47" t="str">
        <f>IF(Tabla2[genero_1]=Tabla2[genero_2],"iguales","heteros")</f>
        <v>heteros</v>
      </c>
      <c r="H2314" s="15">
        <f>COUNTIF(Tabla3[Columna1],"iguales")</f>
        <v>481</v>
      </c>
      <c r="I2314" s="15">
        <f>COUNTIF(Tabla3[Se divorcian mas en la mañana o en la tarde?],"&gt;12:00 am")</f>
        <v>2491</v>
      </c>
      <c r="J2314" s="15">
        <f>COUNTIF(Tabla3[Se divorcian mas en la mañana o en la tarde?],"&gt;12:00 am")</f>
        <v>2491</v>
      </c>
      <c r="K2314" s="15">
        <f>COUNTIF(Tabla3[Se divorcian mas en la mañana o en la tarde?],"&lt;12:00 pm")</f>
        <v>2272</v>
      </c>
      <c r="L2314" s="17">
        <f>IF(Auxiliar1!B2312&lt;Tabla2[Hora],Tabla2[Hora],Auxiliar1!B2312)</f>
        <v>0.37527777777777777</v>
      </c>
      <c r="M2314" s="21"/>
      <c r="N2314" t="str">
        <f>TEXT(Tabla2[fecha_creacion_divorcio],"dd/mm/yy")</f>
        <v>15/02/19</v>
      </c>
      <c r="O2314" s="21" t="str">
        <f>TEXT(Tabla3[Fecha formato fecha],"MMMM")</f>
        <v>febrero</v>
      </c>
      <c r="P2314" s="22">
        <f>INT(YEARFRAC(Tabla2[[#This Row],[fecha_matrimonio]],Tabla2[[#This Row],[fecha_creacion_divorcio]],1))</f>
        <v>15</v>
      </c>
      <c r="Q2314" s="21"/>
    </row>
    <row r="2315" spans="6:17" x14ac:dyDescent="0.25">
      <c r="F2315" s="17"/>
      <c r="G2315" s="47" t="str">
        <f>IF(Tabla2[genero_1]=Tabla2[genero_2],"iguales","heteros")</f>
        <v>heteros</v>
      </c>
      <c r="H2315" s="15">
        <f>COUNTIF(Tabla3[Columna1],"iguales")</f>
        <v>481</v>
      </c>
      <c r="I2315" s="15">
        <f>COUNTIF(Tabla3[Se divorcian mas en la mañana o en la tarde?],"&gt;12:00 am")</f>
        <v>2491</v>
      </c>
      <c r="J2315" s="15">
        <f>COUNTIF(Tabla3[Se divorcian mas en la mañana o en la tarde?],"&gt;12:00 am")</f>
        <v>2491</v>
      </c>
      <c r="K2315" s="15">
        <f>COUNTIF(Tabla3[Se divorcian mas en la mañana o en la tarde?],"&lt;12:00 pm")</f>
        <v>2272</v>
      </c>
      <c r="L2315" s="17">
        <f>IF(Auxiliar1!B2313&lt;Tabla2[Hora],Tabla2[Hora],Auxiliar1!B2313)</f>
        <v>0.38087962962962968</v>
      </c>
      <c r="M2315" s="21"/>
      <c r="N2315" t="str">
        <f>TEXT(Tabla2[fecha_creacion_divorcio],"dd/mm/yy")</f>
        <v>15/02/19</v>
      </c>
      <c r="O2315" s="21" t="str">
        <f>TEXT(Tabla3[Fecha formato fecha],"MMMM")</f>
        <v>febrero</v>
      </c>
      <c r="P2315" s="22">
        <f>INT(YEARFRAC(Tabla2[[#This Row],[fecha_matrimonio]],Tabla2[[#This Row],[fecha_creacion_divorcio]],1))</f>
        <v>5</v>
      </c>
      <c r="Q2315" s="21"/>
    </row>
    <row r="2316" spans="6:17" x14ac:dyDescent="0.25">
      <c r="F2316" s="17"/>
      <c r="G2316" s="47" t="str">
        <f>IF(Tabla2[genero_1]=Tabla2[genero_2],"iguales","heteros")</f>
        <v>heteros</v>
      </c>
      <c r="H2316" s="15">
        <f>COUNTIF(Tabla3[Columna1],"iguales")</f>
        <v>481</v>
      </c>
      <c r="I2316" s="15">
        <f>COUNTIF(Tabla3[Se divorcian mas en la mañana o en la tarde?],"&gt;12:00 am")</f>
        <v>2491</v>
      </c>
      <c r="J2316" s="15">
        <f>COUNTIF(Tabla3[Se divorcian mas en la mañana o en la tarde?],"&gt;12:00 am")</f>
        <v>2491</v>
      </c>
      <c r="K2316" s="15">
        <f>COUNTIF(Tabla3[Se divorcian mas en la mañana o en la tarde?],"&lt;12:00 pm")</f>
        <v>2272</v>
      </c>
      <c r="L2316" s="17">
        <f>IF(Auxiliar1!B2314&lt;Tabla2[Hora],Tabla2[Hora],Auxiliar1!B2314)</f>
        <v>0.38424768518518521</v>
      </c>
      <c r="M2316" s="21"/>
      <c r="N2316" t="str">
        <f>TEXT(Tabla2[fecha_creacion_divorcio],"dd/mm/yy")</f>
        <v>15/02/19</v>
      </c>
      <c r="O2316" s="21" t="str">
        <f>TEXT(Tabla3[Fecha formato fecha],"MMMM")</f>
        <v>febrero</v>
      </c>
      <c r="P2316" s="22">
        <f>INT(YEARFRAC(Tabla2[[#This Row],[fecha_matrimonio]],Tabla2[[#This Row],[fecha_creacion_divorcio]],1))</f>
        <v>23</v>
      </c>
      <c r="Q2316" s="21"/>
    </row>
    <row r="2317" spans="6:17" x14ac:dyDescent="0.25">
      <c r="F2317" s="17"/>
      <c r="G2317" s="47" t="str">
        <f>IF(Tabla2[genero_1]=Tabla2[genero_2],"iguales","heteros")</f>
        <v>heteros</v>
      </c>
      <c r="H2317" s="15">
        <f>COUNTIF(Tabla3[Columna1],"iguales")</f>
        <v>481</v>
      </c>
      <c r="I2317" s="15">
        <f>COUNTIF(Tabla3[Se divorcian mas en la mañana o en la tarde?],"&gt;12:00 am")</f>
        <v>2491</v>
      </c>
      <c r="J2317" s="15">
        <f>COUNTIF(Tabla3[Se divorcian mas en la mañana o en la tarde?],"&gt;12:00 am")</f>
        <v>2491</v>
      </c>
      <c r="K2317" s="15">
        <f>COUNTIF(Tabla3[Se divorcian mas en la mañana o en la tarde?],"&lt;12:00 pm")</f>
        <v>2272</v>
      </c>
      <c r="L2317" s="17">
        <f>IF(Auxiliar1!B2315&lt;Tabla2[Hora],Tabla2[Hora],Auxiliar1!B2315)</f>
        <v>0.38451388888888888</v>
      </c>
      <c r="M2317" s="21"/>
      <c r="N2317" t="str">
        <f>TEXT(Tabla2[fecha_creacion_divorcio],"dd/mm/yy")</f>
        <v>15/02/19</v>
      </c>
      <c r="O2317" s="21" t="str">
        <f>TEXT(Tabla3[Fecha formato fecha],"MMMM")</f>
        <v>febrero</v>
      </c>
      <c r="P2317" s="22">
        <f>INT(YEARFRAC(Tabla2[[#This Row],[fecha_matrimonio]],Tabla2[[#This Row],[fecha_creacion_divorcio]],1))</f>
        <v>26</v>
      </c>
      <c r="Q2317" s="21"/>
    </row>
    <row r="2318" spans="6:17" x14ac:dyDescent="0.25">
      <c r="F2318" s="17"/>
      <c r="G2318" s="47" t="str">
        <f>IF(Tabla2[genero_1]=Tabla2[genero_2],"iguales","heteros")</f>
        <v>heteros</v>
      </c>
      <c r="H2318" s="15">
        <f>COUNTIF(Tabla3[Columna1],"iguales")</f>
        <v>481</v>
      </c>
      <c r="I2318" s="15">
        <f>COUNTIF(Tabla3[Se divorcian mas en la mañana o en la tarde?],"&gt;12:00 am")</f>
        <v>2491</v>
      </c>
      <c r="J2318" s="15">
        <f>COUNTIF(Tabla3[Se divorcian mas en la mañana o en la tarde?],"&gt;12:00 am")</f>
        <v>2491</v>
      </c>
      <c r="K2318" s="15">
        <f>COUNTIF(Tabla3[Se divorcian mas en la mañana o en la tarde?],"&lt;12:00 pm")</f>
        <v>2272</v>
      </c>
      <c r="L2318" s="17">
        <f>IF(Auxiliar1!B2316&lt;Tabla2[Hora],Tabla2[Hora],Auxiliar1!B2316)</f>
        <v>0.38418981481481485</v>
      </c>
      <c r="M2318" s="21"/>
      <c r="N2318" t="str">
        <f>TEXT(Tabla2[fecha_creacion_divorcio],"dd/mm/yy")</f>
        <v>15/02/19</v>
      </c>
      <c r="O2318" s="21" t="str">
        <f>TEXT(Tabla3[Fecha formato fecha],"MMMM")</f>
        <v>febrero</v>
      </c>
      <c r="P2318" s="22">
        <f>INT(YEARFRAC(Tabla2[[#This Row],[fecha_matrimonio]],Tabla2[[#This Row],[fecha_creacion_divorcio]],1))</f>
        <v>19</v>
      </c>
      <c r="Q2318" s="21"/>
    </row>
    <row r="2319" spans="6:17" x14ac:dyDescent="0.25">
      <c r="F2319" s="17"/>
      <c r="G2319" s="47" t="str">
        <f>IF(Tabla2[genero_1]=Tabla2[genero_2],"iguales","heteros")</f>
        <v>heteros</v>
      </c>
      <c r="H2319" s="15">
        <f>COUNTIF(Tabla3[Columna1],"iguales")</f>
        <v>481</v>
      </c>
      <c r="I2319" s="15">
        <f>COUNTIF(Tabla3[Se divorcian mas en la mañana o en la tarde?],"&gt;12:00 am")</f>
        <v>2491</v>
      </c>
      <c r="J2319" s="15">
        <f>COUNTIF(Tabla3[Se divorcian mas en la mañana o en la tarde?],"&gt;12:00 am")</f>
        <v>2491</v>
      </c>
      <c r="K2319" s="15">
        <f>COUNTIF(Tabla3[Se divorcian mas en la mañana o en la tarde?],"&lt;12:00 pm")</f>
        <v>2272</v>
      </c>
      <c r="L2319" s="17">
        <f>IF(Auxiliar1!B2317&lt;Tabla2[Hora],Tabla2[Hora],Auxiliar1!B2317)</f>
        <v>0.38913194444444449</v>
      </c>
      <c r="M2319" s="21"/>
      <c r="N2319" t="str">
        <f>TEXT(Tabla2[fecha_creacion_divorcio],"dd/mm/yy")</f>
        <v>15/02/19</v>
      </c>
      <c r="O2319" s="21" t="str">
        <f>TEXT(Tabla3[Fecha formato fecha],"MMMM")</f>
        <v>febrero</v>
      </c>
      <c r="P2319" s="22">
        <f>INT(YEARFRAC(Tabla2[[#This Row],[fecha_matrimonio]],Tabla2[[#This Row],[fecha_creacion_divorcio]],1))</f>
        <v>28</v>
      </c>
      <c r="Q2319" s="21"/>
    </row>
    <row r="2320" spans="6:17" x14ac:dyDescent="0.25">
      <c r="F2320" s="17"/>
      <c r="G2320" s="47" t="str">
        <f>IF(Tabla2[genero_1]=Tabla2[genero_2],"iguales","heteros")</f>
        <v>heteros</v>
      </c>
      <c r="H2320" s="15">
        <f>COUNTIF(Tabla3[Columna1],"iguales")</f>
        <v>481</v>
      </c>
      <c r="I2320" s="15">
        <f>COUNTIF(Tabla3[Se divorcian mas en la mañana o en la tarde?],"&gt;12:00 am")</f>
        <v>2491</v>
      </c>
      <c r="J2320" s="15">
        <f>COUNTIF(Tabla3[Se divorcian mas en la mañana o en la tarde?],"&gt;12:00 am")</f>
        <v>2491</v>
      </c>
      <c r="K2320" s="15">
        <f>COUNTIF(Tabla3[Se divorcian mas en la mañana o en la tarde?],"&lt;12:00 pm")</f>
        <v>2272</v>
      </c>
      <c r="L2320" s="17">
        <f>IF(Auxiliar1!B2318&lt;Tabla2[Hora],Tabla2[Hora],Auxiliar1!B2318)</f>
        <v>0.38954861111111111</v>
      </c>
      <c r="M2320" s="21"/>
      <c r="N2320" t="str">
        <f>TEXT(Tabla2[fecha_creacion_divorcio],"dd/mm/yy")</f>
        <v>15/02/19</v>
      </c>
      <c r="O2320" s="21" t="str">
        <f>TEXT(Tabla3[Fecha formato fecha],"MMMM")</f>
        <v>febrero</v>
      </c>
      <c r="P2320" s="22">
        <f>INT(YEARFRAC(Tabla2[[#This Row],[fecha_matrimonio]],Tabla2[[#This Row],[fecha_creacion_divorcio]],1))</f>
        <v>3</v>
      </c>
      <c r="Q2320" s="21"/>
    </row>
    <row r="2321" spans="6:17" x14ac:dyDescent="0.25">
      <c r="F2321" s="17"/>
      <c r="G2321" s="47" t="str">
        <f>IF(Tabla2[genero_1]=Tabla2[genero_2],"iguales","heteros")</f>
        <v>heteros</v>
      </c>
      <c r="H2321" s="15">
        <f>COUNTIF(Tabla3[Columna1],"iguales")</f>
        <v>481</v>
      </c>
      <c r="I2321" s="15">
        <f>COUNTIF(Tabla3[Se divorcian mas en la mañana o en la tarde?],"&gt;12:00 am")</f>
        <v>2491</v>
      </c>
      <c r="J2321" s="15">
        <f>COUNTIF(Tabla3[Se divorcian mas en la mañana o en la tarde?],"&gt;12:00 am")</f>
        <v>2491</v>
      </c>
      <c r="K2321" s="15">
        <f>COUNTIF(Tabla3[Se divorcian mas en la mañana o en la tarde?],"&lt;12:00 pm")</f>
        <v>2272</v>
      </c>
      <c r="L2321" s="17">
        <f>IF(Auxiliar1!B2319&lt;Tabla2[Hora],Tabla2[Hora],Auxiliar1!B2319)</f>
        <v>0.38809027777777777</v>
      </c>
      <c r="M2321" s="21"/>
      <c r="N2321" t="str">
        <f>TEXT(Tabla2[fecha_creacion_divorcio],"dd/mm/yy")</f>
        <v>15/02/19</v>
      </c>
      <c r="O2321" s="21" t="str">
        <f>TEXT(Tabla3[Fecha formato fecha],"MMMM")</f>
        <v>febrero</v>
      </c>
      <c r="P2321" s="22">
        <f>INT(YEARFRAC(Tabla2[[#This Row],[fecha_matrimonio]],Tabla2[[#This Row],[fecha_creacion_divorcio]],1))</f>
        <v>20</v>
      </c>
      <c r="Q2321" s="21"/>
    </row>
    <row r="2322" spans="6:17" x14ac:dyDescent="0.25">
      <c r="F2322" s="17"/>
      <c r="G2322" s="47" t="str">
        <f>IF(Tabla2[genero_1]=Tabla2[genero_2],"iguales","heteros")</f>
        <v>heteros</v>
      </c>
      <c r="H2322" s="15">
        <f>COUNTIF(Tabla3[Columna1],"iguales")</f>
        <v>481</v>
      </c>
      <c r="I2322" s="15">
        <f>COUNTIF(Tabla3[Se divorcian mas en la mañana o en la tarde?],"&gt;12:00 am")</f>
        <v>2491</v>
      </c>
      <c r="J2322" s="15">
        <f>COUNTIF(Tabla3[Se divorcian mas en la mañana o en la tarde?],"&gt;12:00 am")</f>
        <v>2491</v>
      </c>
      <c r="K2322" s="15">
        <f>COUNTIF(Tabla3[Se divorcian mas en la mañana o en la tarde?],"&lt;12:00 pm")</f>
        <v>2272</v>
      </c>
      <c r="L2322" s="17">
        <f>IF(Auxiliar1!B2320&lt;Tabla2[Hora],Tabla2[Hora],Auxiliar1!B2320)</f>
        <v>0.38831018518518517</v>
      </c>
      <c r="M2322" s="21"/>
      <c r="N2322" t="str">
        <f>TEXT(Tabla2[fecha_creacion_divorcio],"dd/mm/yy")</f>
        <v>15/02/19</v>
      </c>
      <c r="O2322" s="21" t="str">
        <f>TEXT(Tabla3[Fecha formato fecha],"MMMM")</f>
        <v>febrero</v>
      </c>
      <c r="P2322" s="22">
        <f>INT(YEARFRAC(Tabla2[[#This Row],[fecha_matrimonio]],Tabla2[[#This Row],[fecha_creacion_divorcio]],1))</f>
        <v>14</v>
      </c>
      <c r="Q2322" s="21"/>
    </row>
    <row r="2323" spans="6:17" x14ac:dyDescent="0.25">
      <c r="F2323" s="17"/>
      <c r="G2323" s="47" t="str">
        <f>IF(Tabla2[genero_1]=Tabla2[genero_2],"iguales","heteros")</f>
        <v>iguales</v>
      </c>
      <c r="H2323" s="15">
        <f>COUNTIF(Tabla3[Columna1],"iguales")</f>
        <v>481</v>
      </c>
      <c r="I2323" s="15">
        <f>COUNTIF(Tabla3[Se divorcian mas en la mañana o en la tarde?],"&gt;12:00 am")</f>
        <v>2491</v>
      </c>
      <c r="J2323" s="15">
        <f>COUNTIF(Tabla3[Se divorcian mas en la mañana o en la tarde?],"&gt;12:00 am")</f>
        <v>2491</v>
      </c>
      <c r="K2323" s="15">
        <f>COUNTIF(Tabla3[Se divorcian mas en la mañana o en la tarde?],"&lt;12:00 pm")</f>
        <v>2272</v>
      </c>
      <c r="L2323" s="17">
        <f>IF(Auxiliar1!B2321&lt;Tabla2[Hora],Tabla2[Hora],Auxiliar1!B2321)</f>
        <v>0.38900462962962962</v>
      </c>
      <c r="M2323" s="21"/>
      <c r="N2323" t="str">
        <f>TEXT(Tabla2[fecha_creacion_divorcio],"dd/mm/yy")</f>
        <v>15/02/19</v>
      </c>
      <c r="O2323" s="21" t="str">
        <f>TEXT(Tabla3[Fecha formato fecha],"MMMM")</f>
        <v>febrero</v>
      </c>
      <c r="P2323" s="22">
        <f>INT(YEARFRAC(Tabla2[[#This Row],[fecha_matrimonio]],Tabla2[[#This Row],[fecha_creacion_divorcio]],1))</f>
        <v>31</v>
      </c>
      <c r="Q2323" s="21"/>
    </row>
    <row r="2324" spans="6:17" x14ac:dyDescent="0.25">
      <c r="F2324" s="17"/>
      <c r="G2324" s="47" t="str">
        <f>IF(Tabla2[genero_1]=Tabla2[genero_2],"iguales","heteros")</f>
        <v>iguales</v>
      </c>
      <c r="H2324" s="15">
        <f>COUNTIF(Tabla3[Columna1],"iguales")</f>
        <v>481</v>
      </c>
      <c r="I2324" s="15">
        <f>COUNTIF(Tabla3[Se divorcian mas en la mañana o en la tarde?],"&gt;12:00 am")</f>
        <v>2491</v>
      </c>
      <c r="J2324" s="15">
        <f>COUNTIF(Tabla3[Se divorcian mas en la mañana o en la tarde?],"&gt;12:00 am")</f>
        <v>2491</v>
      </c>
      <c r="K2324" s="15">
        <f>COUNTIF(Tabla3[Se divorcian mas en la mañana o en la tarde?],"&lt;12:00 pm")</f>
        <v>2272</v>
      </c>
      <c r="L2324" s="17">
        <f>IF(Auxiliar1!B2322&lt;Tabla2[Hora],Tabla2[Hora],Auxiliar1!B2322)</f>
        <v>0.39059027777777783</v>
      </c>
      <c r="M2324" s="21"/>
      <c r="N2324" t="str">
        <f>TEXT(Tabla2[fecha_creacion_divorcio],"dd/mm/yy")</f>
        <v>15/02/19</v>
      </c>
      <c r="O2324" s="21" t="str">
        <f>TEXT(Tabla3[Fecha formato fecha],"MMMM")</f>
        <v>febrero</v>
      </c>
      <c r="P2324" s="22">
        <f>INT(YEARFRAC(Tabla2[[#This Row],[fecha_matrimonio]],Tabla2[[#This Row],[fecha_creacion_divorcio]],1))</f>
        <v>23</v>
      </c>
      <c r="Q2324" s="21"/>
    </row>
    <row r="2325" spans="6:17" x14ac:dyDescent="0.25">
      <c r="F2325" s="17"/>
      <c r="G2325" s="47" t="str">
        <f>IF(Tabla2[genero_1]=Tabla2[genero_2],"iguales","heteros")</f>
        <v>iguales</v>
      </c>
      <c r="H2325" s="15">
        <f>COUNTIF(Tabla3[Columna1],"iguales")</f>
        <v>481</v>
      </c>
      <c r="I2325" s="15">
        <f>COUNTIF(Tabla3[Se divorcian mas en la mañana o en la tarde?],"&gt;12:00 am")</f>
        <v>2491</v>
      </c>
      <c r="J2325" s="15">
        <f>COUNTIF(Tabla3[Se divorcian mas en la mañana o en la tarde?],"&gt;12:00 am")</f>
        <v>2491</v>
      </c>
      <c r="K2325" s="15">
        <f>COUNTIF(Tabla3[Se divorcian mas en la mañana o en la tarde?],"&lt;12:00 pm")</f>
        <v>2272</v>
      </c>
      <c r="L2325" s="17">
        <f>IF(Auxiliar1!B2323&lt;Tabla2[Hora],Tabla2[Hora],Auxiliar1!B2323)</f>
        <v>0.39239583333333333</v>
      </c>
      <c r="M2325" s="21"/>
      <c r="N2325" t="str">
        <f>TEXT(Tabla2[fecha_creacion_divorcio],"dd/mm/yy")</f>
        <v>15/02/19</v>
      </c>
      <c r="O2325" s="21" t="str">
        <f>TEXT(Tabla3[Fecha formato fecha],"MMMM")</f>
        <v>febrero</v>
      </c>
      <c r="P2325" s="22">
        <f>INT(YEARFRAC(Tabla2[[#This Row],[fecha_matrimonio]],Tabla2[[#This Row],[fecha_creacion_divorcio]],1))</f>
        <v>6</v>
      </c>
      <c r="Q2325" s="21"/>
    </row>
    <row r="2326" spans="6:17" x14ac:dyDescent="0.25">
      <c r="F2326" s="17"/>
      <c r="G2326" s="47" t="str">
        <f>IF(Tabla2[genero_1]=Tabla2[genero_2],"iguales","heteros")</f>
        <v>heteros</v>
      </c>
      <c r="H2326" s="15">
        <f>COUNTIF(Tabla3[Columna1],"iguales")</f>
        <v>481</v>
      </c>
      <c r="I2326" s="15">
        <f>COUNTIF(Tabla3[Se divorcian mas en la mañana o en la tarde?],"&gt;12:00 am")</f>
        <v>2491</v>
      </c>
      <c r="J2326" s="15">
        <f>COUNTIF(Tabla3[Se divorcian mas en la mañana o en la tarde?],"&gt;12:00 am")</f>
        <v>2491</v>
      </c>
      <c r="K2326" s="15">
        <f>COUNTIF(Tabla3[Se divorcian mas en la mañana o en la tarde?],"&lt;12:00 pm")</f>
        <v>2272</v>
      </c>
      <c r="L2326" s="17">
        <f>IF(Auxiliar1!B2324&lt;Tabla2[Hora],Tabla2[Hora],Auxiliar1!B2324)</f>
        <v>0.41586805555555556</v>
      </c>
      <c r="M2326" s="21"/>
      <c r="N2326" t="str">
        <f>TEXT(Tabla2[fecha_creacion_divorcio],"dd/mm/yy")</f>
        <v>15/02/19</v>
      </c>
      <c r="O2326" s="21" t="str">
        <f>TEXT(Tabla3[Fecha formato fecha],"MMMM")</f>
        <v>febrero</v>
      </c>
      <c r="P2326" s="22">
        <f>INT(YEARFRAC(Tabla2[[#This Row],[fecha_matrimonio]],Tabla2[[#This Row],[fecha_creacion_divorcio]],1))</f>
        <v>14</v>
      </c>
      <c r="Q2326" s="21"/>
    </row>
    <row r="2327" spans="6:17" x14ac:dyDescent="0.25">
      <c r="F2327" s="17"/>
      <c r="G2327" s="47" t="str">
        <f>IF(Tabla2[genero_1]=Tabla2[genero_2],"iguales","heteros")</f>
        <v>iguales</v>
      </c>
      <c r="H2327" s="15">
        <f>COUNTIF(Tabla3[Columna1],"iguales")</f>
        <v>481</v>
      </c>
      <c r="I2327" s="15">
        <f>COUNTIF(Tabla3[Se divorcian mas en la mañana o en la tarde?],"&gt;12:00 am")</f>
        <v>2491</v>
      </c>
      <c r="J2327" s="15">
        <f>COUNTIF(Tabla3[Se divorcian mas en la mañana o en la tarde?],"&gt;12:00 am")</f>
        <v>2491</v>
      </c>
      <c r="K2327" s="15">
        <f>COUNTIF(Tabla3[Se divorcian mas en la mañana o en la tarde?],"&lt;12:00 pm")</f>
        <v>2272</v>
      </c>
      <c r="L2327" s="17">
        <f>IF(Auxiliar1!B2325&lt;Tabla2[Hora],Tabla2[Hora],Auxiliar1!B2325)</f>
        <v>0.42805555555555558</v>
      </c>
      <c r="M2327" s="21"/>
      <c r="N2327" t="str">
        <f>TEXT(Tabla2[fecha_creacion_divorcio],"dd/mm/yy")</f>
        <v>15/02/19</v>
      </c>
      <c r="O2327" s="21" t="str">
        <f>TEXT(Tabla3[Fecha formato fecha],"MMMM")</f>
        <v>febrero</v>
      </c>
      <c r="P2327" s="22">
        <f>INT(YEARFRAC(Tabla2[[#This Row],[fecha_matrimonio]],Tabla2[[#This Row],[fecha_creacion_divorcio]],1))</f>
        <v>23</v>
      </c>
      <c r="Q2327" s="21"/>
    </row>
    <row r="2328" spans="6:17" x14ac:dyDescent="0.25">
      <c r="F2328" s="17"/>
      <c r="G2328" s="47" t="str">
        <f>IF(Tabla2[genero_1]=Tabla2[genero_2],"iguales","heteros")</f>
        <v>heteros</v>
      </c>
      <c r="H2328" s="15">
        <f>COUNTIF(Tabla3[Columna1],"iguales")</f>
        <v>481</v>
      </c>
      <c r="I2328" s="15">
        <f>COUNTIF(Tabla3[Se divorcian mas en la mañana o en la tarde?],"&gt;12:00 am")</f>
        <v>2491</v>
      </c>
      <c r="J2328" s="15">
        <f>COUNTIF(Tabla3[Se divorcian mas en la mañana o en la tarde?],"&gt;12:00 am")</f>
        <v>2491</v>
      </c>
      <c r="K2328" s="15">
        <f>COUNTIF(Tabla3[Se divorcian mas en la mañana o en la tarde?],"&lt;12:00 pm")</f>
        <v>2272</v>
      </c>
      <c r="L2328" s="17">
        <f>IF(Auxiliar1!B2326&lt;Tabla2[Hora],Tabla2[Hora],Auxiliar1!B2326)</f>
        <v>0.43784722222222222</v>
      </c>
      <c r="M2328" s="21"/>
      <c r="N2328" t="str">
        <f>TEXT(Tabla2[fecha_creacion_divorcio],"dd/mm/yy")</f>
        <v>15/02/19</v>
      </c>
      <c r="O2328" s="21" t="str">
        <f>TEXT(Tabla3[Fecha formato fecha],"MMMM")</f>
        <v>febrero</v>
      </c>
      <c r="P2328" s="22">
        <f>INT(YEARFRAC(Tabla2[[#This Row],[fecha_matrimonio]],Tabla2[[#This Row],[fecha_creacion_divorcio]],1))</f>
        <v>36</v>
      </c>
      <c r="Q2328" s="21"/>
    </row>
    <row r="2329" spans="6:17" x14ac:dyDescent="0.25">
      <c r="F2329" s="17"/>
      <c r="G2329" s="47" t="str">
        <f>IF(Tabla2[genero_1]=Tabla2[genero_2],"iguales","heteros")</f>
        <v>heteros</v>
      </c>
      <c r="H2329" s="15">
        <f>COUNTIF(Tabla3[Columna1],"iguales")</f>
        <v>481</v>
      </c>
      <c r="I2329" s="15">
        <f>COUNTIF(Tabla3[Se divorcian mas en la mañana o en la tarde?],"&gt;12:00 am")</f>
        <v>2491</v>
      </c>
      <c r="J2329" s="15">
        <f>COUNTIF(Tabla3[Se divorcian mas en la mañana o en la tarde?],"&gt;12:00 am")</f>
        <v>2491</v>
      </c>
      <c r="K2329" s="15">
        <f>COUNTIF(Tabla3[Se divorcian mas en la mañana o en la tarde?],"&lt;12:00 pm")</f>
        <v>2272</v>
      </c>
      <c r="L2329" s="17">
        <f>IF(Auxiliar1!B2327&lt;Tabla2[Hora],Tabla2[Hora],Auxiliar1!B2327)</f>
        <v>0.44138888888888889</v>
      </c>
      <c r="M2329" s="21"/>
      <c r="N2329" t="str">
        <f>TEXT(Tabla2[fecha_creacion_divorcio],"dd/mm/yy")</f>
        <v>15/02/19</v>
      </c>
      <c r="O2329" s="21" t="str">
        <f>TEXT(Tabla3[Fecha formato fecha],"MMMM")</f>
        <v>febrero</v>
      </c>
      <c r="P2329" s="22">
        <f>INT(YEARFRAC(Tabla2[[#This Row],[fecha_matrimonio]],Tabla2[[#This Row],[fecha_creacion_divorcio]],1))</f>
        <v>11</v>
      </c>
      <c r="Q2329" s="21"/>
    </row>
    <row r="2330" spans="6:17" x14ac:dyDescent="0.25">
      <c r="F2330" s="17"/>
      <c r="G2330" s="47" t="str">
        <f>IF(Tabla2[genero_1]=Tabla2[genero_2],"iguales","heteros")</f>
        <v>heteros</v>
      </c>
      <c r="H2330" s="15">
        <f>COUNTIF(Tabla3[Columna1],"iguales")</f>
        <v>481</v>
      </c>
      <c r="I2330" s="15">
        <f>COUNTIF(Tabla3[Se divorcian mas en la mañana o en la tarde?],"&gt;12:00 am")</f>
        <v>2491</v>
      </c>
      <c r="J2330" s="15">
        <f>COUNTIF(Tabla3[Se divorcian mas en la mañana o en la tarde?],"&gt;12:00 am")</f>
        <v>2491</v>
      </c>
      <c r="K2330" s="15">
        <f>COUNTIF(Tabla3[Se divorcian mas en la mañana o en la tarde?],"&lt;12:00 pm")</f>
        <v>2272</v>
      </c>
      <c r="L2330" s="17">
        <f>IF(Auxiliar1!B2328&lt;Tabla2[Hora],Tabla2[Hora],Auxiliar1!B2328)</f>
        <v>0.44506944444444446</v>
      </c>
      <c r="M2330" s="21"/>
      <c r="N2330" t="str">
        <f>TEXT(Tabla2[fecha_creacion_divorcio],"dd/mm/yy")</f>
        <v>15/02/19</v>
      </c>
      <c r="O2330" s="21" t="str">
        <f>TEXT(Tabla3[Fecha formato fecha],"MMMM")</f>
        <v>febrero</v>
      </c>
      <c r="P2330" s="22">
        <f>INT(YEARFRAC(Tabla2[[#This Row],[fecha_matrimonio]],Tabla2[[#This Row],[fecha_creacion_divorcio]],1))</f>
        <v>13</v>
      </c>
      <c r="Q2330" s="21"/>
    </row>
    <row r="2331" spans="6:17" x14ac:dyDescent="0.25">
      <c r="F2331" s="17"/>
      <c r="G2331" s="47" t="str">
        <f>IF(Tabla2[genero_1]=Tabla2[genero_2],"iguales","heteros")</f>
        <v>heteros</v>
      </c>
      <c r="H2331" s="15">
        <f>COUNTIF(Tabla3[Columna1],"iguales")</f>
        <v>481</v>
      </c>
      <c r="I2331" s="15">
        <f>COUNTIF(Tabla3[Se divorcian mas en la mañana o en la tarde?],"&gt;12:00 am")</f>
        <v>2491</v>
      </c>
      <c r="J2331" s="15">
        <f>COUNTIF(Tabla3[Se divorcian mas en la mañana o en la tarde?],"&gt;12:00 am")</f>
        <v>2491</v>
      </c>
      <c r="K2331" s="15">
        <f>COUNTIF(Tabla3[Se divorcian mas en la mañana o en la tarde?],"&lt;12:00 pm")</f>
        <v>2272</v>
      </c>
      <c r="L2331" s="17">
        <f>IF(Auxiliar1!B2329&lt;Tabla2[Hora],Tabla2[Hora],Auxiliar1!B2329)</f>
        <v>0.49903935185185189</v>
      </c>
      <c r="M2331" s="21"/>
      <c r="N2331" t="str">
        <f>TEXT(Tabla2[fecha_creacion_divorcio],"dd/mm/yy")</f>
        <v>15/02/19</v>
      </c>
      <c r="O2331" s="21" t="str">
        <f>TEXT(Tabla3[Fecha formato fecha],"MMMM")</f>
        <v>febrero</v>
      </c>
      <c r="P2331" s="22">
        <f>INT(YEARFRAC(Tabla2[[#This Row],[fecha_matrimonio]],Tabla2[[#This Row],[fecha_creacion_divorcio]],1))</f>
        <v>36</v>
      </c>
      <c r="Q2331" s="21"/>
    </row>
    <row r="2332" spans="6:17" x14ac:dyDescent="0.25">
      <c r="F2332" s="17"/>
      <c r="G2332" s="47" t="str">
        <f>IF(Tabla2[genero_1]=Tabla2[genero_2],"iguales","heteros")</f>
        <v>heteros</v>
      </c>
      <c r="H2332" s="15">
        <f>COUNTIF(Tabla3[Columna1],"iguales")</f>
        <v>481</v>
      </c>
      <c r="I2332" s="15">
        <f>COUNTIF(Tabla3[Se divorcian mas en la mañana o en la tarde?],"&gt;12:00 am")</f>
        <v>2491</v>
      </c>
      <c r="J2332" s="15">
        <f>COUNTIF(Tabla3[Se divorcian mas en la mañana o en la tarde?],"&gt;12:00 am")</f>
        <v>2491</v>
      </c>
      <c r="K2332" s="15">
        <f>COUNTIF(Tabla3[Se divorcian mas en la mañana o en la tarde?],"&lt;12:00 pm")</f>
        <v>2272</v>
      </c>
      <c r="L2332" s="17">
        <f>IF(Auxiliar1!B2330&lt;Tabla2[Hora],Tabla2[Hora],Auxiliar1!B2330)</f>
        <v>0.30846064814814816</v>
      </c>
      <c r="M2332" s="21"/>
      <c r="N2332" t="str">
        <f>TEXT(Tabla2[fecha_creacion_divorcio],"dd/mm/yy")</f>
        <v>18/02/19</v>
      </c>
      <c r="O2332" s="21" t="str">
        <f>TEXT(Tabla3[Fecha formato fecha],"MMMM")</f>
        <v>febrero</v>
      </c>
      <c r="P2332" s="22">
        <f>INT(YEARFRAC(Tabla2[[#This Row],[fecha_matrimonio]],Tabla2[[#This Row],[fecha_creacion_divorcio]],1))</f>
        <v>16</v>
      </c>
      <c r="Q2332" s="21"/>
    </row>
    <row r="2333" spans="6:17" x14ac:dyDescent="0.25">
      <c r="F2333" s="17"/>
      <c r="G2333" s="47" t="str">
        <f>IF(Tabla2[genero_1]=Tabla2[genero_2],"iguales","heteros")</f>
        <v>heteros</v>
      </c>
      <c r="H2333" s="15">
        <f>COUNTIF(Tabla3[Columna1],"iguales")</f>
        <v>481</v>
      </c>
      <c r="I2333" s="15">
        <f>COUNTIF(Tabla3[Se divorcian mas en la mañana o en la tarde?],"&gt;12:00 am")</f>
        <v>2491</v>
      </c>
      <c r="J2333" s="15">
        <f>COUNTIF(Tabla3[Se divorcian mas en la mañana o en la tarde?],"&gt;12:00 am")</f>
        <v>2491</v>
      </c>
      <c r="K2333" s="15">
        <f>COUNTIF(Tabla3[Se divorcian mas en la mañana o en la tarde?],"&lt;12:00 pm")</f>
        <v>2272</v>
      </c>
      <c r="L2333" s="17">
        <f>IF(Auxiliar1!B2331&lt;Tabla2[Hora],Tabla2[Hora],Auxiliar1!B2331)</f>
        <v>0.31203703703703706</v>
      </c>
      <c r="M2333" s="21"/>
      <c r="N2333" t="str">
        <f>TEXT(Tabla2[fecha_creacion_divorcio],"dd/mm/yy")</f>
        <v>18/02/19</v>
      </c>
      <c r="O2333" s="21" t="str">
        <f>TEXT(Tabla3[Fecha formato fecha],"MMMM")</f>
        <v>febrero</v>
      </c>
      <c r="P2333" s="22">
        <f>INT(YEARFRAC(Tabla2[[#This Row],[fecha_matrimonio]],Tabla2[[#This Row],[fecha_creacion_divorcio]],1))</f>
        <v>20</v>
      </c>
      <c r="Q2333" s="21"/>
    </row>
    <row r="2334" spans="6:17" x14ac:dyDescent="0.25">
      <c r="F2334" s="17"/>
      <c r="G2334" s="47" t="str">
        <f>IF(Tabla2[genero_1]=Tabla2[genero_2],"iguales","heteros")</f>
        <v>heteros</v>
      </c>
      <c r="H2334" s="15">
        <f>COUNTIF(Tabla3[Columna1],"iguales")</f>
        <v>481</v>
      </c>
      <c r="I2334" s="15">
        <f>COUNTIF(Tabla3[Se divorcian mas en la mañana o en la tarde?],"&gt;12:00 am")</f>
        <v>2491</v>
      </c>
      <c r="J2334" s="15">
        <f>COUNTIF(Tabla3[Se divorcian mas en la mañana o en la tarde?],"&gt;12:00 am")</f>
        <v>2491</v>
      </c>
      <c r="K2334" s="15">
        <f>COUNTIF(Tabla3[Se divorcian mas en la mañana o en la tarde?],"&lt;12:00 pm")</f>
        <v>2272</v>
      </c>
      <c r="L2334" s="17">
        <f>IF(Auxiliar1!B2332&lt;Tabla2[Hora],Tabla2[Hora],Auxiliar1!B2332)</f>
        <v>0.31400462962962966</v>
      </c>
      <c r="M2334" s="21"/>
      <c r="N2334" t="str">
        <f>TEXT(Tabla2[fecha_creacion_divorcio],"dd/mm/yy")</f>
        <v>18/02/19</v>
      </c>
      <c r="O2334" s="21" t="str">
        <f>TEXT(Tabla3[Fecha formato fecha],"MMMM")</f>
        <v>febrero</v>
      </c>
      <c r="P2334" s="22">
        <f>INT(YEARFRAC(Tabla2[[#This Row],[fecha_matrimonio]],Tabla2[[#This Row],[fecha_creacion_divorcio]],1))</f>
        <v>6</v>
      </c>
      <c r="Q2334" s="21"/>
    </row>
    <row r="2335" spans="6:17" x14ac:dyDescent="0.25">
      <c r="F2335" s="17"/>
      <c r="G2335" s="47" t="str">
        <f>IF(Tabla2[genero_1]=Tabla2[genero_2],"iguales","heteros")</f>
        <v>heteros</v>
      </c>
      <c r="H2335" s="15">
        <f>COUNTIF(Tabla3[Columna1],"iguales")</f>
        <v>481</v>
      </c>
      <c r="I2335" s="15">
        <f>COUNTIF(Tabla3[Se divorcian mas en la mañana o en la tarde?],"&gt;12:00 am")</f>
        <v>2491</v>
      </c>
      <c r="J2335" s="15">
        <f>COUNTIF(Tabla3[Se divorcian mas en la mañana o en la tarde?],"&gt;12:00 am")</f>
        <v>2491</v>
      </c>
      <c r="K2335" s="15">
        <f>COUNTIF(Tabla3[Se divorcian mas en la mañana o en la tarde?],"&lt;12:00 pm")</f>
        <v>2272</v>
      </c>
      <c r="L2335" s="17">
        <f>IF(Auxiliar1!B2333&lt;Tabla2[Hora],Tabla2[Hora],Auxiliar1!B2333)</f>
        <v>0.31569444444444444</v>
      </c>
      <c r="M2335" s="21"/>
      <c r="N2335" t="str">
        <f>TEXT(Tabla2[fecha_creacion_divorcio],"dd/mm/yy")</f>
        <v>18/02/19</v>
      </c>
      <c r="O2335" s="21" t="str">
        <f>TEXT(Tabla3[Fecha formato fecha],"MMMM")</f>
        <v>febrero</v>
      </c>
      <c r="P2335" s="22">
        <f>INT(YEARFRAC(Tabla2[[#This Row],[fecha_matrimonio]],Tabla2[[#This Row],[fecha_creacion_divorcio]],1))</f>
        <v>12</v>
      </c>
      <c r="Q2335" s="21"/>
    </row>
    <row r="2336" spans="6:17" x14ac:dyDescent="0.25">
      <c r="F2336" s="17"/>
      <c r="G2336" s="47" t="str">
        <f>IF(Tabla2[genero_1]=Tabla2[genero_2],"iguales","heteros")</f>
        <v>heteros</v>
      </c>
      <c r="H2336" s="15">
        <f>COUNTIF(Tabla3[Columna1],"iguales")</f>
        <v>481</v>
      </c>
      <c r="I2336" s="15">
        <f>COUNTIF(Tabla3[Se divorcian mas en la mañana o en la tarde?],"&gt;12:00 am")</f>
        <v>2491</v>
      </c>
      <c r="J2336" s="15">
        <f>COUNTIF(Tabla3[Se divorcian mas en la mañana o en la tarde?],"&gt;12:00 am")</f>
        <v>2491</v>
      </c>
      <c r="K2336" s="15">
        <f>COUNTIF(Tabla3[Se divorcian mas en la mañana o en la tarde?],"&lt;12:00 pm")</f>
        <v>2272</v>
      </c>
      <c r="L2336" s="17">
        <f>IF(Auxiliar1!B2334&lt;Tabla2[Hora],Tabla2[Hora],Auxiliar1!B2334)</f>
        <v>0.31726851851851851</v>
      </c>
      <c r="M2336" s="21"/>
      <c r="N2336" t="str">
        <f>TEXT(Tabla2[fecha_creacion_divorcio],"dd/mm/yy")</f>
        <v>18/02/19</v>
      </c>
      <c r="O2336" s="21" t="str">
        <f>TEXT(Tabla3[Fecha formato fecha],"MMMM")</f>
        <v>febrero</v>
      </c>
      <c r="P2336" s="22">
        <f>INT(YEARFRAC(Tabla2[[#This Row],[fecha_matrimonio]],Tabla2[[#This Row],[fecha_creacion_divorcio]],1))</f>
        <v>10</v>
      </c>
      <c r="Q2336" s="21"/>
    </row>
    <row r="2337" spans="6:17" x14ac:dyDescent="0.25">
      <c r="F2337" s="17"/>
      <c r="G2337" s="47" t="str">
        <f>IF(Tabla2[genero_1]=Tabla2[genero_2],"iguales","heteros")</f>
        <v>heteros</v>
      </c>
      <c r="H2337" s="15">
        <f>COUNTIF(Tabla3[Columna1],"iguales")</f>
        <v>481</v>
      </c>
      <c r="I2337" s="15">
        <f>COUNTIF(Tabla3[Se divorcian mas en la mañana o en la tarde?],"&gt;12:00 am")</f>
        <v>2491</v>
      </c>
      <c r="J2337" s="15">
        <f>COUNTIF(Tabla3[Se divorcian mas en la mañana o en la tarde?],"&gt;12:00 am")</f>
        <v>2491</v>
      </c>
      <c r="K2337" s="15">
        <f>COUNTIF(Tabla3[Se divorcian mas en la mañana o en la tarde?],"&lt;12:00 pm")</f>
        <v>2272</v>
      </c>
      <c r="L2337" s="17">
        <f>IF(Auxiliar1!B2335&lt;Tabla2[Hora],Tabla2[Hora],Auxiliar1!B2335)</f>
        <v>0.31930555555555556</v>
      </c>
      <c r="M2337" s="21"/>
      <c r="N2337" t="str">
        <f>TEXT(Tabla2[fecha_creacion_divorcio],"dd/mm/yy")</f>
        <v>18/02/19</v>
      </c>
      <c r="O2337" s="21" t="str">
        <f>TEXT(Tabla3[Fecha formato fecha],"MMMM")</f>
        <v>febrero</v>
      </c>
      <c r="P2337" s="22">
        <f>INT(YEARFRAC(Tabla2[[#This Row],[fecha_matrimonio]],Tabla2[[#This Row],[fecha_creacion_divorcio]],1))</f>
        <v>15</v>
      </c>
      <c r="Q2337" s="21"/>
    </row>
    <row r="2338" spans="6:17" x14ac:dyDescent="0.25">
      <c r="F2338" s="17"/>
      <c r="G2338" s="47" t="str">
        <f>IF(Tabla2[genero_1]=Tabla2[genero_2],"iguales","heteros")</f>
        <v>heteros</v>
      </c>
      <c r="H2338" s="15">
        <f>COUNTIF(Tabla3[Columna1],"iguales")</f>
        <v>481</v>
      </c>
      <c r="I2338" s="15">
        <f>COUNTIF(Tabla3[Se divorcian mas en la mañana o en la tarde?],"&gt;12:00 am")</f>
        <v>2491</v>
      </c>
      <c r="J2338" s="15">
        <f>COUNTIF(Tabla3[Se divorcian mas en la mañana o en la tarde?],"&gt;12:00 am")</f>
        <v>2491</v>
      </c>
      <c r="K2338" s="15">
        <f>COUNTIF(Tabla3[Se divorcian mas en la mañana o en la tarde?],"&lt;12:00 pm")</f>
        <v>2272</v>
      </c>
      <c r="L2338" s="17">
        <f>IF(Auxiliar1!B2336&lt;Tabla2[Hora],Tabla2[Hora],Auxiliar1!B2336)</f>
        <v>0.32028935185185187</v>
      </c>
      <c r="M2338" s="21"/>
      <c r="N2338" t="str">
        <f>TEXT(Tabla2[fecha_creacion_divorcio],"dd/mm/yy")</f>
        <v>18/02/19</v>
      </c>
      <c r="O2338" s="21" t="str">
        <f>TEXT(Tabla3[Fecha formato fecha],"MMMM")</f>
        <v>febrero</v>
      </c>
      <c r="P2338" s="22">
        <f>INT(YEARFRAC(Tabla2[[#This Row],[fecha_matrimonio]],Tabla2[[#This Row],[fecha_creacion_divorcio]],1))</f>
        <v>9</v>
      </c>
      <c r="Q2338" s="21"/>
    </row>
    <row r="2339" spans="6:17" x14ac:dyDescent="0.25">
      <c r="F2339" s="17"/>
      <c r="G2339" s="47" t="str">
        <f>IF(Tabla2[genero_1]=Tabla2[genero_2],"iguales","heteros")</f>
        <v>iguales</v>
      </c>
      <c r="H2339" s="15">
        <f>COUNTIF(Tabla3[Columna1],"iguales")</f>
        <v>481</v>
      </c>
      <c r="I2339" s="15">
        <f>COUNTIF(Tabla3[Se divorcian mas en la mañana o en la tarde?],"&gt;12:00 am")</f>
        <v>2491</v>
      </c>
      <c r="J2339" s="15">
        <f>COUNTIF(Tabla3[Se divorcian mas en la mañana o en la tarde?],"&gt;12:00 am")</f>
        <v>2491</v>
      </c>
      <c r="K2339" s="15">
        <f>COUNTIF(Tabla3[Se divorcian mas en la mañana o en la tarde?],"&lt;12:00 pm")</f>
        <v>2272</v>
      </c>
      <c r="L2339" s="17">
        <f>IF(Auxiliar1!B2337&lt;Tabla2[Hora],Tabla2[Hora],Auxiliar1!B2337)</f>
        <v>0.32341435185185186</v>
      </c>
      <c r="M2339" s="21"/>
      <c r="N2339" t="str">
        <f>TEXT(Tabla2[fecha_creacion_divorcio],"dd/mm/yy")</f>
        <v>18/02/19</v>
      </c>
      <c r="O2339" s="21" t="str">
        <f>TEXT(Tabla3[Fecha formato fecha],"MMMM")</f>
        <v>febrero</v>
      </c>
      <c r="P2339" s="22">
        <f>INT(YEARFRAC(Tabla2[[#This Row],[fecha_matrimonio]],Tabla2[[#This Row],[fecha_creacion_divorcio]],1))</f>
        <v>1</v>
      </c>
      <c r="Q2339" s="21"/>
    </row>
    <row r="2340" spans="6:17" x14ac:dyDescent="0.25">
      <c r="F2340" s="17"/>
      <c r="G2340" s="47" t="str">
        <f>IF(Tabla2[genero_1]=Tabla2[genero_2],"iguales","heteros")</f>
        <v>heteros</v>
      </c>
      <c r="H2340" s="15">
        <f>COUNTIF(Tabla3[Columna1],"iguales")</f>
        <v>481</v>
      </c>
      <c r="I2340" s="15">
        <f>COUNTIF(Tabla3[Se divorcian mas en la mañana o en la tarde?],"&gt;12:00 am")</f>
        <v>2491</v>
      </c>
      <c r="J2340" s="15">
        <f>COUNTIF(Tabla3[Se divorcian mas en la mañana o en la tarde?],"&gt;12:00 am")</f>
        <v>2491</v>
      </c>
      <c r="K2340" s="15">
        <f>COUNTIF(Tabla3[Se divorcian mas en la mañana o en la tarde?],"&lt;12:00 pm")</f>
        <v>2272</v>
      </c>
      <c r="L2340" s="17">
        <f>IF(Auxiliar1!B2338&lt;Tabla2[Hora],Tabla2[Hora],Auxiliar1!B2338)</f>
        <v>0.32760416666666664</v>
      </c>
      <c r="M2340" s="21"/>
      <c r="N2340" t="str">
        <f>TEXT(Tabla2[fecha_creacion_divorcio],"dd/mm/yy")</f>
        <v>18/02/19</v>
      </c>
      <c r="O2340" s="21" t="str">
        <f>TEXT(Tabla3[Fecha formato fecha],"MMMM")</f>
        <v>febrero</v>
      </c>
      <c r="P2340" s="22">
        <f>INT(YEARFRAC(Tabla2[[#This Row],[fecha_matrimonio]],Tabla2[[#This Row],[fecha_creacion_divorcio]],1))</f>
        <v>16</v>
      </c>
      <c r="Q2340" s="21"/>
    </row>
    <row r="2341" spans="6:17" x14ac:dyDescent="0.25">
      <c r="F2341" s="17"/>
      <c r="G2341" s="47" t="str">
        <f>IF(Tabla2[genero_1]=Tabla2[genero_2],"iguales","heteros")</f>
        <v>heteros</v>
      </c>
      <c r="H2341" s="15">
        <f>COUNTIF(Tabla3[Columna1],"iguales")</f>
        <v>481</v>
      </c>
      <c r="I2341" s="15">
        <f>COUNTIF(Tabla3[Se divorcian mas en la mañana o en la tarde?],"&gt;12:00 am")</f>
        <v>2491</v>
      </c>
      <c r="J2341" s="15">
        <f>COUNTIF(Tabla3[Se divorcian mas en la mañana o en la tarde?],"&gt;12:00 am")</f>
        <v>2491</v>
      </c>
      <c r="K2341" s="15">
        <f>COUNTIF(Tabla3[Se divorcian mas en la mañana o en la tarde?],"&lt;12:00 pm")</f>
        <v>2272</v>
      </c>
      <c r="L2341" s="17">
        <f>IF(Auxiliar1!B2339&lt;Tabla2[Hora],Tabla2[Hora],Auxiliar1!B2339)</f>
        <v>0.36796296296296299</v>
      </c>
      <c r="M2341" s="21"/>
      <c r="N2341" t="str">
        <f>TEXT(Tabla2[fecha_creacion_divorcio],"dd/mm/yy")</f>
        <v>18/02/19</v>
      </c>
      <c r="O2341" s="21" t="str">
        <f>TEXT(Tabla3[Fecha formato fecha],"MMMM")</f>
        <v>febrero</v>
      </c>
      <c r="P2341" s="22">
        <f>INT(YEARFRAC(Tabla2[[#This Row],[fecha_matrimonio]],Tabla2[[#This Row],[fecha_creacion_divorcio]],1))</f>
        <v>16</v>
      </c>
      <c r="Q2341" s="21"/>
    </row>
    <row r="2342" spans="6:17" x14ac:dyDescent="0.25">
      <c r="F2342" s="17"/>
      <c r="G2342" s="47" t="str">
        <f>IF(Tabla2[genero_1]=Tabla2[genero_2],"iguales","heteros")</f>
        <v>heteros</v>
      </c>
      <c r="H2342" s="15">
        <f>COUNTIF(Tabla3[Columna1],"iguales")</f>
        <v>481</v>
      </c>
      <c r="I2342" s="15">
        <f>COUNTIF(Tabla3[Se divorcian mas en la mañana o en la tarde?],"&gt;12:00 am")</f>
        <v>2491</v>
      </c>
      <c r="J2342" s="15">
        <f>COUNTIF(Tabla3[Se divorcian mas en la mañana o en la tarde?],"&gt;12:00 am")</f>
        <v>2491</v>
      </c>
      <c r="K2342" s="15">
        <f>COUNTIF(Tabla3[Se divorcian mas en la mañana o en la tarde?],"&lt;12:00 pm")</f>
        <v>2272</v>
      </c>
      <c r="L2342" s="17">
        <f>IF(Auxiliar1!B2340&lt;Tabla2[Hora],Tabla2[Hora],Auxiliar1!B2340)</f>
        <v>0.37027777777777776</v>
      </c>
      <c r="M2342" s="21"/>
      <c r="N2342" t="str">
        <f>TEXT(Tabla2[fecha_creacion_divorcio],"dd/mm/yy")</f>
        <v>18/02/19</v>
      </c>
      <c r="O2342" s="21" t="str">
        <f>TEXT(Tabla3[Fecha formato fecha],"MMMM")</f>
        <v>febrero</v>
      </c>
      <c r="P2342" s="22">
        <f>INT(YEARFRAC(Tabla2[[#This Row],[fecha_matrimonio]],Tabla2[[#This Row],[fecha_creacion_divorcio]],1))</f>
        <v>5</v>
      </c>
      <c r="Q2342" s="21"/>
    </row>
    <row r="2343" spans="6:17" x14ac:dyDescent="0.25">
      <c r="F2343" s="17"/>
      <c r="G2343" s="47" t="str">
        <f>IF(Tabla2[genero_1]=Tabla2[genero_2],"iguales","heteros")</f>
        <v>heteros</v>
      </c>
      <c r="H2343" s="15">
        <f>COUNTIF(Tabla3[Columna1],"iguales")</f>
        <v>481</v>
      </c>
      <c r="I2343" s="15">
        <f>COUNTIF(Tabla3[Se divorcian mas en la mañana o en la tarde?],"&gt;12:00 am")</f>
        <v>2491</v>
      </c>
      <c r="J2343" s="15">
        <f>COUNTIF(Tabla3[Se divorcian mas en la mañana o en la tarde?],"&gt;12:00 am")</f>
        <v>2491</v>
      </c>
      <c r="K2343" s="15">
        <f>COUNTIF(Tabla3[Se divorcian mas en la mañana o en la tarde?],"&lt;12:00 pm")</f>
        <v>2272</v>
      </c>
      <c r="L2343" s="17">
        <f>IF(Auxiliar1!B2341&lt;Tabla2[Hora],Tabla2[Hora],Auxiliar1!B2341)</f>
        <v>0.37263888888888891</v>
      </c>
      <c r="M2343" s="21"/>
      <c r="N2343" t="str">
        <f>TEXT(Tabla2[fecha_creacion_divorcio],"dd/mm/yy")</f>
        <v>18/02/19</v>
      </c>
      <c r="O2343" s="21" t="str">
        <f>TEXT(Tabla3[Fecha formato fecha],"MMMM")</f>
        <v>febrero</v>
      </c>
      <c r="P2343" s="22">
        <f>INT(YEARFRAC(Tabla2[[#This Row],[fecha_matrimonio]],Tabla2[[#This Row],[fecha_creacion_divorcio]],1))</f>
        <v>3</v>
      </c>
      <c r="Q2343" s="21"/>
    </row>
    <row r="2344" spans="6:17" x14ac:dyDescent="0.25">
      <c r="F2344" s="17"/>
      <c r="G2344" s="47" t="str">
        <f>IF(Tabla2[genero_1]=Tabla2[genero_2],"iguales","heteros")</f>
        <v>heteros</v>
      </c>
      <c r="H2344" s="15">
        <f>COUNTIF(Tabla3[Columna1],"iguales")</f>
        <v>481</v>
      </c>
      <c r="I2344" s="15">
        <f>COUNTIF(Tabla3[Se divorcian mas en la mañana o en la tarde?],"&gt;12:00 am")</f>
        <v>2491</v>
      </c>
      <c r="J2344" s="15">
        <f>COUNTIF(Tabla3[Se divorcian mas en la mañana o en la tarde?],"&gt;12:00 am")</f>
        <v>2491</v>
      </c>
      <c r="K2344" s="15">
        <f>COUNTIF(Tabla3[Se divorcian mas en la mañana o en la tarde?],"&lt;12:00 pm")</f>
        <v>2272</v>
      </c>
      <c r="L2344" s="17">
        <f>IF(Auxiliar1!B2342&lt;Tabla2[Hora],Tabla2[Hora],Auxiliar1!B2342)</f>
        <v>0.37555555555555559</v>
      </c>
      <c r="M2344" s="21"/>
      <c r="N2344" t="str">
        <f>TEXT(Tabla2[fecha_creacion_divorcio],"dd/mm/yy")</f>
        <v>18/02/19</v>
      </c>
      <c r="O2344" s="21" t="str">
        <f>TEXT(Tabla3[Fecha formato fecha],"MMMM")</f>
        <v>febrero</v>
      </c>
      <c r="P2344" s="22">
        <f>INT(YEARFRAC(Tabla2[[#This Row],[fecha_matrimonio]],Tabla2[[#This Row],[fecha_creacion_divorcio]],1))</f>
        <v>36</v>
      </c>
      <c r="Q2344" s="21"/>
    </row>
    <row r="2345" spans="6:17" x14ac:dyDescent="0.25">
      <c r="F2345" s="17"/>
      <c r="G2345" s="47" t="str">
        <f>IF(Tabla2[genero_1]=Tabla2[genero_2],"iguales","heteros")</f>
        <v>heteros</v>
      </c>
      <c r="H2345" s="15">
        <f>COUNTIF(Tabla3[Columna1],"iguales")</f>
        <v>481</v>
      </c>
      <c r="I2345" s="15">
        <f>COUNTIF(Tabla3[Se divorcian mas en la mañana o en la tarde?],"&gt;12:00 am")</f>
        <v>2491</v>
      </c>
      <c r="J2345" s="15">
        <f>COUNTIF(Tabla3[Se divorcian mas en la mañana o en la tarde?],"&gt;12:00 am")</f>
        <v>2491</v>
      </c>
      <c r="K2345" s="15">
        <f>COUNTIF(Tabla3[Se divorcian mas en la mañana o en la tarde?],"&lt;12:00 pm")</f>
        <v>2272</v>
      </c>
      <c r="L2345" s="17">
        <f>IF(Auxiliar1!B2343&lt;Tabla2[Hora],Tabla2[Hora],Auxiliar1!B2343)</f>
        <v>0.37850694444444444</v>
      </c>
      <c r="M2345" s="21"/>
      <c r="N2345" t="str">
        <f>TEXT(Tabla2[fecha_creacion_divorcio],"dd/mm/yy")</f>
        <v>18/02/19</v>
      </c>
      <c r="O2345" s="21" t="str">
        <f>TEXT(Tabla3[Fecha formato fecha],"MMMM")</f>
        <v>febrero</v>
      </c>
      <c r="P2345" s="22">
        <f>INT(YEARFRAC(Tabla2[[#This Row],[fecha_matrimonio]],Tabla2[[#This Row],[fecha_creacion_divorcio]],1))</f>
        <v>5</v>
      </c>
      <c r="Q2345" s="21"/>
    </row>
    <row r="2346" spans="6:17" x14ac:dyDescent="0.25">
      <c r="F2346" s="17"/>
      <c r="G2346" s="47" t="str">
        <f>IF(Tabla2[genero_1]=Tabla2[genero_2],"iguales","heteros")</f>
        <v>heteros</v>
      </c>
      <c r="H2346" s="15">
        <f>COUNTIF(Tabla3[Columna1],"iguales")</f>
        <v>481</v>
      </c>
      <c r="I2346" s="15">
        <f>COUNTIF(Tabla3[Se divorcian mas en la mañana o en la tarde?],"&gt;12:00 am")</f>
        <v>2491</v>
      </c>
      <c r="J2346" s="15">
        <f>COUNTIF(Tabla3[Se divorcian mas en la mañana o en la tarde?],"&gt;12:00 am")</f>
        <v>2491</v>
      </c>
      <c r="K2346" s="15">
        <f>COUNTIF(Tabla3[Se divorcian mas en la mañana o en la tarde?],"&lt;12:00 pm")</f>
        <v>2272</v>
      </c>
      <c r="L2346" s="17">
        <f>IF(Auxiliar1!B2344&lt;Tabla2[Hora],Tabla2[Hora],Auxiliar1!B2344)</f>
        <v>0.41342592592592592</v>
      </c>
      <c r="M2346" s="21"/>
      <c r="N2346" t="str">
        <f>TEXT(Tabla2[fecha_creacion_divorcio],"dd/mm/yy")</f>
        <v>18/02/19</v>
      </c>
      <c r="O2346" s="21" t="str">
        <f>TEXT(Tabla3[Fecha formato fecha],"MMMM")</f>
        <v>febrero</v>
      </c>
      <c r="P2346" s="22">
        <f>INT(YEARFRAC(Tabla2[[#This Row],[fecha_matrimonio]],Tabla2[[#This Row],[fecha_creacion_divorcio]],1))</f>
        <v>37</v>
      </c>
      <c r="Q2346" s="21"/>
    </row>
    <row r="2347" spans="6:17" x14ac:dyDescent="0.25">
      <c r="F2347" s="17"/>
      <c r="G2347" s="47" t="str">
        <f>IF(Tabla2[genero_1]=Tabla2[genero_2],"iguales","heteros")</f>
        <v>heteros</v>
      </c>
      <c r="H2347" s="15">
        <f>COUNTIF(Tabla3[Columna1],"iguales")</f>
        <v>481</v>
      </c>
      <c r="I2347" s="15">
        <f>COUNTIF(Tabla3[Se divorcian mas en la mañana o en la tarde?],"&gt;12:00 am")</f>
        <v>2491</v>
      </c>
      <c r="J2347" s="15">
        <f>COUNTIF(Tabla3[Se divorcian mas en la mañana o en la tarde?],"&gt;12:00 am")</f>
        <v>2491</v>
      </c>
      <c r="K2347" s="15">
        <f>COUNTIF(Tabla3[Se divorcian mas en la mañana o en la tarde?],"&lt;12:00 pm")</f>
        <v>2272</v>
      </c>
      <c r="L2347" s="17">
        <f>IF(Auxiliar1!B2345&lt;Tabla2[Hora],Tabla2[Hora],Auxiliar1!B2345)</f>
        <v>0.41846064814814815</v>
      </c>
      <c r="M2347" s="21"/>
      <c r="N2347" t="str">
        <f>TEXT(Tabla2[fecha_creacion_divorcio],"dd/mm/yy")</f>
        <v>18/02/19</v>
      </c>
      <c r="O2347" s="21" t="str">
        <f>TEXT(Tabla3[Fecha formato fecha],"MMMM")</f>
        <v>febrero</v>
      </c>
      <c r="P2347" s="22">
        <f>INT(YEARFRAC(Tabla2[[#This Row],[fecha_matrimonio]],Tabla2[[#This Row],[fecha_creacion_divorcio]],1))</f>
        <v>2</v>
      </c>
      <c r="Q2347" s="21"/>
    </row>
    <row r="2348" spans="6:17" x14ac:dyDescent="0.25">
      <c r="F2348" s="17"/>
      <c r="G2348" s="47" t="str">
        <f>IF(Tabla2[genero_1]=Tabla2[genero_2],"iguales","heteros")</f>
        <v>heteros</v>
      </c>
      <c r="H2348" s="15">
        <f>COUNTIF(Tabla3[Columna1],"iguales")</f>
        <v>481</v>
      </c>
      <c r="I2348" s="15">
        <f>COUNTIF(Tabla3[Se divorcian mas en la mañana o en la tarde?],"&gt;12:00 am")</f>
        <v>2491</v>
      </c>
      <c r="J2348" s="15">
        <f>COUNTIF(Tabla3[Se divorcian mas en la mañana o en la tarde?],"&gt;12:00 am")</f>
        <v>2491</v>
      </c>
      <c r="K2348" s="15">
        <f>COUNTIF(Tabla3[Se divorcian mas en la mañana o en la tarde?],"&lt;12:00 pm")</f>
        <v>2272</v>
      </c>
      <c r="L2348" s="17">
        <f>IF(Auxiliar1!B2346&lt;Tabla2[Hora],Tabla2[Hora],Auxiliar1!B2346)</f>
        <v>0.42431712962962959</v>
      </c>
      <c r="M2348" s="21"/>
      <c r="N2348" t="str">
        <f>TEXT(Tabla2[fecha_creacion_divorcio],"dd/mm/yy")</f>
        <v>18/02/19</v>
      </c>
      <c r="O2348" s="21" t="str">
        <f>TEXT(Tabla3[Fecha formato fecha],"MMMM")</f>
        <v>febrero</v>
      </c>
      <c r="P2348" s="22">
        <f>INT(YEARFRAC(Tabla2[[#This Row],[fecha_matrimonio]],Tabla2[[#This Row],[fecha_creacion_divorcio]],1))</f>
        <v>38</v>
      </c>
      <c r="Q2348" s="21"/>
    </row>
    <row r="2349" spans="6:17" x14ac:dyDescent="0.25">
      <c r="F2349" s="17"/>
      <c r="G2349" s="47" t="str">
        <f>IF(Tabla2[genero_1]=Tabla2[genero_2],"iguales","heteros")</f>
        <v>heteros</v>
      </c>
      <c r="H2349" s="15">
        <f>COUNTIF(Tabla3[Columna1],"iguales")</f>
        <v>481</v>
      </c>
      <c r="I2349" s="15">
        <f>COUNTIF(Tabla3[Se divorcian mas en la mañana o en la tarde?],"&gt;12:00 am")</f>
        <v>2491</v>
      </c>
      <c r="J2349" s="15">
        <f>COUNTIF(Tabla3[Se divorcian mas en la mañana o en la tarde?],"&gt;12:00 am")</f>
        <v>2491</v>
      </c>
      <c r="K2349" s="15">
        <f>COUNTIF(Tabla3[Se divorcian mas en la mañana o en la tarde?],"&lt;12:00 pm")</f>
        <v>2272</v>
      </c>
      <c r="L2349" s="17">
        <f>IF(Auxiliar1!B2347&lt;Tabla2[Hora],Tabla2[Hora],Auxiliar1!B2347)</f>
        <v>0.42909722222222224</v>
      </c>
      <c r="M2349" s="21"/>
      <c r="N2349" t="str">
        <f>TEXT(Tabla2[fecha_creacion_divorcio],"dd/mm/yy")</f>
        <v>18/02/19</v>
      </c>
      <c r="O2349" s="21" t="str">
        <f>TEXT(Tabla3[Fecha formato fecha],"MMMM")</f>
        <v>febrero</v>
      </c>
      <c r="P2349" s="22">
        <f>INT(YEARFRAC(Tabla2[[#This Row],[fecha_matrimonio]],Tabla2[[#This Row],[fecha_creacion_divorcio]],1))</f>
        <v>11</v>
      </c>
      <c r="Q2349" s="21"/>
    </row>
    <row r="2350" spans="6:17" x14ac:dyDescent="0.25">
      <c r="F2350" s="17"/>
      <c r="G2350" s="47" t="str">
        <f>IF(Tabla2[genero_1]=Tabla2[genero_2],"iguales","heteros")</f>
        <v>heteros</v>
      </c>
      <c r="H2350" s="15">
        <f>COUNTIF(Tabla3[Columna1],"iguales")</f>
        <v>481</v>
      </c>
      <c r="I2350" s="15">
        <f>COUNTIF(Tabla3[Se divorcian mas en la mañana o en la tarde?],"&gt;12:00 am")</f>
        <v>2491</v>
      </c>
      <c r="J2350" s="15">
        <f>COUNTIF(Tabla3[Se divorcian mas en la mañana o en la tarde?],"&gt;12:00 am")</f>
        <v>2491</v>
      </c>
      <c r="K2350" s="15">
        <f>COUNTIF(Tabla3[Se divorcian mas en la mañana o en la tarde?],"&lt;12:00 pm")</f>
        <v>2272</v>
      </c>
      <c r="L2350" s="17">
        <f>IF(Auxiliar1!B2348&lt;Tabla2[Hora],Tabla2[Hora],Auxiliar1!B2348)</f>
        <v>0.4381944444444445</v>
      </c>
      <c r="M2350" s="21"/>
      <c r="N2350" t="str">
        <f>TEXT(Tabla2[fecha_creacion_divorcio],"dd/mm/yy")</f>
        <v>18/02/19</v>
      </c>
      <c r="O2350" s="21" t="str">
        <f>TEXT(Tabla3[Fecha formato fecha],"MMMM")</f>
        <v>febrero</v>
      </c>
      <c r="P2350" s="22">
        <f>INT(YEARFRAC(Tabla2[[#This Row],[fecha_matrimonio]],Tabla2[[#This Row],[fecha_creacion_divorcio]],1))</f>
        <v>29</v>
      </c>
      <c r="Q2350" s="21"/>
    </row>
    <row r="2351" spans="6:17" x14ac:dyDescent="0.25">
      <c r="F2351" s="17"/>
      <c r="G2351" s="47" t="str">
        <f>IF(Tabla2[genero_1]=Tabla2[genero_2],"iguales","heteros")</f>
        <v>iguales</v>
      </c>
      <c r="H2351" s="15">
        <f>COUNTIF(Tabla3[Columna1],"iguales")</f>
        <v>481</v>
      </c>
      <c r="I2351" s="15">
        <f>COUNTIF(Tabla3[Se divorcian mas en la mañana o en la tarde?],"&gt;12:00 am")</f>
        <v>2491</v>
      </c>
      <c r="J2351" s="15">
        <f>COUNTIF(Tabla3[Se divorcian mas en la mañana o en la tarde?],"&gt;12:00 am")</f>
        <v>2491</v>
      </c>
      <c r="K2351" s="15">
        <f>COUNTIF(Tabla3[Se divorcian mas en la mañana o en la tarde?],"&lt;12:00 pm")</f>
        <v>2272</v>
      </c>
      <c r="L2351" s="17">
        <f>IF(Auxiliar1!B2349&lt;Tabla2[Hora],Tabla2[Hora],Auxiliar1!B2349)</f>
        <v>0.56802083333333331</v>
      </c>
      <c r="M2351" s="21"/>
      <c r="N2351" t="str">
        <f>TEXT(Tabla2[fecha_creacion_divorcio],"dd/mm/yy")</f>
        <v>18/02/19</v>
      </c>
      <c r="O2351" s="21" t="str">
        <f>TEXT(Tabla3[Fecha formato fecha],"MMMM")</f>
        <v>febrero</v>
      </c>
      <c r="P2351" s="22">
        <f>INT(YEARFRAC(Tabla2[[#This Row],[fecha_matrimonio]],Tabla2[[#This Row],[fecha_creacion_divorcio]],1))</f>
        <v>30</v>
      </c>
      <c r="Q2351" s="21"/>
    </row>
    <row r="2352" spans="6:17" x14ac:dyDescent="0.25">
      <c r="F2352" s="17"/>
      <c r="G2352" s="47" t="str">
        <f>IF(Tabla2[genero_1]=Tabla2[genero_2],"iguales","heteros")</f>
        <v>heteros</v>
      </c>
      <c r="H2352" s="15">
        <f>COUNTIF(Tabla3[Columna1],"iguales")</f>
        <v>481</v>
      </c>
      <c r="I2352" s="15">
        <f>COUNTIF(Tabla3[Se divorcian mas en la mañana o en la tarde?],"&gt;12:00 am")</f>
        <v>2491</v>
      </c>
      <c r="J2352" s="15">
        <f>COUNTIF(Tabla3[Se divorcian mas en la mañana o en la tarde?],"&gt;12:00 am")</f>
        <v>2491</v>
      </c>
      <c r="K2352" s="15">
        <f>COUNTIF(Tabla3[Se divorcian mas en la mañana o en la tarde?],"&lt;12:00 pm")</f>
        <v>2272</v>
      </c>
      <c r="L2352" s="17">
        <f>IF(Auxiliar1!B2350&lt;Tabla2[Hora],Tabla2[Hora],Auxiliar1!B2350)</f>
        <v>0.56844907407407408</v>
      </c>
      <c r="M2352" s="21"/>
      <c r="N2352" t="str">
        <f>TEXT(Tabla2[fecha_creacion_divorcio],"dd/mm/yy")</f>
        <v>18/02/19</v>
      </c>
      <c r="O2352" s="21" t="str">
        <f>TEXT(Tabla3[Fecha formato fecha],"MMMM")</f>
        <v>febrero</v>
      </c>
      <c r="P2352" s="22">
        <f>INT(YEARFRAC(Tabla2[[#This Row],[fecha_matrimonio]],Tabla2[[#This Row],[fecha_creacion_divorcio]],1))</f>
        <v>16</v>
      </c>
      <c r="Q2352" s="21"/>
    </row>
    <row r="2353" spans="6:17" x14ac:dyDescent="0.25">
      <c r="F2353" s="17"/>
      <c r="G2353" s="47" t="str">
        <f>IF(Tabla2[genero_1]=Tabla2[genero_2],"iguales","heteros")</f>
        <v>heteros</v>
      </c>
      <c r="H2353" s="15">
        <f>COUNTIF(Tabla3[Columna1],"iguales")</f>
        <v>481</v>
      </c>
      <c r="I2353" s="15">
        <f>COUNTIF(Tabla3[Se divorcian mas en la mañana o en la tarde?],"&gt;12:00 am")</f>
        <v>2491</v>
      </c>
      <c r="J2353" s="15">
        <f>COUNTIF(Tabla3[Se divorcian mas en la mañana o en la tarde?],"&gt;12:00 am")</f>
        <v>2491</v>
      </c>
      <c r="K2353" s="15">
        <f>COUNTIF(Tabla3[Se divorcian mas en la mañana o en la tarde?],"&lt;12:00 pm")</f>
        <v>2272</v>
      </c>
      <c r="L2353" s="17">
        <f>IF(Auxiliar1!B2351&lt;Tabla2[Hora],Tabla2[Hora],Auxiliar1!B2351)</f>
        <v>0.57328703703703698</v>
      </c>
      <c r="M2353" s="21"/>
      <c r="N2353" t="str">
        <f>TEXT(Tabla2[fecha_creacion_divorcio],"dd/mm/yy")</f>
        <v>18/02/19</v>
      </c>
      <c r="O2353" s="21" t="str">
        <f>TEXT(Tabla3[Fecha formato fecha],"MMMM")</f>
        <v>febrero</v>
      </c>
      <c r="P2353" s="22">
        <f>INT(YEARFRAC(Tabla2[[#This Row],[fecha_matrimonio]],Tabla2[[#This Row],[fecha_creacion_divorcio]],1))</f>
        <v>10</v>
      </c>
      <c r="Q2353" s="21"/>
    </row>
    <row r="2354" spans="6:17" x14ac:dyDescent="0.25">
      <c r="F2354" s="17"/>
      <c r="G2354" s="47" t="str">
        <f>IF(Tabla2[genero_1]=Tabla2[genero_2],"iguales","heteros")</f>
        <v>iguales</v>
      </c>
      <c r="H2354" s="15">
        <f>COUNTIF(Tabla3[Columna1],"iguales")</f>
        <v>481</v>
      </c>
      <c r="I2354" s="15">
        <f>COUNTIF(Tabla3[Se divorcian mas en la mañana o en la tarde?],"&gt;12:00 am")</f>
        <v>2491</v>
      </c>
      <c r="J2354" s="15">
        <f>COUNTIF(Tabla3[Se divorcian mas en la mañana o en la tarde?],"&gt;12:00 am")</f>
        <v>2491</v>
      </c>
      <c r="K2354" s="15">
        <f>COUNTIF(Tabla3[Se divorcian mas en la mañana o en la tarde?],"&lt;12:00 pm")</f>
        <v>2272</v>
      </c>
      <c r="L2354" s="17">
        <f>IF(Auxiliar1!B2352&lt;Tabla2[Hora],Tabla2[Hora],Auxiliar1!B2352)</f>
        <v>0.57371527777777775</v>
      </c>
      <c r="M2354" s="21"/>
      <c r="N2354" t="str">
        <f>TEXT(Tabla2[fecha_creacion_divorcio],"dd/mm/yy")</f>
        <v>18/02/19</v>
      </c>
      <c r="O2354" s="21" t="str">
        <f>TEXT(Tabla3[Fecha formato fecha],"MMMM")</f>
        <v>febrero</v>
      </c>
      <c r="P2354" s="22">
        <f>INT(YEARFRAC(Tabla2[[#This Row],[fecha_matrimonio]],Tabla2[[#This Row],[fecha_creacion_divorcio]],1))</f>
        <v>24</v>
      </c>
      <c r="Q2354" s="21"/>
    </row>
    <row r="2355" spans="6:17" x14ac:dyDescent="0.25">
      <c r="F2355" s="17"/>
      <c r="G2355" s="47" t="str">
        <f>IF(Tabla2[genero_1]=Tabla2[genero_2],"iguales","heteros")</f>
        <v>heteros</v>
      </c>
      <c r="H2355" s="15">
        <f>COUNTIF(Tabla3[Columna1],"iguales")</f>
        <v>481</v>
      </c>
      <c r="I2355" s="15">
        <f>COUNTIF(Tabla3[Se divorcian mas en la mañana o en la tarde?],"&gt;12:00 am")</f>
        <v>2491</v>
      </c>
      <c r="J2355" s="15">
        <f>COUNTIF(Tabla3[Se divorcian mas en la mañana o en la tarde?],"&gt;12:00 am")</f>
        <v>2491</v>
      </c>
      <c r="K2355" s="15">
        <f>COUNTIF(Tabla3[Se divorcian mas en la mañana o en la tarde?],"&lt;12:00 pm")</f>
        <v>2272</v>
      </c>
      <c r="L2355" s="17">
        <f>IF(Auxiliar1!B2353&lt;Tabla2[Hora],Tabla2[Hora],Auxiliar1!B2353)</f>
        <v>0.56987268518518519</v>
      </c>
      <c r="M2355" s="21"/>
      <c r="N2355" t="str">
        <f>TEXT(Tabla2[fecha_creacion_divorcio],"dd/mm/yy")</f>
        <v>18/02/19</v>
      </c>
      <c r="O2355" s="21" t="str">
        <f>TEXT(Tabla3[Fecha formato fecha],"MMMM")</f>
        <v>febrero</v>
      </c>
      <c r="P2355" s="22">
        <f>INT(YEARFRAC(Tabla2[[#This Row],[fecha_matrimonio]],Tabla2[[#This Row],[fecha_creacion_divorcio]],1))</f>
        <v>25</v>
      </c>
      <c r="Q2355" s="21"/>
    </row>
    <row r="2356" spans="6:17" x14ac:dyDescent="0.25">
      <c r="F2356" s="17"/>
      <c r="G2356" s="47" t="str">
        <f>IF(Tabla2[genero_1]=Tabla2[genero_2],"iguales","heteros")</f>
        <v>heteros</v>
      </c>
      <c r="H2356" s="15">
        <f>COUNTIF(Tabla3[Columna1],"iguales")</f>
        <v>481</v>
      </c>
      <c r="I2356" s="15">
        <f>COUNTIF(Tabla3[Se divorcian mas en la mañana o en la tarde?],"&gt;12:00 am")</f>
        <v>2491</v>
      </c>
      <c r="J2356" s="15">
        <f>COUNTIF(Tabla3[Se divorcian mas en la mañana o en la tarde?],"&gt;12:00 am")</f>
        <v>2491</v>
      </c>
      <c r="K2356" s="15">
        <f>COUNTIF(Tabla3[Se divorcian mas en la mañana o en la tarde?],"&lt;12:00 pm")</f>
        <v>2272</v>
      </c>
      <c r="L2356" s="17">
        <f>IF(Auxiliar1!B2354&lt;Tabla2[Hora],Tabla2[Hora],Auxiliar1!B2354)</f>
        <v>0.31127314814814816</v>
      </c>
      <c r="M2356" s="21"/>
      <c r="N2356" t="str">
        <f>TEXT(Tabla2[fecha_creacion_divorcio],"dd/mm/yy")</f>
        <v>19/02/19</v>
      </c>
      <c r="O2356" s="21" t="str">
        <f>TEXT(Tabla3[Fecha formato fecha],"MMMM")</f>
        <v>febrero</v>
      </c>
      <c r="P2356" s="22">
        <f>INT(YEARFRAC(Tabla2[[#This Row],[fecha_matrimonio]],Tabla2[[#This Row],[fecha_creacion_divorcio]],1))</f>
        <v>14</v>
      </c>
      <c r="Q2356" s="21"/>
    </row>
    <row r="2357" spans="6:17" x14ac:dyDescent="0.25">
      <c r="F2357" s="17"/>
      <c r="G2357" s="47" t="str">
        <f>IF(Tabla2[genero_1]=Tabla2[genero_2],"iguales","heteros")</f>
        <v>heteros</v>
      </c>
      <c r="H2357" s="15">
        <f>COUNTIF(Tabla3[Columna1],"iguales")</f>
        <v>481</v>
      </c>
      <c r="I2357" s="15">
        <f>COUNTIF(Tabla3[Se divorcian mas en la mañana o en la tarde?],"&gt;12:00 am")</f>
        <v>2491</v>
      </c>
      <c r="J2357" s="15">
        <f>COUNTIF(Tabla3[Se divorcian mas en la mañana o en la tarde?],"&gt;12:00 am")</f>
        <v>2491</v>
      </c>
      <c r="K2357" s="15">
        <f>COUNTIF(Tabla3[Se divorcian mas en la mañana o en la tarde?],"&lt;12:00 pm")</f>
        <v>2272</v>
      </c>
      <c r="L2357" s="17">
        <f>IF(Auxiliar1!B2355&lt;Tabla2[Hora],Tabla2[Hora],Auxiliar1!B2355)</f>
        <v>0.3146990740740741</v>
      </c>
      <c r="M2357" s="21"/>
      <c r="N2357" t="str">
        <f>TEXT(Tabla2[fecha_creacion_divorcio],"dd/mm/yy")</f>
        <v>19/02/19</v>
      </c>
      <c r="O2357" s="21" t="str">
        <f>TEXT(Tabla3[Fecha formato fecha],"MMMM")</f>
        <v>febrero</v>
      </c>
      <c r="P2357" s="22">
        <f>INT(YEARFRAC(Tabla2[[#This Row],[fecha_matrimonio]],Tabla2[[#This Row],[fecha_creacion_divorcio]],1))</f>
        <v>10</v>
      </c>
      <c r="Q2357" s="21"/>
    </row>
    <row r="2358" spans="6:17" x14ac:dyDescent="0.25">
      <c r="F2358" s="17"/>
      <c r="G2358" s="47" t="str">
        <f>IF(Tabla2[genero_1]=Tabla2[genero_2],"iguales","heteros")</f>
        <v>heteros</v>
      </c>
      <c r="H2358" s="15">
        <f>COUNTIF(Tabla3[Columna1],"iguales")</f>
        <v>481</v>
      </c>
      <c r="I2358" s="15">
        <f>COUNTIF(Tabla3[Se divorcian mas en la mañana o en la tarde?],"&gt;12:00 am")</f>
        <v>2491</v>
      </c>
      <c r="J2358" s="15">
        <f>COUNTIF(Tabla3[Se divorcian mas en la mañana o en la tarde?],"&gt;12:00 am")</f>
        <v>2491</v>
      </c>
      <c r="K2358" s="15">
        <f>COUNTIF(Tabla3[Se divorcian mas en la mañana o en la tarde?],"&lt;12:00 pm")</f>
        <v>2272</v>
      </c>
      <c r="L2358" s="17">
        <f>IF(Auxiliar1!B2356&lt;Tabla2[Hora],Tabla2[Hora],Auxiliar1!B2356)</f>
        <v>0.31771990740740741</v>
      </c>
      <c r="M2358" s="21"/>
      <c r="N2358" t="str">
        <f>TEXT(Tabla2[fecha_creacion_divorcio],"dd/mm/yy")</f>
        <v>19/02/19</v>
      </c>
      <c r="O2358" s="21" t="str">
        <f>TEXT(Tabla3[Fecha formato fecha],"MMMM")</f>
        <v>febrero</v>
      </c>
      <c r="P2358" s="22">
        <f>INT(YEARFRAC(Tabla2[[#This Row],[fecha_matrimonio]],Tabla2[[#This Row],[fecha_creacion_divorcio]],1))</f>
        <v>6</v>
      </c>
      <c r="Q2358" s="21"/>
    </row>
    <row r="2359" spans="6:17" x14ac:dyDescent="0.25">
      <c r="F2359" s="17"/>
      <c r="G2359" s="47" t="str">
        <f>IF(Tabla2[genero_1]=Tabla2[genero_2],"iguales","heteros")</f>
        <v>iguales</v>
      </c>
      <c r="H2359" s="15">
        <f>COUNTIF(Tabla3[Columna1],"iguales")</f>
        <v>481</v>
      </c>
      <c r="I2359" s="15">
        <f>COUNTIF(Tabla3[Se divorcian mas en la mañana o en la tarde?],"&gt;12:00 am")</f>
        <v>2491</v>
      </c>
      <c r="J2359" s="15">
        <f>COUNTIF(Tabla3[Se divorcian mas en la mañana o en la tarde?],"&gt;12:00 am")</f>
        <v>2491</v>
      </c>
      <c r="K2359" s="15">
        <f>COUNTIF(Tabla3[Se divorcian mas en la mañana o en la tarde?],"&lt;12:00 pm")</f>
        <v>2272</v>
      </c>
      <c r="L2359" s="17">
        <f>IF(Auxiliar1!B2357&lt;Tabla2[Hora],Tabla2[Hora],Auxiliar1!B2357)</f>
        <v>0.31818287037037035</v>
      </c>
      <c r="M2359" s="21"/>
      <c r="N2359" t="str">
        <f>TEXT(Tabla2[fecha_creacion_divorcio],"dd/mm/yy")</f>
        <v>19/02/19</v>
      </c>
      <c r="O2359" s="21" t="str">
        <f>TEXT(Tabla3[Fecha formato fecha],"MMMM")</f>
        <v>febrero</v>
      </c>
      <c r="P2359" s="22">
        <f>INT(YEARFRAC(Tabla2[[#This Row],[fecha_matrimonio]],Tabla2[[#This Row],[fecha_creacion_divorcio]],1))</f>
        <v>24</v>
      </c>
      <c r="Q2359" s="21"/>
    </row>
    <row r="2360" spans="6:17" x14ac:dyDescent="0.25">
      <c r="F2360" s="17"/>
      <c r="G2360" s="47" t="str">
        <f>IF(Tabla2[genero_1]=Tabla2[genero_2],"iguales","heteros")</f>
        <v>heteros</v>
      </c>
      <c r="H2360" s="15">
        <f>COUNTIF(Tabla3[Columna1],"iguales")</f>
        <v>481</v>
      </c>
      <c r="I2360" s="15">
        <f>COUNTIF(Tabla3[Se divorcian mas en la mañana o en la tarde?],"&gt;12:00 am")</f>
        <v>2491</v>
      </c>
      <c r="J2360" s="15">
        <f>COUNTIF(Tabla3[Se divorcian mas en la mañana o en la tarde?],"&gt;12:00 am")</f>
        <v>2491</v>
      </c>
      <c r="K2360" s="15">
        <f>COUNTIF(Tabla3[Se divorcian mas en la mañana o en la tarde?],"&lt;12:00 pm")</f>
        <v>2272</v>
      </c>
      <c r="L2360" s="17">
        <f>IF(Auxiliar1!B2358&lt;Tabla2[Hora],Tabla2[Hora],Auxiliar1!B2358)</f>
        <v>0.32225694444444447</v>
      </c>
      <c r="M2360" s="21"/>
      <c r="N2360" t="str">
        <f>TEXT(Tabla2[fecha_creacion_divorcio],"dd/mm/yy")</f>
        <v>19/02/19</v>
      </c>
      <c r="O2360" s="21" t="str">
        <f>TEXT(Tabla3[Fecha formato fecha],"MMMM")</f>
        <v>febrero</v>
      </c>
      <c r="P2360" s="22">
        <f>INT(YEARFRAC(Tabla2[[#This Row],[fecha_matrimonio]],Tabla2[[#This Row],[fecha_creacion_divorcio]],1))</f>
        <v>13</v>
      </c>
      <c r="Q2360" s="21"/>
    </row>
    <row r="2361" spans="6:17" x14ac:dyDescent="0.25">
      <c r="F2361" s="17"/>
      <c r="G2361" s="47" t="str">
        <f>IF(Tabla2[genero_1]=Tabla2[genero_2],"iguales","heteros")</f>
        <v>heteros</v>
      </c>
      <c r="H2361" s="15">
        <f>COUNTIF(Tabla3[Columna1],"iguales")</f>
        <v>481</v>
      </c>
      <c r="I2361" s="15">
        <f>COUNTIF(Tabla3[Se divorcian mas en la mañana o en la tarde?],"&gt;12:00 am")</f>
        <v>2491</v>
      </c>
      <c r="J2361" s="15">
        <f>COUNTIF(Tabla3[Se divorcian mas en la mañana o en la tarde?],"&gt;12:00 am")</f>
        <v>2491</v>
      </c>
      <c r="K2361" s="15">
        <f>COUNTIF(Tabla3[Se divorcian mas en la mañana o en la tarde?],"&lt;12:00 pm")</f>
        <v>2272</v>
      </c>
      <c r="L2361" s="17">
        <f>IF(Auxiliar1!B2359&lt;Tabla2[Hora],Tabla2[Hora],Auxiliar1!B2359)</f>
        <v>0.32462962962962966</v>
      </c>
      <c r="M2361" s="21"/>
      <c r="N2361" t="str">
        <f>TEXT(Tabla2[fecha_creacion_divorcio],"dd/mm/yy")</f>
        <v>19/02/19</v>
      </c>
      <c r="O2361" s="21" t="str">
        <f>TEXT(Tabla3[Fecha formato fecha],"MMMM")</f>
        <v>febrero</v>
      </c>
      <c r="P2361" s="22">
        <f>INT(YEARFRAC(Tabla2[[#This Row],[fecha_matrimonio]],Tabla2[[#This Row],[fecha_creacion_divorcio]],1))</f>
        <v>1</v>
      </c>
      <c r="Q2361" s="21"/>
    </row>
    <row r="2362" spans="6:17" x14ac:dyDescent="0.25">
      <c r="F2362" s="17"/>
      <c r="G2362" s="47" t="str">
        <f>IF(Tabla2[genero_1]=Tabla2[genero_2],"iguales","heteros")</f>
        <v>heteros</v>
      </c>
      <c r="H2362" s="15">
        <f>COUNTIF(Tabla3[Columna1],"iguales")</f>
        <v>481</v>
      </c>
      <c r="I2362" s="15">
        <f>COUNTIF(Tabla3[Se divorcian mas en la mañana o en la tarde?],"&gt;12:00 am")</f>
        <v>2491</v>
      </c>
      <c r="J2362" s="15">
        <f>COUNTIF(Tabla3[Se divorcian mas en la mañana o en la tarde?],"&gt;12:00 am")</f>
        <v>2491</v>
      </c>
      <c r="K2362" s="15">
        <f>COUNTIF(Tabla3[Se divorcian mas en la mañana o en la tarde?],"&lt;12:00 pm")</f>
        <v>2272</v>
      </c>
      <c r="L2362" s="17">
        <f>IF(Auxiliar1!B2360&lt;Tabla2[Hora],Tabla2[Hora],Auxiliar1!B2360)</f>
        <v>0.32684027777777774</v>
      </c>
      <c r="M2362" s="21"/>
      <c r="N2362" t="str">
        <f>TEXT(Tabla2[fecha_creacion_divorcio],"dd/mm/yy")</f>
        <v>19/02/19</v>
      </c>
      <c r="O2362" s="21" t="str">
        <f>TEXT(Tabla3[Fecha formato fecha],"MMMM")</f>
        <v>febrero</v>
      </c>
      <c r="P2362" s="22">
        <f>INT(YEARFRAC(Tabla2[[#This Row],[fecha_matrimonio]],Tabla2[[#This Row],[fecha_creacion_divorcio]],1))</f>
        <v>14</v>
      </c>
      <c r="Q2362" s="21"/>
    </row>
    <row r="2363" spans="6:17" x14ac:dyDescent="0.25">
      <c r="F2363" s="17"/>
      <c r="G2363" s="47" t="str">
        <f>IF(Tabla2[genero_1]=Tabla2[genero_2],"iguales","heteros")</f>
        <v>heteros</v>
      </c>
      <c r="H2363" s="15">
        <f>COUNTIF(Tabla3[Columna1],"iguales")</f>
        <v>481</v>
      </c>
      <c r="I2363" s="15">
        <f>COUNTIF(Tabla3[Se divorcian mas en la mañana o en la tarde?],"&gt;12:00 am")</f>
        <v>2491</v>
      </c>
      <c r="J2363" s="15">
        <f>COUNTIF(Tabla3[Se divorcian mas en la mañana o en la tarde?],"&gt;12:00 am")</f>
        <v>2491</v>
      </c>
      <c r="K2363" s="15">
        <f>COUNTIF(Tabla3[Se divorcian mas en la mañana o en la tarde?],"&lt;12:00 pm")</f>
        <v>2272</v>
      </c>
      <c r="L2363" s="17">
        <f>IF(Auxiliar1!B2361&lt;Tabla2[Hora],Tabla2[Hora],Auxiliar1!B2361)</f>
        <v>0.3308680555555556</v>
      </c>
      <c r="M2363" s="21"/>
      <c r="N2363" t="str">
        <f>TEXT(Tabla2[fecha_creacion_divorcio],"dd/mm/yy")</f>
        <v>19/02/19</v>
      </c>
      <c r="O2363" s="21" t="str">
        <f>TEXT(Tabla3[Fecha formato fecha],"MMMM")</f>
        <v>febrero</v>
      </c>
      <c r="P2363" s="22">
        <f>INT(YEARFRAC(Tabla2[[#This Row],[fecha_matrimonio]],Tabla2[[#This Row],[fecha_creacion_divorcio]],1))</f>
        <v>8</v>
      </c>
      <c r="Q2363" s="21"/>
    </row>
    <row r="2364" spans="6:17" x14ac:dyDescent="0.25">
      <c r="F2364" s="17"/>
      <c r="G2364" s="47" t="str">
        <f>IF(Tabla2[genero_1]=Tabla2[genero_2],"iguales","heteros")</f>
        <v>heteros</v>
      </c>
      <c r="H2364" s="15">
        <f>COUNTIF(Tabla3[Columna1],"iguales")</f>
        <v>481</v>
      </c>
      <c r="I2364" s="15">
        <f>COUNTIF(Tabla3[Se divorcian mas en la mañana o en la tarde?],"&gt;12:00 am")</f>
        <v>2491</v>
      </c>
      <c r="J2364" s="15">
        <f>COUNTIF(Tabla3[Se divorcian mas en la mañana o en la tarde?],"&gt;12:00 am")</f>
        <v>2491</v>
      </c>
      <c r="K2364" s="15">
        <f>COUNTIF(Tabla3[Se divorcian mas en la mañana o en la tarde?],"&lt;12:00 pm")</f>
        <v>2272</v>
      </c>
      <c r="L2364" s="17">
        <f>IF(Auxiliar1!B2362&lt;Tabla2[Hora],Tabla2[Hora],Auxiliar1!B2362)</f>
        <v>0.33546296296296302</v>
      </c>
      <c r="M2364" s="21"/>
      <c r="N2364" t="str">
        <f>TEXT(Tabla2[fecha_creacion_divorcio],"dd/mm/yy")</f>
        <v>19/02/19</v>
      </c>
      <c r="O2364" s="21" t="str">
        <f>TEXT(Tabla3[Fecha formato fecha],"MMMM")</f>
        <v>febrero</v>
      </c>
      <c r="P2364" s="22">
        <f>INT(YEARFRAC(Tabla2[[#This Row],[fecha_matrimonio]],Tabla2[[#This Row],[fecha_creacion_divorcio]],1))</f>
        <v>5</v>
      </c>
      <c r="Q2364" s="21"/>
    </row>
    <row r="2365" spans="6:17" x14ac:dyDescent="0.25">
      <c r="F2365" s="17"/>
      <c r="G2365" s="47" t="str">
        <f>IF(Tabla2[genero_1]=Tabla2[genero_2],"iguales","heteros")</f>
        <v>heteros</v>
      </c>
      <c r="H2365" s="15">
        <f>COUNTIF(Tabla3[Columna1],"iguales")</f>
        <v>481</v>
      </c>
      <c r="I2365" s="15">
        <f>COUNTIF(Tabla3[Se divorcian mas en la mañana o en la tarde?],"&gt;12:00 am")</f>
        <v>2491</v>
      </c>
      <c r="J2365" s="15">
        <f>COUNTIF(Tabla3[Se divorcian mas en la mañana o en la tarde?],"&gt;12:00 am")</f>
        <v>2491</v>
      </c>
      <c r="K2365" s="15">
        <f>COUNTIF(Tabla3[Se divorcian mas en la mañana o en la tarde?],"&lt;12:00 pm")</f>
        <v>2272</v>
      </c>
      <c r="L2365" s="17">
        <f>IF(Auxiliar1!B2363&lt;Tabla2[Hora],Tabla2[Hora],Auxiliar1!B2363)</f>
        <v>0.33826388888888892</v>
      </c>
      <c r="M2365" s="21"/>
      <c r="N2365" t="str">
        <f>TEXT(Tabla2[fecha_creacion_divorcio],"dd/mm/yy")</f>
        <v>19/02/19</v>
      </c>
      <c r="O2365" s="21" t="str">
        <f>TEXT(Tabla3[Fecha formato fecha],"MMMM")</f>
        <v>febrero</v>
      </c>
      <c r="P2365" s="22">
        <f>INT(YEARFRAC(Tabla2[[#This Row],[fecha_matrimonio]],Tabla2[[#This Row],[fecha_creacion_divorcio]],1))</f>
        <v>23</v>
      </c>
      <c r="Q2365" s="21"/>
    </row>
    <row r="2366" spans="6:17" x14ac:dyDescent="0.25">
      <c r="F2366" s="17"/>
      <c r="G2366" s="47" t="str">
        <f>IF(Tabla2[genero_1]=Tabla2[genero_2],"iguales","heteros")</f>
        <v>heteros</v>
      </c>
      <c r="H2366" s="15">
        <f>COUNTIF(Tabla3[Columna1],"iguales")</f>
        <v>481</v>
      </c>
      <c r="I2366" s="15">
        <f>COUNTIF(Tabla3[Se divorcian mas en la mañana o en la tarde?],"&gt;12:00 am")</f>
        <v>2491</v>
      </c>
      <c r="J2366" s="15">
        <f>COUNTIF(Tabla3[Se divorcian mas en la mañana o en la tarde?],"&gt;12:00 am")</f>
        <v>2491</v>
      </c>
      <c r="K2366" s="15">
        <f>COUNTIF(Tabla3[Se divorcian mas en la mañana o en la tarde?],"&lt;12:00 pm")</f>
        <v>2272</v>
      </c>
      <c r="L2366" s="17">
        <f>IF(Auxiliar1!B2364&lt;Tabla2[Hora],Tabla2[Hora],Auxiliar1!B2364)</f>
        <v>0.33839120370370374</v>
      </c>
      <c r="M2366" s="21"/>
      <c r="N2366" t="str">
        <f>TEXT(Tabla2[fecha_creacion_divorcio],"dd/mm/yy")</f>
        <v>19/02/19</v>
      </c>
      <c r="O2366" s="21" t="str">
        <f>TEXT(Tabla3[Fecha formato fecha],"MMMM")</f>
        <v>febrero</v>
      </c>
      <c r="P2366" s="22">
        <f>INT(YEARFRAC(Tabla2[[#This Row],[fecha_matrimonio]],Tabla2[[#This Row],[fecha_creacion_divorcio]],1))</f>
        <v>18</v>
      </c>
      <c r="Q2366" s="21"/>
    </row>
    <row r="2367" spans="6:17" x14ac:dyDescent="0.25">
      <c r="F2367" s="17"/>
      <c r="G2367" s="47" t="str">
        <f>IF(Tabla2[genero_1]=Tabla2[genero_2],"iguales","heteros")</f>
        <v>heteros</v>
      </c>
      <c r="H2367" s="15">
        <f>COUNTIF(Tabla3[Columna1],"iguales")</f>
        <v>481</v>
      </c>
      <c r="I2367" s="15">
        <f>COUNTIF(Tabla3[Se divorcian mas en la mañana o en la tarde?],"&gt;12:00 am")</f>
        <v>2491</v>
      </c>
      <c r="J2367" s="15">
        <f>COUNTIF(Tabla3[Se divorcian mas en la mañana o en la tarde?],"&gt;12:00 am")</f>
        <v>2491</v>
      </c>
      <c r="K2367" s="15">
        <f>COUNTIF(Tabla3[Se divorcian mas en la mañana o en la tarde?],"&lt;12:00 pm")</f>
        <v>2272</v>
      </c>
      <c r="L2367" s="17">
        <f>IF(Auxiliar1!B2365&lt;Tabla2[Hora],Tabla2[Hora],Auxiliar1!B2365)</f>
        <v>0.34222222222222221</v>
      </c>
      <c r="M2367" s="21"/>
      <c r="N2367" t="str">
        <f>TEXT(Tabla2[fecha_creacion_divorcio],"dd/mm/yy")</f>
        <v>19/02/19</v>
      </c>
      <c r="O2367" s="21" t="str">
        <f>TEXT(Tabla3[Fecha formato fecha],"MMMM")</f>
        <v>febrero</v>
      </c>
      <c r="P2367" s="22">
        <f>INT(YEARFRAC(Tabla2[[#This Row],[fecha_matrimonio]],Tabla2[[#This Row],[fecha_creacion_divorcio]],1))</f>
        <v>20</v>
      </c>
      <c r="Q2367" s="21"/>
    </row>
    <row r="2368" spans="6:17" x14ac:dyDescent="0.25">
      <c r="F2368" s="17"/>
      <c r="G2368" s="47" t="str">
        <f>IF(Tabla2[genero_1]=Tabla2[genero_2],"iguales","heteros")</f>
        <v>heteros</v>
      </c>
      <c r="H2368" s="15">
        <f>COUNTIF(Tabla3[Columna1],"iguales")</f>
        <v>481</v>
      </c>
      <c r="I2368" s="15">
        <f>COUNTIF(Tabla3[Se divorcian mas en la mañana o en la tarde?],"&gt;12:00 am")</f>
        <v>2491</v>
      </c>
      <c r="J2368" s="15">
        <f>COUNTIF(Tabla3[Se divorcian mas en la mañana o en la tarde?],"&gt;12:00 am")</f>
        <v>2491</v>
      </c>
      <c r="K2368" s="15">
        <f>COUNTIF(Tabla3[Se divorcian mas en la mañana o en la tarde?],"&lt;12:00 pm")</f>
        <v>2272</v>
      </c>
      <c r="L2368" s="17">
        <f>IF(Auxiliar1!B2366&lt;Tabla2[Hora],Tabla2[Hora],Auxiliar1!B2366)</f>
        <v>0.35246527777777775</v>
      </c>
      <c r="M2368" s="21"/>
      <c r="N2368" t="str">
        <f>TEXT(Tabla2[fecha_creacion_divorcio],"dd/mm/yy")</f>
        <v>19/02/19</v>
      </c>
      <c r="O2368" s="21" t="str">
        <f>TEXT(Tabla3[Fecha formato fecha],"MMMM")</f>
        <v>febrero</v>
      </c>
      <c r="P2368" s="22">
        <f>INT(YEARFRAC(Tabla2[[#This Row],[fecha_matrimonio]],Tabla2[[#This Row],[fecha_creacion_divorcio]],1))</f>
        <v>46</v>
      </c>
      <c r="Q2368" s="21"/>
    </row>
    <row r="2369" spans="6:17" x14ac:dyDescent="0.25">
      <c r="F2369" s="17"/>
      <c r="G2369" s="47" t="str">
        <f>IF(Tabla2[genero_1]=Tabla2[genero_2],"iguales","heteros")</f>
        <v>heteros</v>
      </c>
      <c r="H2369" s="15">
        <f>COUNTIF(Tabla3[Columna1],"iguales")</f>
        <v>481</v>
      </c>
      <c r="I2369" s="15">
        <f>COUNTIF(Tabla3[Se divorcian mas en la mañana o en la tarde?],"&gt;12:00 am")</f>
        <v>2491</v>
      </c>
      <c r="J2369" s="15">
        <f>COUNTIF(Tabla3[Se divorcian mas en la mañana o en la tarde?],"&gt;12:00 am")</f>
        <v>2491</v>
      </c>
      <c r="K2369" s="15">
        <f>COUNTIF(Tabla3[Se divorcian mas en la mañana o en la tarde?],"&lt;12:00 pm")</f>
        <v>2272</v>
      </c>
      <c r="L2369" s="17">
        <f>IF(Auxiliar1!B2367&lt;Tabla2[Hora],Tabla2[Hora],Auxiliar1!B2367)</f>
        <v>0.3584606481481481</v>
      </c>
      <c r="M2369" s="21"/>
      <c r="N2369" t="str">
        <f>TEXT(Tabla2[fecha_creacion_divorcio],"dd/mm/yy")</f>
        <v>19/02/19</v>
      </c>
      <c r="O2369" s="21" t="str">
        <f>TEXT(Tabla3[Fecha formato fecha],"MMMM")</f>
        <v>febrero</v>
      </c>
      <c r="P2369" s="22">
        <f>INT(YEARFRAC(Tabla2[[#This Row],[fecha_matrimonio]],Tabla2[[#This Row],[fecha_creacion_divorcio]],1))</f>
        <v>19</v>
      </c>
      <c r="Q2369" s="21"/>
    </row>
    <row r="2370" spans="6:17" x14ac:dyDescent="0.25">
      <c r="F2370" s="17"/>
      <c r="G2370" s="47" t="str">
        <f>IF(Tabla2[genero_1]=Tabla2[genero_2],"iguales","heteros")</f>
        <v>heteros</v>
      </c>
      <c r="H2370" s="15">
        <f>COUNTIF(Tabla3[Columna1],"iguales")</f>
        <v>481</v>
      </c>
      <c r="I2370" s="15">
        <f>COUNTIF(Tabla3[Se divorcian mas en la mañana o en la tarde?],"&gt;12:00 am")</f>
        <v>2491</v>
      </c>
      <c r="J2370" s="15">
        <f>COUNTIF(Tabla3[Se divorcian mas en la mañana o en la tarde?],"&gt;12:00 am")</f>
        <v>2491</v>
      </c>
      <c r="K2370" s="15">
        <f>COUNTIF(Tabla3[Se divorcian mas en la mañana o en la tarde?],"&lt;12:00 pm")</f>
        <v>2272</v>
      </c>
      <c r="L2370" s="17">
        <f>IF(Auxiliar1!B2368&lt;Tabla2[Hora],Tabla2[Hora],Auxiliar1!B2368)</f>
        <v>0.40570601851851856</v>
      </c>
      <c r="M2370" s="21"/>
      <c r="N2370" t="str">
        <f>TEXT(Tabla2[fecha_creacion_divorcio],"dd/mm/yy")</f>
        <v>19/02/19</v>
      </c>
      <c r="O2370" s="21" t="str">
        <f>TEXT(Tabla3[Fecha formato fecha],"MMMM")</f>
        <v>febrero</v>
      </c>
      <c r="P2370" s="22">
        <f>INT(YEARFRAC(Tabla2[[#This Row],[fecha_matrimonio]],Tabla2[[#This Row],[fecha_creacion_divorcio]],1))</f>
        <v>14</v>
      </c>
      <c r="Q2370" s="21"/>
    </row>
    <row r="2371" spans="6:17" x14ac:dyDescent="0.25">
      <c r="F2371" s="17"/>
      <c r="G2371" s="47" t="str">
        <f>IF(Tabla2[genero_1]=Tabla2[genero_2],"iguales","heteros")</f>
        <v>heteros</v>
      </c>
      <c r="H2371" s="15">
        <f>COUNTIF(Tabla3[Columna1],"iguales")</f>
        <v>481</v>
      </c>
      <c r="I2371" s="15">
        <f>COUNTIF(Tabla3[Se divorcian mas en la mañana o en la tarde?],"&gt;12:00 am")</f>
        <v>2491</v>
      </c>
      <c r="J2371" s="15">
        <f>COUNTIF(Tabla3[Se divorcian mas en la mañana o en la tarde?],"&gt;12:00 am")</f>
        <v>2491</v>
      </c>
      <c r="K2371" s="15">
        <f>COUNTIF(Tabla3[Se divorcian mas en la mañana o en la tarde?],"&lt;12:00 pm")</f>
        <v>2272</v>
      </c>
      <c r="L2371" s="17">
        <f>IF(Auxiliar1!B2369&lt;Tabla2[Hora],Tabla2[Hora],Auxiliar1!B2369)</f>
        <v>0.40620370370370368</v>
      </c>
      <c r="M2371" s="21"/>
      <c r="N2371" t="str">
        <f>TEXT(Tabla2[fecha_creacion_divorcio],"dd/mm/yy")</f>
        <v>19/02/19</v>
      </c>
      <c r="O2371" s="21" t="str">
        <f>TEXT(Tabla3[Fecha formato fecha],"MMMM")</f>
        <v>febrero</v>
      </c>
      <c r="P2371" s="22">
        <f>INT(YEARFRAC(Tabla2[[#This Row],[fecha_matrimonio]],Tabla2[[#This Row],[fecha_creacion_divorcio]],1))</f>
        <v>23</v>
      </c>
      <c r="Q2371" s="21"/>
    </row>
    <row r="2372" spans="6:17" x14ac:dyDescent="0.25">
      <c r="F2372" s="17"/>
      <c r="G2372" s="47" t="str">
        <f>IF(Tabla2[genero_1]=Tabla2[genero_2],"iguales","heteros")</f>
        <v>iguales</v>
      </c>
      <c r="H2372" s="15">
        <f>COUNTIF(Tabla3[Columna1],"iguales")</f>
        <v>481</v>
      </c>
      <c r="I2372" s="15">
        <f>COUNTIF(Tabla3[Se divorcian mas en la mañana o en la tarde?],"&gt;12:00 am")</f>
        <v>2491</v>
      </c>
      <c r="J2372" s="15">
        <f>COUNTIF(Tabla3[Se divorcian mas en la mañana o en la tarde?],"&gt;12:00 am")</f>
        <v>2491</v>
      </c>
      <c r="K2372" s="15">
        <f>COUNTIF(Tabla3[Se divorcian mas en la mañana o en la tarde?],"&lt;12:00 pm")</f>
        <v>2272</v>
      </c>
      <c r="L2372" s="17">
        <f>IF(Auxiliar1!B2370&lt;Tabla2[Hora],Tabla2[Hora],Auxiliar1!B2370)</f>
        <v>0.40365740740740735</v>
      </c>
      <c r="M2372" s="21"/>
      <c r="N2372" t="str">
        <f>TEXT(Tabla2[fecha_creacion_divorcio],"dd/mm/yy")</f>
        <v>19/02/19</v>
      </c>
      <c r="O2372" s="21" t="str">
        <f>TEXT(Tabla3[Fecha formato fecha],"MMMM")</f>
        <v>febrero</v>
      </c>
      <c r="P2372" s="22">
        <f>INT(YEARFRAC(Tabla2[[#This Row],[fecha_matrimonio]],Tabla2[[#This Row],[fecha_creacion_divorcio]],1))</f>
        <v>8</v>
      </c>
      <c r="Q2372" s="21"/>
    </row>
    <row r="2373" spans="6:17" x14ac:dyDescent="0.25">
      <c r="F2373" s="17"/>
      <c r="G2373" s="47" t="str">
        <f>IF(Tabla2[genero_1]=Tabla2[genero_2],"iguales","heteros")</f>
        <v>iguales</v>
      </c>
      <c r="H2373" s="15">
        <f>COUNTIF(Tabla3[Columna1],"iguales")</f>
        <v>481</v>
      </c>
      <c r="I2373" s="15">
        <f>COUNTIF(Tabla3[Se divorcian mas en la mañana o en la tarde?],"&gt;12:00 am")</f>
        <v>2491</v>
      </c>
      <c r="J2373" s="15">
        <f>COUNTIF(Tabla3[Se divorcian mas en la mañana o en la tarde?],"&gt;12:00 am")</f>
        <v>2491</v>
      </c>
      <c r="K2373" s="15">
        <f>COUNTIF(Tabla3[Se divorcian mas en la mañana o en la tarde?],"&lt;12:00 pm")</f>
        <v>2272</v>
      </c>
      <c r="L2373" s="17">
        <f>IF(Auxiliar1!B2371&lt;Tabla2[Hora],Tabla2[Hora],Auxiliar1!B2371)</f>
        <v>0.40576388888888887</v>
      </c>
      <c r="M2373" s="21"/>
      <c r="N2373" t="str">
        <f>TEXT(Tabla2[fecha_creacion_divorcio],"dd/mm/yy")</f>
        <v>19/02/19</v>
      </c>
      <c r="O2373" s="21" t="str">
        <f>TEXT(Tabla3[Fecha formato fecha],"MMMM")</f>
        <v>febrero</v>
      </c>
      <c r="P2373" s="22">
        <f>INT(YEARFRAC(Tabla2[[#This Row],[fecha_matrimonio]],Tabla2[[#This Row],[fecha_creacion_divorcio]],1))</f>
        <v>33</v>
      </c>
      <c r="Q2373" s="21"/>
    </row>
    <row r="2374" spans="6:17" x14ac:dyDescent="0.25">
      <c r="F2374" s="17"/>
      <c r="G2374" s="47" t="str">
        <f>IF(Tabla2[genero_1]=Tabla2[genero_2],"iguales","heteros")</f>
        <v>heteros</v>
      </c>
      <c r="H2374" s="15">
        <f>COUNTIF(Tabla3[Columna1],"iguales")</f>
        <v>481</v>
      </c>
      <c r="I2374" s="15">
        <f>COUNTIF(Tabla3[Se divorcian mas en la mañana o en la tarde?],"&gt;12:00 am")</f>
        <v>2491</v>
      </c>
      <c r="J2374" s="15">
        <f>COUNTIF(Tabla3[Se divorcian mas en la mañana o en la tarde?],"&gt;12:00 am")</f>
        <v>2491</v>
      </c>
      <c r="K2374" s="15">
        <f>COUNTIF(Tabla3[Se divorcian mas en la mañana o en la tarde?],"&lt;12:00 pm")</f>
        <v>2272</v>
      </c>
      <c r="L2374" s="17">
        <f>IF(Auxiliar1!B2372&lt;Tabla2[Hora],Tabla2[Hora],Auxiliar1!B2372)</f>
        <v>0.40681712962962963</v>
      </c>
      <c r="M2374" s="21"/>
      <c r="N2374" t="str">
        <f>TEXT(Tabla2[fecha_creacion_divorcio],"dd/mm/yy")</f>
        <v>19/02/19</v>
      </c>
      <c r="O2374" s="21" t="str">
        <f>TEXT(Tabla3[Fecha formato fecha],"MMMM")</f>
        <v>febrero</v>
      </c>
      <c r="P2374" s="22">
        <f>INT(YEARFRAC(Tabla2[[#This Row],[fecha_matrimonio]],Tabla2[[#This Row],[fecha_creacion_divorcio]],1))</f>
        <v>5</v>
      </c>
      <c r="Q2374" s="21"/>
    </row>
    <row r="2375" spans="6:17" x14ac:dyDescent="0.25">
      <c r="F2375" s="17"/>
      <c r="G2375" s="47" t="str">
        <f>IF(Tabla2[genero_1]=Tabla2[genero_2],"iguales","heteros")</f>
        <v>iguales</v>
      </c>
      <c r="H2375" s="15">
        <f>COUNTIF(Tabla3[Columna1],"iguales")</f>
        <v>481</v>
      </c>
      <c r="I2375" s="15">
        <f>COUNTIF(Tabla3[Se divorcian mas en la mañana o en la tarde?],"&gt;12:00 am")</f>
        <v>2491</v>
      </c>
      <c r="J2375" s="15">
        <f>COUNTIF(Tabla3[Se divorcian mas en la mañana o en la tarde?],"&gt;12:00 am")</f>
        <v>2491</v>
      </c>
      <c r="K2375" s="15">
        <f>COUNTIF(Tabla3[Se divorcian mas en la mañana o en la tarde?],"&lt;12:00 pm")</f>
        <v>2272</v>
      </c>
      <c r="L2375" s="17">
        <f>IF(Auxiliar1!B2373&lt;Tabla2[Hora],Tabla2[Hora],Auxiliar1!B2373)</f>
        <v>0.40939814814814812</v>
      </c>
      <c r="M2375" s="21"/>
      <c r="N2375" t="str">
        <f>TEXT(Tabla2[fecha_creacion_divorcio],"dd/mm/yy")</f>
        <v>19/02/19</v>
      </c>
      <c r="O2375" s="21" t="str">
        <f>TEXT(Tabla3[Fecha formato fecha],"MMMM")</f>
        <v>febrero</v>
      </c>
      <c r="P2375" s="22">
        <f>INT(YEARFRAC(Tabla2[[#This Row],[fecha_matrimonio]],Tabla2[[#This Row],[fecha_creacion_divorcio]],1))</f>
        <v>32</v>
      </c>
      <c r="Q2375" s="21"/>
    </row>
    <row r="2376" spans="6:17" x14ac:dyDescent="0.25">
      <c r="F2376" s="17"/>
      <c r="G2376" s="47" t="str">
        <f>IF(Tabla2[genero_1]=Tabla2[genero_2],"iguales","heteros")</f>
        <v>heteros</v>
      </c>
      <c r="H2376" s="15">
        <f>COUNTIF(Tabla3[Columna1],"iguales")</f>
        <v>481</v>
      </c>
      <c r="I2376" s="15">
        <f>COUNTIF(Tabla3[Se divorcian mas en la mañana o en la tarde?],"&gt;12:00 am")</f>
        <v>2491</v>
      </c>
      <c r="J2376" s="15">
        <f>COUNTIF(Tabla3[Se divorcian mas en la mañana o en la tarde?],"&gt;12:00 am")</f>
        <v>2491</v>
      </c>
      <c r="K2376" s="15">
        <f>COUNTIF(Tabla3[Se divorcian mas en la mañana o en la tarde?],"&lt;12:00 pm")</f>
        <v>2272</v>
      </c>
      <c r="L2376" s="17">
        <f>IF(Auxiliar1!B2374&lt;Tabla2[Hora],Tabla2[Hora],Auxiliar1!B2374)</f>
        <v>0.41399305555555554</v>
      </c>
      <c r="M2376" s="21"/>
      <c r="N2376" t="str">
        <f>TEXT(Tabla2[fecha_creacion_divorcio],"dd/mm/yy")</f>
        <v>19/02/19</v>
      </c>
      <c r="O2376" s="21" t="str">
        <f>TEXT(Tabla3[Fecha formato fecha],"MMMM")</f>
        <v>febrero</v>
      </c>
      <c r="P2376" s="22">
        <f>INT(YEARFRAC(Tabla2[[#This Row],[fecha_matrimonio]],Tabla2[[#This Row],[fecha_creacion_divorcio]],1))</f>
        <v>39</v>
      </c>
      <c r="Q2376" s="21"/>
    </row>
    <row r="2377" spans="6:17" x14ac:dyDescent="0.25">
      <c r="F2377" s="17"/>
      <c r="G2377" s="47" t="str">
        <f>IF(Tabla2[genero_1]=Tabla2[genero_2],"iguales","heteros")</f>
        <v>iguales</v>
      </c>
      <c r="H2377" s="15">
        <f>COUNTIF(Tabla3[Columna1],"iguales")</f>
        <v>481</v>
      </c>
      <c r="I2377" s="15">
        <f>COUNTIF(Tabla3[Se divorcian mas en la mañana o en la tarde?],"&gt;12:00 am")</f>
        <v>2491</v>
      </c>
      <c r="J2377" s="15">
        <f>COUNTIF(Tabla3[Se divorcian mas en la mañana o en la tarde?],"&gt;12:00 am")</f>
        <v>2491</v>
      </c>
      <c r="K2377" s="15">
        <f>COUNTIF(Tabla3[Se divorcian mas en la mañana o en la tarde?],"&lt;12:00 pm")</f>
        <v>2272</v>
      </c>
      <c r="L2377" s="17">
        <f>IF(Auxiliar1!B2375&lt;Tabla2[Hora],Tabla2[Hora],Auxiliar1!B2375)</f>
        <v>0.4177777777777778</v>
      </c>
      <c r="M2377" s="21"/>
      <c r="N2377" t="str">
        <f>TEXT(Tabla2[fecha_creacion_divorcio],"dd/mm/yy")</f>
        <v>19/02/19</v>
      </c>
      <c r="O2377" s="21" t="str">
        <f>TEXT(Tabla3[Fecha formato fecha],"MMMM")</f>
        <v>febrero</v>
      </c>
      <c r="P2377" s="22">
        <f>INT(YEARFRAC(Tabla2[[#This Row],[fecha_matrimonio]],Tabla2[[#This Row],[fecha_creacion_divorcio]],1))</f>
        <v>22</v>
      </c>
      <c r="Q2377" s="21"/>
    </row>
    <row r="2378" spans="6:17" x14ac:dyDescent="0.25">
      <c r="F2378" s="17"/>
      <c r="G2378" s="47" t="str">
        <f>IF(Tabla2[genero_1]=Tabla2[genero_2],"iguales","heteros")</f>
        <v>heteros</v>
      </c>
      <c r="H2378" s="15">
        <f>COUNTIF(Tabla3[Columna1],"iguales")</f>
        <v>481</v>
      </c>
      <c r="I2378" s="15">
        <f>COUNTIF(Tabla3[Se divorcian mas en la mañana o en la tarde?],"&gt;12:00 am")</f>
        <v>2491</v>
      </c>
      <c r="J2378" s="15">
        <f>COUNTIF(Tabla3[Se divorcian mas en la mañana o en la tarde?],"&gt;12:00 am")</f>
        <v>2491</v>
      </c>
      <c r="K2378" s="15">
        <f>COUNTIF(Tabla3[Se divorcian mas en la mañana o en la tarde?],"&lt;12:00 pm")</f>
        <v>2272</v>
      </c>
      <c r="L2378" s="17">
        <f>IF(Auxiliar1!B2376&lt;Tabla2[Hora],Tabla2[Hora],Auxiliar1!B2376)</f>
        <v>0.42334490740740738</v>
      </c>
      <c r="M2378" s="21"/>
      <c r="N2378" t="str">
        <f>TEXT(Tabla2[fecha_creacion_divorcio],"dd/mm/yy")</f>
        <v>19/02/19</v>
      </c>
      <c r="O2378" s="21" t="str">
        <f>TEXT(Tabla3[Fecha formato fecha],"MMMM")</f>
        <v>febrero</v>
      </c>
      <c r="P2378" s="22">
        <f>INT(YEARFRAC(Tabla2[[#This Row],[fecha_matrimonio]],Tabla2[[#This Row],[fecha_creacion_divorcio]],1))</f>
        <v>15</v>
      </c>
      <c r="Q2378" s="21"/>
    </row>
    <row r="2379" spans="6:17" x14ac:dyDescent="0.25">
      <c r="F2379" s="17"/>
      <c r="G2379" s="47" t="str">
        <f>IF(Tabla2[genero_1]=Tabla2[genero_2],"iguales","heteros")</f>
        <v>iguales</v>
      </c>
      <c r="H2379" s="15">
        <f>COUNTIF(Tabla3[Columna1],"iguales")</f>
        <v>481</v>
      </c>
      <c r="I2379" s="15">
        <f>COUNTIF(Tabla3[Se divorcian mas en la mañana o en la tarde?],"&gt;12:00 am")</f>
        <v>2491</v>
      </c>
      <c r="J2379" s="15">
        <f>COUNTIF(Tabla3[Se divorcian mas en la mañana o en la tarde?],"&gt;12:00 am")</f>
        <v>2491</v>
      </c>
      <c r="K2379" s="15">
        <f>COUNTIF(Tabla3[Se divorcian mas en la mañana o en la tarde?],"&lt;12:00 pm")</f>
        <v>2272</v>
      </c>
      <c r="L2379" s="17">
        <f>IF(Auxiliar1!B2377&lt;Tabla2[Hora],Tabla2[Hora],Auxiliar1!B2377)</f>
        <v>0.31354166666666666</v>
      </c>
      <c r="M2379" s="21"/>
      <c r="N2379" t="str">
        <f>TEXT(Tabla2[fecha_creacion_divorcio],"dd/mm/yy")</f>
        <v>20/02/19</v>
      </c>
      <c r="O2379" s="21" t="str">
        <f>TEXT(Tabla3[Fecha formato fecha],"MMMM")</f>
        <v>febrero</v>
      </c>
      <c r="P2379" s="22">
        <f>INT(YEARFRAC(Tabla2[[#This Row],[fecha_matrimonio]],Tabla2[[#This Row],[fecha_creacion_divorcio]],1))</f>
        <v>4</v>
      </c>
      <c r="Q2379" s="21"/>
    </row>
    <row r="2380" spans="6:17" x14ac:dyDescent="0.25">
      <c r="F2380" s="17"/>
      <c r="G2380" s="47" t="str">
        <f>IF(Tabla2[genero_1]=Tabla2[genero_2],"iguales","heteros")</f>
        <v>heteros</v>
      </c>
      <c r="H2380" s="15">
        <f>COUNTIF(Tabla3[Columna1],"iguales")</f>
        <v>481</v>
      </c>
      <c r="I2380" s="15">
        <f>COUNTIF(Tabla3[Se divorcian mas en la mañana o en la tarde?],"&gt;12:00 am")</f>
        <v>2491</v>
      </c>
      <c r="J2380" s="15">
        <f>COUNTIF(Tabla3[Se divorcian mas en la mañana o en la tarde?],"&gt;12:00 am")</f>
        <v>2491</v>
      </c>
      <c r="K2380" s="15">
        <f>COUNTIF(Tabla3[Se divorcian mas en la mañana o en la tarde?],"&lt;12:00 pm")</f>
        <v>2272</v>
      </c>
      <c r="L2380" s="17">
        <f>IF(Auxiliar1!B2378&lt;Tabla2[Hora],Tabla2[Hora],Auxiliar1!B2378)</f>
        <v>0.3208449074074074</v>
      </c>
      <c r="M2380" s="21"/>
      <c r="N2380" t="str">
        <f>TEXT(Tabla2[fecha_creacion_divorcio],"dd/mm/yy")</f>
        <v>20/02/19</v>
      </c>
      <c r="O2380" s="21" t="str">
        <f>TEXT(Tabla3[Fecha formato fecha],"MMMM")</f>
        <v>febrero</v>
      </c>
      <c r="P2380" s="22">
        <f>INT(YEARFRAC(Tabla2[[#This Row],[fecha_matrimonio]],Tabla2[[#This Row],[fecha_creacion_divorcio]],1))</f>
        <v>7</v>
      </c>
      <c r="Q2380" s="21"/>
    </row>
    <row r="2381" spans="6:17" x14ac:dyDescent="0.25">
      <c r="F2381" s="17"/>
      <c r="G2381" s="47" t="str">
        <f>IF(Tabla2[genero_1]=Tabla2[genero_2],"iguales","heteros")</f>
        <v>heteros</v>
      </c>
      <c r="H2381" s="15">
        <f>COUNTIF(Tabla3[Columna1],"iguales")</f>
        <v>481</v>
      </c>
      <c r="I2381" s="15">
        <f>COUNTIF(Tabla3[Se divorcian mas en la mañana o en la tarde?],"&gt;12:00 am")</f>
        <v>2491</v>
      </c>
      <c r="J2381" s="15">
        <f>COUNTIF(Tabla3[Se divorcian mas en la mañana o en la tarde?],"&gt;12:00 am")</f>
        <v>2491</v>
      </c>
      <c r="K2381" s="15">
        <f>COUNTIF(Tabla3[Se divorcian mas en la mañana o en la tarde?],"&lt;12:00 pm")</f>
        <v>2272</v>
      </c>
      <c r="L2381" s="17">
        <f>IF(Auxiliar1!B2379&lt;Tabla2[Hora],Tabla2[Hora],Auxiliar1!B2379)</f>
        <v>0.32262731481481483</v>
      </c>
      <c r="M2381" s="21"/>
      <c r="N2381" t="str">
        <f>TEXT(Tabla2[fecha_creacion_divorcio],"dd/mm/yy")</f>
        <v>20/02/19</v>
      </c>
      <c r="O2381" s="21" t="str">
        <f>TEXT(Tabla3[Fecha formato fecha],"MMMM")</f>
        <v>febrero</v>
      </c>
      <c r="P2381" s="22">
        <f>INT(YEARFRAC(Tabla2[[#This Row],[fecha_matrimonio]],Tabla2[[#This Row],[fecha_creacion_divorcio]],1))</f>
        <v>20</v>
      </c>
      <c r="Q2381" s="21"/>
    </row>
    <row r="2382" spans="6:17" x14ac:dyDescent="0.25">
      <c r="F2382" s="17"/>
      <c r="G2382" s="47" t="str">
        <f>IF(Tabla2[genero_1]=Tabla2[genero_2],"iguales","heteros")</f>
        <v>heteros</v>
      </c>
      <c r="H2382" s="15">
        <f>COUNTIF(Tabla3[Columna1],"iguales")</f>
        <v>481</v>
      </c>
      <c r="I2382" s="15">
        <f>COUNTIF(Tabla3[Se divorcian mas en la mañana o en la tarde?],"&gt;12:00 am")</f>
        <v>2491</v>
      </c>
      <c r="J2382" s="15">
        <f>COUNTIF(Tabla3[Se divorcian mas en la mañana o en la tarde?],"&gt;12:00 am")</f>
        <v>2491</v>
      </c>
      <c r="K2382" s="15">
        <f>COUNTIF(Tabla3[Se divorcian mas en la mañana o en la tarde?],"&lt;12:00 pm")</f>
        <v>2272</v>
      </c>
      <c r="L2382" s="17">
        <f>IF(Auxiliar1!B2380&lt;Tabla2[Hora],Tabla2[Hora],Auxiliar1!B2380)</f>
        <v>0.32723379629629629</v>
      </c>
      <c r="M2382" s="21"/>
      <c r="N2382" t="str">
        <f>TEXT(Tabla2[fecha_creacion_divorcio],"dd/mm/yy")</f>
        <v>20/02/19</v>
      </c>
      <c r="O2382" s="21" t="str">
        <f>TEXT(Tabla3[Fecha formato fecha],"MMMM")</f>
        <v>febrero</v>
      </c>
      <c r="P2382" s="22">
        <f>INT(YEARFRAC(Tabla2[[#This Row],[fecha_matrimonio]],Tabla2[[#This Row],[fecha_creacion_divorcio]],1))</f>
        <v>28</v>
      </c>
      <c r="Q2382" s="21"/>
    </row>
    <row r="2383" spans="6:17" x14ac:dyDescent="0.25">
      <c r="F2383" s="17"/>
      <c r="G2383" s="47" t="str">
        <f>IF(Tabla2[genero_1]=Tabla2[genero_2],"iguales","heteros")</f>
        <v>heteros</v>
      </c>
      <c r="H2383" s="15">
        <f>COUNTIF(Tabla3[Columna1],"iguales")</f>
        <v>481</v>
      </c>
      <c r="I2383" s="15">
        <f>COUNTIF(Tabla3[Se divorcian mas en la mañana o en la tarde?],"&gt;12:00 am")</f>
        <v>2491</v>
      </c>
      <c r="J2383" s="15">
        <f>COUNTIF(Tabla3[Se divorcian mas en la mañana o en la tarde?],"&gt;12:00 am")</f>
        <v>2491</v>
      </c>
      <c r="K2383" s="15">
        <f>COUNTIF(Tabla3[Se divorcian mas en la mañana o en la tarde?],"&lt;12:00 pm")</f>
        <v>2272</v>
      </c>
      <c r="L2383" s="17">
        <f>IF(Auxiliar1!B2381&lt;Tabla2[Hora],Tabla2[Hora],Auxiliar1!B2381)</f>
        <v>0.33046296296296296</v>
      </c>
      <c r="M2383" s="21"/>
      <c r="N2383" t="str">
        <f>TEXT(Tabla2[fecha_creacion_divorcio],"dd/mm/yy")</f>
        <v>20/02/19</v>
      </c>
      <c r="O2383" s="21" t="str">
        <f>TEXT(Tabla3[Fecha formato fecha],"MMMM")</f>
        <v>febrero</v>
      </c>
      <c r="P2383" s="22">
        <f>INT(YEARFRAC(Tabla2[[#This Row],[fecha_matrimonio]],Tabla2[[#This Row],[fecha_creacion_divorcio]],1))</f>
        <v>7</v>
      </c>
      <c r="Q2383" s="21"/>
    </row>
    <row r="2384" spans="6:17" x14ac:dyDescent="0.25">
      <c r="F2384" s="17"/>
      <c r="G2384" s="47" t="str">
        <f>IF(Tabla2[genero_1]=Tabla2[genero_2],"iguales","heteros")</f>
        <v>heteros</v>
      </c>
      <c r="H2384" s="15">
        <f>COUNTIF(Tabla3[Columna1],"iguales")</f>
        <v>481</v>
      </c>
      <c r="I2384" s="15">
        <f>COUNTIF(Tabla3[Se divorcian mas en la mañana o en la tarde?],"&gt;12:00 am")</f>
        <v>2491</v>
      </c>
      <c r="J2384" s="15">
        <f>COUNTIF(Tabla3[Se divorcian mas en la mañana o en la tarde?],"&gt;12:00 am")</f>
        <v>2491</v>
      </c>
      <c r="K2384" s="15">
        <f>COUNTIF(Tabla3[Se divorcian mas en la mañana o en la tarde?],"&lt;12:00 pm")</f>
        <v>2272</v>
      </c>
      <c r="L2384" s="17">
        <f>IF(Auxiliar1!B2382&lt;Tabla2[Hora],Tabla2[Hora],Auxiliar1!B2382)</f>
        <v>0.33270833333333333</v>
      </c>
      <c r="M2384" s="21"/>
      <c r="N2384" t="str">
        <f>TEXT(Tabla2[fecha_creacion_divorcio],"dd/mm/yy")</f>
        <v>20/02/19</v>
      </c>
      <c r="O2384" s="21" t="str">
        <f>TEXT(Tabla3[Fecha formato fecha],"MMMM")</f>
        <v>febrero</v>
      </c>
      <c r="P2384" s="22">
        <f>INT(YEARFRAC(Tabla2[[#This Row],[fecha_matrimonio]],Tabla2[[#This Row],[fecha_creacion_divorcio]],1))</f>
        <v>22</v>
      </c>
      <c r="Q2384" s="21"/>
    </row>
    <row r="2385" spans="6:17" x14ac:dyDescent="0.25">
      <c r="F2385" s="17"/>
      <c r="G2385" s="47" t="str">
        <f>IF(Tabla2[genero_1]=Tabla2[genero_2],"iguales","heteros")</f>
        <v>heteros</v>
      </c>
      <c r="H2385" s="15">
        <f>COUNTIF(Tabla3[Columna1],"iguales")</f>
        <v>481</v>
      </c>
      <c r="I2385" s="15">
        <f>COUNTIF(Tabla3[Se divorcian mas en la mañana o en la tarde?],"&gt;12:00 am")</f>
        <v>2491</v>
      </c>
      <c r="J2385" s="15">
        <f>COUNTIF(Tabla3[Se divorcian mas en la mañana o en la tarde?],"&gt;12:00 am")</f>
        <v>2491</v>
      </c>
      <c r="K2385" s="15">
        <f>COUNTIF(Tabla3[Se divorcian mas en la mañana o en la tarde?],"&lt;12:00 pm")</f>
        <v>2272</v>
      </c>
      <c r="L2385" s="17">
        <f>IF(Auxiliar1!B2383&lt;Tabla2[Hora],Tabla2[Hora],Auxiliar1!B2383)</f>
        <v>0.33489583333333334</v>
      </c>
      <c r="M2385" s="21"/>
      <c r="N2385" t="str">
        <f>TEXT(Tabla2[fecha_creacion_divorcio],"dd/mm/yy")</f>
        <v>20/02/19</v>
      </c>
      <c r="O2385" s="21" t="str">
        <f>TEXT(Tabla3[Fecha formato fecha],"MMMM")</f>
        <v>febrero</v>
      </c>
      <c r="P2385" s="22">
        <f>INT(YEARFRAC(Tabla2[[#This Row],[fecha_matrimonio]],Tabla2[[#This Row],[fecha_creacion_divorcio]],1))</f>
        <v>6</v>
      </c>
      <c r="Q2385" s="21"/>
    </row>
    <row r="2386" spans="6:17" x14ac:dyDescent="0.25">
      <c r="F2386" s="17"/>
      <c r="G2386" s="47" t="str">
        <f>IF(Tabla2[genero_1]=Tabla2[genero_2],"iguales","heteros")</f>
        <v>heteros</v>
      </c>
      <c r="H2386" s="15">
        <f>COUNTIF(Tabla3[Columna1],"iguales")</f>
        <v>481</v>
      </c>
      <c r="I2386" s="15">
        <f>COUNTIF(Tabla3[Se divorcian mas en la mañana o en la tarde?],"&gt;12:00 am")</f>
        <v>2491</v>
      </c>
      <c r="J2386" s="15">
        <f>COUNTIF(Tabla3[Se divorcian mas en la mañana o en la tarde?],"&gt;12:00 am")</f>
        <v>2491</v>
      </c>
      <c r="K2386" s="15">
        <f>COUNTIF(Tabla3[Se divorcian mas en la mañana o en la tarde?],"&lt;12:00 pm")</f>
        <v>2272</v>
      </c>
      <c r="L2386" s="17">
        <f>IF(Auxiliar1!B2384&lt;Tabla2[Hora],Tabla2[Hora],Auxiliar1!B2384)</f>
        <v>0.33688657407407407</v>
      </c>
      <c r="M2386" s="21"/>
      <c r="N2386" t="str">
        <f>TEXT(Tabla2[fecha_creacion_divorcio],"dd/mm/yy")</f>
        <v>20/02/19</v>
      </c>
      <c r="O2386" s="21" t="str">
        <f>TEXT(Tabla3[Fecha formato fecha],"MMMM")</f>
        <v>febrero</v>
      </c>
      <c r="P2386" s="22">
        <f>INT(YEARFRAC(Tabla2[[#This Row],[fecha_matrimonio]],Tabla2[[#This Row],[fecha_creacion_divorcio]],1))</f>
        <v>13</v>
      </c>
      <c r="Q2386" s="21"/>
    </row>
    <row r="2387" spans="6:17" x14ac:dyDescent="0.25">
      <c r="F2387" s="17"/>
      <c r="G2387" s="47" t="str">
        <f>IF(Tabla2[genero_1]=Tabla2[genero_2],"iguales","heteros")</f>
        <v>heteros</v>
      </c>
      <c r="H2387" s="15">
        <f>COUNTIF(Tabla3[Columna1],"iguales")</f>
        <v>481</v>
      </c>
      <c r="I2387" s="15">
        <f>COUNTIF(Tabla3[Se divorcian mas en la mañana o en la tarde?],"&gt;12:00 am")</f>
        <v>2491</v>
      </c>
      <c r="J2387" s="15">
        <f>COUNTIF(Tabla3[Se divorcian mas en la mañana o en la tarde?],"&gt;12:00 am")</f>
        <v>2491</v>
      </c>
      <c r="K2387" s="15">
        <f>COUNTIF(Tabla3[Se divorcian mas en la mañana o en la tarde?],"&lt;12:00 pm")</f>
        <v>2272</v>
      </c>
      <c r="L2387" s="17">
        <f>IF(Auxiliar1!B2385&lt;Tabla2[Hora],Tabla2[Hora],Auxiliar1!B2385)</f>
        <v>0.33861111111111114</v>
      </c>
      <c r="M2387" s="21"/>
      <c r="N2387" t="str">
        <f>TEXT(Tabla2[fecha_creacion_divorcio],"dd/mm/yy")</f>
        <v>20/02/19</v>
      </c>
      <c r="O2387" s="21" t="str">
        <f>TEXT(Tabla3[Fecha formato fecha],"MMMM")</f>
        <v>febrero</v>
      </c>
      <c r="P2387" s="22">
        <f>INT(YEARFRAC(Tabla2[[#This Row],[fecha_matrimonio]],Tabla2[[#This Row],[fecha_creacion_divorcio]],1))</f>
        <v>20</v>
      </c>
      <c r="Q2387" s="21"/>
    </row>
    <row r="2388" spans="6:17" x14ac:dyDescent="0.25">
      <c r="F2388" s="17"/>
      <c r="G2388" s="47" t="str">
        <f>IF(Tabla2[genero_1]=Tabla2[genero_2],"iguales","heteros")</f>
        <v>heteros</v>
      </c>
      <c r="H2388" s="15">
        <f>COUNTIF(Tabla3[Columna1],"iguales")</f>
        <v>481</v>
      </c>
      <c r="I2388" s="15">
        <f>COUNTIF(Tabla3[Se divorcian mas en la mañana o en la tarde?],"&gt;12:00 am")</f>
        <v>2491</v>
      </c>
      <c r="J2388" s="15">
        <f>COUNTIF(Tabla3[Se divorcian mas en la mañana o en la tarde?],"&gt;12:00 am")</f>
        <v>2491</v>
      </c>
      <c r="K2388" s="15">
        <f>COUNTIF(Tabla3[Se divorcian mas en la mañana o en la tarde?],"&lt;12:00 pm")</f>
        <v>2272</v>
      </c>
      <c r="L2388" s="17">
        <f>IF(Auxiliar1!B2386&lt;Tabla2[Hora],Tabla2[Hora],Auxiliar1!B2386)</f>
        <v>0.34069444444444441</v>
      </c>
      <c r="M2388" s="21"/>
      <c r="N2388" t="str">
        <f>TEXT(Tabla2[fecha_creacion_divorcio],"dd/mm/yy")</f>
        <v>20/02/19</v>
      </c>
      <c r="O2388" s="21" t="str">
        <f>TEXT(Tabla3[Fecha formato fecha],"MMMM")</f>
        <v>febrero</v>
      </c>
      <c r="P2388" s="22">
        <f>INT(YEARFRAC(Tabla2[[#This Row],[fecha_matrimonio]],Tabla2[[#This Row],[fecha_creacion_divorcio]],1))</f>
        <v>28</v>
      </c>
      <c r="Q2388" s="21"/>
    </row>
    <row r="2389" spans="6:17" x14ac:dyDescent="0.25">
      <c r="F2389" s="17"/>
      <c r="G2389" s="47" t="str">
        <f>IF(Tabla2[genero_1]=Tabla2[genero_2],"iguales","heteros")</f>
        <v>heteros</v>
      </c>
      <c r="H2389" s="15">
        <f>COUNTIF(Tabla3[Columna1],"iguales")</f>
        <v>481</v>
      </c>
      <c r="I2389" s="15">
        <f>COUNTIF(Tabla3[Se divorcian mas en la mañana o en la tarde?],"&gt;12:00 am")</f>
        <v>2491</v>
      </c>
      <c r="J2389" s="15">
        <f>COUNTIF(Tabla3[Se divorcian mas en la mañana o en la tarde?],"&gt;12:00 am")</f>
        <v>2491</v>
      </c>
      <c r="K2389" s="15">
        <f>COUNTIF(Tabla3[Se divorcian mas en la mañana o en la tarde?],"&lt;12:00 pm")</f>
        <v>2272</v>
      </c>
      <c r="L2389" s="17">
        <f>IF(Auxiliar1!B2387&lt;Tabla2[Hora],Tabla2[Hora],Auxiliar1!B2387)</f>
        <v>0.34489583333333335</v>
      </c>
      <c r="M2389" s="21"/>
      <c r="N2389" t="str">
        <f>TEXT(Tabla2[fecha_creacion_divorcio],"dd/mm/yy")</f>
        <v>20/02/19</v>
      </c>
      <c r="O2389" s="21" t="str">
        <f>TEXT(Tabla3[Fecha formato fecha],"MMMM")</f>
        <v>febrero</v>
      </c>
      <c r="P2389" s="22">
        <f>INT(YEARFRAC(Tabla2[[#This Row],[fecha_matrimonio]],Tabla2[[#This Row],[fecha_creacion_divorcio]],1))</f>
        <v>8</v>
      </c>
      <c r="Q2389" s="21"/>
    </row>
    <row r="2390" spans="6:17" x14ac:dyDescent="0.25">
      <c r="F2390" s="17"/>
      <c r="G2390" s="47" t="str">
        <f>IF(Tabla2[genero_1]=Tabla2[genero_2],"iguales","heteros")</f>
        <v>heteros</v>
      </c>
      <c r="H2390" s="15">
        <f>COUNTIF(Tabla3[Columna1],"iguales")</f>
        <v>481</v>
      </c>
      <c r="I2390" s="15">
        <f>COUNTIF(Tabla3[Se divorcian mas en la mañana o en la tarde?],"&gt;12:00 am")</f>
        <v>2491</v>
      </c>
      <c r="J2390" s="15">
        <f>COUNTIF(Tabla3[Se divorcian mas en la mañana o en la tarde?],"&gt;12:00 am")</f>
        <v>2491</v>
      </c>
      <c r="K2390" s="15">
        <f>COUNTIF(Tabla3[Se divorcian mas en la mañana o en la tarde?],"&lt;12:00 pm")</f>
        <v>2272</v>
      </c>
      <c r="L2390" s="17">
        <f>IF(Auxiliar1!B2388&lt;Tabla2[Hora],Tabla2[Hora],Auxiliar1!B2388)</f>
        <v>0.34681712962962963</v>
      </c>
      <c r="M2390" s="21"/>
      <c r="N2390" t="str">
        <f>TEXT(Tabla2[fecha_creacion_divorcio],"dd/mm/yy")</f>
        <v>20/02/19</v>
      </c>
      <c r="O2390" s="21" t="str">
        <f>TEXT(Tabla3[Fecha formato fecha],"MMMM")</f>
        <v>febrero</v>
      </c>
      <c r="P2390" s="22">
        <f>INT(YEARFRAC(Tabla2[[#This Row],[fecha_matrimonio]],Tabla2[[#This Row],[fecha_creacion_divorcio]],1))</f>
        <v>21</v>
      </c>
      <c r="Q2390" s="21"/>
    </row>
    <row r="2391" spans="6:17" x14ac:dyDescent="0.25">
      <c r="F2391" s="17"/>
      <c r="G2391" s="47" t="str">
        <f>IF(Tabla2[genero_1]=Tabla2[genero_2],"iguales","heteros")</f>
        <v>heteros</v>
      </c>
      <c r="H2391" s="15">
        <f>COUNTIF(Tabla3[Columna1],"iguales")</f>
        <v>481</v>
      </c>
      <c r="I2391" s="15">
        <f>COUNTIF(Tabla3[Se divorcian mas en la mañana o en la tarde?],"&gt;12:00 am")</f>
        <v>2491</v>
      </c>
      <c r="J2391" s="15">
        <f>COUNTIF(Tabla3[Se divorcian mas en la mañana o en la tarde?],"&gt;12:00 am")</f>
        <v>2491</v>
      </c>
      <c r="K2391" s="15">
        <f>COUNTIF(Tabla3[Se divorcian mas en la mañana o en la tarde?],"&lt;12:00 pm")</f>
        <v>2272</v>
      </c>
      <c r="L2391" s="17">
        <f>IF(Auxiliar1!B2389&lt;Tabla2[Hora],Tabla2[Hora],Auxiliar1!B2389)</f>
        <v>0.34921296296296295</v>
      </c>
      <c r="M2391" s="21"/>
      <c r="N2391" t="str">
        <f>TEXT(Tabla2[fecha_creacion_divorcio],"dd/mm/yy")</f>
        <v>20/02/19</v>
      </c>
      <c r="O2391" s="21" t="str">
        <f>TEXT(Tabla3[Fecha formato fecha],"MMMM")</f>
        <v>febrero</v>
      </c>
      <c r="P2391" s="22">
        <f>INT(YEARFRAC(Tabla2[[#This Row],[fecha_matrimonio]],Tabla2[[#This Row],[fecha_creacion_divorcio]],1))</f>
        <v>12</v>
      </c>
      <c r="Q2391" s="21"/>
    </row>
    <row r="2392" spans="6:17" x14ac:dyDescent="0.25">
      <c r="F2392" s="17"/>
      <c r="G2392" s="47" t="str">
        <f>IF(Tabla2[genero_1]=Tabla2[genero_2],"iguales","heteros")</f>
        <v>heteros</v>
      </c>
      <c r="H2392" s="15">
        <f>COUNTIF(Tabla3[Columna1],"iguales")</f>
        <v>481</v>
      </c>
      <c r="I2392" s="15">
        <f>COUNTIF(Tabla3[Se divorcian mas en la mañana o en la tarde?],"&gt;12:00 am")</f>
        <v>2491</v>
      </c>
      <c r="J2392" s="15">
        <f>COUNTIF(Tabla3[Se divorcian mas en la mañana o en la tarde?],"&gt;12:00 am")</f>
        <v>2491</v>
      </c>
      <c r="K2392" s="15">
        <f>COUNTIF(Tabla3[Se divorcian mas en la mañana o en la tarde?],"&lt;12:00 pm")</f>
        <v>2272</v>
      </c>
      <c r="L2392" s="17">
        <f>IF(Auxiliar1!B2390&lt;Tabla2[Hora],Tabla2[Hora],Auxiliar1!B2390)</f>
        <v>0.35046296296296298</v>
      </c>
      <c r="M2392" s="21"/>
      <c r="N2392" t="str">
        <f>TEXT(Tabla2[fecha_creacion_divorcio],"dd/mm/yy")</f>
        <v>20/02/19</v>
      </c>
      <c r="O2392" s="21" t="str">
        <f>TEXT(Tabla3[Fecha formato fecha],"MMMM")</f>
        <v>febrero</v>
      </c>
      <c r="P2392" s="22">
        <f>INT(YEARFRAC(Tabla2[[#This Row],[fecha_matrimonio]],Tabla2[[#This Row],[fecha_creacion_divorcio]],1))</f>
        <v>4</v>
      </c>
      <c r="Q2392" s="21"/>
    </row>
    <row r="2393" spans="6:17" x14ac:dyDescent="0.25">
      <c r="F2393" s="17"/>
      <c r="G2393" s="47" t="str">
        <f>IF(Tabla2[genero_1]=Tabla2[genero_2],"iguales","heteros")</f>
        <v>iguales</v>
      </c>
      <c r="H2393" s="15">
        <f>COUNTIF(Tabla3[Columna1],"iguales")</f>
        <v>481</v>
      </c>
      <c r="I2393" s="15">
        <f>COUNTIF(Tabla3[Se divorcian mas en la mañana o en la tarde?],"&gt;12:00 am")</f>
        <v>2491</v>
      </c>
      <c r="J2393" s="15">
        <f>COUNTIF(Tabla3[Se divorcian mas en la mañana o en la tarde?],"&gt;12:00 am")</f>
        <v>2491</v>
      </c>
      <c r="K2393" s="15">
        <f>COUNTIF(Tabla3[Se divorcian mas en la mañana o en la tarde?],"&lt;12:00 pm")</f>
        <v>2272</v>
      </c>
      <c r="L2393" s="17">
        <f>IF(Auxiliar1!B2391&lt;Tabla2[Hora],Tabla2[Hora],Auxiliar1!B2391)</f>
        <v>0.35160879629629632</v>
      </c>
      <c r="M2393" s="21"/>
      <c r="N2393" t="str">
        <f>TEXT(Tabla2[fecha_creacion_divorcio],"dd/mm/yy")</f>
        <v>20/02/19</v>
      </c>
      <c r="O2393" s="21" t="str">
        <f>TEXT(Tabla3[Fecha formato fecha],"MMMM")</f>
        <v>febrero</v>
      </c>
      <c r="P2393" s="22">
        <f>INT(YEARFRAC(Tabla2[[#This Row],[fecha_matrimonio]],Tabla2[[#This Row],[fecha_creacion_divorcio]],1))</f>
        <v>35</v>
      </c>
      <c r="Q2393" s="21"/>
    </row>
    <row r="2394" spans="6:17" x14ac:dyDescent="0.25">
      <c r="F2394" s="17"/>
      <c r="G2394" s="47" t="str">
        <f>IF(Tabla2[genero_1]=Tabla2[genero_2],"iguales","heteros")</f>
        <v>iguales</v>
      </c>
      <c r="H2394" s="15">
        <f>COUNTIF(Tabla3[Columna1],"iguales")</f>
        <v>481</v>
      </c>
      <c r="I2394" s="15">
        <f>COUNTIF(Tabla3[Se divorcian mas en la mañana o en la tarde?],"&gt;12:00 am")</f>
        <v>2491</v>
      </c>
      <c r="J2394" s="15">
        <f>COUNTIF(Tabla3[Se divorcian mas en la mañana o en la tarde?],"&gt;12:00 am")</f>
        <v>2491</v>
      </c>
      <c r="K2394" s="15">
        <f>COUNTIF(Tabla3[Se divorcian mas en la mañana o en la tarde?],"&lt;12:00 pm")</f>
        <v>2272</v>
      </c>
      <c r="L2394" s="17">
        <f>IF(Auxiliar1!B2392&lt;Tabla2[Hora],Tabla2[Hora],Auxiliar1!B2392)</f>
        <v>0.35769675925925926</v>
      </c>
      <c r="M2394" s="21"/>
      <c r="N2394" t="str">
        <f>TEXT(Tabla2[fecha_creacion_divorcio],"dd/mm/yy")</f>
        <v>20/02/19</v>
      </c>
      <c r="O2394" s="21" t="str">
        <f>TEXT(Tabla3[Fecha formato fecha],"MMMM")</f>
        <v>febrero</v>
      </c>
      <c r="P2394" s="22">
        <f>INT(YEARFRAC(Tabla2[[#This Row],[fecha_matrimonio]],Tabla2[[#This Row],[fecha_creacion_divorcio]],1))</f>
        <v>30</v>
      </c>
      <c r="Q2394" s="21"/>
    </row>
    <row r="2395" spans="6:17" x14ac:dyDescent="0.25">
      <c r="F2395" s="17"/>
      <c r="G2395" s="47" t="str">
        <f>IF(Tabla2[genero_1]=Tabla2[genero_2],"iguales","heteros")</f>
        <v>heteros</v>
      </c>
      <c r="H2395" s="15">
        <f>COUNTIF(Tabla3[Columna1],"iguales")</f>
        <v>481</v>
      </c>
      <c r="I2395" s="15">
        <f>COUNTIF(Tabla3[Se divorcian mas en la mañana o en la tarde?],"&gt;12:00 am")</f>
        <v>2491</v>
      </c>
      <c r="J2395" s="15">
        <f>COUNTIF(Tabla3[Se divorcian mas en la mañana o en la tarde?],"&gt;12:00 am")</f>
        <v>2491</v>
      </c>
      <c r="K2395" s="15">
        <f>COUNTIF(Tabla3[Se divorcian mas en la mañana o en la tarde?],"&lt;12:00 pm")</f>
        <v>2272</v>
      </c>
      <c r="L2395" s="17">
        <f>IF(Auxiliar1!B2393&lt;Tabla2[Hora],Tabla2[Hora],Auxiliar1!B2393)</f>
        <v>0.36291666666666672</v>
      </c>
      <c r="M2395" s="21"/>
      <c r="N2395" t="str">
        <f>TEXT(Tabla2[fecha_creacion_divorcio],"dd/mm/yy")</f>
        <v>20/02/19</v>
      </c>
      <c r="O2395" s="21" t="str">
        <f>TEXT(Tabla3[Fecha formato fecha],"MMMM")</f>
        <v>febrero</v>
      </c>
      <c r="P2395" s="22">
        <f>INT(YEARFRAC(Tabla2[[#This Row],[fecha_matrimonio]],Tabla2[[#This Row],[fecha_creacion_divorcio]],1))</f>
        <v>23</v>
      </c>
      <c r="Q2395" s="21"/>
    </row>
    <row r="2396" spans="6:17" x14ac:dyDescent="0.25">
      <c r="F2396" s="17"/>
      <c r="G2396" s="47" t="str">
        <f>IF(Tabla2[genero_1]=Tabla2[genero_2],"iguales","heteros")</f>
        <v>heteros</v>
      </c>
      <c r="H2396" s="15">
        <f>COUNTIF(Tabla3[Columna1],"iguales")</f>
        <v>481</v>
      </c>
      <c r="I2396" s="15">
        <f>COUNTIF(Tabla3[Se divorcian mas en la mañana o en la tarde?],"&gt;12:00 am")</f>
        <v>2491</v>
      </c>
      <c r="J2396" s="15">
        <f>COUNTIF(Tabla3[Se divorcian mas en la mañana o en la tarde?],"&gt;12:00 am")</f>
        <v>2491</v>
      </c>
      <c r="K2396" s="15">
        <f>COUNTIF(Tabla3[Se divorcian mas en la mañana o en la tarde?],"&lt;12:00 pm")</f>
        <v>2272</v>
      </c>
      <c r="L2396" s="17">
        <f>IF(Auxiliar1!B2394&lt;Tabla2[Hora],Tabla2[Hora],Auxiliar1!B2394)</f>
        <v>0.36653935185185182</v>
      </c>
      <c r="M2396" s="21"/>
      <c r="N2396" t="str">
        <f>TEXT(Tabla2[fecha_creacion_divorcio],"dd/mm/yy")</f>
        <v>20/02/19</v>
      </c>
      <c r="O2396" s="21" t="str">
        <f>TEXT(Tabla3[Fecha formato fecha],"MMMM")</f>
        <v>febrero</v>
      </c>
      <c r="P2396" s="22">
        <f>INT(YEARFRAC(Tabla2[[#This Row],[fecha_matrimonio]],Tabla2[[#This Row],[fecha_creacion_divorcio]],1))</f>
        <v>10</v>
      </c>
      <c r="Q2396" s="21"/>
    </row>
    <row r="2397" spans="6:17" x14ac:dyDescent="0.25">
      <c r="F2397" s="17"/>
      <c r="G2397" s="47" t="str">
        <f>IF(Tabla2[genero_1]=Tabla2[genero_2],"iguales","heteros")</f>
        <v>heteros</v>
      </c>
      <c r="H2397" s="15">
        <f>COUNTIF(Tabla3[Columna1],"iguales")</f>
        <v>481</v>
      </c>
      <c r="I2397" s="15">
        <f>COUNTIF(Tabla3[Se divorcian mas en la mañana o en la tarde?],"&gt;12:00 am")</f>
        <v>2491</v>
      </c>
      <c r="J2397" s="15">
        <f>COUNTIF(Tabla3[Se divorcian mas en la mañana o en la tarde?],"&gt;12:00 am")</f>
        <v>2491</v>
      </c>
      <c r="K2397" s="15">
        <f>COUNTIF(Tabla3[Se divorcian mas en la mañana o en la tarde?],"&lt;12:00 pm")</f>
        <v>2272</v>
      </c>
      <c r="L2397" s="17">
        <f>IF(Auxiliar1!B2395&lt;Tabla2[Hora],Tabla2[Hora],Auxiliar1!B2395)</f>
        <v>0.37108796296296293</v>
      </c>
      <c r="M2397" s="21"/>
      <c r="N2397" t="str">
        <f>TEXT(Tabla2[fecha_creacion_divorcio],"dd/mm/yy")</f>
        <v>20/02/19</v>
      </c>
      <c r="O2397" s="21" t="str">
        <f>TEXT(Tabla3[Fecha formato fecha],"MMMM")</f>
        <v>febrero</v>
      </c>
      <c r="P2397" s="22">
        <f>INT(YEARFRAC(Tabla2[[#This Row],[fecha_matrimonio]],Tabla2[[#This Row],[fecha_creacion_divorcio]],1))</f>
        <v>17</v>
      </c>
      <c r="Q2397" s="21"/>
    </row>
    <row r="2398" spans="6:17" x14ac:dyDescent="0.25">
      <c r="F2398" s="17"/>
      <c r="G2398" s="47" t="str">
        <f>IF(Tabla2[genero_1]=Tabla2[genero_2],"iguales","heteros")</f>
        <v>heteros</v>
      </c>
      <c r="H2398" s="15">
        <f>COUNTIF(Tabla3[Columna1],"iguales")</f>
        <v>481</v>
      </c>
      <c r="I2398" s="15">
        <f>COUNTIF(Tabla3[Se divorcian mas en la mañana o en la tarde?],"&gt;12:00 am")</f>
        <v>2491</v>
      </c>
      <c r="J2398" s="15">
        <f>COUNTIF(Tabla3[Se divorcian mas en la mañana o en la tarde?],"&gt;12:00 am")</f>
        <v>2491</v>
      </c>
      <c r="K2398" s="15">
        <f>COUNTIF(Tabla3[Se divorcian mas en la mañana o en la tarde?],"&lt;12:00 pm")</f>
        <v>2272</v>
      </c>
      <c r="L2398" s="17">
        <f>IF(Auxiliar1!B2396&lt;Tabla2[Hora],Tabla2[Hora],Auxiliar1!B2396)</f>
        <v>0.37781250000000005</v>
      </c>
      <c r="M2398" s="21"/>
      <c r="N2398" t="str">
        <f>TEXT(Tabla2[fecha_creacion_divorcio],"dd/mm/yy")</f>
        <v>20/02/19</v>
      </c>
      <c r="O2398" s="21" t="str">
        <f>TEXT(Tabla3[Fecha formato fecha],"MMMM")</f>
        <v>febrero</v>
      </c>
      <c r="P2398" s="22">
        <f>INT(YEARFRAC(Tabla2[[#This Row],[fecha_matrimonio]],Tabla2[[#This Row],[fecha_creacion_divorcio]],1))</f>
        <v>31</v>
      </c>
      <c r="Q2398" s="21"/>
    </row>
    <row r="2399" spans="6:17" x14ac:dyDescent="0.25">
      <c r="F2399" s="17"/>
      <c r="G2399" s="47" t="str">
        <f>IF(Tabla2[genero_1]=Tabla2[genero_2],"iguales","heteros")</f>
        <v>heteros</v>
      </c>
      <c r="H2399" s="15">
        <f>COUNTIF(Tabla3[Columna1],"iguales")</f>
        <v>481</v>
      </c>
      <c r="I2399" s="15">
        <f>COUNTIF(Tabla3[Se divorcian mas en la mañana o en la tarde?],"&gt;12:00 am")</f>
        <v>2491</v>
      </c>
      <c r="J2399" s="15">
        <f>COUNTIF(Tabla3[Se divorcian mas en la mañana o en la tarde?],"&gt;12:00 am")</f>
        <v>2491</v>
      </c>
      <c r="K2399" s="15">
        <f>COUNTIF(Tabla3[Se divorcian mas en la mañana o en la tarde?],"&lt;12:00 pm")</f>
        <v>2272</v>
      </c>
      <c r="L2399" s="17">
        <f>IF(Auxiliar1!B2397&lt;Tabla2[Hora],Tabla2[Hora],Auxiliar1!B2397)</f>
        <v>0.40384259259259259</v>
      </c>
      <c r="M2399" s="21"/>
      <c r="N2399" t="str">
        <f>TEXT(Tabla2[fecha_creacion_divorcio],"dd/mm/yy")</f>
        <v>20/02/19</v>
      </c>
      <c r="O2399" s="21" t="str">
        <f>TEXT(Tabla3[Fecha formato fecha],"MMMM")</f>
        <v>febrero</v>
      </c>
      <c r="P2399" s="22">
        <f>INT(YEARFRAC(Tabla2[[#This Row],[fecha_matrimonio]],Tabla2[[#This Row],[fecha_creacion_divorcio]],1))</f>
        <v>43</v>
      </c>
      <c r="Q2399" s="21"/>
    </row>
    <row r="2400" spans="6:17" x14ac:dyDescent="0.25">
      <c r="F2400" s="17"/>
      <c r="G2400" s="47" t="str">
        <f>IF(Tabla2[genero_1]=Tabla2[genero_2],"iguales","heteros")</f>
        <v>iguales</v>
      </c>
      <c r="H2400" s="15">
        <f>COUNTIF(Tabla3[Columna1],"iguales")</f>
        <v>481</v>
      </c>
      <c r="I2400" s="15">
        <f>COUNTIF(Tabla3[Se divorcian mas en la mañana o en la tarde?],"&gt;12:00 am")</f>
        <v>2491</v>
      </c>
      <c r="J2400" s="15">
        <f>COUNTIF(Tabla3[Se divorcian mas en la mañana o en la tarde?],"&gt;12:00 am")</f>
        <v>2491</v>
      </c>
      <c r="K2400" s="15">
        <f>COUNTIF(Tabla3[Se divorcian mas en la mañana o en la tarde?],"&lt;12:00 pm")</f>
        <v>2272</v>
      </c>
      <c r="L2400" s="17">
        <f>IF(Auxiliar1!B2398&lt;Tabla2[Hora],Tabla2[Hora],Auxiliar1!B2398)</f>
        <v>0.40443287037037035</v>
      </c>
      <c r="M2400" s="21"/>
      <c r="N2400" t="str">
        <f>TEXT(Tabla2[fecha_creacion_divorcio],"dd/mm/yy")</f>
        <v>20/02/19</v>
      </c>
      <c r="O2400" s="21" t="str">
        <f>TEXT(Tabla3[Fecha formato fecha],"MMMM")</f>
        <v>febrero</v>
      </c>
      <c r="P2400" s="22">
        <f>INT(YEARFRAC(Tabla2[[#This Row],[fecha_matrimonio]],Tabla2[[#This Row],[fecha_creacion_divorcio]],1))</f>
        <v>31</v>
      </c>
      <c r="Q2400" s="21"/>
    </row>
    <row r="2401" spans="6:17" x14ac:dyDescent="0.25">
      <c r="F2401" s="17"/>
      <c r="G2401" s="47" t="str">
        <f>IF(Tabla2[genero_1]=Tabla2[genero_2],"iguales","heteros")</f>
        <v>heteros</v>
      </c>
      <c r="H2401" s="15">
        <f>COUNTIF(Tabla3[Columna1],"iguales")</f>
        <v>481</v>
      </c>
      <c r="I2401" s="15">
        <f>COUNTIF(Tabla3[Se divorcian mas en la mañana o en la tarde?],"&gt;12:00 am")</f>
        <v>2491</v>
      </c>
      <c r="J2401" s="15">
        <f>COUNTIF(Tabla3[Se divorcian mas en la mañana o en la tarde?],"&gt;12:00 am")</f>
        <v>2491</v>
      </c>
      <c r="K2401" s="15">
        <f>COUNTIF(Tabla3[Se divorcian mas en la mañana o en la tarde?],"&lt;12:00 pm")</f>
        <v>2272</v>
      </c>
      <c r="L2401" s="17">
        <f>IF(Auxiliar1!B2399&lt;Tabla2[Hora],Tabla2[Hora],Auxiliar1!B2399)</f>
        <v>0.40660879629629632</v>
      </c>
      <c r="M2401" s="21"/>
      <c r="N2401" t="str">
        <f>TEXT(Tabla2[fecha_creacion_divorcio],"dd/mm/yy")</f>
        <v>20/02/19</v>
      </c>
      <c r="O2401" s="21" t="str">
        <f>TEXT(Tabla3[Fecha formato fecha],"MMMM")</f>
        <v>febrero</v>
      </c>
      <c r="P2401" s="22">
        <f>INT(YEARFRAC(Tabla2[[#This Row],[fecha_matrimonio]],Tabla2[[#This Row],[fecha_creacion_divorcio]],1))</f>
        <v>55</v>
      </c>
      <c r="Q2401" s="21"/>
    </row>
    <row r="2402" spans="6:17" x14ac:dyDescent="0.25">
      <c r="F2402" s="17"/>
      <c r="G2402" s="47" t="str">
        <f>IF(Tabla2[genero_1]=Tabla2[genero_2],"iguales","heteros")</f>
        <v>heteros</v>
      </c>
      <c r="H2402" s="15">
        <f>COUNTIF(Tabla3[Columna1],"iguales")</f>
        <v>481</v>
      </c>
      <c r="I2402" s="15">
        <f>COUNTIF(Tabla3[Se divorcian mas en la mañana o en la tarde?],"&gt;12:00 am")</f>
        <v>2491</v>
      </c>
      <c r="J2402" s="15">
        <f>COUNTIF(Tabla3[Se divorcian mas en la mañana o en la tarde?],"&gt;12:00 am")</f>
        <v>2491</v>
      </c>
      <c r="K2402" s="15">
        <f>COUNTIF(Tabla3[Se divorcian mas en la mañana o en la tarde?],"&lt;12:00 pm")</f>
        <v>2272</v>
      </c>
      <c r="L2402" s="17">
        <f>IF(Auxiliar1!B2400&lt;Tabla2[Hora],Tabla2[Hora],Auxiliar1!B2400)</f>
        <v>0.41070601851851851</v>
      </c>
      <c r="M2402" s="21"/>
      <c r="N2402" t="str">
        <f>TEXT(Tabla2[fecha_creacion_divorcio],"dd/mm/yy")</f>
        <v>20/02/19</v>
      </c>
      <c r="O2402" s="21" t="str">
        <f>TEXT(Tabla3[Fecha formato fecha],"MMMM")</f>
        <v>febrero</v>
      </c>
      <c r="P2402" s="22">
        <f>INT(YEARFRAC(Tabla2[[#This Row],[fecha_matrimonio]],Tabla2[[#This Row],[fecha_creacion_divorcio]],1))</f>
        <v>42</v>
      </c>
      <c r="Q2402" s="21"/>
    </row>
    <row r="2403" spans="6:17" x14ac:dyDescent="0.25">
      <c r="F2403" s="17"/>
      <c r="G2403" s="47" t="str">
        <f>IF(Tabla2[genero_1]=Tabla2[genero_2],"iguales","heteros")</f>
        <v>heteros</v>
      </c>
      <c r="H2403" s="15">
        <f>COUNTIF(Tabla3[Columna1],"iguales")</f>
        <v>481</v>
      </c>
      <c r="I2403" s="15">
        <f>COUNTIF(Tabla3[Se divorcian mas en la mañana o en la tarde?],"&gt;12:00 am")</f>
        <v>2491</v>
      </c>
      <c r="J2403" s="15">
        <f>COUNTIF(Tabla3[Se divorcian mas en la mañana o en la tarde?],"&gt;12:00 am")</f>
        <v>2491</v>
      </c>
      <c r="K2403" s="15">
        <f>COUNTIF(Tabla3[Se divorcian mas en la mañana o en la tarde?],"&lt;12:00 pm")</f>
        <v>2272</v>
      </c>
      <c r="L2403" s="17">
        <f>IF(Auxiliar1!B2401&lt;Tabla2[Hora],Tabla2[Hora],Auxiliar1!B2401)</f>
        <v>0.41155092592592596</v>
      </c>
      <c r="M2403" s="21"/>
      <c r="N2403" t="str">
        <f>TEXT(Tabla2[fecha_creacion_divorcio],"dd/mm/yy")</f>
        <v>20/02/19</v>
      </c>
      <c r="O2403" s="21" t="str">
        <f>TEXT(Tabla3[Fecha formato fecha],"MMMM")</f>
        <v>febrero</v>
      </c>
      <c r="P2403" s="22">
        <f>INT(YEARFRAC(Tabla2[[#This Row],[fecha_matrimonio]],Tabla2[[#This Row],[fecha_creacion_divorcio]],1))</f>
        <v>29</v>
      </c>
      <c r="Q2403" s="21"/>
    </row>
    <row r="2404" spans="6:17" x14ac:dyDescent="0.25">
      <c r="F2404" s="17"/>
      <c r="G2404" s="47" t="str">
        <f>IF(Tabla2[genero_1]=Tabla2[genero_2],"iguales","heteros")</f>
        <v>heteros</v>
      </c>
      <c r="H2404" s="15">
        <f>COUNTIF(Tabla3[Columna1],"iguales")</f>
        <v>481</v>
      </c>
      <c r="I2404" s="15">
        <f>COUNTIF(Tabla3[Se divorcian mas en la mañana o en la tarde?],"&gt;12:00 am")</f>
        <v>2491</v>
      </c>
      <c r="J2404" s="15">
        <f>COUNTIF(Tabla3[Se divorcian mas en la mañana o en la tarde?],"&gt;12:00 am")</f>
        <v>2491</v>
      </c>
      <c r="K2404" s="15">
        <f>COUNTIF(Tabla3[Se divorcian mas en la mañana o en la tarde?],"&lt;12:00 pm")</f>
        <v>2272</v>
      </c>
      <c r="L2404" s="17">
        <f>IF(Auxiliar1!B2402&lt;Tabla2[Hora],Tabla2[Hora],Auxiliar1!B2402)</f>
        <v>0.42503472222222222</v>
      </c>
      <c r="M2404" s="21"/>
      <c r="N2404" t="str">
        <f>TEXT(Tabla2[fecha_creacion_divorcio],"dd/mm/yy")</f>
        <v>20/02/19</v>
      </c>
      <c r="O2404" s="21" t="str">
        <f>TEXT(Tabla3[Fecha formato fecha],"MMMM")</f>
        <v>febrero</v>
      </c>
      <c r="P2404" s="22">
        <f>INT(YEARFRAC(Tabla2[[#This Row],[fecha_matrimonio]],Tabla2[[#This Row],[fecha_creacion_divorcio]],1))</f>
        <v>23</v>
      </c>
      <c r="Q2404" s="21"/>
    </row>
    <row r="2405" spans="6:17" x14ac:dyDescent="0.25">
      <c r="F2405" s="17"/>
      <c r="G2405" s="47" t="str">
        <f>IF(Tabla2[genero_1]=Tabla2[genero_2],"iguales","heteros")</f>
        <v>heteros</v>
      </c>
      <c r="H2405" s="15">
        <f>COUNTIF(Tabla3[Columna1],"iguales")</f>
        <v>481</v>
      </c>
      <c r="I2405" s="15">
        <f>COUNTIF(Tabla3[Se divorcian mas en la mañana o en la tarde?],"&gt;12:00 am")</f>
        <v>2491</v>
      </c>
      <c r="J2405" s="15">
        <f>COUNTIF(Tabla3[Se divorcian mas en la mañana o en la tarde?],"&gt;12:00 am")</f>
        <v>2491</v>
      </c>
      <c r="K2405" s="15">
        <f>COUNTIF(Tabla3[Se divorcian mas en la mañana o en la tarde?],"&lt;12:00 pm")</f>
        <v>2272</v>
      </c>
      <c r="L2405" s="17">
        <f>IF(Auxiliar1!B2403&lt;Tabla2[Hora],Tabla2[Hora],Auxiliar1!B2403)</f>
        <v>0.42615740740740743</v>
      </c>
      <c r="M2405" s="21"/>
      <c r="N2405" t="str">
        <f>TEXT(Tabla2[fecha_creacion_divorcio],"dd/mm/yy")</f>
        <v>20/02/19</v>
      </c>
      <c r="O2405" s="21" t="str">
        <f>TEXT(Tabla3[Fecha formato fecha],"MMMM")</f>
        <v>febrero</v>
      </c>
      <c r="P2405" s="22">
        <f>INT(YEARFRAC(Tabla2[[#This Row],[fecha_matrimonio]],Tabla2[[#This Row],[fecha_creacion_divorcio]],1))</f>
        <v>43</v>
      </c>
      <c r="Q2405" s="21"/>
    </row>
    <row r="2406" spans="6:17" x14ac:dyDescent="0.25">
      <c r="F2406" s="17"/>
      <c r="G2406" s="47" t="str">
        <f>IF(Tabla2[genero_1]=Tabla2[genero_2],"iguales","heteros")</f>
        <v>iguales</v>
      </c>
      <c r="H2406" s="15">
        <f>COUNTIF(Tabla3[Columna1],"iguales")</f>
        <v>481</v>
      </c>
      <c r="I2406" s="15">
        <f>COUNTIF(Tabla3[Se divorcian mas en la mañana o en la tarde?],"&gt;12:00 am")</f>
        <v>2491</v>
      </c>
      <c r="J2406" s="15">
        <f>COUNTIF(Tabla3[Se divorcian mas en la mañana o en la tarde?],"&gt;12:00 am")</f>
        <v>2491</v>
      </c>
      <c r="K2406" s="15">
        <f>COUNTIF(Tabla3[Se divorcian mas en la mañana o en la tarde?],"&lt;12:00 pm")</f>
        <v>2272</v>
      </c>
      <c r="L2406" s="17">
        <f>IF(Auxiliar1!B2404&lt;Tabla2[Hora],Tabla2[Hora],Auxiliar1!B2404)</f>
        <v>0.42849537037037039</v>
      </c>
      <c r="M2406" s="21"/>
      <c r="N2406" t="str">
        <f>TEXT(Tabla2[fecha_creacion_divorcio],"dd/mm/yy")</f>
        <v>20/02/19</v>
      </c>
      <c r="O2406" s="21" t="str">
        <f>TEXT(Tabla3[Fecha formato fecha],"MMMM")</f>
        <v>febrero</v>
      </c>
      <c r="P2406" s="22">
        <f>INT(YEARFRAC(Tabla2[[#This Row],[fecha_matrimonio]],Tabla2[[#This Row],[fecha_creacion_divorcio]],1))</f>
        <v>6</v>
      </c>
      <c r="Q2406" s="21"/>
    </row>
    <row r="2407" spans="6:17" x14ac:dyDescent="0.25">
      <c r="F2407" s="17"/>
      <c r="G2407" s="47" t="str">
        <f>IF(Tabla2[genero_1]=Tabla2[genero_2],"iguales","heteros")</f>
        <v>heteros</v>
      </c>
      <c r="H2407" s="15">
        <f>COUNTIF(Tabla3[Columna1],"iguales")</f>
        <v>481</v>
      </c>
      <c r="I2407" s="15">
        <f>COUNTIF(Tabla3[Se divorcian mas en la mañana o en la tarde?],"&gt;12:00 am")</f>
        <v>2491</v>
      </c>
      <c r="J2407" s="15">
        <f>COUNTIF(Tabla3[Se divorcian mas en la mañana o en la tarde?],"&gt;12:00 am")</f>
        <v>2491</v>
      </c>
      <c r="K2407" s="15">
        <f>COUNTIF(Tabla3[Se divorcian mas en la mañana o en la tarde?],"&lt;12:00 pm")</f>
        <v>2272</v>
      </c>
      <c r="L2407" s="17">
        <f>IF(Auxiliar1!B2405&lt;Tabla2[Hora],Tabla2[Hora],Auxiliar1!B2405)</f>
        <v>0.43234953703703699</v>
      </c>
      <c r="M2407" s="21"/>
      <c r="N2407" t="str">
        <f>TEXT(Tabla2[fecha_creacion_divorcio],"dd/mm/yy")</f>
        <v>20/02/19</v>
      </c>
      <c r="O2407" s="21" t="str">
        <f>TEXT(Tabla3[Fecha formato fecha],"MMMM")</f>
        <v>febrero</v>
      </c>
      <c r="P2407" s="22">
        <f>INT(YEARFRAC(Tabla2[[#This Row],[fecha_matrimonio]],Tabla2[[#This Row],[fecha_creacion_divorcio]],1))</f>
        <v>25</v>
      </c>
      <c r="Q2407" s="21"/>
    </row>
    <row r="2408" spans="6:17" x14ac:dyDescent="0.25">
      <c r="F2408" s="17"/>
      <c r="G2408" s="47" t="str">
        <f>IF(Tabla2[genero_1]=Tabla2[genero_2],"iguales","heteros")</f>
        <v>heteros</v>
      </c>
      <c r="H2408" s="15">
        <f>COUNTIF(Tabla3[Columna1],"iguales")</f>
        <v>481</v>
      </c>
      <c r="I2408" s="15">
        <f>COUNTIF(Tabla3[Se divorcian mas en la mañana o en la tarde?],"&gt;12:00 am")</f>
        <v>2491</v>
      </c>
      <c r="J2408" s="15">
        <f>COUNTIF(Tabla3[Se divorcian mas en la mañana o en la tarde?],"&gt;12:00 am")</f>
        <v>2491</v>
      </c>
      <c r="K2408" s="15">
        <f>COUNTIF(Tabla3[Se divorcian mas en la mañana o en la tarde?],"&lt;12:00 pm")</f>
        <v>2272</v>
      </c>
      <c r="L2408" s="17">
        <f>IF(Auxiliar1!B2406&lt;Tabla2[Hora],Tabla2[Hora],Auxiliar1!B2406)</f>
        <v>0.43326388888888889</v>
      </c>
      <c r="M2408" s="21"/>
      <c r="N2408" t="str">
        <f>TEXT(Tabla2[fecha_creacion_divorcio],"dd/mm/yy")</f>
        <v>20/02/19</v>
      </c>
      <c r="O2408" s="21" t="str">
        <f>TEXT(Tabla3[Fecha formato fecha],"MMMM")</f>
        <v>febrero</v>
      </c>
      <c r="P2408" s="22">
        <f>INT(YEARFRAC(Tabla2[[#This Row],[fecha_matrimonio]],Tabla2[[#This Row],[fecha_creacion_divorcio]],1))</f>
        <v>18</v>
      </c>
      <c r="Q2408" s="21"/>
    </row>
    <row r="2409" spans="6:17" x14ac:dyDescent="0.25">
      <c r="F2409" s="17"/>
      <c r="G2409" s="47" t="str">
        <f>IF(Tabla2[genero_1]=Tabla2[genero_2],"iguales","heteros")</f>
        <v>heteros</v>
      </c>
      <c r="H2409" s="15">
        <f>COUNTIF(Tabla3[Columna1],"iguales")</f>
        <v>481</v>
      </c>
      <c r="I2409" s="15">
        <f>COUNTIF(Tabla3[Se divorcian mas en la mañana o en la tarde?],"&gt;12:00 am")</f>
        <v>2491</v>
      </c>
      <c r="J2409" s="15">
        <f>COUNTIF(Tabla3[Se divorcian mas en la mañana o en la tarde?],"&gt;12:00 am")</f>
        <v>2491</v>
      </c>
      <c r="K2409" s="15">
        <f>COUNTIF(Tabla3[Se divorcian mas en la mañana o en la tarde?],"&lt;12:00 pm")</f>
        <v>2272</v>
      </c>
      <c r="L2409" s="17">
        <f>IF(Auxiliar1!B2407&lt;Tabla2[Hora],Tabla2[Hora],Auxiliar1!B2407)</f>
        <v>0.43931712962962965</v>
      </c>
      <c r="M2409" s="21"/>
      <c r="N2409" t="str">
        <f>TEXT(Tabla2[fecha_creacion_divorcio],"dd/mm/yy")</f>
        <v>20/02/19</v>
      </c>
      <c r="O2409" s="21" t="str">
        <f>TEXT(Tabla3[Fecha formato fecha],"MMMM")</f>
        <v>febrero</v>
      </c>
      <c r="P2409" s="22">
        <f>INT(YEARFRAC(Tabla2[[#This Row],[fecha_matrimonio]],Tabla2[[#This Row],[fecha_creacion_divorcio]],1))</f>
        <v>15</v>
      </c>
      <c r="Q2409" s="21"/>
    </row>
    <row r="2410" spans="6:17" x14ac:dyDescent="0.25">
      <c r="F2410" s="17"/>
      <c r="G2410" s="47" t="str">
        <f>IF(Tabla2[genero_1]=Tabla2[genero_2],"iguales","heteros")</f>
        <v>heteros</v>
      </c>
      <c r="H2410" s="15">
        <f>COUNTIF(Tabla3[Columna1],"iguales")</f>
        <v>481</v>
      </c>
      <c r="I2410" s="15">
        <f>COUNTIF(Tabla3[Se divorcian mas en la mañana o en la tarde?],"&gt;12:00 am")</f>
        <v>2491</v>
      </c>
      <c r="J2410" s="15">
        <f>COUNTIF(Tabla3[Se divorcian mas en la mañana o en la tarde?],"&gt;12:00 am")</f>
        <v>2491</v>
      </c>
      <c r="K2410" s="15">
        <f>COUNTIF(Tabla3[Se divorcian mas en la mañana o en la tarde?],"&lt;12:00 pm")</f>
        <v>2272</v>
      </c>
      <c r="L2410" s="17">
        <f>IF(Auxiliar1!B2408&lt;Tabla2[Hora],Tabla2[Hora],Auxiliar1!B2408)</f>
        <v>0.44718750000000002</v>
      </c>
      <c r="M2410" s="21"/>
      <c r="N2410" t="str">
        <f>TEXT(Tabla2[fecha_creacion_divorcio],"dd/mm/yy")</f>
        <v>20/02/19</v>
      </c>
      <c r="O2410" s="21" t="str">
        <f>TEXT(Tabla3[Fecha formato fecha],"MMMM")</f>
        <v>febrero</v>
      </c>
      <c r="P2410" s="22">
        <f>INT(YEARFRAC(Tabla2[[#This Row],[fecha_matrimonio]],Tabla2[[#This Row],[fecha_creacion_divorcio]],1))</f>
        <v>22</v>
      </c>
      <c r="Q2410" s="21"/>
    </row>
    <row r="2411" spans="6:17" x14ac:dyDescent="0.25">
      <c r="F2411" s="17"/>
      <c r="G2411" s="47" t="str">
        <f>IF(Tabla2[genero_1]=Tabla2[genero_2],"iguales","heteros")</f>
        <v>heteros</v>
      </c>
      <c r="H2411" s="15">
        <f>COUNTIF(Tabla3[Columna1],"iguales")</f>
        <v>481</v>
      </c>
      <c r="I2411" s="15">
        <f>COUNTIF(Tabla3[Se divorcian mas en la mañana o en la tarde?],"&gt;12:00 am")</f>
        <v>2491</v>
      </c>
      <c r="J2411" s="15">
        <f>COUNTIF(Tabla3[Se divorcian mas en la mañana o en la tarde?],"&gt;12:00 am")</f>
        <v>2491</v>
      </c>
      <c r="K2411" s="15">
        <f>COUNTIF(Tabla3[Se divorcian mas en la mañana o en la tarde?],"&lt;12:00 pm")</f>
        <v>2272</v>
      </c>
      <c r="L2411" s="17">
        <f>IF(Auxiliar1!B2409&lt;Tabla2[Hora],Tabla2[Hora],Auxiliar1!B2409)</f>
        <v>0.4475810185185185</v>
      </c>
      <c r="M2411" s="21"/>
      <c r="N2411" t="str">
        <f>TEXT(Tabla2[fecha_creacion_divorcio],"dd/mm/yy")</f>
        <v>20/02/19</v>
      </c>
      <c r="O2411" s="21" t="str">
        <f>TEXT(Tabla3[Fecha formato fecha],"MMMM")</f>
        <v>febrero</v>
      </c>
      <c r="P2411" s="22">
        <f>INT(YEARFRAC(Tabla2[[#This Row],[fecha_matrimonio]],Tabla2[[#This Row],[fecha_creacion_divorcio]],1))</f>
        <v>5</v>
      </c>
      <c r="Q2411" s="21"/>
    </row>
    <row r="2412" spans="6:17" x14ac:dyDescent="0.25">
      <c r="F2412" s="17"/>
      <c r="G2412" s="47" t="str">
        <f>IF(Tabla2[genero_1]=Tabla2[genero_2],"iguales","heteros")</f>
        <v>heteros</v>
      </c>
      <c r="H2412" s="15">
        <f>COUNTIF(Tabla3[Columna1],"iguales")</f>
        <v>481</v>
      </c>
      <c r="I2412" s="15">
        <f>COUNTIF(Tabla3[Se divorcian mas en la mañana o en la tarde?],"&gt;12:00 am")</f>
        <v>2491</v>
      </c>
      <c r="J2412" s="15">
        <f>COUNTIF(Tabla3[Se divorcian mas en la mañana o en la tarde?],"&gt;12:00 am")</f>
        <v>2491</v>
      </c>
      <c r="K2412" s="15">
        <f>COUNTIF(Tabla3[Se divorcian mas en la mañana o en la tarde?],"&lt;12:00 pm")</f>
        <v>2272</v>
      </c>
      <c r="L2412" s="17">
        <f>IF(Auxiliar1!B2410&lt;Tabla2[Hora],Tabla2[Hora],Auxiliar1!B2410)</f>
        <v>0.4470601851851852</v>
      </c>
      <c r="M2412" s="21"/>
      <c r="N2412" t="str">
        <f>TEXT(Tabla2[fecha_creacion_divorcio],"dd/mm/yy")</f>
        <v>20/02/19</v>
      </c>
      <c r="O2412" s="21" t="str">
        <f>TEXT(Tabla3[Fecha formato fecha],"MMMM")</f>
        <v>febrero</v>
      </c>
      <c r="P2412" s="22">
        <f>INT(YEARFRAC(Tabla2[[#This Row],[fecha_matrimonio]],Tabla2[[#This Row],[fecha_creacion_divorcio]],1))</f>
        <v>25</v>
      </c>
      <c r="Q2412" s="21"/>
    </row>
    <row r="2413" spans="6:17" x14ac:dyDescent="0.25">
      <c r="F2413" s="17"/>
      <c r="G2413" s="47" t="str">
        <f>IF(Tabla2[genero_1]=Tabla2[genero_2],"iguales","heteros")</f>
        <v>iguales</v>
      </c>
      <c r="H2413" s="15">
        <f>COUNTIF(Tabla3[Columna1],"iguales")</f>
        <v>481</v>
      </c>
      <c r="I2413" s="15">
        <f>COUNTIF(Tabla3[Se divorcian mas en la mañana o en la tarde?],"&gt;12:00 am")</f>
        <v>2491</v>
      </c>
      <c r="J2413" s="15">
        <f>COUNTIF(Tabla3[Se divorcian mas en la mañana o en la tarde?],"&gt;12:00 am")</f>
        <v>2491</v>
      </c>
      <c r="K2413" s="15">
        <f>COUNTIF(Tabla3[Se divorcian mas en la mañana o en la tarde?],"&lt;12:00 pm")</f>
        <v>2272</v>
      </c>
      <c r="L2413" s="17">
        <f>IF(Auxiliar1!B2411&lt;Tabla2[Hora],Tabla2[Hora],Auxiliar1!B2411)</f>
        <v>0.45253472222222224</v>
      </c>
      <c r="M2413" s="21"/>
      <c r="N2413" t="str">
        <f>TEXT(Tabla2[fecha_creacion_divorcio],"dd/mm/yy")</f>
        <v>20/02/19</v>
      </c>
      <c r="O2413" s="21" t="str">
        <f>TEXT(Tabla3[Fecha formato fecha],"MMMM")</f>
        <v>febrero</v>
      </c>
      <c r="P2413" s="22">
        <f>INT(YEARFRAC(Tabla2[[#This Row],[fecha_matrimonio]],Tabla2[[#This Row],[fecha_creacion_divorcio]],1))</f>
        <v>28</v>
      </c>
      <c r="Q2413" s="21"/>
    </row>
    <row r="2414" spans="6:17" x14ac:dyDescent="0.25">
      <c r="F2414" s="17"/>
      <c r="G2414" s="47" t="str">
        <f>IF(Tabla2[genero_1]=Tabla2[genero_2],"iguales","heteros")</f>
        <v>heteros</v>
      </c>
      <c r="H2414" s="15">
        <f>COUNTIF(Tabla3[Columna1],"iguales")</f>
        <v>481</v>
      </c>
      <c r="I2414" s="15">
        <f>COUNTIF(Tabla3[Se divorcian mas en la mañana o en la tarde?],"&gt;12:00 am")</f>
        <v>2491</v>
      </c>
      <c r="J2414" s="15">
        <f>COUNTIF(Tabla3[Se divorcian mas en la mañana o en la tarde?],"&gt;12:00 am")</f>
        <v>2491</v>
      </c>
      <c r="K2414" s="15">
        <f>COUNTIF(Tabla3[Se divorcian mas en la mañana o en la tarde?],"&lt;12:00 pm")</f>
        <v>2272</v>
      </c>
      <c r="L2414" s="17">
        <f>IF(Auxiliar1!B2412&lt;Tabla2[Hora],Tabla2[Hora],Auxiliar1!B2412)</f>
        <v>0.45756944444444447</v>
      </c>
      <c r="M2414" s="21"/>
      <c r="N2414" t="str">
        <f>TEXT(Tabla2[fecha_creacion_divorcio],"dd/mm/yy")</f>
        <v>20/02/19</v>
      </c>
      <c r="O2414" s="21" t="str">
        <f>TEXT(Tabla3[Fecha formato fecha],"MMMM")</f>
        <v>febrero</v>
      </c>
      <c r="P2414" s="22">
        <f>INT(YEARFRAC(Tabla2[[#This Row],[fecha_matrimonio]],Tabla2[[#This Row],[fecha_creacion_divorcio]],1))</f>
        <v>14</v>
      </c>
      <c r="Q2414" s="21"/>
    </row>
    <row r="2415" spans="6:17" x14ac:dyDescent="0.25">
      <c r="F2415" s="17"/>
      <c r="G2415" s="47" t="str">
        <f>IF(Tabla2[genero_1]=Tabla2[genero_2],"iguales","heteros")</f>
        <v>heteros</v>
      </c>
      <c r="H2415" s="15">
        <f>COUNTIF(Tabla3[Columna1],"iguales")</f>
        <v>481</v>
      </c>
      <c r="I2415" s="15">
        <f>COUNTIF(Tabla3[Se divorcian mas en la mañana o en la tarde?],"&gt;12:00 am")</f>
        <v>2491</v>
      </c>
      <c r="J2415" s="15">
        <f>COUNTIF(Tabla3[Se divorcian mas en la mañana o en la tarde?],"&gt;12:00 am")</f>
        <v>2491</v>
      </c>
      <c r="K2415" s="15">
        <f>COUNTIF(Tabla3[Se divorcian mas en la mañana o en la tarde?],"&lt;12:00 pm")</f>
        <v>2272</v>
      </c>
      <c r="L2415" s="17">
        <f>IF(Auxiliar1!B2413&lt;Tabla2[Hora],Tabla2[Hora],Auxiliar1!B2413)</f>
        <v>0.52372685185185186</v>
      </c>
      <c r="M2415" s="21"/>
      <c r="N2415" t="str">
        <f>TEXT(Tabla2[fecha_creacion_divorcio],"dd/mm/yy")</f>
        <v>02/01/19</v>
      </c>
      <c r="O2415" s="21" t="str">
        <f>TEXT(Tabla3[Fecha formato fecha],"MMMM")</f>
        <v>enero</v>
      </c>
      <c r="P2415" s="22">
        <f>INT(YEARFRAC(Tabla2[[#This Row],[fecha_matrimonio]],Tabla2[[#This Row],[fecha_creacion_divorcio]],1))</f>
        <v>15</v>
      </c>
      <c r="Q2415" s="21"/>
    </row>
    <row r="2416" spans="6:17" x14ac:dyDescent="0.25">
      <c r="F2416" s="17"/>
      <c r="G2416" s="47" t="str">
        <f>IF(Tabla2[genero_1]=Tabla2[genero_2],"iguales","heteros")</f>
        <v>heteros</v>
      </c>
      <c r="H2416" s="15">
        <f>COUNTIF(Tabla3[Columna1],"iguales")</f>
        <v>481</v>
      </c>
      <c r="I2416" s="15">
        <f>COUNTIF(Tabla3[Se divorcian mas en la mañana o en la tarde?],"&gt;12:00 am")</f>
        <v>2491</v>
      </c>
      <c r="J2416" s="15">
        <f>COUNTIF(Tabla3[Se divorcian mas en la mañana o en la tarde?],"&gt;12:00 am")</f>
        <v>2491</v>
      </c>
      <c r="K2416" s="15">
        <f>COUNTIF(Tabla3[Se divorcian mas en la mañana o en la tarde?],"&lt;12:00 pm")</f>
        <v>2272</v>
      </c>
      <c r="L2416" s="17">
        <f>IF(Auxiliar1!B2414&lt;Tabla2[Hora],Tabla2[Hora],Auxiliar1!B2414)</f>
        <v>0.30122685185185188</v>
      </c>
      <c r="M2416" s="21"/>
      <c r="N2416" t="str">
        <f>TEXT(Tabla2[fecha_creacion_divorcio],"dd/mm/yy")</f>
        <v>04/01/19</v>
      </c>
      <c r="O2416" s="21" t="str">
        <f>TEXT(Tabla3[Fecha formato fecha],"MMMM")</f>
        <v>enero</v>
      </c>
      <c r="P2416" s="22">
        <f>INT(YEARFRAC(Tabla2[[#This Row],[fecha_matrimonio]],Tabla2[[#This Row],[fecha_creacion_divorcio]],1))</f>
        <v>4</v>
      </c>
      <c r="Q2416" s="21"/>
    </row>
    <row r="2417" spans="6:17" x14ac:dyDescent="0.25">
      <c r="F2417" s="17"/>
      <c r="G2417" s="47" t="str">
        <f>IF(Tabla2[genero_1]=Tabla2[genero_2],"iguales","heteros")</f>
        <v>heteros</v>
      </c>
      <c r="H2417" s="15">
        <f>COUNTIF(Tabla3[Columna1],"iguales")</f>
        <v>481</v>
      </c>
      <c r="I2417" s="15">
        <f>COUNTIF(Tabla3[Se divorcian mas en la mañana o en la tarde?],"&gt;12:00 am")</f>
        <v>2491</v>
      </c>
      <c r="J2417" s="15">
        <f>COUNTIF(Tabla3[Se divorcian mas en la mañana o en la tarde?],"&gt;12:00 am")</f>
        <v>2491</v>
      </c>
      <c r="K2417" s="15">
        <f>COUNTIF(Tabla3[Se divorcian mas en la mañana o en la tarde?],"&lt;12:00 pm")</f>
        <v>2272</v>
      </c>
      <c r="L2417" s="17">
        <f>IF(Auxiliar1!B2415&lt;Tabla2[Hora],Tabla2[Hora],Auxiliar1!B2415)</f>
        <v>0.30234953703703704</v>
      </c>
      <c r="M2417" s="21"/>
      <c r="N2417" t="str">
        <f>TEXT(Tabla2[fecha_creacion_divorcio],"dd/mm/yy")</f>
        <v>04/01/19</v>
      </c>
      <c r="O2417" s="21" t="str">
        <f>TEXT(Tabla3[Fecha formato fecha],"MMMM")</f>
        <v>enero</v>
      </c>
      <c r="P2417" s="22">
        <f>INT(YEARFRAC(Tabla2[[#This Row],[fecha_matrimonio]],Tabla2[[#This Row],[fecha_creacion_divorcio]],1))</f>
        <v>22</v>
      </c>
      <c r="Q2417" s="21"/>
    </row>
    <row r="2418" spans="6:17" x14ac:dyDescent="0.25">
      <c r="F2418" s="17"/>
      <c r="G2418" s="47" t="str">
        <f>IF(Tabla2[genero_1]=Tabla2[genero_2],"iguales","heteros")</f>
        <v>heteros</v>
      </c>
      <c r="H2418" s="15">
        <f>COUNTIF(Tabla3[Columna1],"iguales")</f>
        <v>481</v>
      </c>
      <c r="I2418" s="15">
        <f>COUNTIF(Tabla3[Se divorcian mas en la mañana o en la tarde?],"&gt;12:00 am")</f>
        <v>2491</v>
      </c>
      <c r="J2418" s="15">
        <f>COUNTIF(Tabla3[Se divorcian mas en la mañana o en la tarde?],"&gt;12:00 am")</f>
        <v>2491</v>
      </c>
      <c r="K2418" s="15">
        <f>COUNTIF(Tabla3[Se divorcian mas en la mañana o en la tarde?],"&lt;12:00 pm")</f>
        <v>2272</v>
      </c>
      <c r="L2418" s="17">
        <f>IF(Auxiliar1!B2416&lt;Tabla2[Hora],Tabla2[Hora],Auxiliar1!B2416)</f>
        <v>0.30460648148148145</v>
      </c>
      <c r="M2418" s="21"/>
      <c r="N2418" t="str">
        <f>TEXT(Tabla2[fecha_creacion_divorcio],"dd/mm/yy")</f>
        <v>04/01/19</v>
      </c>
      <c r="O2418" s="21" t="str">
        <f>TEXT(Tabla3[Fecha formato fecha],"MMMM")</f>
        <v>enero</v>
      </c>
      <c r="P2418" s="22">
        <f>INT(YEARFRAC(Tabla2[[#This Row],[fecha_matrimonio]],Tabla2[[#This Row],[fecha_creacion_divorcio]],1))</f>
        <v>19</v>
      </c>
      <c r="Q2418" s="21"/>
    </row>
    <row r="2419" spans="6:17" x14ac:dyDescent="0.25">
      <c r="F2419" s="17"/>
      <c r="G2419" s="47" t="str">
        <f>IF(Tabla2[genero_1]=Tabla2[genero_2],"iguales","heteros")</f>
        <v>heteros</v>
      </c>
      <c r="H2419" s="15">
        <f>COUNTIF(Tabla3[Columna1],"iguales")</f>
        <v>481</v>
      </c>
      <c r="I2419" s="15">
        <f>COUNTIF(Tabla3[Se divorcian mas en la mañana o en la tarde?],"&gt;12:00 am")</f>
        <v>2491</v>
      </c>
      <c r="J2419" s="15">
        <f>COUNTIF(Tabla3[Se divorcian mas en la mañana o en la tarde?],"&gt;12:00 am")</f>
        <v>2491</v>
      </c>
      <c r="K2419" s="15">
        <f>COUNTIF(Tabla3[Se divorcian mas en la mañana o en la tarde?],"&lt;12:00 pm")</f>
        <v>2272</v>
      </c>
      <c r="L2419" s="17">
        <f>IF(Auxiliar1!B2417&lt;Tabla2[Hora],Tabla2[Hora],Auxiliar1!B2417)</f>
        <v>0.30560185185185185</v>
      </c>
      <c r="M2419" s="21"/>
      <c r="N2419" t="str">
        <f>TEXT(Tabla2[fecha_creacion_divorcio],"dd/mm/yy")</f>
        <v>04/01/19</v>
      </c>
      <c r="O2419" s="21" t="str">
        <f>TEXT(Tabla3[Fecha formato fecha],"MMMM")</f>
        <v>enero</v>
      </c>
      <c r="P2419" s="22">
        <f>INT(YEARFRAC(Tabla2[[#This Row],[fecha_matrimonio]],Tabla2[[#This Row],[fecha_creacion_divorcio]],1))</f>
        <v>24</v>
      </c>
      <c r="Q2419" s="21"/>
    </row>
    <row r="2420" spans="6:17" x14ac:dyDescent="0.25">
      <c r="F2420" s="17"/>
      <c r="G2420" s="47" t="str">
        <f>IF(Tabla2[genero_1]=Tabla2[genero_2],"iguales","heteros")</f>
        <v>heteros</v>
      </c>
      <c r="H2420" s="15">
        <f>COUNTIF(Tabla3[Columna1],"iguales")</f>
        <v>481</v>
      </c>
      <c r="I2420" s="15">
        <f>COUNTIF(Tabla3[Se divorcian mas en la mañana o en la tarde?],"&gt;12:00 am")</f>
        <v>2491</v>
      </c>
      <c r="J2420" s="15">
        <f>COUNTIF(Tabla3[Se divorcian mas en la mañana o en la tarde?],"&gt;12:00 am")</f>
        <v>2491</v>
      </c>
      <c r="K2420" s="15">
        <f>COUNTIF(Tabla3[Se divorcian mas en la mañana o en la tarde?],"&lt;12:00 pm")</f>
        <v>2272</v>
      </c>
      <c r="L2420" s="17">
        <f>IF(Auxiliar1!B2418&lt;Tabla2[Hora],Tabla2[Hora],Auxiliar1!B2418)</f>
        <v>0.30724537037037036</v>
      </c>
      <c r="M2420" s="21"/>
      <c r="N2420" t="str">
        <f>TEXT(Tabla2[fecha_creacion_divorcio],"dd/mm/yy")</f>
        <v>04/01/19</v>
      </c>
      <c r="O2420" s="21" t="str">
        <f>TEXT(Tabla3[Fecha formato fecha],"MMMM")</f>
        <v>enero</v>
      </c>
      <c r="P2420" s="22">
        <f>INT(YEARFRAC(Tabla2[[#This Row],[fecha_matrimonio]],Tabla2[[#This Row],[fecha_creacion_divorcio]],1))</f>
        <v>5</v>
      </c>
      <c r="Q2420" s="21"/>
    </row>
    <row r="2421" spans="6:17" x14ac:dyDescent="0.25">
      <c r="F2421" s="17"/>
      <c r="G2421" s="47" t="str">
        <f>IF(Tabla2[genero_1]=Tabla2[genero_2],"iguales","heteros")</f>
        <v>heteros</v>
      </c>
      <c r="H2421" s="15">
        <f>COUNTIF(Tabla3[Columna1],"iguales")</f>
        <v>481</v>
      </c>
      <c r="I2421" s="15">
        <f>COUNTIF(Tabla3[Se divorcian mas en la mañana o en la tarde?],"&gt;12:00 am")</f>
        <v>2491</v>
      </c>
      <c r="J2421" s="15">
        <f>COUNTIF(Tabla3[Se divorcian mas en la mañana o en la tarde?],"&gt;12:00 am")</f>
        <v>2491</v>
      </c>
      <c r="K2421" s="15">
        <f>COUNTIF(Tabla3[Se divorcian mas en la mañana o en la tarde?],"&lt;12:00 pm")</f>
        <v>2272</v>
      </c>
      <c r="L2421" s="17">
        <f>IF(Auxiliar1!B2419&lt;Tabla2[Hora],Tabla2[Hora],Auxiliar1!B2419)</f>
        <v>0.30863425925925925</v>
      </c>
      <c r="M2421" s="21"/>
      <c r="N2421" t="str">
        <f>TEXT(Tabla2[fecha_creacion_divorcio],"dd/mm/yy")</f>
        <v>04/01/19</v>
      </c>
      <c r="O2421" s="21" t="str">
        <f>TEXT(Tabla3[Fecha formato fecha],"MMMM")</f>
        <v>enero</v>
      </c>
      <c r="P2421" s="22">
        <f>INT(YEARFRAC(Tabla2[[#This Row],[fecha_matrimonio]],Tabla2[[#This Row],[fecha_creacion_divorcio]],1))</f>
        <v>2</v>
      </c>
      <c r="Q2421" s="21"/>
    </row>
    <row r="2422" spans="6:17" x14ac:dyDescent="0.25">
      <c r="F2422" s="17"/>
      <c r="G2422" s="47" t="str">
        <f>IF(Tabla2[genero_1]=Tabla2[genero_2],"iguales","heteros")</f>
        <v>heteros</v>
      </c>
      <c r="H2422" s="15">
        <f>COUNTIF(Tabla3[Columna1],"iguales")</f>
        <v>481</v>
      </c>
      <c r="I2422" s="15">
        <f>COUNTIF(Tabla3[Se divorcian mas en la mañana o en la tarde?],"&gt;12:00 am")</f>
        <v>2491</v>
      </c>
      <c r="J2422" s="15">
        <f>COUNTIF(Tabla3[Se divorcian mas en la mañana o en la tarde?],"&gt;12:00 am")</f>
        <v>2491</v>
      </c>
      <c r="K2422" s="15">
        <f>COUNTIF(Tabla3[Se divorcian mas en la mañana o en la tarde?],"&lt;12:00 pm")</f>
        <v>2272</v>
      </c>
      <c r="L2422" s="17">
        <f>IF(Auxiliar1!B2420&lt;Tabla2[Hora],Tabla2[Hora],Auxiliar1!B2420)</f>
        <v>0.31118055555555557</v>
      </c>
      <c r="M2422" s="21"/>
      <c r="N2422" t="str">
        <f>TEXT(Tabla2[fecha_creacion_divorcio],"dd/mm/yy")</f>
        <v>04/01/19</v>
      </c>
      <c r="O2422" s="21" t="str">
        <f>TEXT(Tabla3[Fecha formato fecha],"MMMM")</f>
        <v>enero</v>
      </c>
      <c r="P2422" s="22">
        <f>INT(YEARFRAC(Tabla2[[#This Row],[fecha_matrimonio]],Tabla2[[#This Row],[fecha_creacion_divorcio]],1))</f>
        <v>13</v>
      </c>
      <c r="Q2422" s="21"/>
    </row>
    <row r="2423" spans="6:17" x14ac:dyDescent="0.25">
      <c r="F2423" s="17"/>
      <c r="G2423" s="47" t="str">
        <f>IF(Tabla2[genero_1]=Tabla2[genero_2],"iguales","heteros")</f>
        <v>heteros</v>
      </c>
      <c r="H2423" s="15">
        <f>COUNTIF(Tabla3[Columna1],"iguales")</f>
        <v>481</v>
      </c>
      <c r="I2423" s="15">
        <f>COUNTIF(Tabla3[Se divorcian mas en la mañana o en la tarde?],"&gt;12:00 am")</f>
        <v>2491</v>
      </c>
      <c r="J2423" s="15">
        <f>COUNTIF(Tabla3[Se divorcian mas en la mañana o en la tarde?],"&gt;12:00 am")</f>
        <v>2491</v>
      </c>
      <c r="K2423" s="15">
        <f>COUNTIF(Tabla3[Se divorcian mas en la mañana o en la tarde?],"&lt;12:00 pm")</f>
        <v>2272</v>
      </c>
      <c r="L2423" s="17">
        <f>IF(Auxiliar1!B2421&lt;Tabla2[Hora],Tabla2[Hora],Auxiliar1!B2421)</f>
        <v>0.31195601851851851</v>
      </c>
      <c r="M2423" s="21"/>
      <c r="N2423" t="str">
        <f>TEXT(Tabla2[fecha_creacion_divorcio],"dd/mm/yy")</f>
        <v>04/01/19</v>
      </c>
      <c r="O2423" s="21" t="str">
        <f>TEXT(Tabla3[Fecha formato fecha],"MMMM")</f>
        <v>enero</v>
      </c>
      <c r="P2423" s="22">
        <f>INT(YEARFRAC(Tabla2[[#This Row],[fecha_matrimonio]],Tabla2[[#This Row],[fecha_creacion_divorcio]],1))</f>
        <v>22</v>
      </c>
      <c r="Q2423" s="21"/>
    </row>
    <row r="2424" spans="6:17" x14ac:dyDescent="0.25">
      <c r="F2424" s="17"/>
      <c r="G2424" s="47" t="str">
        <f>IF(Tabla2[genero_1]=Tabla2[genero_2],"iguales","heteros")</f>
        <v>heteros</v>
      </c>
      <c r="H2424" s="15">
        <f>COUNTIF(Tabla3[Columna1],"iguales")</f>
        <v>481</v>
      </c>
      <c r="I2424" s="15">
        <f>COUNTIF(Tabla3[Se divorcian mas en la mañana o en la tarde?],"&gt;12:00 am")</f>
        <v>2491</v>
      </c>
      <c r="J2424" s="15">
        <f>COUNTIF(Tabla3[Se divorcian mas en la mañana o en la tarde?],"&gt;12:00 am")</f>
        <v>2491</v>
      </c>
      <c r="K2424" s="15">
        <f>COUNTIF(Tabla3[Se divorcian mas en la mañana o en la tarde?],"&lt;12:00 pm")</f>
        <v>2272</v>
      </c>
      <c r="L2424" s="17">
        <f>IF(Auxiliar1!B2422&lt;Tabla2[Hora],Tabla2[Hora],Auxiliar1!B2422)</f>
        <v>0.315</v>
      </c>
      <c r="M2424" s="21"/>
      <c r="N2424" t="str">
        <f>TEXT(Tabla2[fecha_creacion_divorcio],"dd/mm/yy")</f>
        <v>04/01/19</v>
      </c>
      <c r="O2424" s="21" t="str">
        <f>TEXT(Tabla3[Fecha formato fecha],"MMMM")</f>
        <v>enero</v>
      </c>
      <c r="P2424" s="22">
        <f>INT(YEARFRAC(Tabla2[[#This Row],[fecha_matrimonio]],Tabla2[[#This Row],[fecha_creacion_divorcio]],1))</f>
        <v>19</v>
      </c>
      <c r="Q2424" s="21"/>
    </row>
    <row r="2425" spans="6:17" x14ac:dyDescent="0.25">
      <c r="F2425" s="17"/>
      <c r="G2425" s="47" t="str">
        <f>IF(Tabla2[genero_1]=Tabla2[genero_2],"iguales","heteros")</f>
        <v>heteros</v>
      </c>
      <c r="H2425" s="15">
        <f>COUNTIF(Tabla3[Columna1],"iguales")</f>
        <v>481</v>
      </c>
      <c r="I2425" s="15">
        <f>COUNTIF(Tabla3[Se divorcian mas en la mañana o en la tarde?],"&gt;12:00 am")</f>
        <v>2491</v>
      </c>
      <c r="J2425" s="15">
        <f>COUNTIF(Tabla3[Se divorcian mas en la mañana o en la tarde?],"&gt;12:00 am")</f>
        <v>2491</v>
      </c>
      <c r="K2425" s="15">
        <f>COUNTIF(Tabla3[Se divorcian mas en la mañana o en la tarde?],"&lt;12:00 pm")</f>
        <v>2272</v>
      </c>
      <c r="L2425" s="17">
        <f>IF(Auxiliar1!B2423&lt;Tabla2[Hora],Tabla2[Hora],Auxiliar1!B2423)</f>
        <v>0.38728009259259261</v>
      </c>
      <c r="M2425" s="21"/>
      <c r="N2425" t="str">
        <f>TEXT(Tabla2[fecha_creacion_divorcio],"dd/mm/yy")</f>
        <v>04/01/19</v>
      </c>
      <c r="O2425" s="21" t="str">
        <f>TEXT(Tabla3[Fecha formato fecha],"MMMM")</f>
        <v>enero</v>
      </c>
      <c r="P2425" s="22">
        <f>INT(YEARFRAC(Tabla2[[#This Row],[fecha_matrimonio]],Tabla2[[#This Row],[fecha_creacion_divorcio]],1))</f>
        <v>13</v>
      </c>
      <c r="Q2425" s="21"/>
    </row>
    <row r="2426" spans="6:17" x14ac:dyDescent="0.25">
      <c r="F2426" s="17"/>
      <c r="G2426" s="47" t="str">
        <f>IF(Tabla2[genero_1]=Tabla2[genero_2],"iguales","heteros")</f>
        <v>iguales</v>
      </c>
      <c r="H2426" s="15">
        <f>COUNTIF(Tabla3[Columna1],"iguales")</f>
        <v>481</v>
      </c>
      <c r="I2426" s="15">
        <f>COUNTIF(Tabla3[Se divorcian mas en la mañana o en la tarde?],"&gt;12:00 am")</f>
        <v>2491</v>
      </c>
      <c r="J2426" s="15">
        <f>COUNTIF(Tabla3[Se divorcian mas en la mañana o en la tarde?],"&gt;12:00 am")</f>
        <v>2491</v>
      </c>
      <c r="K2426" s="15">
        <f>COUNTIF(Tabla3[Se divorcian mas en la mañana o en la tarde?],"&lt;12:00 pm")</f>
        <v>2272</v>
      </c>
      <c r="L2426" s="17">
        <f>IF(Auxiliar1!B2424&lt;Tabla2[Hora],Tabla2[Hora],Auxiliar1!B2424)</f>
        <v>0.39519675925925929</v>
      </c>
      <c r="M2426" s="21"/>
      <c r="N2426" t="str">
        <f>TEXT(Tabla2[fecha_creacion_divorcio],"dd/mm/yy")</f>
        <v>04/01/19</v>
      </c>
      <c r="O2426" s="21" t="str">
        <f>TEXT(Tabla3[Fecha formato fecha],"MMMM")</f>
        <v>enero</v>
      </c>
      <c r="P2426" s="22">
        <f>INT(YEARFRAC(Tabla2[[#This Row],[fecha_matrimonio]],Tabla2[[#This Row],[fecha_creacion_divorcio]],1))</f>
        <v>24</v>
      </c>
      <c r="Q2426" s="21"/>
    </row>
    <row r="2427" spans="6:17" x14ac:dyDescent="0.25">
      <c r="F2427" s="17"/>
      <c r="G2427" s="47" t="str">
        <f>IF(Tabla2[genero_1]=Tabla2[genero_2],"iguales","heteros")</f>
        <v>heteros</v>
      </c>
      <c r="H2427" s="15">
        <f>COUNTIF(Tabla3[Columna1],"iguales")</f>
        <v>481</v>
      </c>
      <c r="I2427" s="15">
        <f>COUNTIF(Tabla3[Se divorcian mas en la mañana o en la tarde?],"&gt;12:00 am")</f>
        <v>2491</v>
      </c>
      <c r="J2427" s="15">
        <f>COUNTIF(Tabla3[Se divorcian mas en la mañana o en la tarde?],"&gt;12:00 am")</f>
        <v>2491</v>
      </c>
      <c r="K2427" s="15">
        <f>COUNTIF(Tabla3[Se divorcian mas en la mañana o en la tarde?],"&lt;12:00 pm")</f>
        <v>2272</v>
      </c>
      <c r="L2427" s="17">
        <f>IF(Auxiliar1!B2425&lt;Tabla2[Hora],Tabla2[Hora],Auxiliar1!B2425)</f>
        <v>0.40194444444444444</v>
      </c>
      <c r="M2427" s="21"/>
      <c r="N2427" t="str">
        <f>TEXT(Tabla2[fecha_creacion_divorcio],"dd/mm/yy")</f>
        <v>04/01/19</v>
      </c>
      <c r="O2427" s="21" t="str">
        <f>TEXT(Tabla3[Fecha formato fecha],"MMMM")</f>
        <v>enero</v>
      </c>
      <c r="P2427" s="22">
        <f>INT(YEARFRAC(Tabla2[[#This Row],[fecha_matrimonio]],Tabla2[[#This Row],[fecha_creacion_divorcio]],1))</f>
        <v>37</v>
      </c>
      <c r="Q2427" s="21"/>
    </row>
    <row r="2428" spans="6:17" x14ac:dyDescent="0.25">
      <c r="F2428" s="17"/>
      <c r="G2428" s="47" t="str">
        <f>IF(Tabla2[genero_1]=Tabla2[genero_2],"iguales","heteros")</f>
        <v>heteros</v>
      </c>
      <c r="H2428" s="15">
        <f>COUNTIF(Tabla3[Columna1],"iguales")</f>
        <v>481</v>
      </c>
      <c r="I2428" s="15">
        <f>COUNTIF(Tabla3[Se divorcian mas en la mañana o en la tarde?],"&gt;12:00 am")</f>
        <v>2491</v>
      </c>
      <c r="J2428" s="15">
        <f>COUNTIF(Tabla3[Se divorcian mas en la mañana o en la tarde?],"&gt;12:00 am")</f>
        <v>2491</v>
      </c>
      <c r="K2428" s="15">
        <f>COUNTIF(Tabla3[Se divorcian mas en la mañana o en la tarde?],"&lt;12:00 pm")</f>
        <v>2272</v>
      </c>
      <c r="L2428" s="17">
        <f>IF(Auxiliar1!B2426&lt;Tabla2[Hora],Tabla2[Hora],Auxiliar1!B2426)</f>
        <v>0.40629629629629632</v>
      </c>
      <c r="M2428" s="21"/>
      <c r="N2428" t="str">
        <f>TEXT(Tabla2[fecha_creacion_divorcio],"dd/mm/yy")</f>
        <v>04/01/19</v>
      </c>
      <c r="O2428" s="21" t="str">
        <f>TEXT(Tabla3[Fecha formato fecha],"MMMM")</f>
        <v>enero</v>
      </c>
      <c r="P2428" s="22">
        <f>INT(YEARFRAC(Tabla2[[#This Row],[fecha_matrimonio]],Tabla2[[#This Row],[fecha_creacion_divorcio]],1))</f>
        <v>36</v>
      </c>
      <c r="Q2428" s="21"/>
    </row>
    <row r="2429" spans="6:17" x14ac:dyDescent="0.25">
      <c r="F2429" s="17"/>
      <c r="G2429" s="47" t="str">
        <f>IF(Tabla2[genero_1]=Tabla2[genero_2],"iguales","heteros")</f>
        <v>heteros</v>
      </c>
      <c r="H2429" s="15">
        <f>COUNTIF(Tabla3[Columna1],"iguales")</f>
        <v>481</v>
      </c>
      <c r="I2429" s="15">
        <f>COUNTIF(Tabla3[Se divorcian mas en la mañana o en la tarde?],"&gt;12:00 am")</f>
        <v>2491</v>
      </c>
      <c r="J2429" s="15">
        <f>COUNTIF(Tabla3[Se divorcian mas en la mañana o en la tarde?],"&gt;12:00 am")</f>
        <v>2491</v>
      </c>
      <c r="K2429" s="15">
        <f>COUNTIF(Tabla3[Se divorcian mas en la mañana o en la tarde?],"&lt;12:00 pm")</f>
        <v>2272</v>
      </c>
      <c r="L2429" s="17">
        <f>IF(Auxiliar1!B2427&lt;Tabla2[Hora],Tabla2[Hora],Auxiliar1!B2427)</f>
        <v>0.41016203703703707</v>
      </c>
      <c r="M2429" s="21"/>
      <c r="N2429" t="str">
        <f>TEXT(Tabla2[fecha_creacion_divorcio],"dd/mm/yy")</f>
        <v>04/01/19</v>
      </c>
      <c r="O2429" s="21" t="str">
        <f>TEXT(Tabla3[Fecha formato fecha],"MMMM")</f>
        <v>enero</v>
      </c>
      <c r="P2429" s="22">
        <f>INT(YEARFRAC(Tabla2[[#This Row],[fecha_matrimonio]],Tabla2[[#This Row],[fecha_creacion_divorcio]],1))</f>
        <v>19</v>
      </c>
      <c r="Q2429" s="21"/>
    </row>
    <row r="2430" spans="6:17" x14ac:dyDescent="0.25">
      <c r="F2430" s="17"/>
      <c r="G2430" s="47" t="str">
        <f>IF(Tabla2[genero_1]=Tabla2[genero_2],"iguales","heteros")</f>
        <v>heteros</v>
      </c>
      <c r="H2430" s="15">
        <f>COUNTIF(Tabla3[Columna1],"iguales")</f>
        <v>481</v>
      </c>
      <c r="I2430" s="15">
        <f>COUNTIF(Tabla3[Se divorcian mas en la mañana o en la tarde?],"&gt;12:00 am")</f>
        <v>2491</v>
      </c>
      <c r="J2430" s="15">
        <f>COUNTIF(Tabla3[Se divorcian mas en la mañana o en la tarde?],"&gt;12:00 am")</f>
        <v>2491</v>
      </c>
      <c r="K2430" s="15">
        <f>COUNTIF(Tabla3[Se divorcian mas en la mañana o en la tarde?],"&lt;12:00 pm")</f>
        <v>2272</v>
      </c>
      <c r="L2430" s="17">
        <f>IF(Auxiliar1!B2428&lt;Tabla2[Hora],Tabla2[Hora],Auxiliar1!B2428)</f>
        <v>0.41771990740740739</v>
      </c>
      <c r="M2430" s="21"/>
      <c r="N2430" t="str">
        <f>TEXT(Tabla2[fecha_creacion_divorcio],"dd/mm/yy")</f>
        <v>04/01/19</v>
      </c>
      <c r="O2430" s="21" t="str">
        <f>TEXT(Tabla3[Fecha formato fecha],"MMMM")</f>
        <v>enero</v>
      </c>
      <c r="P2430" s="22">
        <f>INT(YEARFRAC(Tabla2[[#This Row],[fecha_matrimonio]],Tabla2[[#This Row],[fecha_creacion_divorcio]],1))</f>
        <v>19</v>
      </c>
      <c r="Q2430" s="21"/>
    </row>
    <row r="2431" spans="6:17" x14ac:dyDescent="0.25">
      <c r="F2431" s="17"/>
      <c r="G2431" s="47" t="str">
        <f>IF(Tabla2[genero_1]=Tabla2[genero_2],"iguales","heteros")</f>
        <v>iguales</v>
      </c>
      <c r="H2431" s="15">
        <f>COUNTIF(Tabla3[Columna1],"iguales")</f>
        <v>481</v>
      </c>
      <c r="I2431" s="15">
        <f>COUNTIF(Tabla3[Se divorcian mas en la mañana o en la tarde?],"&gt;12:00 am")</f>
        <v>2491</v>
      </c>
      <c r="J2431" s="15">
        <f>COUNTIF(Tabla3[Se divorcian mas en la mañana o en la tarde?],"&gt;12:00 am")</f>
        <v>2491</v>
      </c>
      <c r="K2431" s="15">
        <f>COUNTIF(Tabla3[Se divorcian mas en la mañana o en la tarde?],"&lt;12:00 pm")</f>
        <v>2272</v>
      </c>
      <c r="L2431" s="17">
        <f>IF(Auxiliar1!B2429&lt;Tabla2[Hora],Tabla2[Hora],Auxiliar1!B2429)</f>
        <v>0.4221759259259259</v>
      </c>
      <c r="M2431" s="21"/>
      <c r="N2431" t="str">
        <f>TEXT(Tabla2[fecha_creacion_divorcio],"dd/mm/yy")</f>
        <v>04/01/19</v>
      </c>
      <c r="O2431" s="21" t="str">
        <f>TEXT(Tabla3[Fecha formato fecha],"MMMM")</f>
        <v>enero</v>
      </c>
      <c r="P2431" s="22">
        <f>INT(YEARFRAC(Tabla2[[#This Row],[fecha_matrimonio]],Tabla2[[#This Row],[fecha_creacion_divorcio]],1))</f>
        <v>26</v>
      </c>
      <c r="Q2431" s="21"/>
    </row>
    <row r="2432" spans="6:17" x14ac:dyDescent="0.25">
      <c r="F2432" s="17"/>
      <c r="G2432" s="47" t="str">
        <f>IF(Tabla2[genero_1]=Tabla2[genero_2],"iguales","heteros")</f>
        <v>heteros</v>
      </c>
      <c r="H2432" s="15">
        <f>COUNTIF(Tabla3[Columna1],"iguales")</f>
        <v>481</v>
      </c>
      <c r="I2432" s="15">
        <f>COUNTIF(Tabla3[Se divorcian mas en la mañana o en la tarde?],"&gt;12:00 am")</f>
        <v>2491</v>
      </c>
      <c r="J2432" s="15">
        <f>COUNTIF(Tabla3[Se divorcian mas en la mañana o en la tarde?],"&gt;12:00 am")</f>
        <v>2491</v>
      </c>
      <c r="K2432" s="15">
        <f>COUNTIF(Tabla3[Se divorcian mas en la mañana o en la tarde?],"&lt;12:00 pm")</f>
        <v>2272</v>
      </c>
      <c r="L2432" s="17">
        <f>IF(Auxiliar1!B2430&lt;Tabla2[Hora],Tabla2[Hora],Auxiliar1!B2430)</f>
        <v>0.43409722222222219</v>
      </c>
      <c r="M2432" s="21"/>
      <c r="N2432" t="str">
        <f>TEXT(Tabla2[fecha_creacion_divorcio],"dd/mm/yy")</f>
        <v>04/01/19</v>
      </c>
      <c r="O2432" s="21" t="str">
        <f>TEXT(Tabla3[Fecha formato fecha],"MMMM")</f>
        <v>enero</v>
      </c>
      <c r="P2432" s="22">
        <f>INT(YEARFRAC(Tabla2[[#This Row],[fecha_matrimonio]],Tabla2[[#This Row],[fecha_creacion_divorcio]],1))</f>
        <v>55</v>
      </c>
      <c r="Q2432" s="21"/>
    </row>
    <row r="2433" spans="6:17" x14ac:dyDescent="0.25">
      <c r="F2433" s="17"/>
      <c r="G2433" s="47" t="str">
        <f>IF(Tabla2[genero_1]=Tabla2[genero_2],"iguales","heteros")</f>
        <v>heteros</v>
      </c>
      <c r="H2433" s="15">
        <f>COUNTIF(Tabla3[Columna1],"iguales")</f>
        <v>481</v>
      </c>
      <c r="I2433" s="15">
        <f>COUNTIF(Tabla3[Se divorcian mas en la mañana o en la tarde?],"&gt;12:00 am")</f>
        <v>2491</v>
      </c>
      <c r="J2433" s="15">
        <f>COUNTIF(Tabla3[Se divorcian mas en la mañana o en la tarde?],"&gt;12:00 am")</f>
        <v>2491</v>
      </c>
      <c r="K2433" s="15">
        <f>COUNTIF(Tabla3[Se divorcian mas en la mañana o en la tarde?],"&lt;12:00 pm")</f>
        <v>2272</v>
      </c>
      <c r="L2433" s="17">
        <f>IF(Auxiliar1!B2431&lt;Tabla2[Hora],Tabla2[Hora],Auxiliar1!B2431)</f>
        <v>0.44285879629629626</v>
      </c>
      <c r="M2433" s="21"/>
      <c r="N2433" t="str">
        <f>TEXT(Tabla2[fecha_creacion_divorcio],"dd/mm/yy")</f>
        <v>04/01/19</v>
      </c>
      <c r="O2433" s="21" t="str">
        <f>TEXT(Tabla3[Fecha formato fecha],"MMMM")</f>
        <v>enero</v>
      </c>
      <c r="P2433" s="22">
        <f>INT(YEARFRAC(Tabla2[[#This Row],[fecha_matrimonio]],Tabla2[[#This Row],[fecha_creacion_divorcio]],1))</f>
        <v>15</v>
      </c>
      <c r="Q2433" s="21"/>
    </row>
    <row r="2434" spans="6:17" x14ac:dyDescent="0.25">
      <c r="F2434" s="17"/>
      <c r="G2434" s="47" t="str">
        <f>IF(Tabla2[genero_1]=Tabla2[genero_2],"iguales","heteros")</f>
        <v>heteros</v>
      </c>
      <c r="H2434" s="15">
        <f>COUNTIF(Tabla3[Columna1],"iguales")</f>
        <v>481</v>
      </c>
      <c r="I2434" s="15">
        <f>COUNTIF(Tabla3[Se divorcian mas en la mañana o en la tarde?],"&gt;12:00 am")</f>
        <v>2491</v>
      </c>
      <c r="J2434" s="15">
        <f>COUNTIF(Tabla3[Se divorcian mas en la mañana o en la tarde?],"&gt;12:00 am")</f>
        <v>2491</v>
      </c>
      <c r="K2434" s="15">
        <f>COUNTIF(Tabla3[Se divorcian mas en la mañana o en la tarde?],"&lt;12:00 pm")</f>
        <v>2272</v>
      </c>
      <c r="L2434" s="17">
        <f>IF(Auxiliar1!B2432&lt;Tabla2[Hora],Tabla2[Hora],Auxiliar1!B2432)</f>
        <v>0.44859953703703703</v>
      </c>
      <c r="M2434" s="21"/>
      <c r="N2434" t="str">
        <f>TEXT(Tabla2[fecha_creacion_divorcio],"dd/mm/yy")</f>
        <v>04/01/19</v>
      </c>
      <c r="O2434" s="21" t="str">
        <f>TEXT(Tabla3[Fecha formato fecha],"MMMM")</f>
        <v>enero</v>
      </c>
      <c r="P2434" s="22">
        <f>INT(YEARFRAC(Tabla2[[#This Row],[fecha_matrimonio]],Tabla2[[#This Row],[fecha_creacion_divorcio]],1))</f>
        <v>31</v>
      </c>
      <c r="Q2434" s="21"/>
    </row>
    <row r="2435" spans="6:17" x14ac:dyDescent="0.25">
      <c r="F2435" s="17"/>
      <c r="G2435" s="47" t="str">
        <f>IF(Tabla2[genero_1]=Tabla2[genero_2],"iguales","heteros")</f>
        <v>heteros</v>
      </c>
      <c r="H2435" s="15">
        <f>COUNTIF(Tabla3[Columna1],"iguales")</f>
        <v>481</v>
      </c>
      <c r="I2435" s="15">
        <f>COUNTIF(Tabla3[Se divorcian mas en la mañana o en la tarde?],"&gt;12:00 am")</f>
        <v>2491</v>
      </c>
      <c r="J2435" s="15">
        <f>COUNTIF(Tabla3[Se divorcian mas en la mañana o en la tarde?],"&gt;12:00 am")</f>
        <v>2491</v>
      </c>
      <c r="K2435" s="15">
        <f>COUNTIF(Tabla3[Se divorcian mas en la mañana o en la tarde?],"&lt;12:00 pm")</f>
        <v>2272</v>
      </c>
      <c r="L2435" s="17">
        <f>IF(Auxiliar1!B2433&lt;Tabla2[Hora],Tabla2[Hora],Auxiliar1!B2433)</f>
        <v>0.29071759259259261</v>
      </c>
      <c r="M2435" s="21"/>
      <c r="N2435" t="str">
        <f>TEXT(Tabla2[fecha_creacion_divorcio],"dd/mm/yy")</f>
        <v>07/01/19</v>
      </c>
      <c r="O2435" s="21" t="str">
        <f>TEXT(Tabla3[Fecha formato fecha],"MMMM")</f>
        <v>enero</v>
      </c>
      <c r="P2435" s="22">
        <f>INT(YEARFRAC(Tabla2[[#This Row],[fecha_matrimonio]],Tabla2[[#This Row],[fecha_creacion_divorcio]],1))</f>
        <v>11</v>
      </c>
      <c r="Q2435" s="21"/>
    </row>
    <row r="2436" spans="6:17" x14ac:dyDescent="0.25">
      <c r="F2436" s="17"/>
      <c r="G2436" s="47" t="str">
        <f>IF(Tabla2[genero_1]=Tabla2[genero_2],"iguales","heteros")</f>
        <v>heteros</v>
      </c>
      <c r="H2436" s="15">
        <f>COUNTIF(Tabla3[Columna1],"iguales")</f>
        <v>481</v>
      </c>
      <c r="I2436" s="15">
        <f>COUNTIF(Tabla3[Se divorcian mas en la mañana o en la tarde?],"&gt;12:00 am")</f>
        <v>2491</v>
      </c>
      <c r="J2436" s="15">
        <f>COUNTIF(Tabla3[Se divorcian mas en la mañana o en la tarde?],"&gt;12:00 am")</f>
        <v>2491</v>
      </c>
      <c r="K2436" s="15">
        <f>COUNTIF(Tabla3[Se divorcian mas en la mañana o en la tarde?],"&lt;12:00 pm")</f>
        <v>2272</v>
      </c>
      <c r="L2436" s="17">
        <f>IF(Auxiliar1!B2434&lt;Tabla2[Hora],Tabla2[Hora],Auxiliar1!B2434)</f>
        <v>0.29439814814814813</v>
      </c>
      <c r="M2436" s="21"/>
      <c r="N2436" t="str">
        <f>TEXT(Tabla2[fecha_creacion_divorcio],"dd/mm/yy")</f>
        <v>07/01/19</v>
      </c>
      <c r="O2436" s="21" t="str">
        <f>TEXT(Tabla3[Fecha formato fecha],"MMMM")</f>
        <v>enero</v>
      </c>
      <c r="P2436" s="22">
        <f>INT(YEARFRAC(Tabla2[[#This Row],[fecha_matrimonio]],Tabla2[[#This Row],[fecha_creacion_divorcio]],1))</f>
        <v>47</v>
      </c>
      <c r="Q2436" s="21"/>
    </row>
    <row r="2437" spans="6:17" x14ac:dyDescent="0.25">
      <c r="F2437" s="17"/>
      <c r="G2437" s="47" t="str">
        <f>IF(Tabla2[genero_1]=Tabla2[genero_2],"iguales","heteros")</f>
        <v>heteros</v>
      </c>
      <c r="H2437" s="15">
        <f>COUNTIF(Tabla3[Columna1],"iguales")</f>
        <v>481</v>
      </c>
      <c r="I2437" s="15">
        <f>COUNTIF(Tabla3[Se divorcian mas en la mañana o en la tarde?],"&gt;12:00 am")</f>
        <v>2491</v>
      </c>
      <c r="J2437" s="15">
        <f>COUNTIF(Tabla3[Se divorcian mas en la mañana o en la tarde?],"&gt;12:00 am")</f>
        <v>2491</v>
      </c>
      <c r="K2437" s="15">
        <f>COUNTIF(Tabla3[Se divorcian mas en la mañana o en la tarde?],"&lt;12:00 pm")</f>
        <v>2272</v>
      </c>
      <c r="L2437" s="17">
        <f>IF(Auxiliar1!B2435&lt;Tabla2[Hora],Tabla2[Hora],Auxiliar1!B2435)</f>
        <v>0.30905092592592592</v>
      </c>
      <c r="M2437" s="21"/>
      <c r="N2437" t="str">
        <f>TEXT(Tabla2[fecha_creacion_divorcio],"dd/mm/yy")</f>
        <v>07/01/19</v>
      </c>
      <c r="O2437" s="21" t="str">
        <f>TEXT(Tabla3[Fecha formato fecha],"MMMM")</f>
        <v>enero</v>
      </c>
      <c r="P2437" s="22">
        <f>INT(YEARFRAC(Tabla2[[#This Row],[fecha_matrimonio]],Tabla2[[#This Row],[fecha_creacion_divorcio]],1))</f>
        <v>17</v>
      </c>
      <c r="Q2437" s="21"/>
    </row>
    <row r="2438" spans="6:17" x14ac:dyDescent="0.25">
      <c r="F2438" s="17"/>
      <c r="G2438" s="47" t="str">
        <f>IF(Tabla2[genero_1]=Tabla2[genero_2],"iguales","heteros")</f>
        <v>iguales</v>
      </c>
      <c r="H2438" s="15">
        <f>COUNTIF(Tabla3[Columna1],"iguales")</f>
        <v>481</v>
      </c>
      <c r="I2438" s="15">
        <f>COUNTIF(Tabla3[Se divorcian mas en la mañana o en la tarde?],"&gt;12:00 am")</f>
        <v>2491</v>
      </c>
      <c r="J2438" s="15">
        <f>COUNTIF(Tabla3[Se divorcian mas en la mañana o en la tarde?],"&gt;12:00 am")</f>
        <v>2491</v>
      </c>
      <c r="K2438" s="15">
        <f>COUNTIF(Tabla3[Se divorcian mas en la mañana o en la tarde?],"&lt;12:00 pm")</f>
        <v>2272</v>
      </c>
      <c r="L2438" s="17">
        <f>IF(Auxiliar1!B2436&lt;Tabla2[Hora],Tabla2[Hora],Auxiliar1!B2436)</f>
        <v>0.32692129629629629</v>
      </c>
      <c r="M2438" s="21"/>
      <c r="N2438" t="str">
        <f>TEXT(Tabla2[fecha_creacion_divorcio],"dd/mm/yy")</f>
        <v>07/01/19</v>
      </c>
      <c r="O2438" s="21" t="str">
        <f>TEXT(Tabla3[Fecha formato fecha],"MMMM")</f>
        <v>enero</v>
      </c>
      <c r="P2438" s="22">
        <f>INT(YEARFRAC(Tabla2[[#This Row],[fecha_matrimonio]],Tabla2[[#This Row],[fecha_creacion_divorcio]],1))</f>
        <v>28</v>
      </c>
      <c r="Q2438" s="21"/>
    </row>
    <row r="2439" spans="6:17" x14ac:dyDescent="0.25">
      <c r="F2439" s="17"/>
      <c r="G2439" s="47" t="str">
        <f>IF(Tabla2[genero_1]=Tabla2[genero_2],"iguales","heteros")</f>
        <v>heteros</v>
      </c>
      <c r="H2439" s="15">
        <f>COUNTIF(Tabla3[Columna1],"iguales")</f>
        <v>481</v>
      </c>
      <c r="I2439" s="15">
        <f>COUNTIF(Tabla3[Se divorcian mas en la mañana o en la tarde?],"&gt;12:00 am")</f>
        <v>2491</v>
      </c>
      <c r="J2439" s="15">
        <f>COUNTIF(Tabla3[Se divorcian mas en la mañana o en la tarde?],"&gt;12:00 am")</f>
        <v>2491</v>
      </c>
      <c r="K2439" s="15">
        <f>COUNTIF(Tabla3[Se divorcian mas en la mañana o en la tarde?],"&lt;12:00 pm")</f>
        <v>2272</v>
      </c>
      <c r="L2439" s="17">
        <f>IF(Auxiliar1!B2437&lt;Tabla2[Hora],Tabla2[Hora],Auxiliar1!B2437)</f>
        <v>0.33119212962962963</v>
      </c>
      <c r="M2439" s="21"/>
      <c r="N2439" t="str">
        <f>TEXT(Tabla2[fecha_creacion_divorcio],"dd/mm/yy")</f>
        <v>07/01/19</v>
      </c>
      <c r="O2439" s="21" t="str">
        <f>TEXT(Tabla3[Fecha formato fecha],"MMMM")</f>
        <v>enero</v>
      </c>
      <c r="P2439" s="22">
        <f>INT(YEARFRAC(Tabla2[[#This Row],[fecha_matrimonio]],Tabla2[[#This Row],[fecha_creacion_divorcio]],1))</f>
        <v>20</v>
      </c>
      <c r="Q2439" s="21"/>
    </row>
    <row r="2440" spans="6:17" x14ac:dyDescent="0.25">
      <c r="F2440" s="17"/>
      <c r="G2440" s="47" t="str">
        <f>IF(Tabla2[genero_1]=Tabla2[genero_2],"iguales","heteros")</f>
        <v>heteros</v>
      </c>
      <c r="H2440" s="15">
        <f>COUNTIF(Tabla3[Columna1],"iguales")</f>
        <v>481</v>
      </c>
      <c r="I2440" s="15">
        <f>COUNTIF(Tabla3[Se divorcian mas en la mañana o en la tarde?],"&gt;12:00 am")</f>
        <v>2491</v>
      </c>
      <c r="J2440" s="15">
        <f>COUNTIF(Tabla3[Se divorcian mas en la mañana o en la tarde?],"&gt;12:00 am")</f>
        <v>2491</v>
      </c>
      <c r="K2440" s="15">
        <f>COUNTIF(Tabla3[Se divorcian mas en la mañana o en la tarde?],"&lt;12:00 pm")</f>
        <v>2272</v>
      </c>
      <c r="L2440" s="17">
        <f>IF(Auxiliar1!B2438&lt;Tabla2[Hora],Tabla2[Hora],Auxiliar1!B2438)</f>
        <v>0.33303240740740742</v>
      </c>
      <c r="M2440" s="21"/>
      <c r="N2440" t="str">
        <f>TEXT(Tabla2[fecha_creacion_divorcio],"dd/mm/yy")</f>
        <v>07/01/19</v>
      </c>
      <c r="O2440" s="21" t="str">
        <f>TEXT(Tabla3[Fecha formato fecha],"MMMM")</f>
        <v>enero</v>
      </c>
      <c r="P2440" s="22">
        <f>INT(YEARFRAC(Tabla2[[#This Row],[fecha_matrimonio]],Tabla2[[#This Row],[fecha_creacion_divorcio]],1))</f>
        <v>8</v>
      </c>
      <c r="Q2440" s="21"/>
    </row>
    <row r="2441" spans="6:17" x14ac:dyDescent="0.25">
      <c r="F2441" s="17"/>
      <c r="G2441" s="47" t="str">
        <f>IF(Tabla2[genero_1]=Tabla2[genero_2],"iguales","heteros")</f>
        <v>iguales</v>
      </c>
      <c r="H2441" s="15">
        <f>COUNTIF(Tabla3[Columna1],"iguales")</f>
        <v>481</v>
      </c>
      <c r="I2441" s="15">
        <f>COUNTIF(Tabla3[Se divorcian mas en la mañana o en la tarde?],"&gt;12:00 am")</f>
        <v>2491</v>
      </c>
      <c r="J2441" s="15">
        <f>COUNTIF(Tabla3[Se divorcian mas en la mañana o en la tarde?],"&gt;12:00 am")</f>
        <v>2491</v>
      </c>
      <c r="K2441" s="15">
        <f>COUNTIF(Tabla3[Se divorcian mas en la mañana o en la tarde?],"&lt;12:00 pm")</f>
        <v>2272</v>
      </c>
      <c r="L2441" s="17">
        <f>IF(Auxiliar1!B2439&lt;Tabla2[Hora],Tabla2[Hora],Auxiliar1!B2439)</f>
        <v>0.33435185185185184</v>
      </c>
      <c r="M2441" s="21"/>
      <c r="N2441" t="str">
        <f>TEXT(Tabla2[fecha_creacion_divorcio],"dd/mm/yy")</f>
        <v>07/01/19</v>
      </c>
      <c r="O2441" s="21" t="str">
        <f>TEXT(Tabla3[Fecha formato fecha],"MMMM")</f>
        <v>enero</v>
      </c>
      <c r="P2441" s="22">
        <f>INT(YEARFRAC(Tabla2[[#This Row],[fecha_matrimonio]],Tabla2[[#This Row],[fecha_creacion_divorcio]],1))</f>
        <v>1</v>
      </c>
      <c r="Q2441" s="21"/>
    </row>
    <row r="2442" spans="6:17" x14ac:dyDescent="0.25">
      <c r="F2442" s="17"/>
      <c r="G2442" s="47" t="str">
        <f>IF(Tabla2[genero_1]=Tabla2[genero_2],"iguales","heteros")</f>
        <v>heteros</v>
      </c>
      <c r="H2442" s="15">
        <f>COUNTIF(Tabla3[Columna1],"iguales")</f>
        <v>481</v>
      </c>
      <c r="I2442" s="15">
        <f>COUNTIF(Tabla3[Se divorcian mas en la mañana o en la tarde?],"&gt;12:00 am")</f>
        <v>2491</v>
      </c>
      <c r="J2442" s="15">
        <f>COUNTIF(Tabla3[Se divorcian mas en la mañana o en la tarde?],"&gt;12:00 am")</f>
        <v>2491</v>
      </c>
      <c r="K2442" s="15">
        <f>COUNTIF(Tabla3[Se divorcian mas en la mañana o en la tarde?],"&lt;12:00 pm")</f>
        <v>2272</v>
      </c>
      <c r="L2442" s="17">
        <f>IF(Auxiliar1!B2440&lt;Tabla2[Hora],Tabla2[Hora],Auxiliar1!B2440)</f>
        <v>0.33884259259259258</v>
      </c>
      <c r="M2442" s="21"/>
      <c r="N2442" t="str">
        <f>TEXT(Tabla2[fecha_creacion_divorcio],"dd/mm/yy")</f>
        <v>07/01/19</v>
      </c>
      <c r="O2442" s="21" t="str">
        <f>TEXT(Tabla3[Fecha formato fecha],"MMMM")</f>
        <v>enero</v>
      </c>
      <c r="P2442" s="22">
        <f>INT(YEARFRAC(Tabla2[[#This Row],[fecha_matrimonio]],Tabla2[[#This Row],[fecha_creacion_divorcio]],1))</f>
        <v>4</v>
      </c>
      <c r="Q2442" s="21"/>
    </row>
    <row r="2443" spans="6:17" x14ac:dyDescent="0.25">
      <c r="F2443" s="17"/>
      <c r="G2443" s="47" t="str">
        <f>IF(Tabla2[genero_1]=Tabla2[genero_2],"iguales","heteros")</f>
        <v>iguales</v>
      </c>
      <c r="H2443" s="15">
        <f>COUNTIF(Tabla3[Columna1],"iguales")</f>
        <v>481</v>
      </c>
      <c r="I2443" s="15">
        <f>COUNTIF(Tabla3[Se divorcian mas en la mañana o en la tarde?],"&gt;12:00 am")</f>
        <v>2491</v>
      </c>
      <c r="J2443" s="15">
        <f>COUNTIF(Tabla3[Se divorcian mas en la mañana o en la tarde?],"&gt;12:00 am")</f>
        <v>2491</v>
      </c>
      <c r="K2443" s="15">
        <f>COUNTIF(Tabla3[Se divorcian mas en la mañana o en la tarde?],"&lt;12:00 pm")</f>
        <v>2272</v>
      </c>
      <c r="L2443" s="17">
        <f>IF(Auxiliar1!B2441&lt;Tabla2[Hora],Tabla2[Hora],Auxiliar1!B2441)</f>
        <v>0.33935185185185185</v>
      </c>
      <c r="M2443" s="21"/>
      <c r="N2443" t="str">
        <f>TEXT(Tabla2[fecha_creacion_divorcio],"dd/mm/yy")</f>
        <v>07/01/19</v>
      </c>
      <c r="O2443" s="21" t="str">
        <f>TEXT(Tabla3[Fecha formato fecha],"MMMM")</f>
        <v>enero</v>
      </c>
      <c r="P2443" s="22">
        <f>INT(YEARFRAC(Tabla2[[#This Row],[fecha_matrimonio]],Tabla2[[#This Row],[fecha_creacion_divorcio]],1))</f>
        <v>33</v>
      </c>
      <c r="Q2443" s="21"/>
    </row>
    <row r="2444" spans="6:17" x14ac:dyDescent="0.25">
      <c r="F2444" s="17"/>
      <c r="G2444" s="47" t="str">
        <f>IF(Tabla2[genero_1]=Tabla2[genero_2],"iguales","heteros")</f>
        <v>iguales</v>
      </c>
      <c r="H2444" s="15">
        <f>COUNTIF(Tabla3[Columna1],"iguales")</f>
        <v>481</v>
      </c>
      <c r="I2444" s="15">
        <f>COUNTIF(Tabla3[Se divorcian mas en la mañana o en la tarde?],"&gt;12:00 am")</f>
        <v>2491</v>
      </c>
      <c r="J2444" s="15">
        <f>COUNTIF(Tabla3[Se divorcian mas en la mañana o en la tarde?],"&gt;12:00 am")</f>
        <v>2491</v>
      </c>
      <c r="K2444" s="15">
        <f>COUNTIF(Tabla3[Se divorcian mas en la mañana o en la tarde?],"&lt;12:00 pm")</f>
        <v>2272</v>
      </c>
      <c r="L2444" s="17">
        <f>IF(Auxiliar1!B2442&lt;Tabla2[Hora],Tabla2[Hora],Auxiliar1!B2442)</f>
        <v>0.3424537037037037</v>
      </c>
      <c r="M2444" s="21"/>
      <c r="N2444" t="str">
        <f>TEXT(Tabla2[fecha_creacion_divorcio],"dd/mm/yy")</f>
        <v>07/01/19</v>
      </c>
      <c r="O2444" s="21" t="str">
        <f>TEXT(Tabla3[Fecha formato fecha],"MMMM")</f>
        <v>enero</v>
      </c>
      <c r="P2444" s="22">
        <f>INT(YEARFRAC(Tabla2[[#This Row],[fecha_matrimonio]],Tabla2[[#This Row],[fecha_creacion_divorcio]],1))</f>
        <v>30</v>
      </c>
      <c r="Q2444" s="21"/>
    </row>
    <row r="2445" spans="6:17" x14ac:dyDescent="0.25">
      <c r="F2445" s="17"/>
      <c r="G2445" s="47" t="str">
        <f>IF(Tabla2[genero_1]=Tabla2[genero_2],"iguales","heteros")</f>
        <v>heteros</v>
      </c>
      <c r="H2445" s="15">
        <f>COUNTIF(Tabla3[Columna1],"iguales")</f>
        <v>481</v>
      </c>
      <c r="I2445" s="15">
        <f>COUNTIF(Tabla3[Se divorcian mas en la mañana o en la tarde?],"&gt;12:00 am")</f>
        <v>2491</v>
      </c>
      <c r="J2445" s="15">
        <f>COUNTIF(Tabla3[Se divorcian mas en la mañana o en la tarde?],"&gt;12:00 am")</f>
        <v>2491</v>
      </c>
      <c r="K2445" s="15">
        <f>COUNTIF(Tabla3[Se divorcian mas en la mañana o en la tarde?],"&lt;12:00 pm")</f>
        <v>2272</v>
      </c>
      <c r="L2445" s="17">
        <f>IF(Auxiliar1!B2443&lt;Tabla2[Hora],Tabla2[Hora],Auxiliar1!B2443)</f>
        <v>0.34379629629629632</v>
      </c>
      <c r="M2445" s="21"/>
      <c r="N2445" t="str">
        <f>TEXT(Tabla2[fecha_creacion_divorcio],"dd/mm/yy")</f>
        <v>07/01/19</v>
      </c>
      <c r="O2445" s="21" t="str">
        <f>TEXT(Tabla3[Fecha formato fecha],"MMMM")</f>
        <v>enero</v>
      </c>
      <c r="P2445" s="22">
        <f>INT(YEARFRAC(Tabla2[[#This Row],[fecha_matrimonio]],Tabla2[[#This Row],[fecha_creacion_divorcio]],1))</f>
        <v>11</v>
      </c>
      <c r="Q2445" s="21"/>
    </row>
    <row r="2446" spans="6:17" x14ac:dyDescent="0.25">
      <c r="F2446" s="17"/>
      <c r="G2446" s="47" t="str">
        <f>IF(Tabla2[genero_1]=Tabla2[genero_2],"iguales","heteros")</f>
        <v>heteros</v>
      </c>
      <c r="H2446" s="15">
        <f>COUNTIF(Tabla3[Columna1],"iguales")</f>
        <v>481</v>
      </c>
      <c r="I2446" s="15">
        <f>COUNTIF(Tabla3[Se divorcian mas en la mañana o en la tarde?],"&gt;12:00 am")</f>
        <v>2491</v>
      </c>
      <c r="J2446" s="15">
        <f>COUNTIF(Tabla3[Se divorcian mas en la mañana o en la tarde?],"&gt;12:00 am")</f>
        <v>2491</v>
      </c>
      <c r="K2446" s="15">
        <f>COUNTIF(Tabla3[Se divorcian mas en la mañana o en la tarde?],"&lt;12:00 pm")</f>
        <v>2272</v>
      </c>
      <c r="L2446" s="17">
        <f>IF(Auxiliar1!B2444&lt;Tabla2[Hora],Tabla2[Hora],Auxiliar1!B2444)</f>
        <v>0.34437500000000004</v>
      </c>
      <c r="M2446" s="21"/>
      <c r="N2446" t="str">
        <f>TEXT(Tabla2[fecha_creacion_divorcio],"dd/mm/yy")</f>
        <v>07/01/19</v>
      </c>
      <c r="O2446" s="21" t="str">
        <f>TEXT(Tabla3[Fecha formato fecha],"MMMM")</f>
        <v>enero</v>
      </c>
      <c r="P2446" s="22">
        <f>INT(YEARFRAC(Tabla2[[#This Row],[fecha_matrimonio]],Tabla2[[#This Row],[fecha_creacion_divorcio]],1))</f>
        <v>16</v>
      </c>
      <c r="Q2446" s="21"/>
    </row>
    <row r="2447" spans="6:17" x14ac:dyDescent="0.25">
      <c r="F2447" s="17"/>
      <c r="G2447" s="47" t="str">
        <f>IF(Tabla2[genero_1]=Tabla2[genero_2],"iguales","heteros")</f>
        <v>iguales</v>
      </c>
      <c r="H2447" s="15">
        <f>COUNTIF(Tabla3[Columna1],"iguales")</f>
        <v>481</v>
      </c>
      <c r="I2447" s="15">
        <f>COUNTIF(Tabla3[Se divorcian mas en la mañana o en la tarde?],"&gt;12:00 am")</f>
        <v>2491</v>
      </c>
      <c r="J2447" s="15">
        <f>COUNTIF(Tabla3[Se divorcian mas en la mañana o en la tarde?],"&gt;12:00 am")</f>
        <v>2491</v>
      </c>
      <c r="K2447" s="15">
        <f>COUNTIF(Tabla3[Se divorcian mas en la mañana o en la tarde?],"&lt;12:00 pm")</f>
        <v>2272</v>
      </c>
      <c r="L2447" s="17">
        <f>IF(Auxiliar1!B2445&lt;Tabla2[Hora],Tabla2[Hora],Auxiliar1!B2445)</f>
        <v>0.3500462962962963</v>
      </c>
      <c r="M2447" s="21"/>
      <c r="N2447" t="str">
        <f>TEXT(Tabla2[fecha_creacion_divorcio],"dd/mm/yy")</f>
        <v>07/01/19</v>
      </c>
      <c r="O2447" s="21" t="str">
        <f>TEXT(Tabla3[Fecha formato fecha],"MMMM")</f>
        <v>enero</v>
      </c>
      <c r="P2447" s="22">
        <f>INT(YEARFRAC(Tabla2[[#This Row],[fecha_matrimonio]],Tabla2[[#This Row],[fecha_creacion_divorcio]],1))</f>
        <v>29</v>
      </c>
      <c r="Q2447" s="21"/>
    </row>
    <row r="2448" spans="6:17" x14ac:dyDescent="0.25">
      <c r="F2448" s="17"/>
      <c r="G2448" s="47" t="str">
        <f>IF(Tabla2[genero_1]=Tabla2[genero_2],"iguales","heteros")</f>
        <v>heteros</v>
      </c>
      <c r="H2448" s="15">
        <f>COUNTIF(Tabla3[Columna1],"iguales")</f>
        <v>481</v>
      </c>
      <c r="I2448" s="15">
        <f>COUNTIF(Tabla3[Se divorcian mas en la mañana o en la tarde?],"&gt;12:00 am")</f>
        <v>2491</v>
      </c>
      <c r="J2448" s="15">
        <f>COUNTIF(Tabla3[Se divorcian mas en la mañana o en la tarde?],"&gt;12:00 am")</f>
        <v>2491</v>
      </c>
      <c r="K2448" s="15">
        <f>COUNTIF(Tabla3[Se divorcian mas en la mañana o en la tarde?],"&lt;12:00 pm")</f>
        <v>2272</v>
      </c>
      <c r="L2448" s="17">
        <f>IF(Auxiliar1!B2446&lt;Tabla2[Hora],Tabla2[Hora],Auxiliar1!B2446)</f>
        <v>0.35021990740740744</v>
      </c>
      <c r="M2448" s="21"/>
      <c r="N2448" t="str">
        <f>TEXT(Tabla2[fecha_creacion_divorcio],"dd/mm/yy")</f>
        <v>07/01/19</v>
      </c>
      <c r="O2448" s="21" t="str">
        <f>TEXT(Tabla3[Fecha formato fecha],"MMMM")</f>
        <v>enero</v>
      </c>
      <c r="P2448" s="22">
        <f>INT(YEARFRAC(Tabla2[[#This Row],[fecha_matrimonio]],Tabla2[[#This Row],[fecha_creacion_divorcio]],1))</f>
        <v>38</v>
      </c>
      <c r="Q2448" s="21"/>
    </row>
    <row r="2449" spans="6:17" x14ac:dyDescent="0.25">
      <c r="F2449" s="17"/>
      <c r="G2449" s="47" t="str">
        <f>IF(Tabla2[genero_1]=Tabla2[genero_2],"iguales","heteros")</f>
        <v>heteros</v>
      </c>
      <c r="H2449" s="15">
        <f>COUNTIF(Tabla3[Columna1],"iguales")</f>
        <v>481</v>
      </c>
      <c r="I2449" s="15">
        <f>COUNTIF(Tabla3[Se divorcian mas en la mañana o en la tarde?],"&gt;12:00 am")</f>
        <v>2491</v>
      </c>
      <c r="J2449" s="15">
        <f>COUNTIF(Tabla3[Se divorcian mas en la mañana o en la tarde?],"&gt;12:00 am")</f>
        <v>2491</v>
      </c>
      <c r="K2449" s="15">
        <f>COUNTIF(Tabla3[Se divorcian mas en la mañana o en la tarde?],"&lt;12:00 pm")</f>
        <v>2272</v>
      </c>
      <c r="L2449" s="17">
        <f>IF(Auxiliar1!B2447&lt;Tabla2[Hora],Tabla2[Hora],Auxiliar1!B2447)</f>
        <v>0.35300925925925924</v>
      </c>
      <c r="M2449" s="21"/>
      <c r="N2449" t="str">
        <f>TEXT(Tabla2[fecha_creacion_divorcio],"dd/mm/yy")</f>
        <v>07/01/19</v>
      </c>
      <c r="O2449" s="21" t="str">
        <f>TEXT(Tabla3[Fecha formato fecha],"MMMM")</f>
        <v>enero</v>
      </c>
      <c r="P2449" s="22">
        <f>INT(YEARFRAC(Tabla2[[#This Row],[fecha_matrimonio]],Tabla2[[#This Row],[fecha_creacion_divorcio]],1))</f>
        <v>5</v>
      </c>
      <c r="Q2449" s="21"/>
    </row>
    <row r="2450" spans="6:17" x14ac:dyDescent="0.25">
      <c r="F2450" s="17"/>
      <c r="G2450" s="47" t="str">
        <f>IF(Tabla2[genero_1]=Tabla2[genero_2],"iguales","heteros")</f>
        <v>iguales</v>
      </c>
      <c r="H2450" s="15">
        <f>COUNTIF(Tabla3[Columna1],"iguales")</f>
        <v>481</v>
      </c>
      <c r="I2450" s="15">
        <f>COUNTIF(Tabla3[Se divorcian mas en la mañana o en la tarde?],"&gt;12:00 am")</f>
        <v>2491</v>
      </c>
      <c r="J2450" s="15">
        <f>COUNTIF(Tabla3[Se divorcian mas en la mañana o en la tarde?],"&gt;12:00 am")</f>
        <v>2491</v>
      </c>
      <c r="K2450" s="15">
        <f>COUNTIF(Tabla3[Se divorcian mas en la mañana o en la tarde?],"&lt;12:00 pm")</f>
        <v>2272</v>
      </c>
      <c r="L2450" s="17">
        <f>IF(Auxiliar1!B2448&lt;Tabla2[Hora],Tabla2[Hora],Auxiliar1!B2448)</f>
        <v>0.38285879629629632</v>
      </c>
      <c r="M2450" s="21"/>
      <c r="N2450" t="str">
        <f>TEXT(Tabla2[fecha_creacion_divorcio],"dd/mm/yy")</f>
        <v>07/01/19</v>
      </c>
      <c r="O2450" s="21" t="str">
        <f>TEXT(Tabla3[Fecha formato fecha],"MMMM")</f>
        <v>enero</v>
      </c>
      <c r="P2450" s="22">
        <f>INT(YEARFRAC(Tabla2[[#This Row],[fecha_matrimonio]],Tabla2[[#This Row],[fecha_creacion_divorcio]],1))</f>
        <v>21</v>
      </c>
      <c r="Q2450" s="21"/>
    </row>
    <row r="2451" spans="6:17" x14ac:dyDescent="0.25">
      <c r="F2451" s="17"/>
      <c r="G2451" s="47" t="str">
        <f>IF(Tabla2[genero_1]=Tabla2[genero_2],"iguales","heteros")</f>
        <v>heteros</v>
      </c>
      <c r="H2451" s="15">
        <f>COUNTIF(Tabla3[Columna1],"iguales")</f>
        <v>481</v>
      </c>
      <c r="I2451" s="15">
        <f>COUNTIF(Tabla3[Se divorcian mas en la mañana o en la tarde?],"&gt;12:00 am")</f>
        <v>2491</v>
      </c>
      <c r="J2451" s="15">
        <f>COUNTIF(Tabla3[Se divorcian mas en la mañana o en la tarde?],"&gt;12:00 am")</f>
        <v>2491</v>
      </c>
      <c r="K2451" s="15">
        <f>COUNTIF(Tabla3[Se divorcian mas en la mañana o en la tarde?],"&lt;12:00 pm")</f>
        <v>2272</v>
      </c>
      <c r="L2451" s="17">
        <f>IF(Auxiliar1!B2449&lt;Tabla2[Hora],Tabla2[Hora],Auxiliar1!B2449)</f>
        <v>0.3901736111111111</v>
      </c>
      <c r="M2451" s="21"/>
      <c r="N2451" t="str">
        <f>TEXT(Tabla2[fecha_creacion_divorcio],"dd/mm/yy")</f>
        <v>07/01/19</v>
      </c>
      <c r="O2451" s="21" t="str">
        <f>TEXT(Tabla3[Fecha formato fecha],"MMMM")</f>
        <v>enero</v>
      </c>
      <c r="P2451" s="22">
        <f>INT(YEARFRAC(Tabla2[[#This Row],[fecha_matrimonio]],Tabla2[[#This Row],[fecha_creacion_divorcio]],1))</f>
        <v>23</v>
      </c>
      <c r="Q2451" s="21"/>
    </row>
    <row r="2452" spans="6:17" x14ac:dyDescent="0.25">
      <c r="F2452" s="17"/>
      <c r="G2452" s="47" t="str">
        <f>IF(Tabla2[genero_1]=Tabla2[genero_2],"iguales","heteros")</f>
        <v>heteros</v>
      </c>
      <c r="H2452" s="15">
        <f>COUNTIF(Tabla3[Columna1],"iguales")</f>
        <v>481</v>
      </c>
      <c r="I2452" s="15">
        <f>COUNTIF(Tabla3[Se divorcian mas en la mañana o en la tarde?],"&gt;12:00 am")</f>
        <v>2491</v>
      </c>
      <c r="J2452" s="15">
        <f>COUNTIF(Tabla3[Se divorcian mas en la mañana o en la tarde?],"&gt;12:00 am")</f>
        <v>2491</v>
      </c>
      <c r="K2452" s="15">
        <f>COUNTIF(Tabla3[Se divorcian mas en la mañana o en la tarde?],"&lt;12:00 pm")</f>
        <v>2272</v>
      </c>
      <c r="L2452" s="17">
        <f>IF(Auxiliar1!B2450&lt;Tabla2[Hora],Tabla2[Hora],Auxiliar1!B2450)</f>
        <v>0.39042824074074073</v>
      </c>
      <c r="M2452" s="21"/>
      <c r="N2452" t="str">
        <f>TEXT(Tabla2[fecha_creacion_divorcio],"dd/mm/yy")</f>
        <v>07/01/19</v>
      </c>
      <c r="O2452" s="21" t="str">
        <f>TEXT(Tabla3[Fecha formato fecha],"MMMM")</f>
        <v>enero</v>
      </c>
      <c r="P2452" s="22">
        <f>INT(YEARFRAC(Tabla2[[#This Row],[fecha_matrimonio]],Tabla2[[#This Row],[fecha_creacion_divorcio]],1))</f>
        <v>50</v>
      </c>
      <c r="Q2452" s="21"/>
    </row>
    <row r="2453" spans="6:17" x14ac:dyDescent="0.25">
      <c r="F2453" s="17"/>
      <c r="G2453" s="47" t="str">
        <f>IF(Tabla2[genero_1]=Tabla2[genero_2],"iguales","heteros")</f>
        <v>iguales</v>
      </c>
      <c r="H2453" s="15">
        <f>COUNTIF(Tabla3[Columna1],"iguales")</f>
        <v>481</v>
      </c>
      <c r="I2453" s="15">
        <f>COUNTIF(Tabla3[Se divorcian mas en la mañana o en la tarde?],"&gt;12:00 am")</f>
        <v>2491</v>
      </c>
      <c r="J2453" s="15">
        <f>COUNTIF(Tabla3[Se divorcian mas en la mañana o en la tarde?],"&gt;12:00 am")</f>
        <v>2491</v>
      </c>
      <c r="K2453" s="15">
        <f>COUNTIF(Tabla3[Se divorcian mas en la mañana o en la tarde?],"&lt;12:00 pm")</f>
        <v>2272</v>
      </c>
      <c r="L2453" s="17">
        <f>IF(Auxiliar1!B2451&lt;Tabla2[Hora],Tabla2[Hora],Auxiliar1!B2451)</f>
        <v>0.39168981481481485</v>
      </c>
      <c r="M2453" s="21"/>
      <c r="N2453" t="str">
        <f>TEXT(Tabla2[fecha_creacion_divorcio],"dd/mm/yy")</f>
        <v>07/01/19</v>
      </c>
      <c r="O2453" s="21" t="str">
        <f>TEXT(Tabla3[Fecha formato fecha],"MMMM")</f>
        <v>enero</v>
      </c>
      <c r="P2453" s="22">
        <f>INT(YEARFRAC(Tabla2[[#This Row],[fecha_matrimonio]],Tabla2[[#This Row],[fecha_creacion_divorcio]],1))</f>
        <v>32</v>
      </c>
      <c r="Q2453" s="21"/>
    </row>
    <row r="2454" spans="6:17" x14ac:dyDescent="0.25">
      <c r="F2454" s="17"/>
      <c r="G2454" s="47" t="str">
        <f>IF(Tabla2[genero_1]=Tabla2[genero_2],"iguales","heteros")</f>
        <v>heteros</v>
      </c>
      <c r="H2454" s="15">
        <f>COUNTIF(Tabla3[Columna1],"iguales")</f>
        <v>481</v>
      </c>
      <c r="I2454" s="15">
        <f>COUNTIF(Tabla3[Se divorcian mas en la mañana o en la tarde?],"&gt;12:00 am")</f>
        <v>2491</v>
      </c>
      <c r="J2454" s="15">
        <f>COUNTIF(Tabla3[Se divorcian mas en la mañana o en la tarde?],"&gt;12:00 am")</f>
        <v>2491</v>
      </c>
      <c r="K2454" s="15">
        <f>COUNTIF(Tabla3[Se divorcian mas en la mañana o en la tarde?],"&lt;12:00 pm")</f>
        <v>2272</v>
      </c>
      <c r="L2454" s="17">
        <f>IF(Auxiliar1!B2452&lt;Tabla2[Hora],Tabla2[Hora],Auxiliar1!B2452)</f>
        <v>0.39311342592592591</v>
      </c>
      <c r="M2454" s="21"/>
      <c r="N2454" t="str">
        <f>TEXT(Tabla2[fecha_creacion_divorcio],"dd/mm/yy")</f>
        <v>07/01/19</v>
      </c>
      <c r="O2454" s="21" t="str">
        <f>TEXT(Tabla3[Fecha formato fecha],"MMMM")</f>
        <v>enero</v>
      </c>
      <c r="P2454" s="22">
        <f>INT(YEARFRAC(Tabla2[[#This Row],[fecha_matrimonio]],Tabla2[[#This Row],[fecha_creacion_divorcio]],1))</f>
        <v>17</v>
      </c>
      <c r="Q2454" s="21"/>
    </row>
    <row r="2455" spans="6:17" x14ac:dyDescent="0.25">
      <c r="F2455" s="17"/>
      <c r="G2455" s="47" t="str">
        <f>IF(Tabla2[genero_1]=Tabla2[genero_2],"iguales","heteros")</f>
        <v>iguales</v>
      </c>
      <c r="H2455" s="15">
        <f>COUNTIF(Tabla3[Columna1],"iguales")</f>
        <v>481</v>
      </c>
      <c r="I2455" s="15">
        <f>COUNTIF(Tabla3[Se divorcian mas en la mañana o en la tarde?],"&gt;12:00 am")</f>
        <v>2491</v>
      </c>
      <c r="J2455" s="15">
        <f>COUNTIF(Tabla3[Se divorcian mas en la mañana o en la tarde?],"&gt;12:00 am")</f>
        <v>2491</v>
      </c>
      <c r="K2455" s="15">
        <f>COUNTIF(Tabla3[Se divorcian mas en la mañana o en la tarde?],"&lt;12:00 pm")</f>
        <v>2272</v>
      </c>
      <c r="L2455" s="17">
        <f>IF(Auxiliar1!B2453&lt;Tabla2[Hora],Tabla2[Hora],Auxiliar1!B2453)</f>
        <v>0.39711805555555557</v>
      </c>
      <c r="M2455" s="21"/>
      <c r="N2455" t="str">
        <f>TEXT(Tabla2[fecha_creacion_divorcio],"dd/mm/yy")</f>
        <v>07/01/19</v>
      </c>
      <c r="O2455" s="21" t="str">
        <f>TEXT(Tabla3[Fecha formato fecha],"MMMM")</f>
        <v>enero</v>
      </c>
      <c r="P2455" s="22">
        <f>INT(YEARFRAC(Tabla2[[#This Row],[fecha_matrimonio]],Tabla2[[#This Row],[fecha_creacion_divorcio]],1))</f>
        <v>27</v>
      </c>
      <c r="Q2455" s="21"/>
    </row>
    <row r="2456" spans="6:17" x14ac:dyDescent="0.25">
      <c r="F2456" s="17"/>
      <c r="G2456" s="47" t="str">
        <f>IF(Tabla2[genero_1]=Tabla2[genero_2],"iguales","heteros")</f>
        <v>heteros</v>
      </c>
      <c r="H2456" s="15">
        <f>COUNTIF(Tabla3[Columna1],"iguales")</f>
        <v>481</v>
      </c>
      <c r="I2456" s="15">
        <f>COUNTIF(Tabla3[Se divorcian mas en la mañana o en la tarde?],"&gt;12:00 am")</f>
        <v>2491</v>
      </c>
      <c r="J2456" s="15">
        <f>COUNTIF(Tabla3[Se divorcian mas en la mañana o en la tarde?],"&gt;12:00 am")</f>
        <v>2491</v>
      </c>
      <c r="K2456" s="15">
        <f>COUNTIF(Tabla3[Se divorcian mas en la mañana o en la tarde?],"&lt;12:00 pm")</f>
        <v>2272</v>
      </c>
      <c r="L2456" s="17">
        <f>IF(Auxiliar1!B2454&lt;Tabla2[Hora],Tabla2[Hora],Auxiliar1!B2454)</f>
        <v>0.4011805555555556</v>
      </c>
      <c r="M2456" s="21"/>
      <c r="N2456" t="str">
        <f>TEXT(Tabla2[fecha_creacion_divorcio],"dd/mm/yy")</f>
        <v>07/01/19</v>
      </c>
      <c r="O2456" s="21" t="str">
        <f>TEXT(Tabla3[Fecha formato fecha],"MMMM")</f>
        <v>enero</v>
      </c>
      <c r="P2456" s="22">
        <f>INT(YEARFRAC(Tabla2[[#This Row],[fecha_matrimonio]],Tabla2[[#This Row],[fecha_creacion_divorcio]],1))</f>
        <v>23</v>
      </c>
      <c r="Q2456" s="21"/>
    </row>
    <row r="2457" spans="6:17" x14ac:dyDescent="0.25">
      <c r="F2457" s="17"/>
      <c r="G2457" s="47" t="str">
        <f>IF(Tabla2[genero_1]=Tabla2[genero_2],"iguales","heteros")</f>
        <v>iguales</v>
      </c>
      <c r="H2457" s="15">
        <f>COUNTIF(Tabla3[Columna1],"iguales")</f>
        <v>481</v>
      </c>
      <c r="I2457" s="15">
        <f>COUNTIF(Tabla3[Se divorcian mas en la mañana o en la tarde?],"&gt;12:00 am")</f>
        <v>2491</v>
      </c>
      <c r="J2457" s="15">
        <f>COUNTIF(Tabla3[Se divorcian mas en la mañana o en la tarde?],"&gt;12:00 am")</f>
        <v>2491</v>
      </c>
      <c r="K2457" s="15">
        <f>COUNTIF(Tabla3[Se divorcian mas en la mañana o en la tarde?],"&lt;12:00 pm")</f>
        <v>2272</v>
      </c>
      <c r="L2457" s="17">
        <f>IF(Auxiliar1!B2455&lt;Tabla2[Hora],Tabla2[Hora],Auxiliar1!B2455)</f>
        <v>0.40252314814814816</v>
      </c>
      <c r="M2457" s="21"/>
      <c r="N2457" t="str">
        <f>TEXT(Tabla2[fecha_creacion_divorcio],"dd/mm/yy")</f>
        <v>07/01/19</v>
      </c>
      <c r="O2457" s="21" t="str">
        <f>TEXT(Tabla3[Fecha formato fecha],"MMMM")</f>
        <v>enero</v>
      </c>
      <c r="P2457" s="22">
        <f>INT(YEARFRAC(Tabla2[[#This Row],[fecha_matrimonio]],Tabla2[[#This Row],[fecha_creacion_divorcio]],1))</f>
        <v>27</v>
      </c>
      <c r="Q2457" s="21"/>
    </row>
    <row r="2458" spans="6:17" x14ac:dyDescent="0.25">
      <c r="F2458" s="17"/>
      <c r="G2458" s="47" t="str">
        <f>IF(Tabla2[genero_1]=Tabla2[genero_2],"iguales","heteros")</f>
        <v>heteros</v>
      </c>
      <c r="H2458" s="15">
        <f>COUNTIF(Tabla3[Columna1],"iguales")</f>
        <v>481</v>
      </c>
      <c r="I2458" s="15">
        <f>COUNTIF(Tabla3[Se divorcian mas en la mañana o en la tarde?],"&gt;12:00 am")</f>
        <v>2491</v>
      </c>
      <c r="J2458" s="15">
        <f>COUNTIF(Tabla3[Se divorcian mas en la mañana o en la tarde?],"&gt;12:00 am")</f>
        <v>2491</v>
      </c>
      <c r="K2458" s="15">
        <f>COUNTIF(Tabla3[Se divorcian mas en la mañana o en la tarde?],"&lt;12:00 pm")</f>
        <v>2272</v>
      </c>
      <c r="L2458" s="17">
        <f>IF(Auxiliar1!B2456&lt;Tabla2[Hora],Tabla2[Hora],Auxiliar1!B2456)</f>
        <v>0.40749999999999997</v>
      </c>
      <c r="M2458" s="21"/>
      <c r="N2458" t="str">
        <f>TEXT(Tabla2[fecha_creacion_divorcio],"dd/mm/yy")</f>
        <v>07/01/19</v>
      </c>
      <c r="O2458" s="21" t="str">
        <f>TEXT(Tabla3[Fecha formato fecha],"MMMM")</f>
        <v>enero</v>
      </c>
      <c r="P2458" s="22">
        <f>INT(YEARFRAC(Tabla2[[#This Row],[fecha_matrimonio]],Tabla2[[#This Row],[fecha_creacion_divorcio]],1))</f>
        <v>17</v>
      </c>
      <c r="Q2458" s="21"/>
    </row>
    <row r="2459" spans="6:17" x14ac:dyDescent="0.25">
      <c r="F2459" s="17"/>
      <c r="G2459" s="47" t="str">
        <f>IF(Tabla2[genero_1]=Tabla2[genero_2],"iguales","heteros")</f>
        <v>heteros</v>
      </c>
      <c r="H2459" s="15">
        <f>COUNTIF(Tabla3[Columna1],"iguales")</f>
        <v>481</v>
      </c>
      <c r="I2459" s="15">
        <f>COUNTIF(Tabla3[Se divorcian mas en la mañana o en la tarde?],"&gt;12:00 am")</f>
        <v>2491</v>
      </c>
      <c r="J2459" s="15">
        <f>COUNTIF(Tabla3[Se divorcian mas en la mañana o en la tarde?],"&gt;12:00 am")</f>
        <v>2491</v>
      </c>
      <c r="K2459" s="15">
        <f>COUNTIF(Tabla3[Se divorcian mas en la mañana o en la tarde?],"&lt;12:00 pm")</f>
        <v>2272</v>
      </c>
      <c r="L2459" s="17">
        <f>IF(Auxiliar1!B2457&lt;Tabla2[Hora],Tabla2[Hora],Auxiliar1!B2457)</f>
        <v>0.40797453703703707</v>
      </c>
      <c r="M2459" s="21"/>
      <c r="N2459" t="str">
        <f>TEXT(Tabla2[fecha_creacion_divorcio],"dd/mm/yy")</f>
        <v>07/01/19</v>
      </c>
      <c r="O2459" s="21" t="str">
        <f>TEXT(Tabla3[Fecha formato fecha],"MMMM")</f>
        <v>enero</v>
      </c>
      <c r="P2459" s="22">
        <f>INT(YEARFRAC(Tabla2[[#This Row],[fecha_matrimonio]],Tabla2[[#This Row],[fecha_creacion_divorcio]],1))</f>
        <v>3</v>
      </c>
      <c r="Q2459" s="21"/>
    </row>
    <row r="2460" spans="6:17" x14ac:dyDescent="0.25">
      <c r="F2460" s="17"/>
      <c r="G2460" s="47" t="str">
        <f>IF(Tabla2[genero_1]=Tabla2[genero_2],"iguales","heteros")</f>
        <v>iguales</v>
      </c>
      <c r="H2460" s="15">
        <f>COUNTIF(Tabla3[Columna1],"iguales")</f>
        <v>481</v>
      </c>
      <c r="I2460" s="15">
        <f>COUNTIF(Tabla3[Se divorcian mas en la mañana o en la tarde?],"&gt;12:00 am")</f>
        <v>2491</v>
      </c>
      <c r="J2460" s="15">
        <f>COUNTIF(Tabla3[Se divorcian mas en la mañana o en la tarde?],"&gt;12:00 am")</f>
        <v>2491</v>
      </c>
      <c r="K2460" s="15">
        <f>COUNTIF(Tabla3[Se divorcian mas en la mañana o en la tarde?],"&lt;12:00 pm")</f>
        <v>2272</v>
      </c>
      <c r="L2460" s="17">
        <f>IF(Auxiliar1!B2458&lt;Tabla2[Hora],Tabla2[Hora],Auxiliar1!B2458)</f>
        <v>0.41078703703703701</v>
      </c>
      <c r="M2460" s="21"/>
      <c r="N2460" t="str">
        <f>TEXT(Tabla2[fecha_creacion_divorcio],"dd/mm/yy")</f>
        <v>07/01/19</v>
      </c>
      <c r="O2460" s="21" t="str">
        <f>TEXT(Tabla3[Fecha formato fecha],"MMMM")</f>
        <v>enero</v>
      </c>
      <c r="P2460" s="22">
        <f>INT(YEARFRAC(Tabla2[[#This Row],[fecha_matrimonio]],Tabla2[[#This Row],[fecha_creacion_divorcio]],1))</f>
        <v>35</v>
      </c>
      <c r="Q2460" s="21"/>
    </row>
    <row r="2461" spans="6:17" x14ac:dyDescent="0.25">
      <c r="F2461" s="17"/>
      <c r="G2461" s="47" t="str">
        <f>IF(Tabla2[genero_1]=Tabla2[genero_2],"iguales","heteros")</f>
        <v>heteros</v>
      </c>
      <c r="H2461" s="15">
        <f>COUNTIF(Tabla3[Columna1],"iguales")</f>
        <v>481</v>
      </c>
      <c r="I2461" s="15">
        <f>COUNTIF(Tabla3[Se divorcian mas en la mañana o en la tarde?],"&gt;12:00 am")</f>
        <v>2491</v>
      </c>
      <c r="J2461" s="15">
        <f>COUNTIF(Tabla3[Se divorcian mas en la mañana o en la tarde?],"&gt;12:00 am")</f>
        <v>2491</v>
      </c>
      <c r="K2461" s="15">
        <f>COUNTIF(Tabla3[Se divorcian mas en la mañana o en la tarde?],"&lt;12:00 pm")</f>
        <v>2272</v>
      </c>
      <c r="L2461" s="17">
        <f>IF(Auxiliar1!B2459&lt;Tabla2[Hora],Tabla2[Hora],Auxiliar1!B2459)</f>
        <v>0.41562499999999997</v>
      </c>
      <c r="M2461" s="21"/>
      <c r="N2461" t="str">
        <f>TEXT(Tabla2[fecha_creacion_divorcio],"dd/mm/yy")</f>
        <v>07/01/19</v>
      </c>
      <c r="O2461" s="21" t="str">
        <f>TEXT(Tabla3[Fecha formato fecha],"MMMM")</f>
        <v>enero</v>
      </c>
      <c r="P2461" s="22">
        <f>INT(YEARFRAC(Tabla2[[#This Row],[fecha_matrimonio]],Tabla2[[#This Row],[fecha_creacion_divorcio]],1))</f>
        <v>18</v>
      </c>
      <c r="Q2461" s="21"/>
    </row>
    <row r="2462" spans="6:17" x14ac:dyDescent="0.25">
      <c r="F2462" s="17"/>
      <c r="G2462" s="47" t="str">
        <f>IF(Tabla2[genero_1]=Tabla2[genero_2],"iguales","heteros")</f>
        <v>heteros</v>
      </c>
      <c r="H2462" s="15">
        <f>COUNTIF(Tabla3[Columna1],"iguales")</f>
        <v>481</v>
      </c>
      <c r="I2462" s="15">
        <f>COUNTIF(Tabla3[Se divorcian mas en la mañana o en la tarde?],"&gt;12:00 am")</f>
        <v>2491</v>
      </c>
      <c r="J2462" s="15">
        <f>COUNTIF(Tabla3[Se divorcian mas en la mañana o en la tarde?],"&gt;12:00 am")</f>
        <v>2491</v>
      </c>
      <c r="K2462" s="15">
        <f>COUNTIF(Tabla3[Se divorcian mas en la mañana o en la tarde?],"&lt;12:00 pm")</f>
        <v>2272</v>
      </c>
      <c r="L2462" s="17">
        <f>IF(Auxiliar1!B2460&lt;Tabla2[Hora],Tabla2[Hora],Auxiliar1!B2460)</f>
        <v>0.4205787037037037</v>
      </c>
      <c r="M2462" s="21"/>
      <c r="N2462" t="str">
        <f>TEXT(Tabla2[fecha_creacion_divorcio],"dd/mm/yy")</f>
        <v>07/01/19</v>
      </c>
      <c r="O2462" s="21" t="str">
        <f>TEXT(Tabla3[Fecha formato fecha],"MMMM")</f>
        <v>enero</v>
      </c>
      <c r="P2462" s="22">
        <f>INT(YEARFRAC(Tabla2[[#This Row],[fecha_matrimonio]],Tabla2[[#This Row],[fecha_creacion_divorcio]],1))</f>
        <v>48</v>
      </c>
      <c r="Q2462" s="21"/>
    </row>
    <row r="2463" spans="6:17" x14ac:dyDescent="0.25">
      <c r="F2463" s="17"/>
      <c r="G2463" s="47" t="str">
        <f>IF(Tabla2[genero_1]=Tabla2[genero_2],"iguales","heteros")</f>
        <v>heteros</v>
      </c>
      <c r="H2463" s="15">
        <f>COUNTIF(Tabla3[Columna1],"iguales")</f>
        <v>481</v>
      </c>
      <c r="I2463" s="15">
        <f>COUNTIF(Tabla3[Se divorcian mas en la mañana o en la tarde?],"&gt;12:00 am")</f>
        <v>2491</v>
      </c>
      <c r="J2463" s="15">
        <f>COUNTIF(Tabla3[Se divorcian mas en la mañana o en la tarde?],"&gt;12:00 am")</f>
        <v>2491</v>
      </c>
      <c r="K2463" s="15">
        <f>COUNTIF(Tabla3[Se divorcian mas en la mañana o en la tarde?],"&lt;12:00 pm")</f>
        <v>2272</v>
      </c>
      <c r="L2463" s="17">
        <f>IF(Auxiliar1!B2461&lt;Tabla2[Hora],Tabla2[Hora],Auxiliar1!B2461)</f>
        <v>0.42269675925925926</v>
      </c>
      <c r="M2463" s="21"/>
      <c r="N2463" t="str">
        <f>TEXT(Tabla2[fecha_creacion_divorcio],"dd/mm/yy")</f>
        <v>07/01/19</v>
      </c>
      <c r="O2463" s="21" t="str">
        <f>TEXT(Tabla3[Fecha formato fecha],"MMMM")</f>
        <v>enero</v>
      </c>
      <c r="P2463" s="22">
        <f>INT(YEARFRAC(Tabla2[[#This Row],[fecha_matrimonio]],Tabla2[[#This Row],[fecha_creacion_divorcio]],1))</f>
        <v>11</v>
      </c>
      <c r="Q2463" s="21"/>
    </row>
    <row r="2464" spans="6:17" x14ac:dyDescent="0.25">
      <c r="F2464" s="17"/>
      <c r="G2464" s="47" t="str">
        <f>IF(Tabla2[genero_1]=Tabla2[genero_2],"iguales","heteros")</f>
        <v>heteros</v>
      </c>
      <c r="H2464" s="15">
        <f>COUNTIF(Tabla3[Columna1],"iguales")</f>
        <v>481</v>
      </c>
      <c r="I2464" s="15">
        <f>COUNTIF(Tabla3[Se divorcian mas en la mañana o en la tarde?],"&gt;12:00 am")</f>
        <v>2491</v>
      </c>
      <c r="J2464" s="15">
        <f>COUNTIF(Tabla3[Se divorcian mas en la mañana o en la tarde?],"&gt;12:00 am")</f>
        <v>2491</v>
      </c>
      <c r="K2464" s="15">
        <f>COUNTIF(Tabla3[Se divorcian mas en la mañana o en la tarde?],"&lt;12:00 pm")</f>
        <v>2272</v>
      </c>
      <c r="L2464" s="17">
        <f>IF(Auxiliar1!B2462&lt;Tabla2[Hora],Tabla2[Hora],Auxiliar1!B2462)</f>
        <v>0.42623842592592592</v>
      </c>
      <c r="M2464" s="21"/>
      <c r="N2464" t="str">
        <f>TEXT(Tabla2[fecha_creacion_divorcio],"dd/mm/yy")</f>
        <v>07/01/19</v>
      </c>
      <c r="O2464" s="21" t="str">
        <f>TEXT(Tabla3[Fecha formato fecha],"MMMM")</f>
        <v>enero</v>
      </c>
      <c r="P2464" s="22">
        <f>INT(YEARFRAC(Tabla2[[#This Row],[fecha_matrimonio]],Tabla2[[#This Row],[fecha_creacion_divorcio]],1))</f>
        <v>60</v>
      </c>
      <c r="Q2464" s="21"/>
    </row>
    <row r="2465" spans="6:17" x14ac:dyDescent="0.25">
      <c r="F2465" s="17"/>
      <c r="G2465" s="47" t="str">
        <f>IF(Tabla2[genero_1]=Tabla2[genero_2],"iguales","heteros")</f>
        <v>heteros</v>
      </c>
      <c r="H2465" s="15">
        <f>COUNTIF(Tabla3[Columna1],"iguales")</f>
        <v>481</v>
      </c>
      <c r="I2465" s="15">
        <f>COUNTIF(Tabla3[Se divorcian mas en la mañana o en la tarde?],"&gt;12:00 am")</f>
        <v>2491</v>
      </c>
      <c r="J2465" s="15">
        <f>COUNTIF(Tabla3[Se divorcian mas en la mañana o en la tarde?],"&gt;12:00 am")</f>
        <v>2491</v>
      </c>
      <c r="K2465" s="15">
        <f>COUNTIF(Tabla3[Se divorcian mas en la mañana o en la tarde?],"&lt;12:00 pm")</f>
        <v>2272</v>
      </c>
      <c r="L2465" s="17">
        <f>IF(Auxiliar1!B2463&lt;Tabla2[Hora],Tabla2[Hora],Auxiliar1!B2463)</f>
        <v>0.4334837962962963</v>
      </c>
      <c r="M2465" s="21"/>
      <c r="N2465" t="str">
        <f>TEXT(Tabla2[fecha_creacion_divorcio],"dd/mm/yy")</f>
        <v>07/01/19</v>
      </c>
      <c r="O2465" s="21" t="str">
        <f>TEXT(Tabla3[Fecha formato fecha],"MMMM")</f>
        <v>enero</v>
      </c>
      <c r="P2465" s="22">
        <f>INT(YEARFRAC(Tabla2[[#This Row],[fecha_matrimonio]],Tabla2[[#This Row],[fecha_creacion_divorcio]],1))</f>
        <v>22</v>
      </c>
      <c r="Q2465" s="21"/>
    </row>
    <row r="2466" spans="6:17" x14ac:dyDescent="0.25">
      <c r="F2466" s="17"/>
      <c r="G2466" s="47" t="str">
        <f>IF(Tabla2[genero_1]=Tabla2[genero_2],"iguales","heteros")</f>
        <v>iguales</v>
      </c>
      <c r="H2466" s="15">
        <f>COUNTIF(Tabla3[Columna1],"iguales")</f>
        <v>481</v>
      </c>
      <c r="I2466" s="15">
        <f>COUNTIF(Tabla3[Se divorcian mas en la mañana o en la tarde?],"&gt;12:00 am")</f>
        <v>2491</v>
      </c>
      <c r="J2466" s="15">
        <f>COUNTIF(Tabla3[Se divorcian mas en la mañana o en la tarde?],"&gt;12:00 am")</f>
        <v>2491</v>
      </c>
      <c r="K2466" s="15">
        <f>COUNTIF(Tabla3[Se divorcian mas en la mañana o en la tarde?],"&lt;12:00 pm")</f>
        <v>2272</v>
      </c>
      <c r="L2466" s="17">
        <f>IF(Auxiliar1!B2464&lt;Tabla2[Hora],Tabla2[Hora],Auxiliar1!B2464)</f>
        <v>0.44755787037037037</v>
      </c>
      <c r="M2466" s="21"/>
      <c r="N2466" t="str">
        <f>TEXT(Tabla2[fecha_creacion_divorcio],"dd/mm/yy")</f>
        <v>07/01/19</v>
      </c>
      <c r="O2466" s="21" t="str">
        <f>TEXT(Tabla3[Fecha formato fecha],"MMMM")</f>
        <v>enero</v>
      </c>
      <c r="P2466" s="22">
        <f>INT(YEARFRAC(Tabla2[[#This Row],[fecha_matrimonio]],Tabla2[[#This Row],[fecha_creacion_divorcio]],1))</f>
        <v>31</v>
      </c>
      <c r="Q2466" s="21"/>
    </row>
    <row r="2467" spans="6:17" x14ac:dyDescent="0.25">
      <c r="F2467" s="17"/>
      <c r="G2467" s="47" t="str">
        <f>IF(Tabla2[genero_1]=Tabla2[genero_2],"iguales","heteros")</f>
        <v>heteros</v>
      </c>
      <c r="H2467" s="15">
        <f>COUNTIF(Tabla3[Columna1],"iguales")</f>
        <v>481</v>
      </c>
      <c r="I2467" s="15">
        <f>COUNTIF(Tabla3[Se divorcian mas en la mañana o en la tarde?],"&gt;12:00 am")</f>
        <v>2491</v>
      </c>
      <c r="J2467" s="15">
        <f>COUNTIF(Tabla3[Se divorcian mas en la mañana o en la tarde?],"&gt;12:00 am")</f>
        <v>2491</v>
      </c>
      <c r="K2467" s="15">
        <f>COUNTIF(Tabla3[Se divorcian mas en la mañana o en la tarde?],"&lt;12:00 pm")</f>
        <v>2272</v>
      </c>
      <c r="L2467" s="17">
        <f>IF(Auxiliar1!B2465&lt;Tabla2[Hora],Tabla2[Hora],Auxiliar1!B2465)</f>
        <v>0.45410879629629625</v>
      </c>
      <c r="M2467" s="21"/>
      <c r="N2467" t="str">
        <f>TEXT(Tabla2[fecha_creacion_divorcio],"dd/mm/yy")</f>
        <v>07/01/19</v>
      </c>
      <c r="O2467" s="21" t="str">
        <f>TEXT(Tabla3[Fecha formato fecha],"MMMM")</f>
        <v>enero</v>
      </c>
      <c r="P2467" s="22">
        <f>INT(YEARFRAC(Tabla2[[#This Row],[fecha_matrimonio]],Tabla2[[#This Row],[fecha_creacion_divorcio]],1))</f>
        <v>11</v>
      </c>
      <c r="Q2467" s="21"/>
    </row>
    <row r="2468" spans="6:17" x14ac:dyDescent="0.25">
      <c r="F2468" s="17"/>
      <c r="G2468" s="47" t="str">
        <f>IF(Tabla2[genero_1]=Tabla2[genero_2],"iguales","heteros")</f>
        <v>iguales</v>
      </c>
      <c r="H2468" s="15">
        <f>COUNTIF(Tabla3[Columna1],"iguales")</f>
        <v>481</v>
      </c>
      <c r="I2468" s="15">
        <f>COUNTIF(Tabla3[Se divorcian mas en la mañana o en la tarde?],"&gt;12:00 am")</f>
        <v>2491</v>
      </c>
      <c r="J2468" s="15">
        <f>COUNTIF(Tabla3[Se divorcian mas en la mañana o en la tarde?],"&gt;12:00 am")</f>
        <v>2491</v>
      </c>
      <c r="K2468" s="15">
        <f>COUNTIF(Tabla3[Se divorcian mas en la mañana o en la tarde?],"&lt;12:00 pm")</f>
        <v>2272</v>
      </c>
      <c r="L2468" s="17">
        <f>IF(Auxiliar1!B2466&lt;Tabla2[Hora],Tabla2[Hora],Auxiliar1!B2466)</f>
        <v>0.46324074074074079</v>
      </c>
      <c r="M2468" s="21"/>
      <c r="N2468" t="str">
        <f>TEXT(Tabla2[fecha_creacion_divorcio],"dd/mm/yy")</f>
        <v>07/01/19</v>
      </c>
      <c r="O2468" s="21" t="str">
        <f>TEXT(Tabla3[Fecha formato fecha],"MMMM")</f>
        <v>enero</v>
      </c>
      <c r="P2468" s="22">
        <f>INT(YEARFRAC(Tabla2[[#This Row],[fecha_matrimonio]],Tabla2[[#This Row],[fecha_creacion_divorcio]],1))</f>
        <v>34</v>
      </c>
      <c r="Q2468" s="21"/>
    </row>
    <row r="2469" spans="6:17" x14ac:dyDescent="0.25">
      <c r="F2469" s="17"/>
      <c r="G2469" s="47" t="str">
        <f>IF(Tabla2[genero_1]=Tabla2[genero_2],"iguales","heteros")</f>
        <v>heteros</v>
      </c>
      <c r="H2469" s="15">
        <f>COUNTIF(Tabla3[Columna1],"iguales")</f>
        <v>481</v>
      </c>
      <c r="I2469" s="15">
        <f>COUNTIF(Tabla3[Se divorcian mas en la mañana o en la tarde?],"&gt;12:00 am")</f>
        <v>2491</v>
      </c>
      <c r="J2469" s="15">
        <f>COUNTIF(Tabla3[Se divorcian mas en la mañana o en la tarde?],"&gt;12:00 am")</f>
        <v>2491</v>
      </c>
      <c r="K2469" s="15">
        <f>COUNTIF(Tabla3[Se divorcian mas en la mañana o en la tarde?],"&lt;12:00 pm")</f>
        <v>2272</v>
      </c>
      <c r="L2469" s="17">
        <f>IF(Auxiliar1!B2467&lt;Tabla2[Hora],Tabla2[Hora],Auxiliar1!B2467)</f>
        <v>0.47178240740740746</v>
      </c>
      <c r="M2469" s="21"/>
      <c r="N2469" t="str">
        <f>TEXT(Tabla2[fecha_creacion_divorcio],"dd/mm/yy")</f>
        <v>07/01/19</v>
      </c>
      <c r="O2469" s="21" t="str">
        <f>TEXT(Tabla3[Fecha formato fecha],"MMMM")</f>
        <v>enero</v>
      </c>
      <c r="P2469" s="22">
        <f>INT(YEARFRAC(Tabla2[[#This Row],[fecha_matrimonio]],Tabla2[[#This Row],[fecha_creacion_divorcio]],1))</f>
        <v>14</v>
      </c>
      <c r="Q2469" s="21"/>
    </row>
    <row r="2470" spans="6:17" x14ac:dyDescent="0.25">
      <c r="F2470" s="17"/>
      <c r="G2470" s="47" t="str">
        <f>IF(Tabla2[genero_1]=Tabla2[genero_2],"iguales","heteros")</f>
        <v>heteros</v>
      </c>
      <c r="H2470" s="15">
        <f>COUNTIF(Tabla3[Columna1],"iguales")</f>
        <v>481</v>
      </c>
      <c r="I2470" s="15">
        <f>COUNTIF(Tabla3[Se divorcian mas en la mañana o en la tarde?],"&gt;12:00 am")</f>
        <v>2491</v>
      </c>
      <c r="J2470" s="15">
        <f>COUNTIF(Tabla3[Se divorcian mas en la mañana o en la tarde?],"&gt;12:00 am")</f>
        <v>2491</v>
      </c>
      <c r="K2470" s="15">
        <f>COUNTIF(Tabla3[Se divorcian mas en la mañana o en la tarde?],"&lt;12:00 pm")</f>
        <v>2272</v>
      </c>
      <c r="L2470" s="17">
        <f>IF(Auxiliar1!B2468&lt;Tabla2[Hora],Tabla2[Hora],Auxiliar1!B2468)</f>
        <v>0.47596064814814815</v>
      </c>
      <c r="M2470" s="21"/>
      <c r="N2470" t="str">
        <f>TEXT(Tabla2[fecha_creacion_divorcio],"dd/mm/yy")</f>
        <v>07/01/19</v>
      </c>
      <c r="O2470" s="21" t="str">
        <f>TEXT(Tabla3[Fecha formato fecha],"MMMM")</f>
        <v>enero</v>
      </c>
      <c r="P2470" s="22">
        <f>INT(YEARFRAC(Tabla2[[#This Row],[fecha_matrimonio]],Tabla2[[#This Row],[fecha_creacion_divorcio]],1))</f>
        <v>14</v>
      </c>
      <c r="Q2470" s="21"/>
    </row>
    <row r="2471" spans="6:17" x14ac:dyDescent="0.25">
      <c r="F2471" s="17"/>
      <c r="G2471" s="47" t="str">
        <f>IF(Tabla2[genero_1]=Tabla2[genero_2],"iguales","heteros")</f>
        <v>heteros</v>
      </c>
      <c r="H2471" s="15">
        <f>COUNTIF(Tabla3[Columna1],"iguales")</f>
        <v>481</v>
      </c>
      <c r="I2471" s="15">
        <f>COUNTIF(Tabla3[Se divorcian mas en la mañana o en la tarde?],"&gt;12:00 am")</f>
        <v>2491</v>
      </c>
      <c r="J2471" s="15">
        <f>COUNTIF(Tabla3[Se divorcian mas en la mañana o en la tarde?],"&gt;12:00 am")</f>
        <v>2491</v>
      </c>
      <c r="K2471" s="15">
        <f>COUNTIF(Tabla3[Se divorcian mas en la mañana o en la tarde?],"&lt;12:00 pm")</f>
        <v>2272</v>
      </c>
      <c r="L2471" s="17">
        <f>IF(Auxiliar1!B2469&lt;Tabla2[Hora],Tabla2[Hora],Auxiliar1!B2469)</f>
        <v>0.48020833333333335</v>
      </c>
      <c r="M2471" s="21"/>
      <c r="N2471" t="str">
        <f>TEXT(Tabla2[fecha_creacion_divorcio],"dd/mm/yy")</f>
        <v>07/01/19</v>
      </c>
      <c r="O2471" s="21" t="str">
        <f>TEXT(Tabla3[Fecha formato fecha],"MMMM")</f>
        <v>enero</v>
      </c>
      <c r="P2471" s="22">
        <f>INT(YEARFRAC(Tabla2[[#This Row],[fecha_matrimonio]],Tabla2[[#This Row],[fecha_creacion_divorcio]],1))</f>
        <v>6</v>
      </c>
      <c r="Q2471" s="21"/>
    </row>
    <row r="2472" spans="6:17" x14ac:dyDescent="0.25">
      <c r="F2472" s="17"/>
      <c r="G2472" s="47" t="str">
        <f>IF(Tabla2[genero_1]=Tabla2[genero_2],"iguales","heteros")</f>
        <v>heteros</v>
      </c>
      <c r="H2472" s="15">
        <f>COUNTIF(Tabla3[Columna1],"iguales")</f>
        <v>481</v>
      </c>
      <c r="I2472" s="15">
        <f>COUNTIF(Tabla3[Se divorcian mas en la mañana o en la tarde?],"&gt;12:00 am")</f>
        <v>2491</v>
      </c>
      <c r="J2472" s="15">
        <f>COUNTIF(Tabla3[Se divorcian mas en la mañana o en la tarde?],"&gt;12:00 am")</f>
        <v>2491</v>
      </c>
      <c r="K2472" s="15">
        <f>COUNTIF(Tabla3[Se divorcian mas en la mañana o en la tarde?],"&lt;12:00 pm")</f>
        <v>2272</v>
      </c>
      <c r="L2472" s="17">
        <f>IF(Auxiliar1!B2470&lt;Tabla2[Hora],Tabla2[Hora],Auxiliar1!B2470)</f>
        <v>0.4861111111111111</v>
      </c>
      <c r="M2472" s="21"/>
      <c r="N2472" t="str">
        <f>TEXT(Tabla2[fecha_creacion_divorcio],"dd/mm/yy")</f>
        <v>07/01/19</v>
      </c>
      <c r="O2472" s="21" t="str">
        <f>TEXT(Tabla3[Fecha formato fecha],"MMMM")</f>
        <v>enero</v>
      </c>
      <c r="P2472" s="22">
        <f>INT(YEARFRAC(Tabla2[[#This Row],[fecha_matrimonio]],Tabla2[[#This Row],[fecha_creacion_divorcio]],1))</f>
        <v>21</v>
      </c>
      <c r="Q2472" s="21"/>
    </row>
    <row r="2473" spans="6:17" x14ac:dyDescent="0.25">
      <c r="F2473" s="17"/>
      <c r="G2473" s="47" t="str">
        <f>IF(Tabla2[genero_1]=Tabla2[genero_2],"iguales","heteros")</f>
        <v>iguales</v>
      </c>
      <c r="H2473" s="15">
        <f>COUNTIF(Tabla3[Columna1],"iguales")</f>
        <v>481</v>
      </c>
      <c r="I2473" s="15">
        <f>COUNTIF(Tabla3[Se divorcian mas en la mañana o en la tarde?],"&gt;12:00 am")</f>
        <v>2491</v>
      </c>
      <c r="J2473" s="15">
        <f>COUNTIF(Tabla3[Se divorcian mas en la mañana o en la tarde?],"&gt;12:00 am")</f>
        <v>2491</v>
      </c>
      <c r="K2473" s="15">
        <f>COUNTIF(Tabla3[Se divorcian mas en la mañana o en la tarde?],"&lt;12:00 pm")</f>
        <v>2272</v>
      </c>
      <c r="L2473" s="17">
        <f>IF(Auxiliar1!B2471&lt;Tabla2[Hora],Tabla2[Hora],Auxiliar1!B2471)</f>
        <v>0.49150462962962965</v>
      </c>
      <c r="M2473" s="21"/>
      <c r="N2473" t="str">
        <f>TEXT(Tabla2[fecha_creacion_divorcio],"dd/mm/yy")</f>
        <v>07/01/19</v>
      </c>
      <c r="O2473" s="21" t="str">
        <f>TEXT(Tabla3[Fecha formato fecha],"MMMM")</f>
        <v>enero</v>
      </c>
      <c r="P2473" s="22">
        <f>INT(YEARFRAC(Tabla2[[#This Row],[fecha_matrimonio]],Tabla2[[#This Row],[fecha_creacion_divorcio]],1))</f>
        <v>32</v>
      </c>
      <c r="Q2473" s="21"/>
    </row>
    <row r="2474" spans="6:17" x14ac:dyDescent="0.25">
      <c r="F2474" s="17"/>
      <c r="G2474" s="47" t="str">
        <f>IF(Tabla2[genero_1]=Tabla2[genero_2],"iguales","heteros")</f>
        <v>heteros</v>
      </c>
      <c r="H2474" s="15">
        <f>COUNTIF(Tabla3[Columna1],"iguales")</f>
        <v>481</v>
      </c>
      <c r="I2474" s="15">
        <f>COUNTIF(Tabla3[Se divorcian mas en la mañana o en la tarde?],"&gt;12:00 am")</f>
        <v>2491</v>
      </c>
      <c r="J2474" s="15">
        <f>COUNTIF(Tabla3[Se divorcian mas en la mañana o en la tarde?],"&gt;12:00 am")</f>
        <v>2491</v>
      </c>
      <c r="K2474" s="15">
        <f>COUNTIF(Tabla3[Se divorcian mas en la mañana o en la tarde?],"&lt;12:00 pm")</f>
        <v>2272</v>
      </c>
      <c r="L2474" s="17">
        <f>IF(Auxiliar1!B2472&lt;Tabla2[Hora],Tabla2[Hora],Auxiliar1!B2472)</f>
        <v>0.51472222222222219</v>
      </c>
      <c r="M2474" s="21"/>
      <c r="N2474" t="str">
        <f>TEXT(Tabla2[fecha_creacion_divorcio],"dd/mm/yy")</f>
        <v>07/01/19</v>
      </c>
      <c r="O2474" s="21" t="str">
        <f>TEXT(Tabla3[Fecha formato fecha],"MMMM")</f>
        <v>enero</v>
      </c>
      <c r="P2474" s="22">
        <f>INT(YEARFRAC(Tabla2[[#This Row],[fecha_matrimonio]],Tabla2[[#This Row],[fecha_creacion_divorcio]],1))</f>
        <v>53</v>
      </c>
      <c r="Q2474" s="21"/>
    </row>
    <row r="2475" spans="6:17" x14ac:dyDescent="0.25">
      <c r="F2475" s="17"/>
      <c r="G2475" s="47" t="str">
        <f>IF(Tabla2[genero_1]=Tabla2[genero_2],"iguales","heteros")</f>
        <v>heteros</v>
      </c>
      <c r="H2475" s="15">
        <f>COUNTIF(Tabla3[Columna1],"iguales")</f>
        <v>481</v>
      </c>
      <c r="I2475" s="15">
        <f>COUNTIF(Tabla3[Se divorcian mas en la mañana o en la tarde?],"&gt;12:00 am")</f>
        <v>2491</v>
      </c>
      <c r="J2475" s="15">
        <f>COUNTIF(Tabla3[Se divorcian mas en la mañana o en la tarde?],"&gt;12:00 am")</f>
        <v>2491</v>
      </c>
      <c r="K2475" s="15">
        <f>COUNTIF(Tabla3[Se divorcian mas en la mañana o en la tarde?],"&lt;12:00 pm")</f>
        <v>2272</v>
      </c>
      <c r="L2475" s="17">
        <f>IF(Auxiliar1!B2473&lt;Tabla2[Hora],Tabla2[Hora],Auxiliar1!B2473)</f>
        <v>0.53391203703703705</v>
      </c>
      <c r="M2475" s="21"/>
      <c r="N2475" t="str">
        <f>TEXT(Tabla2[fecha_creacion_divorcio],"dd/mm/yy")</f>
        <v>07/01/19</v>
      </c>
      <c r="O2475" s="21" t="str">
        <f>TEXT(Tabla3[Fecha formato fecha],"MMMM")</f>
        <v>enero</v>
      </c>
      <c r="P2475" s="22">
        <f>INT(YEARFRAC(Tabla2[[#This Row],[fecha_matrimonio]],Tabla2[[#This Row],[fecha_creacion_divorcio]],1))</f>
        <v>48</v>
      </c>
      <c r="Q2475" s="21"/>
    </row>
    <row r="2476" spans="6:17" x14ac:dyDescent="0.25">
      <c r="F2476" s="17"/>
      <c r="G2476" s="47" t="str">
        <f>IF(Tabla2[genero_1]=Tabla2[genero_2],"iguales","heteros")</f>
        <v>heteros</v>
      </c>
      <c r="H2476" s="15">
        <f>COUNTIF(Tabla3[Columna1],"iguales")</f>
        <v>481</v>
      </c>
      <c r="I2476" s="15">
        <f>COUNTIF(Tabla3[Se divorcian mas en la mañana o en la tarde?],"&gt;12:00 am")</f>
        <v>2491</v>
      </c>
      <c r="J2476" s="15">
        <f>COUNTIF(Tabla3[Se divorcian mas en la mañana o en la tarde?],"&gt;12:00 am")</f>
        <v>2491</v>
      </c>
      <c r="K2476" s="15">
        <f>COUNTIF(Tabla3[Se divorcian mas en la mañana o en la tarde?],"&lt;12:00 pm")</f>
        <v>2272</v>
      </c>
      <c r="L2476" s="17">
        <f>IF(Auxiliar1!B2474&lt;Tabla2[Hora],Tabla2[Hora],Auxiliar1!B2474)</f>
        <v>0.29048611111111111</v>
      </c>
      <c r="M2476" s="21"/>
      <c r="N2476" t="str">
        <f>TEXT(Tabla2[fecha_creacion_divorcio],"dd/mm/yy")</f>
        <v>08/01/19</v>
      </c>
      <c r="O2476" s="21" t="str">
        <f>TEXT(Tabla3[Fecha formato fecha],"MMMM")</f>
        <v>enero</v>
      </c>
      <c r="P2476" s="22">
        <f>INT(YEARFRAC(Tabla2[[#This Row],[fecha_matrimonio]],Tabla2[[#This Row],[fecha_creacion_divorcio]],1))</f>
        <v>8</v>
      </c>
      <c r="Q2476" s="21"/>
    </row>
    <row r="2477" spans="6:17" x14ac:dyDescent="0.25">
      <c r="F2477" s="17"/>
      <c r="G2477" s="47" t="str">
        <f>IF(Tabla2[genero_1]=Tabla2[genero_2],"iguales","heteros")</f>
        <v>heteros</v>
      </c>
      <c r="H2477" s="15">
        <f>COUNTIF(Tabla3[Columna1],"iguales")</f>
        <v>481</v>
      </c>
      <c r="I2477" s="15">
        <f>COUNTIF(Tabla3[Se divorcian mas en la mañana o en la tarde?],"&gt;12:00 am")</f>
        <v>2491</v>
      </c>
      <c r="J2477" s="15">
        <f>COUNTIF(Tabla3[Se divorcian mas en la mañana o en la tarde?],"&gt;12:00 am")</f>
        <v>2491</v>
      </c>
      <c r="K2477" s="15">
        <f>COUNTIF(Tabla3[Se divorcian mas en la mañana o en la tarde?],"&lt;12:00 pm")</f>
        <v>2272</v>
      </c>
      <c r="L2477" s="17">
        <f>IF(Auxiliar1!B2475&lt;Tabla2[Hora],Tabla2[Hora],Auxiliar1!B2475)</f>
        <v>0.29396990740740742</v>
      </c>
      <c r="M2477" s="21"/>
      <c r="N2477" t="str">
        <f>TEXT(Tabla2[fecha_creacion_divorcio],"dd/mm/yy")</f>
        <v>08/01/19</v>
      </c>
      <c r="O2477" s="21" t="str">
        <f>TEXT(Tabla3[Fecha formato fecha],"MMMM")</f>
        <v>enero</v>
      </c>
      <c r="P2477" s="22">
        <f>INT(YEARFRAC(Tabla2[[#This Row],[fecha_matrimonio]],Tabla2[[#This Row],[fecha_creacion_divorcio]],1))</f>
        <v>40</v>
      </c>
      <c r="Q2477" s="21"/>
    </row>
    <row r="2478" spans="6:17" x14ac:dyDescent="0.25">
      <c r="F2478" s="17"/>
      <c r="G2478" s="47" t="str">
        <f>IF(Tabla2[genero_1]=Tabla2[genero_2],"iguales","heteros")</f>
        <v>iguales</v>
      </c>
      <c r="H2478" s="15">
        <f>COUNTIF(Tabla3[Columna1],"iguales")</f>
        <v>481</v>
      </c>
      <c r="I2478" s="15">
        <f>COUNTIF(Tabla3[Se divorcian mas en la mañana o en la tarde?],"&gt;12:00 am")</f>
        <v>2491</v>
      </c>
      <c r="J2478" s="15">
        <f>COUNTIF(Tabla3[Se divorcian mas en la mañana o en la tarde?],"&gt;12:00 am")</f>
        <v>2491</v>
      </c>
      <c r="K2478" s="15">
        <f>COUNTIF(Tabla3[Se divorcian mas en la mañana o en la tarde?],"&lt;12:00 pm")</f>
        <v>2272</v>
      </c>
      <c r="L2478" s="17">
        <f>IF(Auxiliar1!B2476&lt;Tabla2[Hora],Tabla2[Hora],Auxiliar1!B2476)</f>
        <v>0.29918981481481483</v>
      </c>
      <c r="M2478" s="21"/>
      <c r="N2478" t="str">
        <f>TEXT(Tabla2[fecha_creacion_divorcio],"dd/mm/yy")</f>
        <v>08/01/19</v>
      </c>
      <c r="O2478" s="21" t="str">
        <f>TEXT(Tabla3[Fecha formato fecha],"MMMM")</f>
        <v>enero</v>
      </c>
      <c r="P2478" s="22">
        <f>INT(YEARFRAC(Tabla2[[#This Row],[fecha_matrimonio]],Tabla2[[#This Row],[fecha_creacion_divorcio]],1))</f>
        <v>34</v>
      </c>
      <c r="Q2478" s="21"/>
    </row>
    <row r="2479" spans="6:17" x14ac:dyDescent="0.25">
      <c r="F2479" s="17"/>
      <c r="G2479" s="47" t="str">
        <f>IF(Tabla2[genero_1]=Tabla2[genero_2],"iguales","heteros")</f>
        <v>heteros</v>
      </c>
      <c r="H2479" s="15">
        <f>COUNTIF(Tabla3[Columna1],"iguales")</f>
        <v>481</v>
      </c>
      <c r="I2479" s="15">
        <f>COUNTIF(Tabla3[Se divorcian mas en la mañana o en la tarde?],"&gt;12:00 am")</f>
        <v>2491</v>
      </c>
      <c r="J2479" s="15">
        <f>COUNTIF(Tabla3[Se divorcian mas en la mañana o en la tarde?],"&gt;12:00 am")</f>
        <v>2491</v>
      </c>
      <c r="K2479" s="15">
        <f>COUNTIF(Tabla3[Se divorcian mas en la mañana o en la tarde?],"&lt;12:00 pm")</f>
        <v>2272</v>
      </c>
      <c r="L2479" s="17">
        <f>IF(Auxiliar1!B2477&lt;Tabla2[Hora],Tabla2[Hora],Auxiliar1!B2477)</f>
        <v>0.35803240740740744</v>
      </c>
      <c r="M2479" s="21"/>
      <c r="N2479" t="str">
        <f>TEXT(Tabla2[fecha_creacion_divorcio],"dd/mm/yy")</f>
        <v>08/01/19</v>
      </c>
      <c r="O2479" s="21" t="str">
        <f>TEXT(Tabla3[Fecha formato fecha],"MMMM")</f>
        <v>enero</v>
      </c>
      <c r="P2479" s="22">
        <f>INT(YEARFRAC(Tabla2[[#This Row],[fecha_matrimonio]],Tabla2[[#This Row],[fecha_creacion_divorcio]],1))</f>
        <v>37</v>
      </c>
      <c r="Q2479" s="21"/>
    </row>
    <row r="2480" spans="6:17" x14ac:dyDescent="0.25">
      <c r="F2480" s="17"/>
      <c r="G2480" s="47" t="str">
        <f>IF(Tabla2[genero_1]=Tabla2[genero_2],"iguales","heteros")</f>
        <v>heteros</v>
      </c>
      <c r="H2480" s="15">
        <f>COUNTIF(Tabla3[Columna1],"iguales")</f>
        <v>481</v>
      </c>
      <c r="I2480" s="15">
        <f>COUNTIF(Tabla3[Se divorcian mas en la mañana o en la tarde?],"&gt;12:00 am")</f>
        <v>2491</v>
      </c>
      <c r="J2480" s="15">
        <f>COUNTIF(Tabla3[Se divorcian mas en la mañana o en la tarde?],"&gt;12:00 am")</f>
        <v>2491</v>
      </c>
      <c r="K2480" s="15">
        <f>COUNTIF(Tabla3[Se divorcian mas en la mañana o en la tarde?],"&lt;12:00 pm")</f>
        <v>2272</v>
      </c>
      <c r="L2480" s="17">
        <f>IF(Auxiliar1!B2478&lt;Tabla2[Hora],Tabla2[Hora],Auxiliar1!B2478)</f>
        <v>0.36180555555555555</v>
      </c>
      <c r="M2480" s="21"/>
      <c r="N2480" t="str">
        <f>TEXT(Tabla2[fecha_creacion_divorcio],"dd/mm/yy")</f>
        <v>08/01/19</v>
      </c>
      <c r="O2480" s="21" t="str">
        <f>TEXT(Tabla3[Fecha formato fecha],"MMMM")</f>
        <v>enero</v>
      </c>
      <c r="P2480" s="22">
        <f>INT(YEARFRAC(Tabla2[[#This Row],[fecha_matrimonio]],Tabla2[[#This Row],[fecha_creacion_divorcio]],1))</f>
        <v>6</v>
      </c>
      <c r="Q2480" s="21"/>
    </row>
    <row r="2481" spans="6:17" x14ac:dyDescent="0.25">
      <c r="F2481" s="17"/>
      <c r="G2481" s="47" t="str">
        <f>IF(Tabla2[genero_1]=Tabla2[genero_2],"iguales","heteros")</f>
        <v>heteros</v>
      </c>
      <c r="H2481" s="15">
        <f>COUNTIF(Tabla3[Columna1],"iguales")</f>
        <v>481</v>
      </c>
      <c r="I2481" s="15">
        <f>COUNTIF(Tabla3[Se divorcian mas en la mañana o en la tarde?],"&gt;12:00 am")</f>
        <v>2491</v>
      </c>
      <c r="J2481" s="15">
        <f>COUNTIF(Tabla3[Se divorcian mas en la mañana o en la tarde?],"&gt;12:00 am")</f>
        <v>2491</v>
      </c>
      <c r="K2481" s="15">
        <f>COUNTIF(Tabla3[Se divorcian mas en la mañana o en la tarde?],"&lt;12:00 pm")</f>
        <v>2272</v>
      </c>
      <c r="L2481" s="17">
        <f>IF(Auxiliar1!B2479&lt;Tabla2[Hora],Tabla2[Hora],Auxiliar1!B2479)</f>
        <v>0.36208333333333331</v>
      </c>
      <c r="M2481" s="21"/>
      <c r="N2481" t="str">
        <f>TEXT(Tabla2[fecha_creacion_divorcio],"dd/mm/yy")</f>
        <v>08/01/19</v>
      </c>
      <c r="O2481" s="21" t="str">
        <f>TEXT(Tabla3[Fecha formato fecha],"MMMM")</f>
        <v>enero</v>
      </c>
      <c r="P2481" s="22">
        <f>INT(YEARFRAC(Tabla2[[#This Row],[fecha_matrimonio]],Tabla2[[#This Row],[fecha_creacion_divorcio]],1))</f>
        <v>2</v>
      </c>
      <c r="Q2481" s="21"/>
    </row>
    <row r="2482" spans="6:17" x14ac:dyDescent="0.25">
      <c r="F2482" s="17"/>
      <c r="G2482" s="47" t="str">
        <f>IF(Tabla2[genero_1]=Tabla2[genero_2],"iguales","heteros")</f>
        <v>heteros</v>
      </c>
      <c r="H2482" s="15">
        <f>COUNTIF(Tabla3[Columna1],"iguales")</f>
        <v>481</v>
      </c>
      <c r="I2482" s="15">
        <f>COUNTIF(Tabla3[Se divorcian mas en la mañana o en la tarde?],"&gt;12:00 am")</f>
        <v>2491</v>
      </c>
      <c r="J2482" s="15">
        <f>COUNTIF(Tabla3[Se divorcian mas en la mañana o en la tarde?],"&gt;12:00 am")</f>
        <v>2491</v>
      </c>
      <c r="K2482" s="15">
        <f>COUNTIF(Tabla3[Se divorcian mas en la mañana o en la tarde?],"&lt;12:00 pm")</f>
        <v>2272</v>
      </c>
      <c r="L2482" s="17">
        <f>IF(Auxiliar1!B2480&lt;Tabla2[Hora],Tabla2[Hora],Auxiliar1!B2480)</f>
        <v>0.46916666666666668</v>
      </c>
      <c r="M2482" s="21"/>
      <c r="N2482" t="str">
        <f>TEXT(Tabla2[fecha_creacion_divorcio],"dd/mm/yy")</f>
        <v>08/01/19</v>
      </c>
      <c r="O2482" s="21" t="str">
        <f>TEXT(Tabla3[Fecha formato fecha],"MMMM")</f>
        <v>enero</v>
      </c>
      <c r="P2482" s="22">
        <f>INT(YEARFRAC(Tabla2[[#This Row],[fecha_matrimonio]],Tabla2[[#This Row],[fecha_creacion_divorcio]],1))</f>
        <v>20</v>
      </c>
      <c r="Q2482" s="21"/>
    </row>
    <row r="2483" spans="6:17" x14ac:dyDescent="0.25">
      <c r="F2483" s="17"/>
      <c r="G2483" s="47" t="str">
        <f>IF(Tabla2[genero_1]=Tabla2[genero_2],"iguales","heteros")</f>
        <v>heteros</v>
      </c>
      <c r="H2483" s="15">
        <f>COUNTIF(Tabla3[Columna1],"iguales")</f>
        <v>481</v>
      </c>
      <c r="I2483" s="15">
        <f>COUNTIF(Tabla3[Se divorcian mas en la mañana o en la tarde?],"&gt;12:00 am")</f>
        <v>2491</v>
      </c>
      <c r="J2483" s="15">
        <f>COUNTIF(Tabla3[Se divorcian mas en la mañana o en la tarde?],"&gt;12:00 am")</f>
        <v>2491</v>
      </c>
      <c r="K2483" s="15">
        <f>COUNTIF(Tabla3[Se divorcian mas en la mañana o en la tarde?],"&lt;12:00 pm")</f>
        <v>2272</v>
      </c>
      <c r="L2483" s="17">
        <f>IF(Auxiliar1!B2481&lt;Tabla2[Hora],Tabla2[Hora],Auxiliar1!B2481)</f>
        <v>0.39325231481481482</v>
      </c>
      <c r="M2483" s="21"/>
      <c r="N2483" t="str">
        <f>TEXT(Tabla2[fecha_creacion_divorcio],"dd/mm/yy")</f>
        <v>09/01/19</v>
      </c>
      <c r="O2483" s="21" t="str">
        <f>TEXT(Tabla3[Fecha formato fecha],"MMMM")</f>
        <v>enero</v>
      </c>
      <c r="P2483" s="22">
        <f>INT(YEARFRAC(Tabla2[[#This Row],[fecha_matrimonio]],Tabla2[[#This Row],[fecha_creacion_divorcio]],1))</f>
        <v>20</v>
      </c>
      <c r="Q2483" s="21"/>
    </row>
    <row r="2484" spans="6:17" x14ac:dyDescent="0.25">
      <c r="F2484" s="17"/>
      <c r="G2484" s="47" t="str">
        <f>IF(Tabla2[genero_1]=Tabla2[genero_2],"iguales","heteros")</f>
        <v>heteros</v>
      </c>
      <c r="H2484" s="15">
        <f>COUNTIF(Tabla3[Columna1],"iguales")</f>
        <v>481</v>
      </c>
      <c r="I2484" s="15">
        <f>COUNTIF(Tabla3[Se divorcian mas en la mañana o en la tarde?],"&gt;12:00 am")</f>
        <v>2491</v>
      </c>
      <c r="J2484" s="15">
        <f>COUNTIF(Tabla3[Se divorcian mas en la mañana o en la tarde?],"&gt;12:00 am")</f>
        <v>2491</v>
      </c>
      <c r="K2484" s="15">
        <f>COUNTIF(Tabla3[Se divorcian mas en la mañana o en la tarde?],"&lt;12:00 pm")</f>
        <v>2272</v>
      </c>
      <c r="L2484" s="17">
        <f>IF(Auxiliar1!B2482&lt;Tabla2[Hora],Tabla2[Hora],Auxiliar1!B2482)</f>
        <v>0.40813657407407411</v>
      </c>
      <c r="M2484" s="21"/>
      <c r="N2484" t="str">
        <f>TEXT(Tabla2[fecha_creacion_divorcio],"dd/mm/yy")</f>
        <v>09/01/19</v>
      </c>
      <c r="O2484" s="21" t="str">
        <f>TEXT(Tabla3[Fecha formato fecha],"MMMM")</f>
        <v>enero</v>
      </c>
      <c r="P2484" s="22">
        <f>INT(YEARFRAC(Tabla2[[#This Row],[fecha_matrimonio]],Tabla2[[#This Row],[fecha_creacion_divorcio]],1))</f>
        <v>21</v>
      </c>
      <c r="Q2484" s="21"/>
    </row>
    <row r="2485" spans="6:17" x14ac:dyDescent="0.25">
      <c r="F2485" s="17"/>
      <c r="G2485" s="47" t="str">
        <f>IF(Tabla2[genero_1]=Tabla2[genero_2],"iguales","heteros")</f>
        <v>heteros</v>
      </c>
      <c r="H2485" s="15">
        <f>COUNTIF(Tabla3[Columna1],"iguales")</f>
        <v>481</v>
      </c>
      <c r="I2485" s="15">
        <f>COUNTIF(Tabla3[Se divorcian mas en la mañana o en la tarde?],"&gt;12:00 am")</f>
        <v>2491</v>
      </c>
      <c r="J2485" s="15">
        <f>COUNTIF(Tabla3[Se divorcian mas en la mañana o en la tarde?],"&gt;12:00 am")</f>
        <v>2491</v>
      </c>
      <c r="K2485" s="15">
        <f>COUNTIF(Tabla3[Se divorcian mas en la mañana o en la tarde?],"&lt;12:00 pm")</f>
        <v>2272</v>
      </c>
      <c r="L2485" s="17">
        <f>IF(Auxiliar1!B2483&lt;Tabla2[Hora],Tabla2[Hora],Auxiliar1!B2483)</f>
        <v>0.41818287037037033</v>
      </c>
      <c r="M2485" s="21"/>
      <c r="N2485" t="str">
        <f>TEXT(Tabla2[fecha_creacion_divorcio],"dd/mm/yy")</f>
        <v>09/01/19</v>
      </c>
      <c r="O2485" s="21" t="str">
        <f>TEXT(Tabla3[Fecha formato fecha],"MMMM")</f>
        <v>enero</v>
      </c>
      <c r="P2485" s="22">
        <f>INT(YEARFRAC(Tabla2[[#This Row],[fecha_matrimonio]],Tabla2[[#This Row],[fecha_creacion_divorcio]],1))</f>
        <v>16</v>
      </c>
      <c r="Q2485" s="21"/>
    </row>
    <row r="2486" spans="6:17" x14ac:dyDescent="0.25">
      <c r="F2486" s="17"/>
      <c r="G2486" s="47" t="str">
        <f>IF(Tabla2[genero_1]=Tabla2[genero_2],"iguales","heteros")</f>
        <v>heteros</v>
      </c>
      <c r="H2486" s="15">
        <f>COUNTIF(Tabla3[Columna1],"iguales")</f>
        <v>481</v>
      </c>
      <c r="I2486" s="15">
        <f>COUNTIF(Tabla3[Se divorcian mas en la mañana o en la tarde?],"&gt;12:00 am")</f>
        <v>2491</v>
      </c>
      <c r="J2486" s="15">
        <f>COUNTIF(Tabla3[Se divorcian mas en la mañana o en la tarde?],"&gt;12:00 am")</f>
        <v>2491</v>
      </c>
      <c r="K2486" s="15">
        <f>COUNTIF(Tabla3[Se divorcian mas en la mañana o en la tarde?],"&lt;12:00 pm")</f>
        <v>2272</v>
      </c>
      <c r="L2486" s="17">
        <f>IF(Auxiliar1!B2484&lt;Tabla2[Hora],Tabla2[Hora],Auxiliar1!B2484)</f>
        <v>0.42706018518518518</v>
      </c>
      <c r="M2486" s="21"/>
      <c r="N2486" t="str">
        <f>TEXT(Tabla2[fecha_creacion_divorcio],"dd/mm/yy")</f>
        <v>09/01/19</v>
      </c>
      <c r="O2486" s="21" t="str">
        <f>TEXT(Tabla3[Fecha formato fecha],"MMMM")</f>
        <v>enero</v>
      </c>
      <c r="P2486" s="22">
        <f>INT(YEARFRAC(Tabla2[[#This Row],[fecha_matrimonio]],Tabla2[[#This Row],[fecha_creacion_divorcio]],1))</f>
        <v>18</v>
      </c>
      <c r="Q2486" s="21"/>
    </row>
    <row r="2487" spans="6:17" x14ac:dyDescent="0.25">
      <c r="F2487" s="17"/>
      <c r="G2487" s="47" t="str">
        <f>IF(Tabla2[genero_1]=Tabla2[genero_2],"iguales","heteros")</f>
        <v>heteros</v>
      </c>
      <c r="H2487" s="15">
        <f>COUNTIF(Tabla3[Columna1],"iguales")</f>
        <v>481</v>
      </c>
      <c r="I2487" s="15">
        <f>COUNTIF(Tabla3[Se divorcian mas en la mañana o en la tarde?],"&gt;12:00 am")</f>
        <v>2491</v>
      </c>
      <c r="J2487" s="15">
        <f>COUNTIF(Tabla3[Se divorcian mas en la mañana o en la tarde?],"&gt;12:00 am")</f>
        <v>2491</v>
      </c>
      <c r="K2487" s="15">
        <f>COUNTIF(Tabla3[Se divorcian mas en la mañana o en la tarde?],"&lt;12:00 pm")</f>
        <v>2272</v>
      </c>
      <c r="L2487" s="17">
        <f>IF(Auxiliar1!B2485&lt;Tabla2[Hora],Tabla2[Hora],Auxiliar1!B2485)</f>
        <v>0.42892361111111116</v>
      </c>
      <c r="M2487" s="21"/>
      <c r="N2487" t="str">
        <f>TEXT(Tabla2[fecha_creacion_divorcio],"dd/mm/yy")</f>
        <v>09/01/19</v>
      </c>
      <c r="O2487" s="21" t="str">
        <f>TEXT(Tabla3[Fecha formato fecha],"MMMM")</f>
        <v>enero</v>
      </c>
      <c r="P2487" s="22">
        <f>INT(YEARFRAC(Tabla2[[#This Row],[fecha_matrimonio]],Tabla2[[#This Row],[fecha_creacion_divorcio]],1))</f>
        <v>43</v>
      </c>
      <c r="Q2487" s="21"/>
    </row>
    <row r="2488" spans="6:17" x14ac:dyDescent="0.25">
      <c r="F2488" s="17"/>
      <c r="G2488" s="47" t="str">
        <f>IF(Tabla2[genero_1]=Tabla2[genero_2],"iguales","heteros")</f>
        <v>heteros</v>
      </c>
      <c r="H2488" s="15">
        <f>COUNTIF(Tabla3[Columna1],"iguales")</f>
        <v>481</v>
      </c>
      <c r="I2488" s="15">
        <f>COUNTIF(Tabla3[Se divorcian mas en la mañana o en la tarde?],"&gt;12:00 am")</f>
        <v>2491</v>
      </c>
      <c r="J2488" s="15">
        <f>COUNTIF(Tabla3[Se divorcian mas en la mañana o en la tarde?],"&gt;12:00 am")</f>
        <v>2491</v>
      </c>
      <c r="K2488" s="15">
        <f>COUNTIF(Tabla3[Se divorcian mas en la mañana o en la tarde?],"&lt;12:00 pm")</f>
        <v>2272</v>
      </c>
      <c r="L2488" s="17">
        <f>IF(Auxiliar1!B2486&lt;Tabla2[Hora],Tabla2[Hora],Auxiliar1!B2486)</f>
        <v>0.44416666666666665</v>
      </c>
      <c r="M2488" s="21"/>
      <c r="N2488" t="str">
        <f>TEXT(Tabla2[fecha_creacion_divorcio],"dd/mm/yy")</f>
        <v>09/01/19</v>
      </c>
      <c r="O2488" s="21" t="str">
        <f>TEXT(Tabla3[Fecha formato fecha],"MMMM")</f>
        <v>enero</v>
      </c>
      <c r="P2488" s="22">
        <f>INT(YEARFRAC(Tabla2[[#This Row],[fecha_matrimonio]],Tabla2[[#This Row],[fecha_creacion_divorcio]],1))</f>
        <v>19</v>
      </c>
      <c r="Q2488" s="21"/>
    </row>
    <row r="2489" spans="6:17" x14ac:dyDescent="0.25">
      <c r="F2489" s="17"/>
      <c r="G2489" s="47" t="str">
        <f>IF(Tabla2[genero_1]=Tabla2[genero_2],"iguales","heteros")</f>
        <v>heteros</v>
      </c>
      <c r="H2489" s="15">
        <f>COUNTIF(Tabla3[Columna1],"iguales")</f>
        <v>481</v>
      </c>
      <c r="I2489" s="15">
        <f>COUNTIF(Tabla3[Se divorcian mas en la mañana o en la tarde?],"&gt;12:00 am")</f>
        <v>2491</v>
      </c>
      <c r="J2489" s="15">
        <f>COUNTIF(Tabla3[Se divorcian mas en la mañana o en la tarde?],"&gt;12:00 am")</f>
        <v>2491</v>
      </c>
      <c r="K2489" s="15">
        <f>COUNTIF(Tabla3[Se divorcian mas en la mañana o en la tarde?],"&lt;12:00 pm")</f>
        <v>2272</v>
      </c>
      <c r="L2489" s="17">
        <f>IF(Auxiliar1!B2487&lt;Tabla2[Hora],Tabla2[Hora],Auxiliar1!B2487)</f>
        <v>0.44918981481481479</v>
      </c>
      <c r="M2489" s="21"/>
      <c r="N2489" t="str">
        <f>TEXT(Tabla2[fecha_creacion_divorcio],"dd/mm/yy")</f>
        <v>09/01/19</v>
      </c>
      <c r="O2489" s="21" t="str">
        <f>TEXT(Tabla3[Fecha formato fecha],"MMMM")</f>
        <v>enero</v>
      </c>
      <c r="P2489" s="22">
        <f>INT(YEARFRAC(Tabla2[[#This Row],[fecha_matrimonio]],Tabla2[[#This Row],[fecha_creacion_divorcio]],1))</f>
        <v>40</v>
      </c>
      <c r="Q2489" s="21"/>
    </row>
    <row r="2490" spans="6:17" x14ac:dyDescent="0.25">
      <c r="F2490" s="17"/>
      <c r="G2490" s="47" t="str">
        <f>IF(Tabla2[genero_1]=Tabla2[genero_2],"iguales","heteros")</f>
        <v>heteros</v>
      </c>
      <c r="H2490" s="15">
        <f>COUNTIF(Tabla3[Columna1],"iguales")</f>
        <v>481</v>
      </c>
      <c r="I2490" s="15">
        <f>COUNTIF(Tabla3[Se divorcian mas en la mañana o en la tarde?],"&gt;12:00 am")</f>
        <v>2491</v>
      </c>
      <c r="J2490" s="15">
        <f>COUNTIF(Tabla3[Se divorcian mas en la mañana o en la tarde?],"&gt;12:00 am")</f>
        <v>2491</v>
      </c>
      <c r="K2490" s="15">
        <f>COUNTIF(Tabla3[Se divorcian mas en la mañana o en la tarde?],"&lt;12:00 pm")</f>
        <v>2272</v>
      </c>
      <c r="L2490" s="17">
        <f>IF(Auxiliar1!B2488&lt;Tabla2[Hora],Tabla2[Hora],Auxiliar1!B2488)</f>
        <v>0.45555555555555555</v>
      </c>
      <c r="M2490" s="21"/>
      <c r="N2490" t="str">
        <f>TEXT(Tabla2[fecha_creacion_divorcio],"dd/mm/yy")</f>
        <v>09/01/19</v>
      </c>
      <c r="O2490" s="21" t="str">
        <f>TEXT(Tabla3[Fecha formato fecha],"MMMM")</f>
        <v>enero</v>
      </c>
      <c r="P2490" s="22">
        <f>INT(YEARFRAC(Tabla2[[#This Row],[fecha_matrimonio]],Tabla2[[#This Row],[fecha_creacion_divorcio]],1))</f>
        <v>37</v>
      </c>
      <c r="Q2490" s="21"/>
    </row>
    <row r="2491" spans="6:17" x14ac:dyDescent="0.25">
      <c r="F2491" s="17"/>
      <c r="G2491" s="47" t="str">
        <f>IF(Tabla2[genero_1]=Tabla2[genero_2],"iguales","heteros")</f>
        <v>heteros</v>
      </c>
      <c r="H2491" s="15">
        <f>COUNTIF(Tabla3[Columna1],"iguales")</f>
        <v>481</v>
      </c>
      <c r="I2491" s="15">
        <f>COUNTIF(Tabla3[Se divorcian mas en la mañana o en la tarde?],"&gt;12:00 am")</f>
        <v>2491</v>
      </c>
      <c r="J2491" s="15">
        <f>COUNTIF(Tabla3[Se divorcian mas en la mañana o en la tarde?],"&gt;12:00 am")</f>
        <v>2491</v>
      </c>
      <c r="K2491" s="15">
        <f>COUNTIF(Tabla3[Se divorcian mas en la mañana o en la tarde?],"&lt;12:00 pm")</f>
        <v>2272</v>
      </c>
      <c r="L2491" s="17">
        <f>IF(Auxiliar1!B2489&lt;Tabla2[Hora],Tabla2[Hora],Auxiliar1!B2489)</f>
        <v>0.46571759259259254</v>
      </c>
      <c r="M2491" s="21"/>
      <c r="N2491" t="str">
        <f>TEXT(Tabla2[fecha_creacion_divorcio],"dd/mm/yy")</f>
        <v>09/01/19</v>
      </c>
      <c r="O2491" s="21" t="str">
        <f>TEXT(Tabla3[Fecha formato fecha],"MMMM")</f>
        <v>enero</v>
      </c>
      <c r="P2491" s="22">
        <f>INT(YEARFRAC(Tabla2[[#This Row],[fecha_matrimonio]],Tabla2[[#This Row],[fecha_creacion_divorcio]],1))</f>
        <v>12</v>
      </c>
      <c r="Q2491" s="21"/>
    </row>
    <row r="2492" spans="6:17" x14ac:dyDescent="0.25">
      <c r="F2492" s="17"/>
      <c r="G2492" s="47" t="str">
        <f>IF(Tabla2[genero_1]=Tabla2[genero_2],"iguales","heteros")</f>
        <v>iguales</v>
      </c>
      <c r="H2492" s="15">
        <f>COUNTIF(Tabla3[Columna1],"iguales")</f>
        <v>481</v>
      </c>
      <c r="I2492" s="15">
        <f>COUNTIF(Tabla3[Se divorcian mas en la mañana o en la tarde?],"&gt;12:00 am")</f>
        <v>2491</v>
      </c>
      <c r="J2492" s="15">
        <f>COUNTIF(Tabla3[Se divorcian mas en la mañana o en la tarde?],"&gt;12:00 am")</f>
        <v>2491</v>
      </c>
      <c r="K2492" s="15">
        <f>COUNTIF(Tabla3[Se divorcian mas en la mañana o en la tarde?],"&lt;12:00 pm")</f>
        <v>2272</v>
      </c>
      <c r="L2492" s="17">
        <f>IF(Auxiliar1!B2490&lt;Tabla2[Hora],Tabla2[Hora],Auxiliar1!B2490)</f>
        <v>0.4823263888888889</v>
      </c>
      <c r="M2492" s="21"/>
      <c r="N2492" t="str">
        <f>TEXT(Tabla2[fecha_creacion_divorcio],"dd/mm/yy")</f>
        <v>09/01/19</v>
      </c>
      <c r="O2492" s="21" t="str">
        <f>TEXT(Tabla3[Fecha formato fecha],"MMMM")</f>
        <v>enero</v>
      </c>
      <c r="P2492" s="22">
        <f>INT(YEARFRAC(Tabla2[[#This Row],[fecha_matrimonio]],Tabla2[[#This Row],[fecha_creacion_divorcio]],1))</f>
        <v>28</v>
      </c>
      <c r="Q2492" s="21"/>
    </row>
    <row r="2493" spans="6:17" x14ac:dyDescent="0.25">
      <c r="F2493" s="17"/>
      <c r="G2493" s="47" t="str">
        <f>IF(Tabla2[genero_1]=Tabla2[genero_2],"iguales","heteros")</f>
        <v>iguales</v>
      </c>
      <c r="H2493" s="15">
        <f>COUNTIF(Tabla3[Columna1],"iguales")</f>
        <v>481</v>
      </c>
      <c r="I2493" s="15">
        <f>COUNTIF(Tabla3[Se divorcian mas en la mañana o en la tarde?],"&gt;12:00 am")</f>
        <v>2491</v>
      </c>
      <c r="J2493" s="15">
        <f>COUNTIF(Tabla3[Se divorcian mas en la mañana o en la tarde?],"&gt;12:00 am")</f>
        <v>2491</v>
      </c>
      <c r="K2493" s="15">
        <f>COUNTIF(Tabla3[Se divorcian mas en la mañana o en la tarde?],"&lt;12:00 pm")</f>
        <v>2272</v>
      </c>
      <c r="L2493" s="17">
        <f>IF(Auxiliar1!B2491&lt;Tabla2[Hora],Tabla2[Hora],Auxiliar1!B2491)</f>
        <v>0.49037037037037035</v>
      </c>
      <c r="M2493" s="21"/>
      <c r="N2493" t="str">
        <f>TEXT(Tabla2[fecha_creacion_divorcio],"dd/mm/yy")</f>
        <v>09/01/19</v>
      </c>
      <c r="O2493" s="21" t="str">
        <f>TEXT(Tabla3[Fecha formato fecha],"MMMM")</f>
        <v>enero</v>
      </c>
      <c r="P2493" s="22">
        <f>INT(YEARFRAC(Tabla2[[#This Row],[fecha_matrimonio]],Tabla2[[#This Row],[fecha_creacion_divorcio]],1))</f>
        <v>29</v>
      </c>
      <c r="Q2493" s="21"/>
    </row>
    <row r="2494" spans="6:17" x14ac:dyDescent="0.25">
      <c r="F2494" s="17"/>
      <c r="G2494" s="47" t="str">
        <f>IF(Tabla2[genero_1]=Tabla2[genero_2],"iguales","heteros")</f>
        <v>iguales</v>
      </c>
      <c r="H2494" s="15">
        <f>COUNTIF(Tabla3[Columna1],"iguales")</f>
        <v>481</v>
      </c>
      <c r="I2494" s="15">
        <f>COUNTIF(Tabla3[Se divorcian mas en la mañana o en la tarde?],"&gt;12:00 am")</f>
        <v>2491</v>
      </c>
      <c r="J2494" s="15">
        <f>COUNTIF(Tabla3[Se divorcian mas en la mañana o en la tarde?],"&gt;12:00 am")</f>
        <v>2491</v>
      </c>
      <c r="K2494" s="15">
        <f>COUNTIF(Tabla3[Se divorcian mas en la mañana o en la tarde?],"&lt;12:00 pm")</f>
        <v>2272</v>
      </c>
      <c r="L2494" s="17">
        <f>IF(Auxiliar1!B2492&lt;Tabla2[Hora],Tabla2[Hora],Auxiliar1!B2492)</f>
        <v>0.56135416666666671</v>
      </c>
      <c r="M2494" s="21"/>
      <c r="N2494" t="str">
        <f>TEXT(Tabla2[fecha_creacion_divorcio],"dd/mm/yy")</f>
        <v>09/01/19</v>
      </c>
      <c r="O2494" s="21" t="str">
        <f>TEXT(Tabla3[Fecha formato fecha],"MMMM")</f>
        <v>enero</v>
      </c>
      <c r="P2494" s="22">
        <f>INT(YEARFRAC(Tabla2[[#This Row],[fecha_matrimonio]],Tabla2[[#This Row],[fecha_creacion_divorcio]],1))</f>
        <v>29</v>
      </c>
      <c r="Q2494" s="21"/>
    </row>
    <row r="2495" spans="6:17" x14ac:dyDescent="0.25">
      <c r="F2495" s="17"/>
      <c r="G2495" s="48"/>
    </row>
    <row r="2496" spans="6:17" x14ac:dyDescent="0.25">
      <c r="F2496" s="17"/>
      <c r="G2496" s="48"/>
    </row>
    <row r="2497" spans="2:13" x14ac:dyDescent="0.25">
      <c r="F2497" s="17"/>
      <c r="G2497" s="48"/>
    </row>
    <row r="2498" spans="2:13" x14ac:dyDescent="0.25">
      <c r="F2498" s="17"/>
      <c r="G2498" s="48"/>
    </row>
    <row r="2499" spans="2:13" x14ac:dyDescent="0.25">
      <c r="F2499" s="17"/>
      <c r="G2499" s="48"/>
    </row>
    <row r="2500" spans="2:13" x14ac:dyDescent="0.25">
      <c r="F2500" s="17"/>
      <c r="G2500" s="48"/>
    </row>
    <row r="2501" spans="2:13" x14ac:dyDescent="0.25">
      <c r="F2501" s="17"/>
      <c r="G2501" s="48"/>
    </row>
    <row r="2502" spans="2:13" x14ac:dyDescent="0.25">
      <c r="F2502" s="17"/>
      <c r="G2502" s="48"/>
    </row>
    <row r="2503" spans="2:13" x14ac:dyDescent="0.25">
      <c r="F2503" s="17"/>
      <c r="G2503" s="48"/>
    </row>
    <row r="2504" spans="2:13" x14ac:dyDescent="0.25">
      <c r="B2504" s="21"/>
      <c r="C2504" s="21"/>
      <c r="D2504" s="21"/>
      <c r="E2504" s="21"/>
      <c r="F2504" s="21"/>
      <c r="G2504" s="21"/>
      <c r="H2504" s="21"/>
      <c r="I2504" s="21"/>
      <c r="J2504" s="21"/>
      <c r="K2504" s="21"/>
      <c r="L2504" s="21"/>
      <c r="M2504" s="21"/>
    </row>
    <row r="2505" spans="2:13" x14ac:dyDescent="0.25">
      <c r="B2505" s="21"/>
      <c r="C2505" s="21"/>
      <c r="D2505" s="21"/>
      <c r="E2505" s="21"/>
      <c r="F2505" s="21"/>
      <c r="G2505" s="21"/>
      <c r="H2505" s="21"/>
      <c r="I2505" s="21"/>
      <c r="J2505" s="21"/>
      <c r="K2505" s="21"/>
      <c r="L2505" s="21"/>
      <c r="M2505" s="2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9B2C-A31D-4093-90D6-654D9C0265BE}">
  <dimension ref="A1:C2"/>
  <sheetViews>
    <sheetView workbookViewId="0">
      <selection activeCell="D3" sqref="D3"/>
    </sheetView>
  </sheetViews>
  <sheetFormatPr baseColWidth="10" defaultRowHeight="15" x14ac:dyDescent="0.25"/>
  <cols>
    <col min="2" max="2" width="14.42578125" customWidth="1"/>
  </cols>
  <sheetData>
    <row r="1" spans="1:3" x14ac:dyDescent="0.25">
      <c r="A1" t="s">
        <v>61</v>
      </c>
      <c r="B1" t="s">
        <v>62</v>
      </c>
      <c r="C1" t="s">
        <v>3</v>
      </c>
    </row>
    <row r="2" spans="1:3" x14ac:dyDescent="0.25">
      <c r="A2" t="s">
        <v>9</v>
      </c>
      <c r="B2">
        <v>181</v>
      </c>
      <c r="C2">
        <v>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CE3D-32B9-4C96-81A6-48805007A347}">
  <dimension ref="C4:K22"/>
  <sheetViews>
    <sheetView workbookViewId="0">
      <selection activeCell="C10" sqref="C10:D12"/>
    </sheetView>
  </sheetViews>
  <sheetFormatPr baseColWidth="10" defaultRowHeight="15" x14ac:dyDescent="0.25"/>
  <cols>
    <col min="6" max="6" width="11.85546875" bestFit="1" customWidth="1"/>
  </cols>
  <sheetData>
    <row r="4" spans="3:11" ht="15.75" thickBot="1" x14ac:dyDescent="0.3">
      <c r="C4" s="1" t="s">
        <v>0</v>
      </c>
      <c r="D4" s="2" t="s">
        <v>1</v>
      </c>
      <c r="F4" t="s">
        <v>2</v>
      </c>
      <c r="G4" t="s">
        <v>3</v>
      </c>
      <c r="I4" s="12" t="s">
        <v>12</v>
      </c>
      <c r="J4" s="12" t="s">
        <v>15</v>
      </c>
      <c r="K4" t="s">
        <v>16</v>
      </c>
    </row>
    <row r="5" spans="3:11" ht="15.75" thickTop="1" x14ac:dyDescent="0.25">
      <c r="C5" s="3" t="s">
        <v>4</v>
      </c>
      <c r="D5" s="4">
        <v>1919</v>
      </c>
      <c r="F5" t="s">
        <v>8</v>
      </c>
      <c r="G5" s="5">
        <f>COUNTIF(Tabla2[Hora],"&lt;12:00 pm")</f>
        <v>2272</v>
      </c>
      <c r="I5" s="13" t="s">
        <v>9</v>
      </c>
      <c r="J5" s="14">
        <v>181</v>
      </c>
      <c r="K5" s="14">
        <v>18</v>
      </c>
    </row>
    <row r="6" spans="3:11" x14ac:dyDescent="0.25">
      <c r="C6" s="6" t="s">
        <v>7</v>
      </c>
      <c r="D6" s="7">
        <v>1867</v>
      </c>
      <c r="F6" t="s">
        <v>5</v>
      </c>
      <c r="G6" s="5">
        <f>COUNTIF(Tabla2[Hora],"&gt;12:00 pm")</f>
        <v>220</v>
      </c>
      <c r="I6" s="13" t="s">
        <v>6</v>
      </c>
      <c r="J6" s="14">
        <v>300</v>
      </c>
      <c r="K6" s="14">
        <v>37</v>
      </c>
    </row>
    <row r="7" spans="3:11" x14ac:dyDescent="0.25">
      <c r="C7" s="8" t="s">
        <v>10</v>
      </c>
      <c r="D7" s="9">
        <v>1055</v>
      </c>
      <c r="I7" s="13" t="s">
        <v>11</v>
      </c>
      <c r="J7" s="14">
        <v>481</v>
      </c>
      <c r="K7" s="14">
        <v>55</v>
      </c>
    </row>
    <row r="8" spans="3:11" x14ac:dyDescent="0.25">
      <c r="C8" s="10" t="s">
        <v>11</v>
      </c>
      <c r="D8" s="11">
        <v>4841</v>
      </c>
      <c r="F8" t="s">
        <v>2</v>
      </c>
      <c r="G8" t="s">
        <v>3</v>
      </c>
      <c r="I8" s="13" t="s">
        <v>13</v>
      </c>
      <c r="J8" s="14">
        <v>962</v>
      </c>
      <c r="K8" s="14">
        <v>110</v>
      </c>
    </row>
    <row r="9" spans="3:11" x14ac:dyDescent="0.25">
      <c r="F9" t="s">
        <v>8</v>
      </c>
      <c r="G9">
        <v>2272</v>
      </c>
    </row>
    <row r="10" spans="3:11" x14ac:dyDescent="0.25">
      <c r="C10" t="s">
        <v>2</v>
      </c>
      <c r="D10" t="s">
        <v>3</v>
      </c>
      <c r="F10" t="s">
        <v>5</v>
      </c>
      <c r="G10">
        <v>2491</v>
      </c>
    </row>
    <row r="11" spans="3:11" x14ac:dyDescent="0.25">
      <c r="C11" t="s">
        <v>8</v>
      </c>
      <c r="D11">
        <v>2272</v>
      </c>
    </row>
    <row r="12" spans="3:11" x14ac:dyDescent="0.25">
      <c r="C12" t="s">
        <v>5</v>
      </c>
      <c r="D12">
        <v>2491</v>
      </c>
      <c r="F12" t="s">
        <v>18</v>
      </c>
    </row>
    <row r="13" spans="3:11" x14ac:dyDescent="0.25">
      <c r="F13">
        <v>1055</v>
      </c>
    </row>
    <row r="15" spans="3:11" x14ac:dyDescent="0.25">
      <c r="F15" t="s">
        <v>19</v>
      </c>
    </row>
    <row r="16" spans="3:11" x14ac:dyDescent="0.25">
      <c r="F16" t="s">
        <v>20</v>
      </c>
    </row>
    <row r="18" spans="6:6" x14ac:dyDescent="0.25">
      <c r="F18" t="s">
        <v>21</v>
      </c>
    </row>
    <row r="19" spans="6:6" x14ac:dyDescent="0.25">
      <c r="F19" t="s">
        <v>22</v>
      </c>
    </row>
    <row r="21" spans="6:6" x14ac:dyDescent="0.25">
      <c r="F21" t="s">
        <v>23</v>
      </c>
    </row>
    <row r="22" spans="6:6" x14ac:dyDescent="0.25">
      <c r="F22" s="17">
        <f>RESPUESTAS!F3</f>
        <v>0.33839120370370374</v>
      </c>
    </row>
  </sheetData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889C-1D31-473D-918B-A9132D0AAED1}">
  <dimension ref="A1:C2"/>
  <sheetViews>
    <sheetView workbookViewId="0">
      <selection sqref="A1:C2"/>
    </sheetView>
  </sheetViews>
  <sheetFormatPr baseColWidth="10" defaultRowHeight="15" x14ac:dyDescent="0.25"/>
  <cols>
    <col min="2" max="2" width="14.42578125" customWidth="1"/>
  </cols>
  <sheetData>
    <row r="1" spans="1:3" x14ac:dyDescent="0.25">
      <c r="A1" t="s">
        <v>61</v>
      </c>
      <c r="B1" t="s">
        <v>62</v>
      </c>
      <c r="C1" t="s">
        <v>3</v>
      </c>
    </row>
    <row r="2" spans="1:3" x14ac:dyDescent="0.25">
      <c r="A2" t="s">
        <v>11</v>
      </c>
      <c r="B2">
        <v>481</v>
      </c>
      <c r="C2">
        <v>55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B495-17D9-455D-A9A2-C2C15E22EEC6}">
  <dimension ref="A3:L31"/>
  <sheetViews>
    <sheetView tabSelected="1" topLeftCell="A10" workbookViewId="0">
      <selection activeCell="H34" sqref="H34"/>
    </sheetView>
  </sheetViews>
  <sheetFormatPr baseColWidth="10" defaultRowHeight="15" x14ac:dyDescent="0.25"/>
  <cols>
    <col min="1" max="1" width="17.5703125" bestFit="1" customWidth="1"/>
    <col min="2" max="3" width="17.28515625" bestFit="1" customWidth="1"/>
    <col min="4" max="4" width="17.5703125" bestFit="1" customWidth="1"/>
    <col min="5" max="5" width="17.28515625" bestFit="1" customWidth="1"/>
    <col min="7" max="7" width="17.5703125" bestFit="1" customWidth="1"/>
    <col min="8" max="8" width="38.85546875" bestFit="1" customWidth="1"/>
    <col min="9" max="9" width="17.5703125" bestFit="1" customWidth="1"/>
    <col min="10" max="10" width="17.28515625" bestFit="1" customWidth="1"/>
    <col min="11" max="11" width="17.5703125" bestFit="1" customWidth="1"/>
    <col min="12" max="12" width="17.28515625" bestFit="1" customWidth="1"/>
  </cols>
  <sheetData>
    <row r="3" spans="1:12" x14ac:dyDescent="0.25">
      <c r="A3" s="12" t="s">
        <v>12</v>
      </c>
      <c r="B3" t="s">
        <v>15</v>
      </c>
      <c r="C3" t="s">
        <v>16</v>
      </c>
      <c r="G3" s="12" t="s">
        <v>12</v>
      </c>
      <c r="H3" t="s">
        <v>14</v>
      </c>
      <c r="K3" s="12" t="s">
        <v>12</v>
      </c>
      <c r="L3" t="s">
        <v>16</v>
      </c>
    </row>
    <row r="4" spans="1:12" x14ac:dyDescent="0.25">
      <c r="A4" s="13" t="s">
        <v>9</v>
      </c>
      <c r="B4" s="14">
        <v>181</v>
      </c>
      <c r="C4" s="14">
        <v>18</v>
      </c>
      <c r="G4" s="13" t="s">
        <v>4</v>
      </c>
      <c r="H4" s="14">
        <v>1919</v>
      </c>
      <c r="K4" s="13" t="s">
        <v>8</v>
      </c>
      <c r="L4" s="14">
        <v>2491</v>
      </c>
    </row>
    <row r="5" spans="1:12" x14ac:dyDescent="0.25">
      <c r="A5" s="13" t="s">
        <v>6</v>
      </c>
      <c r="B5" s="14">
        <v>300</v>
      </c>
      <c r="C5" s="14">
        <v>37</v>
      </c>
      <c r="G5" s="13" t="s">
        <v>7</v>
      </c>
      <c r="H5" s="14">
        <v>1867</v>
      </c>
      <c r="K5" s="13" t="s">
        <v>5</v>
      </c>
      <c r="L5" s="14">
        <v>2272</v>
      </c>
    </row>
    <row r="6" spans="1:12" x14ac:dyDescent="0.25">
      <c r="A6" s="13" t="s">
        <v>11</v>
      </c>
      <c r="B6" s="14">
        <v>481</v>
      </c>
      <c r="C6" s="14">
        <v>55</v>
      </c>
      <c r="G6" s="13" t="s">
        <v>10</v>
      </c>
      <c r="H6" s="14">
        <v>1055</v>
      </c>
      <c r="K6" s="13" t="s">
        <v>13</v>
      </c>
      <c r="L6" s="14">
        <v>4763</v>
      </c>
    </row>
    <row r="7" spans="1:12" x14ac:dyDescent="0.25">
      <c r="A7" s="13" t="s">
        <v>13</v>
      </c>
      <c r="B7" s="14">
        <v>962</v>
      </c>
      <c r="C7" s="14">
        <v>110</v>
      </c>
      <c r="G7" s="13" t="s">
        <v>13</v>
      </c>
      <c r="H7" s="14">
        <v>4841</v>
      </c>
    </row>
    <row r="28" spans="1:2" x14ac:dyDescent="0.25">
      <c r="A28" s="12" t="s">
        <v>12</v>
      </c>
      <c r="B28" t="s">
        <v>16</v>
      </c>
    </row>
    <row r="29" spans="1:2" x14ac:dyDescent="0.25">
      <c r="A29" s="13" t="s">
        <v>8</v>
      </c>
      <c r="B29" s="14">
        <v>2272</v>
      </c>
    </row>
    <row r="30" spans="1:2" x14ac:dyDescent="0.25">
      <c r="A30" s="13" t="s">
        <v>5</v>
      </c>
      <c r="B30" s="14">
        <v>2491</v>
      </c>
    </row>
    <row r="31" spans="1:2" x14ac:dyDescent="0.25">
      <c r="A31" s="13" t="s">
        <v>13</v>
      </c>
      <c r="B31" s="14">
        <v>4763</v>
      </c>
    </row>
  </sheetData>
  <pageMargins left="0.7" right="0.7" top="0.75" bottom="0.75" header="0.3" footer="0.3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350D-FE95-4E77-8DE4-5A02F4C8E6A1}">
  <dimension ref="M17"/>
  <sheetViews>
    <sheetView zoomScale="55" zoomScaleNormal="55" workbookViewId="0">
      <selection activeCell="AC43" sqref="AC43"/>
    </sheetView>
  </sheetViews>
  <sheetFormatPr baseColWidth="10" defaultRowHeight="15" x14ac:dyDescent="0.25"/>
  <cols>
    <col min="1" max="16384" width="11.42578125" style="36"/>
  </cols>
  <sheetData>
    <row r="17" spans="13:13" x14ac:dyDescent="0.25">
      <c r="M17" s="36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Datos</vt:lpstr>
      <vt:lpstr>Auxiliar1</vt:lpstr>
      <vt:lpstr>PREGUNTAS</vt:lpstr>
      <vt:lpstr>RESPUESTAS</vt:lpstr>
      <vt:lpstr>Hoja3</vt:lpstr>
      <vt:lpstr>datosTablas</vt:lpstr>
      <vt:lpstr>Hoja4</vt:lpstr>
      <vt:lpstr>tablasyGraficos</vt:lpstr>
      <vt:lpstr>Dashboard</vt:lpstr>
      <vt:lpstr>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Nigrito Pascuero</dc:creator>
  <cp:lastModifiedBy>Nigrito Pascuero</cp:lastModifiedBy>
  <dcterms:created xsi:type="dcterms:W3CDTF">2022-12-27T19:38:29Z</dcterms:created>
  <dcterms:modified xsi:type="dcterms:W3CDTF">2022-12-30T21:13:54Z</dcterms:modified>
</cp:coreProperties>
</file>