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8AA6466C-254D-4728-B256-F366ED3C814E}" xr6:coauthVersionLast="36" xr6:coauthVersionMax="36" xr10:uidLastSave="{00000000-0000-0000-0000-000000000000}"/>
  <bookViews>
    <workbookView xWindow="0" yWindow="0" windowWidth="19200" windowHeight="6930" xr2:uid="{93FF287D-E21B-45B2-BB89-59A7DA375D0B}"/>
  </bookViews>
  <sheets>
    <sheet name="Water-Delivery" sheetId="1" r:id="rId1"/>
    <sheet name="Hospital-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L22" i="1"/>
  <c r="B3" i="1" l="1"/>
</calcChain>
</file>

<file path=xl/sharedStrings.xml><?xml version="1.0" encoding="utf-8"?>
<sst xmlns="http://schemas.openxmlformats.org/spreadsheetml/2006/main" count="153" uniqueCount="106">
  <si>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</si>
  <si>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</si>
  <si>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</si>
  <si>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</si>
  <si>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</si>
  <si>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</si>
  <si>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</si>
  <si>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</si>
  <si>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</si>
  <si>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</si>
  <si>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</si>
  <si>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</si>
  <si>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</si>
  <si>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</si>
  <si>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</si>
  <si>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</si>
  <si>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</si>
  <si>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</si>
  <si>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</si>
  <si>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</si>
  <si>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</si>
  <si>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</si>
  <si>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</si>
  <si>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</si>
  <si>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</si>
  <si>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</si>
  <si>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</si>
  <si>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</si>
  <si>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</si>
  <si>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</si>
  <si>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t>Diameter</t>
  </si>
  <si>
    <t>in</t>
  </si>
  <si>
    <t>cm</t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</si>
  <si>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</si>
  <si>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</si>
  <si>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</si>
  <si>
    <t>Pipe Dimensions L</t>
  </si>
  <si>
    <r>
      <t>L</t>
    </r>
    <r>
      <rPr>
        <vertAlign val="subscript"/>
        <sz val="11"/>
        <color theme="1"/>
        <rFont val="Times New Roman"/>
        <family val="1"/>
      </rPr>
      <t>2</t>
    </r>
  </si>
  <si>
    <r>
      <t>L</t>
    </r>
    <r>
      <rPr>
        <vertAlign val="subscript"/>
        <sz val="11"/>
        <color theme="1"/>
        <rFont val="Times New Roman"/>
        <family val="1"/>
      </rPr>
      <t>1</t>
    </r>
  </si>
  <si>
    <r>
      <t>L</t>
    </r>
    <r>
      <rPr>
        <vertAlign val="subscript"/>
        <sz val="11"/>
        <color theme="1"/>
        <rFont val="Times New Roman"/>
        <family val="1"/>
      </rPr>
      <t>3</t>
    </r>
  </si>
  <si>
    <r>
      <t>L</t>
    </r>
    <r>
      <rPr>
        <vertAlign val="subscript"/>
        <sz val="11"/>
        <color theme="1"/>
        <rFont val="Times New Roman"/>
        <family val="1"/>
      </rPr>
      <t>4</t>
    </r>
  </si>
  <si>
    <r>
      <t>L</t>
    </r>
    <r>
      <rPr>
        <vertAlign val="subscript"/>
        <sz val="11"/>
        <color theme="1"/>
        <rFont val="Times New Roman"/>
        <family val="1"/>
      </rPr>
      <t>5</t>
    </r>
  </si>
  <si>
    <r>
      <t>L</t>
    </r>
    <r>
      <rPr>
        <vertAlign val="subscript"/>
        <sz val="11"/>
        <color theme="1"/>
        <rFont val="Times New Roman"/>
        <family val="1"/>
      </rPr>
      <t>6</t>
    </r>
  </si>
  <si>
    <r>
      <t>L</t>
    </r>
    <r>
      <rPr>
        <vertAlign val="subscript"/>
        <sz val="11"/>
        <color theme="1"/>
        <rFont val="Times New Roman"/>
        <family val="1"/>
      </rPr>
      <t>7</t>
    </r>
  </si>
  <si>
    <r>
      <t>L</t>
    </r>
    <r>
      <rPr>
        <vertAlign val="subscript"/>
        <sz val="11"/>
        <color theme="1"/>
        <rFont val="Times New Roman"/>
        <family val="1"/>
      </rPr>
      <t>8</t>
    </r>
  </si>
  <si>
    <r>
      <t>L</t>
    </r>
    <r>
      <rPr>
        <vertAlign val="subscript"/>
        <sz val="11"/>
        <color theme="1"/>
        <rFont val="Times New Roman"/>
        <family val="1"/>
      </rPr>
      <t>9</t>
    </r>
  </si>
  <si>
    <r>
      <t>L</t>
    </r>
    <r>
      <rPr>
        <vertAlign val="subscript"/>
        <sz val="11"/>
        <color theme="1"/>
        <rFont val="Times New Roman"/>
        <family val="1"/>
      </rPr>
      <t>10</t>
    </r>
  </si>
  <si>
    <r>
      <t>L</t>
    </r>
    <r>
      <rPr>
        <vertAlign val="subscript"/>
        <sz val="11"/>
        <color theme="1"/>
        <rFont val="Times New Roman"/>
        <family val="1"/>
      </rPr>
      <t>11</t>
    </r>
  </si>
  <si>
    <r>
      <t>L</t>
    </r>
    <r>
      <rPr>
        <vertAlign val="subscript"/>
        <sz val="11"/>
        <color theme="1"/>
        <rFont val="Times New Roman"/>
        <family val="1"/>
      </rPr>
      <t>12</t>
    </r>
  </si>
  <si>
    <t>Length</t>
  </si>
  <si>
    <t>Length L</t>
  </si>
  <si>
    <t>m</t>
  </si>
  <si>
    <t>Material</t>
  </si>
  <si>
    <t>e</t>
  </si>
  <si>
    <t>Water Per Hospital Bed</t>
  </si>
  <si>
    <t>gal/day</t>
  </si>
  <si>
    <t>OHSU Bed Count</t>
  </si>
  <si>
    <t>beds</t>
  </si>
  <si>
    <r>
      <t xml:space="preserve">Non-Circular Dimensions </t>
    </r>
    <r>
      <rPr>
        <b/>
        <i/>
        <sz val="11"/>
        <color theme="1"/>
        <rFont val="Times New Roman"/>
        <family val="1"/>
      </rPr>
      <t>h,w</t>
    </r>
  </si>
  <si>
    <t>Price of Energy</t>
  </si>
  <si>
    <t>kWh</t>
  </si>
  <si>
    <t>Pipe System Components</t>
  </si>
  <si>
    <t>Type</t>
  </si>
  <si>
    <t>K</t>
  </si>
  <si>
    <t>Union Threaded</t>
  </si>
  <si>
    <t>Line Flow Flanged</t>
  </si>
  <si>
    <t>Line Flow Threaded</t>
  </si>
  <si>
    <t>Swing Check Forward Flow</t>
  </si>
  <si>
    <t>Branch Flow, Flanged</t>
  </si>
  <si>
    <t>Ball Valve Fully Open</t>
  </si>
  <si>
    <t>Gate Fully Open</t>
  </si>
  <si>
    <t>Gate 1/4 Closed</t>
  </si>
  <si>
    <t>Pipe Expansion/Contractions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</si>
  <si>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</si>
  <si>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</si>
  <si>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</si>
  <si>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</si>
  <si>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</si>
  <si>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</si>
  <si>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</si>
  <si>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</si>
  <si>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</si>
  <si>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</si>
  <si>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</si>
  <si>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Section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</si>
  <si>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>/A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</si>
  <si>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tot</t>
    </r>
  </si>
  <si>
    <r>
      <t>L</t>
    </r>
    <r>
      <rPr>
        <vertAlign val="subscript"/>
        <sz val="11"/>
        <color theme="1"/>
        <rFont val="Times New Roman"/>
        <family val="1"/>
      </rPr>
      <t>tot</t>
    </r>
  </si>
  <si>
    <t>Friction Factor</t>
  </si>
  <si>
    <t>f</t>
  </si>
  <si>
    <t>Diameter [in]</t>
  </si>
  <si>
    <t>Length [ft]</t>
  </si>
  <si>
    <t>Component</t>
  </si>
  <si>
    <t xml:space="preserve">Pipe </t>
  </si>
  <si>
    <t>Ball Valve (Open)</t>
  </si>
  <si>
    <t>Branch Flow (T)</t>
  </si>
  <si>
    <t>Level 1 Pipe Dimensions and Components: z=0</t>
  </si>
  <si>
    <t>Qmin</t>
  </si>
  <si>
    <t>Qmax</t>
  </si>
  <si>
    <t>Level 1:  Flow Rate [gal/min]</t>
  </si>
  <si>
    <t>Level 2:  Flow Rate [gal/min]</t>
  </si>
  <si>
    <t>Level 3:  Flow Rate [gal/min]</t>
  </si>
  <si>
    <t>Old Cast Iron</t>
  </si>
  <si>
    <r>
      <t xml:space="preserve">All Piping Material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[mm]</t>
    </r>
  </si>
  <si>
    <t xml:space="preserve">Level 2 Pipe Dimensions and Components: z=15ft, D = 8 in </t>
  </si>
  <si>
    <t>Level 3 Pipe Dimensions and Components: z = 30ft, D = 8in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</si>
</sst>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5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4" fillId="2" borderId="4" xfId="0" applyFont="1" applyFill="1" applyBorder="1"/>
    <xf numFmtId="0" fontId="0" fillId="0" borderId="18" xfId="0" applyBorder="1"/>
    <xf numFmtId="0" fontId="0" fillId="0" borderId="19" xfId="0" applyBorder="1"/>
    <xf numFmtId="0" fontId="12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Fill="1" applyBorder="1"/>
    <xf numFmtId="0" fontId="0" fillId="0" borderId="13" xfId="0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44" fontId="0" fillId="0" borderId="13" xfId="1" applyFont="1" applyBorder="1"/>
    <xf numFmtId="0" fontId="13" fillId="0" borderId="18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0" fillId="0" borderId="23" xfId="0" applyBorder="1"/>
    <xf numFmtId="0" fontId="4" fillId="0" borderId="21" xfId="0" applyFont="1" applyBorder="1"/>
    <xf numFmtId="0" fontId="0" fillId="0" borderId="0" xfId="0" applyFill="1" applyBorder="1"/>
    <xf numFmtId="0" fontId="6" fillId="0" borderId="10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4" fillId="0" borderId="17" xfId="0" applyFont="1" applyFill="1" applyBorder="1"/>
    <xf numFmtId="0" fontId="15" fillId="0" borderId="10" xfId="0" applyFont="1" applyBorder="1"/>
    <xf numFmtId="0" fontId="15" fillId="0" borderId="0" xfId="0" applyFont="1" applyBorder="1"/>
    <xf numFmtId="0" fontId="15" fillId="0" borderId="11" xfId="0" applyFont="1" applyBorder="1"/>
    <xf numFmtId="0" fontId="0" fillId="2" borderId="5" xfId="0" applyFill="1" applyBorder="1" applyAlignment="1"/>
    <xf numFmtId="0" fontId="0" fillId="2" borderId="7" xfId="0" applyFill="1" applyBorder="1" applyAlignment="1"/>
    <xf numFmtId="0" fontId="4" fillId="0" borderId="10" xfId="0" applyFont="1" applyFill="1" applyBorder="1"/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8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0" borderId="13" xfId="0" applyFont="1" applyBorder="1"/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564772</xdr:colOff>
      <xdr:row>2</xdr:row>
      <xdr:rowOff>14111</xdr:rowOff>
    </xdr:from>
    <xdr:to>
      <xdr:col>18</xdr:col>
      <xdr:colOff>56796</xdr:colOff>
      <xdr:row>14</xdr:row>
      <xdr:rowOff>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50" y="388055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79495</xdr:colOff>
      <xdr:row>0</xdr:row>
      <xdr:rowOff>143933</xdr:rowOff>
    </xdr:from>
    <xdr:to>
      <xdr:col>24</xdr:col>
      <xdr:colOff>230012</xdr:colOff>
      <xdr:row>18</xdr:row>
      <xdr:rowOff>88194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495" y="143933"/>
          <a:ext cx="5027317" cy="342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330198</xdr:colOff>
      <xdr:row>0</xdr:row>
      <xdr:rowOff>0</xdr:rowOff>
    </xdr:from>
    <xdr:to>
      <xdr:col>11</xdr:col>
      <xdr:colOff>289981</xdr:colOff>
      <xdr:row>13</xdr:row>
      <xdr:rowOff>39511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1" y="0"/>
          <a:ext cx="3803650" cy="251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328790</xdr:colOff>
      <xdr:row>0</xdr:row>
      <xdr:rowOff>142520</xdr:rowOff>
    </xdr:from>
    <xdr:to>
      <xdr:col>19</xdr:col>
      <xdr:colOff>449440</xdr:colOff>
      <xdr:row>7</xdr:row>
      <xdr:rowOff>63499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90" y="1425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568612</xdr:colOff>
      <xdr:row>23</xdr:row>
      <xdr:rowOff>30891</xdr:rowOff>
    </xdr:from>
    <xdr:to>
      <xdr:col>8</xdr:col>
      <xdr:colOff>524934</xdr:colOff>
      <xdr:row>57</xdr:row>
      <xdr:rowOff>62086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0A956-E223-43FB-B0CF-69BFC5BCE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279" y="4611358"/>
          <a:ext cx="5146388" cy="6660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148973</xdr:colOff>
      <xdr:row>49</xdr:row>
      <xdr:rowOff>101601</xdr:rowOff>
    </xdr:from>
    <xdr:to>
      <xdr:col>6</xdr:col>
      <xdr:colOff>514350</xdr:colOff>
      <xdr:row>61</xdr:row>
      <xdr:rowOff>181328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B45E53-CD83-4BE9-8BFF-BE01FEA1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240" y="9745134"/>
          <a:ext cx="2515910" cy="235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159454</xdr:colOff>
      <xdr:row>7</xdr:row>
      <xdr:rowOff>57853</xdr:rowOff>
    </xdr:from>
    <xdr:to>
      <xdr:col>22</xdr:col>
      <xdr:colOff>280104</xdr:colOff>
      <xdr:row>13</xdr:row>
      <xdr:rowOff>148165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80DA8-DE91-4618-AD65-D1649181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6454" y="1378653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24</xdr:row>
      <xdr:rowOff>118532</xdr:rowOff>
    </xdr:from>
    <xdr:to>
      <xdr:col>19</xdr:col>
      <xdr:colOff>471056</xdr:colOff>
      <xdr:row>38</xdr:row>
      <xdr:rowOff>114297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BC8C23-0A87-4E63-BFCD-B6AE9F3E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4919132"/>
          <a:ext cx="3976256" cy="282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493889</xdr:colOff>
      <xdr:row>21</xdr:row>
      <xdr:rowOff>119561</xdr:rowOff>
    </xdr:from>
    <xdr:to>
      <xdr:col>11</xdr:col>
      <xdr:colOff>237058</xdr:colOff>
      <xdr:row>22</xdr:row>
      <xdr:rowOff>93161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D439CD-980D-4690-8516-1015F9E6D065}"/>
            </a:ext>
          </a:extLst>
        </xdr:cNvPr>
        <xdr:cNvSpPr/>
      </xdr:nvSpPr>
      <xdr:spPr>
        <a:xfrm>
          <a:off x="6618111" y="3971894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74580</xdr:colOff>
      <xdr:row>12</xdr:row>
      <xdr:rowOff>30846</xdr:rowOff>
    </xdr:from>
    <xdr:to>
      <xdr:col>16</xdr:col>
      <xdr:colOff>358963</xdr:colOff>
      <xdr:row>13</xdr:row>
      <xdr:rowOff>4446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D28008-A349-4421-AE02-DF52012B0909}"/>
            </a:ext>
          </a:extLst>
        </xdr:cNvPr>
        <xdr:cNvSpPr/>
      </xdr:nvSpPr>
      <xdr:spPr>
        <a:xfrm rot="10800000" flipV="1">
          <a:off x="8435413" y="2232179"/>
          <a:ext cx="3318272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1</xdr:row>
      <xdr:rowOff>141115</xdr:rowOff>
    </xdr:from>
    <xdr:to>
      <xdr:col>11</xdr:col>
      <xdr:colOff>237058</xdr:colOff>
      <xdr:row>22</xdr:row>
      <xdr:rowOff>93159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34540C7-8FC8-4580-92A0-F3135F1287E0}"/>
            </a:ext>
          </a:extLst>
        </xdr:cNvPr>
        <xdr:cNvSpPr/>
      </xdr:nvSpPr>
      <xdr:spPr>
        <a:xfrm rot="16200000">
          <a:off x="6614464" y="2145509"/>
          <a:ext cx="3804378" cy="162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21</xdr:row>
      <xdr:rowOff>119559</xdr:rowOff>
    </xdr:from>
    <xdr:to>
      <xdr:col>14</xdr:col>
      <xdr:colOff>234027</xdr:colOff>
      <xdr:row>22</xdr:row>
      <xdr:rowOff>93159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2EA760C-88A8-4841-93E0-B5BFC5D2E094}"/>
            </a:ext>
          </a:extLst>
        </xdr:cNvPr>
        <xdr:cNvSpPr/>
      </xdr:nvSpPr>
      <xdr:spPr>
        <a:xfrm>
          <a:off x="8435414" y="3971892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74578</xdr:colOff>
      <xdr:row>1</xdr:row>
      <xdr:rowOff>141112</xdr:rowOff>
    </xdr:from>
    <xdr:to>
      <xdr:col>18</xdr:col>
      <xdr:colOff>360890</xdr:colOff>
      <xdr:row>2</xdr:row>
      <xdr:rowOff>114712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AEA1859-A4F9-4A34-AFED-96D0AC3CFB43}"/>
            </a:ext>
          </a:extLst>
        </xdr:cNvPr>
        <xdr:cNvSpPr/>
      </xdr:nvSpPr>
      <xdr:spPr>
        <a:xfrm rot="10800000" flipV="1">
          <a:off x="8435411" y="324556"/>
          <a:ext cx="4533757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5</xdr:row>
      <xdr:rowOff>134702</xdr:rowOff>
    </xdr:from>
    <xdr:to>
      <xdr:col>11</xdr:col>
      <xdr:colOff>370032</xdr:colOff>
      <xdr:row>7</xdr:row>
      <xdr:rowOff>137145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900730E5-3F1E-486F-A5A7-5B6F4C46AA2F}"/>
            </a:ext>
          </a:extLst>
        </xdr:cNvPr>
        <xdr:cNvSpPr/>
      </xdr:nvSpPr>
      <xdr:spPr>
        <a:xfrm>
          <a:off x="8302440" y="1051924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16</xdr:row>
      <xdr:rowOff>52056</xdr:rowOff>
    </xdr:from>
    <xdr:to>
      <xdr:col>11</xdr:col>
      <xdr:colOff>370032</xdr:colOff>
      <xdr:row>18</xdr:row>
      <xdr:rowOff>54499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EFCB846E-28E8-455A-91CC-A5CB599867F8}"/>
            </a:ext>
          </a:extLst>
        </xdr:cNvPr>
        <xdr:cNvSpPr/>
      </xdr:nvSpPr>
      <xdr:spPr>
        <a:xfrm>
          <a:off x="8302440" y="2987167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421815</xdr:colOff>
      <xdr:row>16</xdr:row>
      <xdr:rowOff>80371</xdr:rowOff>
    </xdr:from>
    <xdr:to>
      <xdr:col>16</xdr:col>
      <xdr:colOff>50193</xdr:colOff>
      <xdr:row>18</xdr:row>
      <xdr:rowOff>82814</xdr:rowOff>
    </xdr:to>
    <xdr:sp macro="" textlink="">
      <xdr:nvSpPr>
        <xdr:cNvPr id="13" name="TextBox 19">
          <a:extLst>
            <a:ext uri="{FF2B5EF4-FFF2-40B4-BE49-F238E27FC236}">
              <a16:creationId xmlns:a16="http://schemas.microsoft.com/office/drawing/2014/main" id="{0CD22DC8-3B5C-4BC0-848B-9CE83396770B}"/>
            </a:ext>
          </a:extLst>
        </xdr:cNvPr>
        <xdr:cNvSpPr txBox="1"/>
      </xdr:nvSpPr>
      <xdr:spPr>
        <a:xfrm>
          <a:off x="8782648" y="3015482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11</xdr:col>
      <xdr:colOff>370032</xdr:colOff>
      <xdr:row>6</xdr:row>
      <xdr:rowOff>12730</xdr:rowOff>
    </xdr:from>
    <xdr:to>
      <xdr:col>15</xdr:col>
      <xdr:colOff>605188</xdr:colOff>
      <xdr:row>8</xdr:row>
      <xdr:rowOff>15173</xdr:rowOff>
    </xdr:to>
    <xdr:sp macro="" textlink="">
      <xdr:nvSpPr>
        <xdr:cNvPr id="14" name="TextBox 20">
          <a:extLst>
            <a:ext uri="{FF2B5EF4-FFF2-40B4-BE49-F238E27FC236}">
              <a16:creationId xmlns:a16="http://schemas.microsoft.com/office/drawing/2014/main" id="{E39B6007-F99A-4C79-8B66-45B0B53F2A95}"/>
            </a:ext>
          </a:extLst>
        </xdr:cNvPr>
        <xdr:cNvSpPr txBox="1"/>
      </xdr:nvSpPr>
      <xdr:spPr>
        <a:xfrm>
          <a:off x="8730865" y="1113397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16</xdr:col>
      <xdr:colOff>83351</xdr:colOff>
      <xdr:row>10</xdr:row>
      <xdr:rowOff>172063</xdr:rowOff>
    </xdr:from>
    <xdr:to>
      <xdr:col>16</xdr:col>
      <xdr:colOff>462492</xdr:colOff>
      <xdr:row>15</xdr:row>
      <xdr:rowOff>20276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2F04917E-CE5E-4F2E-9C19-FFB0B756CB49}"/>
            </a:ext>
          </a:extLst>
        </xdr:cNvPr>
        <xdr:cNvSpPr/>
      </xdr:nvSpPr>
      <xdr:spPr>
        <a:xfrm>
          <a:off x="11478073" y="2006507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570737</xdr:colOff>
      <xdr:row>20</xdr:row>
      <xdr:rowOff>29622</xdr:rowOff>
    </xdr:from>
    <xdr:to>
      <xdr:col>14</xdr:col>
      <xdr:colOff>343100</xdr:colOff>
      <xdr:row>24</xdr:row>
      <xdr:rowOff>61280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20D6BB91-3E3F-4AAD-9012-E40C41B66817}"/>
            </a:ext>
          </a:extLst>
        </xdr:cNvPr>
        <xdr:cNvSpPr/>
      </xdr:nvSpPr>
      <xdr:spPr>
        <a:xfrm>
          <a:off x="10145126" y="3698511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18</xdr:col>
      <xdr:colOff>80529</xdr:colOff>
      <xdr:row>0</xdr:row>
      <xdr:rowOff>70464</xdr:rowOff>
    </xdr:from>
    <xdr:to>
      <xdr:col>18</xdr:col>
      <xdr:colOff>459670</xdr:colOff>
      <xdr:row>4</xdr:row>
      <xdr:rowOff>102122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7176E8F5-2B62-4846-8329-3FDFB492D73D}"/>
            </a:ext>
          </a:extLst>
        </xdr:cNvPr>
        <xdr:cNvSpPr/>
      </xdr:nvSpPr>
      <xdr:spPr>
        <a:xfrm>
          <a:off x="12688807" y="70464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24085</xdr:colOff>
      <xdr:row>19</xdr:row>
      <xdr:rowOff>14020</xdr:rowOff>
    </xdr:from>
    <xdr:to>
      <xdr:col>10</xdr:col>
      <xdr:colOff>183529</xdr:colOff>
      <xdr:row>26</xdr:row>
      <xdr:rowOff>165189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796823D-9966-4C15-95FF-4CA6FC65984C}"/>
            </a:ext>
          </a:extLst>
        </xdr:cNvPr>
        <xdr:cNvGrpSpPr/>
      </xdr:nvGrpSpPr>
      <xdr:grpSpPr>
        <a:xfrm>
          <a:off x="6148307" y="3499464"/>
          <a:ext cx="1577611" cy="1435281"/>
          <a:chOff x="3264529" y="4477194"/>
          <a:chExt cx="1638753" cy="1490907"/>
        </a:xfrm>
      </xdr:grpSpPr>
      <xdr:sp macro="" textlink="">
        <xdr:nvSpPr>
          <xdr:cNvPr id="19" name="Isosceles Triangle 18">
            <a:extLst>
              <a:ext uri="{FF2B5EF4-FFF2-40B4-BE49-F238E27FC236}">
                <a16:creationId xmlns:a16="http://schemas.microsoft.com/office/drawing/2014/main" id="{745FB8B8-6E2C-49B5-BBB9-8780F47809B9}"/>
              </a:ext>
            </a:extLst>
          </xdr:cNvPr>
          <xdr:cNvSpPr/>
        </xdr:nvSpPr>
        <xdr:spPr>
          <a:xfrm>
            <a:off x="3264529" y="4555383"/>
            <a:ext cx="1638753" cy="1412718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711B5C3F-93D2-4A59-B46D-9F2173F658DC}"/>
              </a:ext>
            </a:extLst>
          </xdr:cNvPr>
          <xdr:cNvSpPr/>
        </xdr:nvSpPr>
        <xdr:spPr>
          <a:xfrm>
            <a:off x="3472247" y="4477194"/>
            <a:ext cx="1223319" cy="12233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Pump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M62"/>
  <sheetViews>
    <sheetView tabSelected="1" topLeftCell="F11" zoomScale="75" zoomScaleNormal="75" workbookViewId="0">
      <selection activeCell="O21" sqref="O21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  <col min="8" max="8" width="14.1796875" bestFit="1" customWidth="1"/>
    <col min="9" max="9" width="10" bestFit="1" customWidth="1"/>
    <col min="10" max="10" width="9.7265625" bestFit="1" customWidth="1"/>
    <col min="11" max="11" width="21.08984375" bestFit="1" customWidth="1"/>
  </cols>
  <sheetData>
    <row r="1" spans="1:13" x14ac:dyDescent="0.35">
      <c r="A1" s="54" t="s">
        <v>3</v>
      </c>
      <c r="B1" s="54"/>
      <c r="C1" s="54"/>
      <c r="D1" s="54"/>
      <c r="F1" s="48" t="s">
        <v>54</v>
      </c>
      <c r="G1" s="50"/>
    </row>
    <row r="2" spans="1:13" ht="15" thickBot="1" x14ac:dyDescent="0.4">
      <c r="A2" s="3" t="s">
        <v>0</v>
      </c>
      <c r="B2" s="3" t="s">
        <v>2</v>
      </c>
      <c r="C2" s="3" t="s">
        <v>1</v>
      </c>
      <c r="D2" s="3" t="s">
        <v>12</v>
      </c>
      <c r="F2" s="23" t="s">
        <v>55</v>
      </c>
      <c r="G2" s="24">
        <v>345</v>
      </c>
    </row>
    <row r="3" spans="1:13" ht="15" thickTop="1" x14ac:dyDescent="0.35">
      <c r="A3" s="2" t="s">
        <v>4</v>
      </c>
      <c r="B3" s="2">
        <f>0.03</f>
        <v>0.03</v>
      </c>
      <c r="C3" s="2">
        <v>9</v>
      </c>
      <c r="D3" s="4">
        <v>2.35</v>
      </c>
    </row>
    <row r="4" spans="1:13" x14ac:dyDescent="0.35">
      <c r="A4" s="2" t="s">
        <v>5</v>
      </c>
      <c r="B4" s="2">
        <v>0.01</v>
      </c>
      <c r="C4" s="2">
        <v>3</v>
      </c>
      <c r="D4" s="4">
        <v>1.1299999999999999</v>
      </c>
      <c r="E4" s="1"/>
      <c r="F4" s="48" t="s">
        <v>56</v>
      </c>
      <c r="G4" s="50"/>
    </row>
    <row r="5" spans="1:13" x14ac:dyDescent="0.35">
      <c r="A5" s="2" t="s">
        <v>6</v>
      </c>
      <c r="B5" s="2">
        <v>3.0000000000000001E-3</v>
      </c>
      <c r="C5" s="2">
        <v>0.9</v>
      </c>
      <c r="D5" s="4">
        <v>0.65</v>
      </c>
      <c r="F5" s="26" t="s">
        <v>57</v>
      </c>
      <c r="G5" s="24">
        <v>522</v>
      </c>
    </row>
    <row r="6" spans="1:13" x14ac:dyDescent="0.35">
      <c r="A6" s="2" t="s">
        <v>7</v>
      </c>
      <c r="B6" s="2">
        <v>8.4999999999999995E-4</v>
      </c>
      <c r="C6" s="2">
        <v>0.26</v>
      </c>
      <c r="D6" s="4">
        <v>2.34</v>
      </c>
    </row>
    <row r="7" spans="1:13" x14ac:dyDescent="0.35">
      <c r="A7" s="2" t="s">
        <v>8</v>
      </c>
      <c r="B7" s="2">
        <v>5.0000000000000001E-4</v>
      </c>
      <c r="C7" s="2">
        <v>0.15</v>
      </c>
      <c r="D7" s="4">
        <v>3.21</v>
      </c>
      <c r="F7" s="48" t="s">
        <v>59</v>
      </c>
      <c r="G7" s="50"/>
    </row>
    <row r="8" spans="1:13" x14ac:dyDescent="0.35">
      <c r="A8" s="2" t="s">
        <v>9</v>
      </c>
      <c r="B8" s="2">
        <v>1.4999999999999999E-4</v>
      </c>
      <c r="C8" s="2">
        <v>4.4999999999999998E-2</v>
      </c>
      <c r="D8" s="5">
        <v>2.13</v>
      </c>
      <c r="F8" s="25" t="s">
        <v>60</v>
      </c>
      <c r="G8" s="27">
        <v>13.12</v>
      </c>
    </row>
    <row r="9" spans="1:13" x14ac:dyDescent="0.35">
      <c r="A9" s="2" t="s">
        <v>10</v>
      </c>
      <c r="B9" s="2">
        <v>5.0000000000000004E-6</v>
      </c>
      <c r="C9" s="2">
        <v>1.5E-3</v>
      </c>
      <c r="D9" s="5">
        <v>4.1500000000000004</v>
      </c>
    </row>
    <row r="10" spans="1:13" x14ac:dyDescent="0.35">
      <c r="A10" s="2" t="s">
        <v>11</v>
      </c>
      <c r="B10" s="2">
        <v>0</v>
      </c>
      <c r="C10" s="2">
        <v>0</v>
      </c>
      <c r="D10" s="5">
        <v>4.2300000000000004</v>
      </c>
    </row>
    <row r="12" spans="1:13" x14ac:dyDescent="0.35">
      <c r="A12" s="55" t="s">
        <v>14</v>
      </c>
      <c r="B12" s="56"/>
      <c r="C12" s="57"/>
    </row>
    <row r="13" spans="1:13" ht="17" thickBot="1" x14ac:dyDescent="0.4">
      <c r="A13" s="12" t="s">
        <v>13</v>
      </c>
      <c r="B13" s="6" t="s">
        <v>15</v>
      </c>
      <c r="C13" s="13" t="s">
        <v>16</v>
      </c>
    </row>
    <row r="14" spans="1:13" ht="15" thickTop="1" x14ac:dyDescent="0.35">
      <c r="A14" s="9"/>
      <c r="B14" s="10"/>
      <c r="C14" s="11"/>
    </row>
    <row r="16" spans="1:13" x14ac:dyDescent="0.35">
      <c r="A16" s="48" t="s">
        <v>17</v>
      </c>
      <c r="B16" s="49"/>
      <c r="C16" s="50"/>
      <c r="D16" s="48" t="s">
        <v>36</v>
      </c>
      <c r="E16" s="49"/>
      <c r="F16" s="50"/>
      <c r="G16" s="16" t="s">
        <v>52</v>
      </c>
      <c r="H16" s="38" t="s">
        <v>88</v>
      </c>
      <c r="I16" s="48" t="s">
        <v>58</v>
      </c>
      <c r="J16" s="49"/>
      <c r="K16" s="49"/>
      <c r="L16" s="49"/>
      <c r="M16" s="50"/>
    </row>
    <row r="17" spans="1:13" ht="17" thickBot="1" x14ac:dyDescent="0.5">
      <c r="A17" s="20" t="s">
        <v>30</v>
      </c>
      <c r="B17" s="21" t="s">
        <v>31</v>
      </c>
      <c r="C17" s="22" t="s">
        <v>32</v>
      </c>
      <c r="D17" s="20" t="s">
        <v>49</v>
      </c>
      <c r="E17" s="21" t="s">
        <v>2</v>
      </c>
      <c r="F17" s="22" t="s">
        <v>51</v>
      </c>
      <c r="G17" s="19" t="s">
        <v>53</v>
      </c>
      <c r="H17" s="37" t="s">
        <v>89</v>
      </c>
      <c r="I17" s="61" t="s">
        <v>33</v>
      </c>
      <c r="J17" s="62" t="s">
        <v>34</v>
      </c>
      <c r="K17" s="3" t="s">
        <v>35</v>
      </c>
      <c r="L17" s="13" t="s">
        <v>50</v>
      </c>
      <c r="M17" s="13" t="s">
        <v>52</v>
      </c>
    </row>
    <row r="18" spans="1:13" ht="17.5" thickTop="1" x14ac:dyDescent="0.45">
      <c r="A18" s="14" t="s">
        <v>18</v>
      </c>
      <c r="B18" s="2">
        <v>36</v>
      </c>
      <c r="C18" s="8"/>
      <c r="D18" s="14" t="s">
        <v>38</v>
      </c>
      <c r="E18" s="2">
        <v>340</v>
      </c>
      <c r="F18" s="8"/>
      <c r="G18" s="29" t="s">
        <v>7</v>
      </c>
      <c r="H18" s="17"/>
      <c r="I18" s="7">
        <v>12</v>
      </c>
      <c r="J18" s="2">
        <v>36</v>
      </c>
      <c r="K18" s="2"/>
      <c r="L18" s="8">
        <v>25</v>
      </c>
      <c r="M18" s="63" t="s">
        <v>5</v>
      </c>
    </row>
    <row r="19" spans="1:13" ht="17" x14ac:dyDescent="0.45">
      <c r="A19" s="14" t="s">
        <v>19</v>
      </c>
      <c r="B19" s="2">
        <v>36</v>
      </c>
      <c r="C19" s="8"/>
      <c r="D19" s="14" t="s">
        <v>37</v>
      </c>
      <c r="E19" s="2">
        <v>4321</v>
      </c>
      <c r="F19" s="8"/>
      <c r="G19" s="28" t="s">
        <v>7</v>
      </c>
      <c r="H19" s="17"/>
      <c r="I19" s="7">
        <v>24</v>
      </c>
      <c r="J19" s="2">
        <v>36</v>
      </c>
      <c r="K19" s="2"/>
      <c r="L19" s="8">
        <v>125</v>
      </c>
      <c r="M19" s="63" t="s">
        <v>5</v>
      </c>
    </row>
    <row r="20" spans="1:13" ht="17" x14ac:dyDescent="0.45">
      <c r="A20" s="14" t="s">
        <v>20</v>
      </c>
      <c r="B20" s="2">
        <v>36</v>
      </c>
      <c r="C20" s="8"/>
      <c r="D20" s="14" t="s">
        <v>39</v>
      </c>
      <c r="E20" s="2">
        <v>1456</v>
      </c>
      <c r="F20" s="8"/>
      <c r="G20" s="29" t="s">
        <v>5</v>
      </c>
      <c r="H20" s="17"/>
      <c r="I20" s="7">
        <v>12</v>
      </c>
      <c r="J20" s="2">
        <v>48</v>
      </c>
      <c r="K20" s="2"/>
      <c r="L20" s="8">
        <v>200</v>
      </c>
      <c r="M20" s="63" t="s">
        <v>5</v>
      </c>
    </row>
    <row r="21" spans="1:13" ht="17" x14ac:dyDescent="0.45">
      <c r="A21" s="14" t="s">
        <v>21</v>
      </c>
      <c r="B21" s="35">
        <v>24</v>
      </c>
      <c r="C21" s="8"/>
      <c r="D21" s="14" t="s">
        <v>40</v>
      </c>
      <c r="E21" s="35">
        <v>2655</v>
      </c>
      <c r="F21" s="8"/>
      <c r="G21" s="29" t="s">
        <v>5</v>
      </c>
      <c r="H21" s="17"/>
      <c r="I21" s="9">
        <v>12</v>
      </c>
      <c r="J21" s="10">
        <v>48</v>
      </c>
      <c r="K21" s="10"/>
      <c r="L21" s="11">
        <v>100</v>
      </c>
      <c r="M21" s="64" t="s">
        <v>5</v>
      </c>
    </row>
    <row r="22" spans="1:13" ht="17" x14ac:dyDescent="0.45">
      <c r="A22" s="14" t="s">
        <v>22</v>
      </c>
      <c r="B22" s="35">
        <v>24</v>
      </c>
      <c r="C22" s="8"/>
      <c r="D22" s="14" t="s">
        <v>41</v>
      </c>
      <c r="E22" s="35">
        <v>7655</v>
      </c>
      <c r="F22" s="8"/>
      <c r="G22" s="29" t="s">
        <v>5</v>
      </c>
      <c r="H22" s="17"/>
      <c r="K22" t="s">
        <v>86</v>
      </c>
      <c r="L22">
        <f>SUM(L18:L21)</f>
        <v>450</v>
      </c>
    </row>
    <row r="23" spans="1:13" ht="17" x14ac:dyDescent="0.45">
      <c r="A23" s="14" t="s">
        <v>23</v>
      </c>
      <c r="B23" s="35">
        <v>36</v>
      </c>
      <c r="C23" s="8"/>
      <c r="D23" s="14" t="s">
        <v>42</v>
      </c>
      <c r="E23" s="35">
        <v>1221</v>
      </c>
      <c r="F23" s="8"/>
      <c r="G23" s="28" t="s">
        <v>7</v>
      </c>
      <c r="H23" s="17"/>
    </row>
    <row r="24" spans="1:13" ht="17" x14ac:dyDescent="0.45">
      <c r="A24" s="14" t="s">
        <v>24</v>
      </c>
      <c r="B24" s="35">
        <v>36</v>
      </c>
      <c r="C24" s="8"/>
      <c r="D24" s="14" t="s">
        <v>43</v>
      </c>
      <c r="E24" s="35">
        <v>900</v>
      </c>
      <c r="F24" s="8"/>
      <c r="G24" s="28" t="s">
        <v>7</v>
      </c>
      <c r="H24" s="17"/>
    </row>
    <row r="25" spans="1:13" ht="17" x14ac:dyDescent="0.45">
      <c r="A25" s="14" t="s">
        <v>25</v>
      </c>
      <c r="B25" s="35">
        <v>48</v>
      </c>
      <c r="C25" s="8"/>
      <c r="D25" s="14" t="s">
        <v>44</v>
      </c>
      <c r="E25" s="35">
        <v>765</v>
      </c>
      <c r="F25" s="8"/>
      <c r="G25" s="28" t="s">
        <v>7</v>
      </c>
      <c r="H25" s="17"/>
    </row>
    <row r="26" spans="1:13" ht="17" x14ac:dyDescent="0.45">
      <c r="A26" s="14" t="s">
        <v>26</v>
      </c>
      <c r="B26" s="35">
        <v>48</v>
      </c>
      <c r="C26" s="8"/>
      <c r="D26" s="14" t="s">
        <v>45</v>
      </c>
      <c r="E26" s="35">
        <v>250</v>
      </c>
      <c r="F26" s="8"/>
      <c r="G26" s="29" t="s">
        <v>5</v>
      </c>
      <c r="H26" s="17"/>
    </row>
    <row r="27" spans="1:13" ht="17" x14ac:dyDescent="0.45">
      <c r="A27" s="14" t="s">
        <v>27</v>
      </c>
      <c r="B27" s="35">
        <v>24</v>
      </c>
      <c r="C27" s="8"/>
      <c r="D27" s="14" t="s">
        <v>46</v>
      </c>
      <c r="E27" s="35">
        <v>550</v>
      </c>
      <c r="F27" s="8"/>
      <c r="G27" s="29" t="s">
        <v>5</v>
      </c>
      <c r="H27" s="17"/>
    </row>
    <row r="28" spans="1:13" ht="17" x14ac:dyDescent="0.45">
      <c r="A28" s="14" t="s">
        <v>28</v>
      </c>
      <c r="B28" s="35">
        <v>24</v>
      </c>
      <c r="C28" s="8"/>
      <c r="D28" s="14" t="s">
        <v>47</v>
      </c>
      <c r="E28" s="35">
        <v>457</v>
      </c>
      <c r="F28" s="8"/>
      <c r="G28" s="29" t="s">
        <v>5</v>
      </c>
      <c r="H28" s="17"/>
    </row>
    <row r="29" spans="1:13" ht="17" x14ac:dyDescent="0.45">
      <c r="A29" s="15" t="s">
        <v>29</v>
      </c>
      <c r="B29" s="10">
        <v>18</v>
      </c>
      <c r="C29" s="11"/>
      <c r="D29" s="15" t="s">
        <v>48</v>
      </c>
      <c r="E29" s="10">
        <v>788</v>
      </c>
      <c r="F29" s="11"/>
      <c r="G29" s="30" t="s">
        <v>5</v>
      </c>
      <c r="H29" s="18"/>
    </row>
    <row r="30" spans="1:13" ht="17" x14ac:dyDescent="0.45">
      <c r="D30" s="36" t="s">
        <v>87</v>
      </c>
      <c r="E30">
        <f>SUM(E18:E29) + L22</f>
        <v>21808</v>
      </c>
    </row>
    <row r="31" spans="1:13" x14ac:dyDescent="0.35">
      <c r="A31" s="51" t="s">
        <v>61</v>
      </c>
      <c r="B31" s="52"/>
      <c r="C31" s="52"/>
      <c r="D31" s="53"/>
    </row>
    <row r="32" spans="1:13" ht="15" thickBot="1" x14ac:dyDescent="0.4">
      <c r="A32" s="46" t="s">
        <v>62</v>
      </c>
      <c r="B32" s="47"/>
      <c r="C32" s="13" t="s">
        <v>63</v>
      </c>
      <c r="D32" s="39" t="s">
        <v>0</v>
      </c>
    </row>
    <row r="33" spans="1:4" ht="15" thickTop="1" x14ac:dyDescent="0.35">
      <c r="A33" s="7" t="s">
        <v>64</v>
      </c>
      <c r="B33" s="2"/>
      <c r="C33" s="33"/>
      <c r="D33" s="8">
        <v>2</v>
      </c>
    </row>
    <row r="34" spans="1:4" x14ac:dyDescent="0.35">
      <c r="A34" s="7" t="s">
        <v>64</v>
      </c>
      <c r="B34" s="2"/>
      <c r="C34" s="17"/>
      <c r="D34" s="8">
        <v>3</v>
      </c>
    </row>
    <row r="35" spans="1:4" x14ac:dyDescent="0.35">
      <c r="A35" s="7" t="s">
        <v>71</v>
      </c>
      <c r="B35" s="2"/>
      <c r="C35" s="17"/>
      <c r="D35" s="8">
        <v>4</v>
      </c>
    </row>
    <row r="36" spans="1:4" x14ac:dyDescent="0.35">
      <c r="A36" s="7" t="s">
        <v>71</v>
      </c>
      <c r="B36" s="2"/>
      <c r="C36" s="17"/>
      <c r="D36" s="8">
        <v>4</v>
      </c>
    </row>
    <row r="37" spans="1:4" x14ac:dyDescent="0.35">
      <c r="A37" s="7" t="s">
        <v>65</v>
      </c>
      <c r="B37" s="2"/>
      <c r="C37" s="17"/>
      <c r="D37" s="8">
        <v>6</v>
      </c>
    </row>
    <row r="38" spans="1:4" x14ac:dyDescent="0.35">
      <c r="A38" s="7" t="s">
        <v>70</v>
      </c>
      <c r="B38" s="2"/>
      <c r="C38" s="17"/>
      <c r="D38" s="8">
        <v>1</v>
      </c>
    </row>
    <row r="39" spans="1:4" x14ac:dyDescent="0.35">
      <c r="A39" s="7" t="s">
        <v>66</v>
      </c>
      <c r="B39" s="2"/>
      <c r="C39" s="17"/>
      <c r="D39" s="8">
        <v>12</v>
      </c>
    </row>
    <row r="40" spans="1:4" x14ac:dyDescent="0.35">
      <c r="A40" s="7" t="s">
        <v>67</v>
      </c>
      <c r="B40" s="2"/>
      <c r="C40" s="17"/>
      <c r="D40" s="8">
        <v>8</v>
      </c>
    </row>
    <row r="41" spans="1:4" x14ac:dyDescent="0.35">
      <c r="A41" s="7" t="s">
        <v>64</v>
      </c>
      <c r="B41" s="2"/>
      <c r="C41" s="17"/>
      <c r="D41" s="8">
        <v>9</v>
      </c>
    </row>
    <row r="42" spans="1:4" x14ac:dyDescent="0.35">
      <c r="A42" s="7" t="s">
        <v>64</v>
      </c>
      <c r="B42" s="2"/>
      <c r="C42" s="17"/>
      <c r="D42" s="8">
        <v>5</v>
      </c>
    </row>
    <row r="43" spans="1:4" x14ac:dyDescent="0.35">
      <c r="A43" s="7" t="s">
        <v>68</v>
      </c>
      <c r="B43" s="2"/>
      <c r="C43" s="17"/>
      <c r="D43" s="8">
        <v>10</v>
      </c>
    </row>
    <row r="44" spans="1:4" x14ac:dyDescent="0.35">
      <c r="A44" s="7" t="s">
        <v>69</v>
      </c>
      <c r="B44" s="2"/>
      <c r="C44" s="17"/>
      <c r="D44" s="8">
        <v>10</v>
      </c>
    </row>
    <row r="45" spans="1:4" x14ac:dyDescent="0.35">
      <c r="A45" s="7" t="s">
        <v>69</v>
      </c>
      <c r="B45" s="2"/>
      <c r="C45" s="17"/>
      <c r="D45" s="8">
        <v>10</v>
      </c>
    </row>
    <row r="46" spans="1:4" x14ac:dyDescent="0.35">
      <c r="A46" s="7" t="s">
        <v>64</v>
      </c>
      <c r="B46" s="2"/>
      <c r="C46" s="17"/>
      <c r="D46" s="8">
        <v>6</v>
      </c>
    </row>
    <row r="47" spans="1:4" x14ac:dyDescent="0.35">
      <c r="A47" s="7" t="s">
        <v>64</v>
      </c>
      <c r="B47" s="2"/>
      <c r="C47" s="17"/>
      <c r="D47" s="8">
        <v>7</v>
      </c>
    </row>
    <row r="48" spans="1:4" x14ac:dyDescent="0.35">
      <c r="A48" s="9" t="s">
        <v>70</v>
      </c>
      <c r="B48" s="10"/>
      <c r="C48" s="18"/>
      <c r="D48" s="11">
        <v>3</v>
      </c>
    </row>
    <row r="50" spans="1:3" x14ac:dyDescent="0.35">
      <c r="A50" s="48" t="s">
        <v>72</v>
      </c>
      <c r="B50" s="49"/>
      <c r="C50" s="50"/>
    </row>
    <row r="51" spans="1:3" ht="17" thickBot="1" x14ac:dyDescent="0.5">
      <c r="A51" s="34" t="s">
        <v>84</v>
      </c>
      <c r="B51" s="31" t="s">
        <v>85</v>
      </c>
      <c r="C51" s="32" t="s">
        <v>63</v>
      </c>
    </row>
    <row r="52" spans="1:3" ht="15" thickTop="1" x14ac:dyDescent="0.35">
      <c r="A52" s="7" t="s">
        <v>73</v>
      </c>
      <c r="B52" s="2"/>
      <c r="C52" s="8"/>
    </row>
    <row r="53" spans="1:3" x14ac:dyDescent="0.35">
      <c r="A53" s="7" t="s">
        <v>74</v>
      </c>
      <c r="B53" s="2"/>
      <c r="C53" s="8"/>
    </row>
    <row r="54" spans="1:3" x14ac:dyDescent="0.35">
      <c r="A54" s="7" t="s">
        <v>75</v>
      </c>
      <c r="B54" s="2"/>
      <c r="C54" s="8"/>
    </row>
    <row r="55" spans="1:3" x14ac:dyDescent="0.35">
      <c r="A55" s="7" t="s">
        <v>76</v>
      </c>
      <c r="B55" s="2"/>
      <c r="C55" s="8"/>
    </row>
    <row r="56" spans="1:3" x14ac:dyDescent="0.35">
      <c r="A56" s="7" t="s">
        <v>77</v>
      </c>
      <c r="B56" s="2"/>
      <c r="C56" s="8"/>
    </row>
    <row r="57" spans="1:3" x14ac:dyDescent="0.35">
      <c r="A57" s="7" t="s">
        <v>78</v>
      </c>
      <c r="B57" s="2"/>
      <c r="C57" s="8"/>
    </row>
    <row r="58" spans="1:3" x14ac:dyDescent="0.35">
      <c r="A58" s="7" t="s">
        <v>79</v>
      </c>
      <c r="B58" s="2"/>
      <c r="C58" s="8"/>
    </row>
    <row r="59" spans="1:3" x14ac:dyDescent="0.35">
      <c r="A59" s="7" t="s">
        <v>80</v>
      </c>
      <c r="B59" s="2"/>
      <c r="C59" s="8"/>
    </row>
    <row r="60" spans="1:3" x14ac:dyDescent="0.35">
      <c r="A60" s="7" t="s">
        <v>81</v>
      </c>
      <c r="B60" s="2"/>
      <c r="C60" s="8"/>
    </row>
    <row r="61" spans="1:3" x14ac:dyDescent="0.35">
      <c r="A61" s="7" t="s">
        <v>82</v>
      </c>
      <c r="B61" s="2"/>
      <c r="C61" s="8"/>
    </row>
    <row r="62" spans="1:3" x14ac:dyDescent="0.35">
      <c r="A62" s="9" t="s">
        <v>83</v>
      </c>
      <c r="B62" s="10"/>
      <c r="C62" s="11"/>
    </row>
  </sheetData>
  <mergeCells count="11">
    <mergeCell ref="A32:B32"/>
    <mergeCell ref="A50:C50"/>
    <mergeCell ref="A31:D31"/>
    <mergeCell ref="F1:G1"/>
    <mergeCell ref="F4:G4"/>
    <mergeCell ref="F7:G7"/>
    <mergeCell ref="A1:D1"/>
    <mergeCell ref="A12:C12"/>
    <mergeCell ref="A16:C16"/>
    <mergeCell ref="D16:F16"/>
    <mergeCell ref="I16:M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C807-0474-4350-8CC5-BCF0B4090853}">
  <dimension ref="A1:K27"/>
  <sheetViews>
    <sheetView topLeftCell="A5" zoomScale="90" zoomScaleNormal="90" workbookViewId="0">
      <selection activeCell="Q32" sqref="Q32"/>
    </sheetView>
  </sheetViews>
  <sheetFormatPr defaultRowHeight="14.5" x14ac:dyDescent="0.35"/>
  <cols>
    <col min="1" max="1" width="4.81640625" bestFit="1" customWidth="1"/>
    <col min="2" max="2" width="9.36328125" bestFit="1" customWidth="1"/>
    <col min="3" max="3" width="11.81640625" bestFit="1" customWidth="1"/>
    <col min="4" max="4" width="15.08984375" bestFit="1" customWidth="1"/>
    <col min="5" max="5" width="10.6328125" bestFit="1" customWidth="1"/>
    <col min="7" max="7" width="16" customWidth="1"/>
    <col min="8" max="8" width="11.26953125" customWidth="1"/>
    <col min="10" max="10" width="11.6328125" bestFit="1" customWidth="1"/>
    <col min="11" max="11" width="11.7265625" customWidth="1"/>
  </cols>
  <sheetData>
    <row r="1" spans="1:11" x14ac:dyDescent="0.35">
      <c r="A1" s="58" t="s">
        <v>96</v>
      </c>
      <c r="B1" s="59"/>
      <c r="C1" s="59"/>
      <c r="D1" s="59"/>
      <c r="E1" s="60"/>
      <c r="G1" s="43" t="s">
        <v>99</v>
      </c>
      <c r="H1" s="44"/>
      <c r="J1" s="58" t="s">
        <v>103</v>
      </c>
      <c r="K1" s="60"/>
    </row>
    <row r="2" spans="1:11" x14ac:dyDescent="0.35">
      <c r="A2" s="40" t="s">
        <v>93</v>
      </c>
      <c r="B2" s="41" t="s">
        <v>91</v>
      </c>
      <c r="C2" s="41" t="s">
        <v>90</v>
      </c>
      <c r="D2" s="41" t="s">
        <v>92</v>
      </c>
      <c r="E2" s="42" t="s">
        <v>63</v>
      </c>
      <c r="G2" s="45" t="s">
        <v>97</v>
      </c>
      <c r="H2" s="8">
        <v>1.5</v>
      </c>
      <c r="J2" s="9" t="s">
        <v>102</v>
      </c>
      <c r="K2" s="11">
        <v>0.28000000000000003</v>
      </c>
    </row>
    <row r="3" spans="1:11" x14ac:dyDescent="0.35">
      <c r="A3" s="7">
        <v>1</v>
      </c>
      <c r="B3" s="2">
        <v>10</v>
      </c>
      <c r="C3" s="2">
        <v>8</v>
      </c>
      <c r="D3" s="2"/>
      <c r="E3" s="8"/>
      <c r="G3" s="26" t="s">
        <v>98</v>
      </c>
      <c r="H3" s="11">
        <v>6.5</v>
      </c>
    </row>
    <row r="4" spans="1:11" x14ac:dyDescent="0.35">
      <c r="A4" s="7">
        <v>2</v>
      </c>
      <c r="B4" s="2">
        <v>12</v>
      </c>
      <c r="C4" s="2">
        <v>8</v>
      </c>
      <c r="D4" s="2"/>
      <c r="E4" s="8"/>
    </row>
    <row r="5" spans="1:11" x14ac:dyDescent="0.35">
      <c r="A5" s="7">
        <v>3</v>
      </c>
      <c r="B5" s="2">
        <v>14</v>
      </c>
      <c r="C5" s="2">
        <v>8</v>
      </c>
      <c r="D5" s="2" t="s">
        <v>94</v>
      </c>
      <c r="E5" s="8"/>
    </row>
    <row r="6" spans="1:11" x14ac:dyDescent="0.35">
      <c r="A6" s="7">
        <v>4</v>
      </c>
      <c r="B6" s="2">
        <v>6</v>
      </c>
      <c r="C6" s="2">
        <v>8</v>
      </c>
      <c r="D6" s="2"/>
      <c r="E6" s="8"/>
    </row>
    <row r="7" spans="1:11" x14ac:dyDescent="0.35">
      <c r="A7" s="7">
        <v>5</v>
      </c>
      <c r="B7" s="2">
        <v>5</v>
      </c>
      <c r="C7" s="2">
        <v>8</v>
      </c>
      <c r="D7" s="2" t="s">
        <v>95</v>
      </c>
      <c r="E7" s="8"/>
    </row>
    <row r="8" spans="1:11" x14ac:dyDescent="0.35">
      <c r="A8" s="7">
        <v>6</v>
      </c>
      <c r="B8" s="2">
        <v>10</v>
      </c>
      <c r="C8" s="2">
        <v>8</v>
      </c>
      <c r="D8" s="2"/>
      <c r="E8" s="8"/>
    </row>
    <row r="9" spans="1:11" x14ac:dyDescent="0.35">
      <c r="A9" s="9">
        <v>7</v>
      </c>
      <c r="B9" s="10">
        <v>10</v>
      </c>
      <c r="C9" s="10">
        <v>8</v>
      </c>
      <c r="D9" s="10"/>
      <c r="E9" s="11"/>
    </row>
    <row r="10" spans="1:11" x14ac:dyDescent="0.35">
      <c r="A10" s="58" t="s">
        <v>104</v>
      </c>
      <c r="B10" s="59"/>
      <c r="C10" s="59"/>
      <c r="D10" s="59"/>
      <c r="E10" s="60"/>
      <c r="G10" s="43" t="s">
        <v>100</v>
      </c>
      <c r="H10" s="44"/>
    </row>
    <row r="11" spans="1:11" x14ac:dyDescent="0.35">
      <c r="A11" s="40" t="s">
        <v>93</v>
      </c>
      <c r="B11" s="41" t="s">
        <v>91</v>
      </c>
      <c r="C11" s="41" t="s">
        <v>90</v>
      </c>
      <c r="D11" s="41" t="s">
        <v>92</v>
      </c>
      <c r="E11" s="42" t="s">
        <v>63</v>
      </c>
      <c r="G11" s="45" t="s">
        <v>97</v>
      </c>
      <c r="H11" s="8">
        <v>1.5</v>
      </c>
    </row>
    <row r="12" spans="1:11" x14ac:dyDescent="0.35">
      <c r="A12" s="7">
        <v>1</v>
      </c>
      <c r="B12" s="2">
        <v>10</v>
      </c>
      <c r="C12" s="2">
        <v>8</v>
      </c>
      <c r="D12" s="2"/>
      <c r="E12" s="8"/>
      <c r="G12" s="26" t="s">
        <v>98</v>
      </c>
      <c r="H12" s="11">
        <v>4.5</v>
      </c>
    </row>
    <row r="13" spans="1:11" x14ac:dyDescent="0.35">
      <c r="A13" s="7">
        <v>2</v>
      </c>
      <c r="B13" s="2">
        <v>12</v>
      </c>
      <c r="C13" s="2">
        <v>8</v>
      </c>
      <c r="D13" s="2"/>
      <c r="E13" s="8"/>
    </row>
    <row r="14" spans="1:11" x14ac:dyDescent="0.35">
      <c r="A14" s="7">
        <v>3</v>
      </c>
      <c r="B14" s="2">
        <v>14</v>
      </c>
      <c r="C14" s="2">
        <v>8</v>
      </c>
      <c r="D14" s="2" t="s">
        <v>94</v>
      </c>
      <c r="E14" s="8"/>
    </row>
    <row r="15" spans="1:11" x14ac:dyDescent="0.35">
      <c r="A15" s="7">
        <v>4</v>
      </c>
      <c r="B15" s="2">
        <v>6</v>
      </c>
      <c r="C15" s="2">
        <v>8</v>
      </c>
      <c r="D15" s="2"/>
      <c r="E15" s="8"/>
    </row>
    <row r="16" spans="1:11" x14ac:dyDescent="0.35">
      <c r="A16" s="7">
        <v>5</v>
      </c>
      <c r="B16" s="2">
        <v>5</v>
      </c>
      <c r="C16" s="2">
        <v>8</v>
      </c>
      <c r="D16" s="2" t="s">
        <v>95</v>
      </c>
      <c r="E16" s="8"/>
    </row>
    <row r="17" spans="1:8" x14ac:dyDescent="0.35">
      <c r="A17" s="7">
        <v>6</v>
      </c>
      <c r="B17" s="2">
        <v>10</v>
      </c>
      <c r="C17" s="2">
        <v>8</v>
      </c>
      <c r="D17" s="2"/>
      <c r="E17" s="8"/>
    </row>
    <row r="18" spans="1:8" x14ac:dyDescent="0.35">
      <c r="A18" s="9">
        <v>7</v>
      </c>
      <c r="B18" s="10">
        <v>10</v>
      </c>
      <c r="C18" s="10">
        <v>8</v>
      </c>
      <c r="D18" s="10"/>
      <c r="E18" s="11"/>
    </row>
    <row r="19" spans="1:8" x14ac:dyDescent="0.35">
      <c r="A19" s="58" t="s">
        <v>105</v>
      </c>
      <c r="B19" s="59"/>
      <c r="C19" s="59"/>
      <c r="D19" s="59"/>
      <c r="E19" s="60"/>
      <c r="G19" s="43" t="s">
        <v>101</v>
      </c>
      <c r="H19" s="44"/>
    </row>
    <row r="20" spans="1:8" x14ac:dyDescent="0.35">
      <c r="A20" s="40" t="s">
        <v>93</v>
      </c>
      <c r="B20" s="41" t="s">
        <v>91</v>
      </c>
      <c r="C20" s="41" t="s">
        <v>90</v>
      </c>
      <c r="D20" s="41" t="s">
        <v>92</v>
      </c>
      <c r="E20" s="42" t="s">
        <v>63</v>
      </c>
      <c r="G20" s="45" t="s">
        <v>97</v>
      </c>
      <c r="H20" s="8">
        <v>1.5</v>
      </c>
    </row>
    <row r="21" spans="1:8" x14ac:dyDescent="0.35">
      <c r="A21" s="7">
        <v>1</v>
      </c>
      <c r="B21" s="2">
        <v>10</v>
      </c>
      <c r="C21" s="2">
        <v>8</v>
      </c>
      <c r="D21" s="2"/>
      <c r="E21" s="8"/>
      <c r="G21" s="26" t="s">
        <v>98</v>
      </c>
      <c r="H21" s="11">
        <v>3.6</v>
      </c>
    </row>
    <row r="22" spans="1:8" x14ac:dyDescent="0.35">
      <c r="A22" s="7">
        <v>2</v>
      </c>
      <c r="B22" s="2">
        <v>12</v>
      </c>
      <c r="C22" s="2">
        <v>8</v>
      </c>
      <c r="D22" s="2"/>
      <c r="E22" s="8"/>
    </row>
    <row r="23" spans="1:8" x14ac:dyDescent="0.35">
      <c r="A23" s="7">
        <v>3</v>
      </c>
      <c r="B23" s="2">
        <v>14</v>
      </c>
      <c r="C23" s="2">
        <v>8</v>
      </c>
      <c r="D23" s="2" t="s">
        <v>94</v>
      </c>
      <c r="E23" s="8"/>
    </row>
    <row r="24" spans="1:8" x14ac:dyDescent="0.35">
      <c r="A24" s="7">
        <v>4</v>
      </c>
      <c r="B24" s="2">
        <v>6</v>
      </c>
      <c r="C24" s="2">
        <v>8</v>
      </c>
      <c r="D24" s="2"/>
      <c r="E24" s="8"/>
    </row>
    <row r="25" spans="1:8" x14ac:dyDescent="0.35">
      <c r="A25" s="7">
        <v>5</v>
      </c>
      <c r="B25" s="2">
        <v>5</v>
      </c>
      <c r="C25" s="2">
        <v>8</v>
      </c>
      <c r="D25" s="2" t="s">
        <v>95</v>
      </c>
      <c r="E25" s="8"/>
    </row>
    <row r="26" spans="1:8" x14ac:dyDescent="0.35">
      <c r="A26" s="7">
        <v>6</v>
      </c>
      <c r="B26" s="2">
        <v>10</v>
      </c>
      <c r="C26" s="2">
        <v>8</v>
      </c>
      <c r="D26" s="2"/>
      <c r="E26" s="8"/>
    </row>
    <row r="27" spans="1:8" x14ac:dyDescent="0.35">
      <c r="A27" s="9">
        <v>7</v>
      </c>
      <c r="B27" s="10">
        <v>10</v>
      </c>
      <c r="C27" s="10">
        <v>8</v>
      </c>
      <c r="D27" s="10"/>
      <c r="E27" s="11"/>
    </row>
  </sheetData>
  <mergeCells count="4">
    <mergeCell ref="A1:E1"/>
    <mergeCell ref="A10:E10"/>
    <mergeCell ref="A19:E19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Water-Delivery</vt:lpstr>
      <vt:lpstr>Hospital-Distribution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2020-04-08T22:08:09Z</dcterms:modified>
</cp:coreProperties>
</file>