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en_skoroszyt" defaultThemeVersion="124226"/>
  <bookViews>
    <workbookView xWindow="480" yWindow="45" windowWidth="22995" windowHeight="10305"/>
  </bookViews>
  <sheets>
    <sheet name="Tablica wyników" sheetId="1" r:id="rId1"/>
    <sheet name="Kolory" sheetId="2" r:id="rId2"/>
  </sheets>
  <functionGroups builtInGroupCount="17"/>
  <calcPr calcId="144525"/>
</workbook>
</file>

<file path=xl/calcChain.xml><?xml version="1.0" encoding="utf-8"?>
<calcChain xmlns="http://schemas.openxmlformats.org/spreadsheetml/2006/main">
  <c r="A6" i="1" l="1"/>
  <c r="L6" i="1" s="1"/>
  <c r="A10" i="1" l="1"/>
  <c r="A12" i="1" s="1"/>
  <c r="A1" i="1" l="1"/>
  <c r="A8" i="1"/>
  <c r="A7" i="1" l="1"/>
  <c r="B4" i="1"/>
  <c r="F4" i="1" l="1"/>
  <c r="F5" i="1"/>
  <c r="F6" i="1"/>
  <c r="F7" i="1"/>
  <c r="F8" i="1"/>
  <c r="F9" i="1"/>
  <c r="F10" i="1"/>
  <c r="F11" i="1"/>
  <c r="F12" i="1"/>
  <c r="F3" i="1"/>
  <c r="H4" i="1" l="1"/>
  <c r="H3" i="1"/>
  <c r="H5" i="1"/>
  <c r="H6" i="1"/>
  <c r="H7" i="1"/>
  <c r="H8" i="1"/>
  <c r="H9" i="1"/>
  <c r="H10" i="1"/>
  <c r="H11" i="1"/>
  <c r="H12" i="1"/>
  <c r="A9" i="1" l="1"/>
</calcChain>
</file>

<file path=xl/comments1.xml><?xml version="1.0" encoding="utf-8"?>
<comments xmlns="http://schemas.openxmlformats.org/spreadsheetml/2006/main">
  <authors>
    <author>Danelski Jakub</author>
  </authors>
  <commentList>
    <comment ref="A1" authorId="0">
      <text>
        <r>
          <rPr>
            <b/>
            <sz val="9"/>
            <color indexed="81"/>
            <rFont val="Tahoma"/>
            <family val="2"/>
            <charset val="238"/>
          </rPr>
          <t>Danelski Jakub:</t>
        </r>
        <r>
          <rPr>
            <sz val="9"/>
            <color indexed="81"/>
            <rFont val="Tahoma"/>
            <family val="2"/>
            <charset val="238"/>
          </rPr>
          <t xml:space="preserve">
losowanie</t>
        </r>
      </text>
    </comment>
    <comment ref="A2" authorId="0">
      <text>
        <r>
          <rPr>
            <b/>
            <sz val="9"/>
            <color indexed="81"/>
            <rFont val="Tahoma"/>
            <family val="2"/>
            <charset val="238"/>
          </rPr>
          <t>Danelski Jakub:</t>
        </r>
        <r>
          <rPr>
            <sz val="9"/>
            <color indexed="81"/>
            <rFont val="Tahoma"/>
            <family val="2"/>
            <charset val="238"/>
          </rPr>
          <t xml:space="preserve">
wybór</t>
        </r>
      </text>
    </comment>
    <comment ref="A3" authorId="0">
      <text>
        <r>
          <rPr>
            <b/>
            <sz val="9"/>
            <color indexed="81"/>
            <rFont val="Tahoma"/>
            <family val="2"/>
            <charset val="238"/>
          </rPr>
          <t>Danelski Jakub:</t>
        </r>
        <r>
          <rPr>
            <sz val="9"/>
            <color indexed="81"/>
            <rFont val="Tahoma"/>
            <family val="2"/>
            <charset val="238"/>
          </rPr>
          <t xml:space="preserve">
wybór trwały</t>
        </r>
      </text>
    </comment>
    <comment ref="A4" authorId="0">
      <text>
        <r>
          <rPr>
            <b/>
            <sz val="9"/>
            <color indexed="81"/>
            <rFont val="Tahoma"/>
            <family val="2"/>
            <charset val="238"/>
          </rPr>
          <t>Danelski Jakub:</t>
        </r>
        <r>
          <rPr>
            <sz val="9"/>
            <color indexed="81"/>
            <rFont val="Tahoma"/>
            <family val="2"/>
            <charset val="238"/>
          </rPr>
          <t xml:space="preserve">
małe kończenia</t>
        </r>
      </text>
    </comment>
    <comment ref="A5" authorId="0">
      <text>
        <r>
          <rPr>
            <b/>
            <sz val="9"/>
            <color indexed="81"/>
            <rFont val="Tahoma"/>
            <family val="2"/>
            <charset val="238"/>
          </rPr>
          <t>Danelski Jakub:</t>
        </r>
        <r>
          <rPr>
            <sz val="9"/>
            <color indexed="81"/>
            <rFont val="Tahoma"/>
            <family val="2"/>
            <charset val="238"/>
          </rPr>
          <t xml:space="preserve">
inkrementacja co ile</t>
        </r>
      </text>
    </comment>
    <comment ref="A6" authorId="0">
      <text>
        <r>
          <rPr>
            <b/>
            <sz val="9"/>
            <color indexed="81"/>
            <rFont val="Tahoma"/>
            <family val="2"/>
            <charset val="238"/>
          </rPr>
          <t>Danelski Jakub:</t>
        </r>
        <r>
          <rPr>
            <sz val="9"/>
            <color indexed="81"/>
            <rFont val="Tahoma"/>
            <family val="2"/>
            <charset val="238"/>
          </rPr>
          <t xml:space="preserve">
kalkulator wynik początkowy</t>
        </r>
      </text>
    </comment>
    <comment ref="A7" authorId="0">
      <text>
        <r>
          <rPr>
            <b/>
            <sz val="9"/>
            <color indexed="81"/>
            <rFont val="Tahoma"/>
            <family val="2"/>
            <charset val="238"/>
          </rPr>
          <t>Danelski Jakub:</t>
        </r>
        <r>
          <rPr>
            <sz val="9"/>
            <color indexed="81"/>
            <rFont val="Tahoma"/>
            <family val="2"/>
            <charset val="238"/>
          </rPr>
          <t xml:space="preserve">
czy rozpoczęta</t>
        </r>
      </text>
    </comment>
    <comment ref="A8" authorId="0">
      <text>
        <r>
          <rPr>
            <b/>
            <sz val="9"/>
            <color indexed="81"/>
            <rFont val="Tahoma"/>
            <family val="2"/>
            <charset val="238"/>
          </rPr>
          <t>Danelski Jakub:</t>
        </r>
        <r>
          <rPr>
            <sz val="9"/>
            <color indexed="81"/>
            <rFont val="Tahoma"/>
            <family val="2"/>
            <charset val="238"/>
          </rPr>
          <t xml:space="preserve">
czy zakończona</t>
        </r>
      </text>
    </comment>
    <comment ref="A9" authorId="0">
      <text>
        <r>
          <rPr>
            <b/>
            <sz val="9"/>
            <color indexed="81"/>
            <rFont val="Tahoma"/>
            <family val="2"/>
            <charset val="238"/>
          </rPr>
          <t>Danelski Jakub:</t>
        </r>
        <r>
          <rPr>
            <sz val="9"/>
            <color indexed="81"/>
            <rFont val="Tahoma"/>
            <family val="2"/>
            <charset val="238"/>
          </rPr>
          <t xml:space="preserve">
wynik końcowy</t>
        </r>
      </text>
    </comment>
    <comment ref="A10" authorId="0">
      <text>
        <r>
          <rPr>
            <b/>
            <sz val="9"/>
            <color indexed="81"/>
            <rFont val="Tahoma"/>
            <family val="2"/>
            <charset val="238"/>
          </rPr>
          <t>Danelski Jakub:</t>
        </r>
        <r>
          <rPr>
            <sz val="9"/>
            <color indexed="81"/>
            <rFont val="Tahoma"/>
            <family val="2"/>
            <charset val="238"/>
          </rPr>
          <t xml:space="preserve">
czas teraz</t>
        </r>
      </text>
    </comment>
    <comment ref="A11" authorId="0">
      <text>
        <r>
          <rPr>
            <b/>
            <sz val="9"/>
            <color indexed="81"/>
            <rFont val="Tahoma"/>
            <family val="2"/>
            <charset val="238"/>
          </rPr>
          <t>Danelski Jakub:</t>
        </r>
        <r>
          <rPr>
            <sz val="9"/>
            <color indexed="81"/>
            <rFont val="Tahoma"/>
            <family val="2"/>
            <charset val="238"/>
          </rPr>
          <t xml:space="preserve">
czas resetu</t>
        </r>
      </text>
    </comment>
    <comment ref="A12" authorId="0">
      <text>
        <r>
          <rPr>
            <b/>
            <sz val="9"/>
            <color indexed="81"/>
            <rFont val="Tahoma"/>
            <family val="2"/>
            <charset val="238"/>
          </rPr>
          <t>Danelski Jakub:</t>
        </r>
        <r>
          <rPr>
            <sz val="9"/>
            <color indexed="81"/>
            <rFont val="Tahoma"/>
            <family val="2"/>
            <charset val="238"/>
          </rPr>
          <t xml:space="preserve">
pozostała liczba sekund</t>
        </r>
      </text>
    </comment>
  </commentList>
</comments>
</file>

<file path=xl/sharedStrings.xml><?xml version="1.0" encoding="utf-8"?>
<sst xmlns="http://schemas.openxmlformats.org/spreadsheetml/2006/main" count="25" uniqueCount="25">
  <si>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</si>
  <si>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</si>
  <si>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</si>
  <si>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</si>
  <si>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</si>
  <si>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</si>
  <si>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</si>
  <si>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</si>
  <si>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</si>
  <si>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</si>
  <si>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Punkty</t>
  </si>
  <si>
    <t>Oczekiwana</t>
  </si>
  <si>
    <t>Rzuty</t>
  </si>
  <si>
    <t>Golf Darterski</t>
  </si>
  <si>
    <t>Wynik</t>
  </si>
  <si>
    <t>Wylosuj dziesięć wartości do skończenia i wykończ je jak najszybciej!</t>
  </si>
  <si>
    <t>Lp.</t>
  </si>
  <si>
    <t>Kalkulator</t>
  </si>
  <si>
    <t>Rzuty:</t>
  </si>
  <si>
    <t>Punkty:</t>
  </si>
  <si>
    <t>Zielony</t>
  </si>
  <si>
    <t>Niebieski</t>
  </si>
  <si>
    <t>Pomarańczowy</t>
  </si>
  <si>
    <t>Fioletowy</t>
  </si>
  <si>
    <t>Różowy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</si>
</sst>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"/>
  </numFmts>
  <fonts count="13" x14ac:knownFonts="1">
    <font>
      <sz val="11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8"/>
      <color theme="1"/>
      <name val="Calibri"/>
      <family val="2"/>
      <charset val="238"/>
      <scheme val="minor"/>
    </font>
    <font>
      <sz val="28"/>
      <color theme="0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sz val="28"/>
      <color rgb="FF000000"/>
      <name val="Calibri"/>
      <family val="2"/>
      <charset val="238"/>
    </font>
    <font>
      <sz val="24"/>
      <color rgb="FF000000"/>
      <name val="Calibri"/>
      <family val="2"/>
      <charset val="238"/>
    </font>
    <font>
      <sz val="26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Border="1"/>
    <xf numFmtId="0" fontId="1" fillId="2" borderId="1" xfId="0" applyFont="1" applyFill="1" applyBorder="1" applyAlignment="1">
      <alignment horizontal="center" vertical="top"/>
    </xf>
    <xf numFmtId="0" fontId="2" fillId="2" borderId="1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164" fontId="3" fillId="0" borderId="0" xfId="0" applyNumberFormat="1" applyFont="1" applyProtection="1">
      <protection locked="0" hidden="1"/>
    </xf>
    <xf numFmtId="164" fontId="3" fillId="0" borderId="0" xfId="0" applyNumberFormat="1" applyFont="1" applyFill="1" applyBorder="1" applyProtection="1">
      <protection locked="0" hidden="1"/>
    </xf>
    <xf numFmtId="0" fontId="0" fillId="0" borderId="0" xfId="0" applyProtection="1">
      <protection locked="0" hidden="1"/>
    </xf>
    <xf numFmtId="164" fontId="0" fillId="0" borderId="0" xfId="0" applyNumberFormat="1"/>
    <xf numFmtId="0" fontId="1" fillId="3" borderId="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  <protection locked="0"/>
    </xf>
    <xf numFmtId="0" fontId="0" fillId="5" borderId="4" xfId="0" applyFill="1" applyBorder="1"/>
    <xf numFmtId="0" fontId="1" fillId="5" borderId="5" xfId="0" applyFont="1" applyFill="1" applyBorder="1" applyAlignment="1">
      <alignment horizontal="center" vertical="center"/>
    </xf>
    <xf numFmtId="0" fontId="0" fillId="5" borderId="6" xfId="0" applyFill="1" applyBorder="1"/>
    <xf numFmtId="0" fontId="8" fillId="6" borderId="7" xfId="0" applyFont="1" applyFill="1" applyBorder="1"/>
    <xf numFmtId="0" fontId="8" fillId="6" borderId="0" xfId="0" applyFont="1" applyFill="1" applyBorder="1" applyAlignment="1">
      <alignment horizontal="right"/>
    </xf>
    <xf numFmtId="0" fontId="8" fillId="6" borderId="8" xfId="0" applyNumberFormat="1" applyFont="1" applyFill="1" applyBorder="1" applyAlignment="1">
      <alignment horizontal="left"/>
    </xf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0" borderId="0" xfId="0" applyAlignment="1">
      <alignment horizontal="center"/>
    </xf>
    <xf numFmtId="0" fontId="7" fillId="0" borderId="0" xfId="0" applyFont="1" applyFill="1" applyBorder="1" applyAlignment="1">
      <alignment horizontal="center" vertical="center"/>
    </xf>
  </cellXfs>
  <cellStyles count="1">
    <cellStyle name="Normalny" xfId="0" builtinId="0"/>
  </cellStyles>
  <dxfs count="1">
    <dxf>
      <font>
        <color theme="1"/>
      </font>
      <numFmt numFmtId="0" formatCode="General"/>
    </dxf>
  </dxfs>
  <tableStyles count="0" defaultTableStyle="TableStyleMedium2" defaultPivotStyle="PivotStyleLight16"/>
  <colors>
    <mruColors>
      <color rgb="FFFFD5FF"/>
      <color rgb="FFFF81FF"/>
      <color rgb="FFFFCCFF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1571625</xdr:colOff>
          <xdr:row>4</xdr:row>
          <xdr:rowOff>200025</xdr:rowOff>
        </xdr:from>
        <xdr:to>
          <xdr:col>1</xdr:col>
          <xdr:colOff>3248025</xdr:colOff>
          <xdr:row>6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l-PL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Nowa gra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1581150</xdr:colOff>
          <xdr:row>6</xdr:row>
          <xdr:rowOff>209550</xdr:rowOff>
        </xdr:from>
        <xdr:to>
          <xdr:col>1</xdr:col>
          <xdr:colOff>3248025</xdr:colOff>
          <xdr:row>8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l-PL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Poziom trudności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8</xdr:row>
          <xdr:rowOff>228600</xdr:rowOff>
        </xdr:from>
        <xdr:to>
          <xdr:col>1</xdr:col>
          <xdr:colOff>3248025</xdr:colOff>
          <xdr:row>10</xdr:row>
          <xdr:rowOff>76200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l-PL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Instrukcja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10</xdr:row>
          <xdr:rowOff>257175</xdr:rowOff>
        </xdr:from>
        <xdr:to>
          <xdr:col>1</xdr:col>
          <xdr:colOff>3248025</xdr:colOff>
          <xdr:row>13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l-PL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Ustawienia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7</xdr:row>
          <xdr:rowOff>123825</xdr:rowOff>
        </xdr:from>
        <xdr:to>
          <xdr:col>11</xdr:col>
          <xdr:colOff>104775</xdr:colOff>
          <xdr:row>7</xdr:row>
          <xdr:rowOff>371475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Włącz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image" Target="../media/image1.png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DAR18"/>
  <sheetViews>
    <sheetView showGridLines="0" tabSelected="1" zoomScaleNormal="100" workbookViewId="0">
      <selection activeCell="B8" sqref="B8"/>
    </sheetView>
  </sheetViews>
  <sheetFormatPr defaultColWidth="0" defaultRowHeight="15" zeroHeight="1" x14ac:dyDescent="0.25"/>
  <cols>
    <col min="1" max="1" width="11.140625" customWidth="1"/>
    <col min="2" max="2" width="71.140625" customWidth="1"/>
    <col min="3" max="3" width="3.42578125" customWidth="1"/>
    <col min="4" max="4" width="10" bestFit="1" customWidth="1"/>
    <col min="5" max="5" width="20" customWidth="1"/>
    <col min="6" max="6" width="27.85546875" customWidth="1"/>
    <col min="7" max="7" width="14.7109375" customWidth="1"/>
    <col min="8" max="8" width="18" bestFit="1" customWidth="1"/>
    <col min="9" max="10" width="9.140625" customWidth="1"/>
    <col min="11" max="11" width="7.140625" customWidth="1"/>
    <col min="12" max="12" width="9.42578125" customWidth="1"/>
    <col min="13" max="13" width="9.140625" customWidth="1"/>
    <col min="14" max="14" width="8.140625" customWidth="1"/>
    <col min="15" max="1608" width="9.140625" hidden="1"/>
    <col min="2749" max="16384" width="9.140625" hidden="1"/>
  </cols>
  <sheetData>
    <row r="1" spans="1:12 1608:1608 2269:2269" ht="27" customHeight="1" thickBot="1" x14ac:dyDescent="0.3">
      <c r="A1" s="7">
        <f ca="1">IF(RANDBETWEEN(1,10)&lt;4,RANDBETWEEN(2,60),RANDBETWEEN(61,220))</f>
        <v>77</v>
      </c>
    </row>
    <row r="2" spans="1:12 1608:1608 2269:2269" ht="39.950000000000003" customHeight="1" x14ac:dyDescent="0.25">
      <c r="A2" s="7">
        <v>1</v>
      </c>
      <c r="B2" s="4" t="s">
        <v>13</v>
      </c>
      <c r="D2" s="11" t="s">
        <v>16</v>
      </c>
      <c r="E2" s="11" t="s">
        <v>10</v>
      </c>
      <c r="F2" s="11" t="s">
        <v>11</v>
      </c>
      <c r="G2" s="11" t="s">
        <v>12</v>
      </c>
      <c r="H2" s="11" t="s">
        <v>14</v>
      </c>
    </row>
    <row r="3" spans="1:12 1608:1608 2269:2269" ht="39.950000000000003" customHeight="1" x14ac:dyDescent="0.5">
      <c r="A3" s="7">
        <v>1</v>
      </c>
      <c r="B3" s="5" t="s">
        <v>15</v>
      </c>
      <c r="C3" s="2"/>
      <c r="D3" s="12" t="s">
        <v>0</v>
      </c>
      <c r="E3" s="13">
        <v>150</v>
      </c>
      <c r="F3" s="13">
        <f>IF(E3&lt;41,$A$4,$A$4+INT((E3-41)/$A$5))</f>
        <v>11</v>
      </c>
      <c r="G3" s="14"/>
      <c r="H3" s="13" t="str">
        <f>IF(ISBLANK(G3),"",IF(G3=F3,"PAR",-(F3-G3)))</f>
        <v/>
      </c>
      <c r="BIV3" s="9"/>
    </row>
    <row r="4" spans="1:12 1608:1608 2269:2269" ht="39.950000000000003" customHeight="1" thickBot="1" x14ac:dyDescent="0.55000000000000004">
      <c r="A4" s="7">
        <v>6</v>
      </c>
      <c r="B4" s="6" t="str">
        <f>"Poziom trudności: "&amp;CHOOSE(A3,"ŁATWY","ŚREDNI","TRUDNY")</f>
        <v>Poziom trudności: ŁATWY</v>
      </c>
      <c r="C4" s="1"/>
      <c r="D4" s="12" t="s">
        <v>1</v>
      </c>
      <c r="E4" s="13">
        <v>150</v>
      </c>
      <c r="F4" s="13">
        <f t="shared" ref="F4:F12" si="0">IF(E4&lt;41,$A$4,$A$4+INT((E4-41)/$A$5))</f>
        <v>11</v>
      </c>
      <c r="G4" s="14"/>
      <c r="H4" s="13" t="str">
        <f t="shared" ref="H4:H12" si="1">IF(ISBLANK(G4),"",IF(G4=F4,"PAR",-(F4-G4)))</f>
        <v/>
      </c>
      <c r="BIV4" s="9"/>
    </row>
    <row r="5" spans="1:12 1608:1608 2269:2269" ht="39.950000000000003" customHeight="1" x14ac:dyDescent="0.5">
      <c r="A5" s="7">
        <v>20</v>
      </c>
      <c r="D5" s="12" t="s">
        <v>2</v>
      </c>
      <c r="E5" s="13">
        <v>147</v>
      </c>
      <c r="F5" s="13">
        <f t="shared" si="0"/>
        <v>11</v>
      </c>
      <c r="G5" s="14"/>
      <c r="H5" s="13" t="str">
        <f t="shared" si="1"/>
        <v/>
      </c>
      <c r="J5" s="15"/>
      <c r="K5" s="16" t="s">
        <v>17</v>
      </c>
      <c r="L5" s="17"/>
      <c r="BIV5" s="9"/>
    </row>
    <row r="6" spans="1:12 1608:1608 2269:2269" ht="39.950000000000003" customHeight="1" x14ac:dyDescent="0.5">
      <c r="A6" s="7">
        <f>IF(ISERROR(INDEX($E$3:$E$12,IF(COUNTA($G$3:$G$12)=15,"",COUNTA($G$3:$G$12)+1))),"",INDEX($E$3:$E$12,IF(COUNTA($G$3:$G$12)=15,"",COUNTA($G$3:$G$12)+1)))</f>
        <v>150</v>
      </c>
      <c r="D6" s="12" t="s">
        <v>3</v>
      </c>
      <c r="E6" s="13">
        <v>21</v>
      </c>
      <c r="F6" s="13">
        <f t="shared" si="0"/>
        <v>6</v>
      </c>
      <c r="G6" s="14"/>
      <c r="H6" s="13" t="str">
        <f t="shared" si="1"/>
        <v/>
      </c>
      <c r="J6" s="18"/>
      <c r="K6" s="19" t="s">
        <v>19</v>
      </c>
      <c r="L6" s="20">
        <f>A6</f>
        <v>150</v>
      </c>
      <c r="BIV6" s="9"/>
      <c r="CIG6" s="10"/>
    </row>
    <row r="7" spans="1:12 1608:1608 2269:2269" ht="39.950000000000003" customHeight="1" x14ac:dyDescent="0.5">
      <c r="A7" s="7">
        <f>IF(ISERROR(IF(E3&lt;&gt;L6,1,IF(COUNTBLANK(G3:G12)&lt;&gt;10,1,0))),0,IF(E3&lt;&gt;L6,1,IF(COUNTBLANK(G3:G12)&lt;&gt;10,1,0)))</f>
        <v>0</v>
      </c>
      <c r="D7" s="12" t="s">
        <v>4</v>
      </c>
      <c r="E7" s="13">
        <v>220</v>
      </c>
      <c r="F7" s="13">
        <f t="shared" si="0"/>
        <v>14</v>
      </c>
      <c r="G7" s="14"/>
      <c r="H7" s="13" t="str">
        <f t="shared" si="1"/>
        <v/>
      </c>
      <c r="J7" s="18"/>
      <c r="K7" s="19" t="s">
        <v>18</v>
      </c>
      <c r="L7" s="20">
        <v>0</v>
      </c>
      <c r="BIV7" s="9"/>
    </row>
    <row r="8" spans="1:12 1608:1608 2269:2269" ht="39.950000000000003" customHeight="1" thickBot="1" x14ac:dyDescent="0.55000000000000004">
      <c r="A8" s="8">
        <f>IF(COUNTBLANK(G3:G12)=0,1,0)</f>
        <v>0</v>
      </c>
      <c r="D8" s="12" t="s">
        <v>5</v>
      </c>
      <c r="E8" s="13">
        <v>199</v>
      </c>
      <c r="F8" s="13">
        <f t="shared" si="0"/>
        <v>13</v>
      </c>
      <c r="G8" s="14"/>
      <c r="H8" s="13" t="str">
        <f t="shared" si="1"/>
        <v/>
      </c>
      <c r="J8" s="21"/>
      <c r="K8" s="22"/>
      <c r="L8" s="23"/>
      <c r="BIV8" s="9"/>
    </row>
    <row r="9" spans="1:12 1608:1608 2269:2269" ht="39.950000000000003" customHeight="1" x14ac:dyDescent="0.5">
      <c r="A9" s="7">
        <f>SUM(H3:H12)</f>
        <v>0</v>
      </c>
      <c r="D9" s="12" t="s">
        <v>6</v>
      </c>
      <c r="E9" s="13">
        <v>164</v>
      </c>
      <c r="F9" s="13">
        <f t="shared" si="0"/>
        <v>12</v>
      </c>
      <c r="G9" s="14"/>
      <c r="H9" s="13" t="str">
        <f t="shared" si="1"/>
        <v/>
      </c>
      <c r="J9" s="3"/>
      <c r="K9" s="3"/>
      <c r="L9" s="3"/>
      <c r="BIV9" s="9"/>
    </row>
    <row r="10" spans="1:12 1608:1608 2269:2269" ht="39.950000000000003" customHeight="1" x14ac:dyDescent="0.5">
      <c r="A10" s="7">
        <f ca="1">NOW()</f>
        <v>45335.520137268519</v>
      </c>
      <c r="D10" s="12" t="s">
        <v>7</v>
      </c>
      <c r="E10" s="13">
        <v>54</v>
      </c>
      <c r="F10" s="13">
        <f t="shared" si="0"/>
        <v>6</v>
      </c>
      <c r="G10" s="14"/>
      <c r="H10" s="13" t="str">
        <f t="shared" si="1"/>
        <v/>
      </c>
      <c r="BIV10" s="9"/>
    </row>
    <row r="11" spans="1:12 1608:1608 2269:2269" ht="39.950000000000003" customHeight="1" x14ac:dyDescent="0.5">
      <c r="A11" s="7">
        <v>45335.51474849537</v>
      </c>
      <c r="D11" s="12" t="s">
        <v>8</v>
      </c>
      <c r="E11" s="13">
        <v>186</v>
      </c>
      <c r="F11" s="13">
        <f t="shared" si="0"/>
        <v>13</v>
      </c>
      <c r="G11" s="14"/>
      <c r="H11" s="13" t="str">
        <f t="shared" si="1"/>
        <v/>
      </c>
      <c r="BIV11" s="9"/>
    </row>
    <row r="12" spans="1:12 1608:1608 2269:2269" ht="39.950000000000003" customHeight="1" x14ac:dyDescent="0.5">
      <c r="A12" s="7">
        <f ca="1">ROUNDUP(60-(A10-A11)*86400,0)</f>
        <v>-406</v>
      </c>
      <c r="D12" s="12" t="s">
        <v>9</v>
      </c>
      <c r="E12" s="13">
        <v>199</v>
      </c>
      <c r="F12" s="13">
        <f t="shared" si="0"/>
        <v>13</v>
      </c>
      <c r="G12" s="14"/>
      <c r="H12" s="13" t="str">
        <f t="shared" si="1"/>
        <v/>
      </c>
      <c r="BIV12" s="9"/>
    </row>
    <row r="13" spans="1:12 1608:1608 2269:2269" ht="8.25" customHeight="1" x14ac:dyDescent="0.25"/>
    <row r="14" spans="1:12 1608:1608 2269:2269" ht="13.5" customHeight="1" x14ac:dyDescent="0.25">
      <c r="E14" s="3"/>
    </row>
    <row r="15" spans="1:12 1608:1608 2269:2269" ht="36" x14ac:dyDescent="0.25">
      <c r="E15" s="25"/>
      <c r="F15" s="25"/>
      <c r="G15" s="25"/>
    </row>
    <row r="16" spans="1:12 1608:1608 2269:2269" ht="15.75" customHeight="1" x14ac:dyDescent="0.25">
      <c r="E16" s="25"/>
      <c r="F16" s="25"/>
      <c r="G16" s="25"/>
    </row>
    <row r="17" spans="5:7" hidden="1" x14ac:dyDescent="0.25">
      <c r="E17" s="24"/>
      <c r="F17" s="24"/>
      <c r="G17" s="24"/>
    </row>
    <row r="18" spans="5:7" hidden="1" x14ac:dyDescent="0.25">
      <c r="E18" s="24"/>
      <c r="F18" s="24"/>
      <c r="G18" s="24"/>
    </row>
  </sheetData>
  <sheetProtection selectLockedCells="1"/>
  <mergeCells count="3">
    <mergeCell ref="E17:G18"/>
    <mergeCell ref="E16:G16"/>
    <mergeCell ref="E15:G15"/>
  </mergeCells>
  <conditionalFormatting sqref="L6:L7">
    <cfRule type="expression" dxfId="0" priority="3">
      <formula>IF(A8=1,TRUE,FALSE)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A1" unlockedFormula="1"/>
  </ignoredErrors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tart_gry">
                <anchor moveWithCells="1" sizeWithCells="1">
                  <from>
                    <xdr:col>1</xdr:col>
                    <xdr:colOff>1571625</xdr:colOff>
                    <xdr:row>4</xdr:row>
                    <xdr:rowOff>200025</xdr:rowOff>
                  </from>
                  <to>
                    <xdr:col>1</xdr:col>
                    <xdr:colOff>3248025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Poziom_trudnosci">
                <anchor moveWithCells="1" sizeWithCells="1">
                  <from>
                    <xdr:col>1</xdr:col>
                    <xdr:colOff>1581150</xdr:colOff>
                    <xdr:row>6</xdr:row>
                    <xdr:rowOff>209550</xdr:rowOff>
                  </from>
                  <to>
                    <xdr:col>1</xdr:col>
                    <xdr:colOff>3248025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Zasady_gry">
                <anchor moveWithCells="1" sizeWithCells="1">
                  <from>
                    <xdr:col>1</xdr:col>
                    <xdr:colOff>1590675</xdr:colOff>
                    <xdr:row>8</xdr:row>
                    <xdr:rowOff>228600</xdr:rowOff>
                  </from>
                  <to>
                    <xdr:col>1</xdr:col>
                    <xdr:colOff>3248025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ustawienia">
                <anchor moveWithCells="1" sizeWithCells="1">
                  <from>
                    <xdr:col>1</xdr:col>
                    <xdr:colOff>1590675</xdr:colOff>
                    <xdr:row>10</xdr:row>
                    <xdr:rowOff>257175</xdr:rowOff>
                  </from>
                  <to>
                    <xdr:col>1</xdr:col>
                    <xdr:colOff>3248025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Odejmij">
                <anchor moveWithCells="1" sizeWithCells="1">
                  <from>
                    <xdr:col>9</xdr:col>
                    <xdr:colOff>542925</xdr:colOff>
                    <xdr:row>7</xdr:row>
                    <xdr:rowOff>123825</xdr:rowOff>
                  </from>
                  <to>
                    <xdr:col>11</xdr:col>
                    <xdr:colOff>104775</xdr:colOff>
                    <xdr:row>7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A5"/>
  <sheetViews>
    <sheetView workbookViewId="0">
      <selection activeCell="C29" sqref="C29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Tablica wyników</vt:lpstr>
      <vt:lpstr>Kolory</vt:lpstr>
    </vt:vector>
  </TitlesOfParts>
  <Company>Sil-art Rycho444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Danelski Jakub</dc:creator>
  <cp:lastModifiedBy>Danelski Jakub</cp:lastModifiedBy>
  <dcterms:created xsi:type="dcterms:W3CDTF">2022-10-12T19:07:19Z</dcterms:created>
  <dcterms:modified xsi:type="dcterms:W3CDTF">2024-02-13T11:29:06Z</dcterms:modified>
</cp:coreProperties>
</file>