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aku\Documents\SchoolProjects\MS503\"/>
    </mc:Choice>
  </mc:AlternateContent>
  <xr:revisionPtr revIDLastSave="0" documentId="13_ncr:1_{76C4B118-7943-4033-B89E-30D92D2C848E}" xr6:coauthVersionLast="45" xr6:coauthVersionMax="45" xr10:uidLastSave="{00000000-0000-0000-0000-000000000000}"/>
  <bookViews>
    <workbookView xWindow="-28920" yWindow="-120" windowWidth="29040" windowHeight="15840" xr2:uid="{7AF4A3A6-EA1A-416D-A230-11B73F41A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1" l="1"/>
  <c r="N17" i="1" l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M20" i="1"/>
  <c r="M19" i="1"/>
  <c r="M18" i="1"/>
  <c r="M17" i="1"/>
  <c r="X11" i="1"/>
  <c r="X10" i="1"/>
  <c r="X9" i="1"/>
  <c r="X8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M9" i="1"/>
  <c r="N9" i="1"/>
  <c r="W9" i="1"/>
  <c r="V9" i="1"/>
  <c r="U9" i="1"/>
  <c r="T9" i="1"/>
  <c r="S9" i="1"/>
  <c r="R9" i="1"/>
  <c r="Q9" i="1"/>
  <c r="P9" i="1"/>
  <c r="O9" i="1"/>
  <c r="W8" i="1"/>
  <c r="V8" i="1"/>
  <c r="U8" i="1"/>
  <c r="T8" i="1"/>
  <c r="S8" i="1"/>
  <c r="R8" i="1"/>
  <c r="Q8" i="1"/>
  <c r="P8" i="1"/>
  <c r="O8" i="1"/>
  <c r="N8" i="1"/>
  <c r="M8" i="1"/>
  <c r="H3" i="1"/>
  <c r="H4" i="1"/>
  <c r="H5" i="1"/>
  <c r="H6" i="1"/>
  <c r="H10" i="1"/>
  <c r="H16" i="1"/>
  <c r="H15" i="1"/>
  <c r="H14" i="1"/>
</calcChain>
</file>

<file path=xl/sharedStrings.xml><?xml version="1.0" encoding="utf-8"?>
<sst xmlns="http://schemas.openxmlformats.org/spreadsheetml/2006/main" count="58" uniqueCount="40">
  <si>
    <t>Income Tax</t>
  </si>
  <si>
    <t>Content</t>
  </si>
  <si>
    <t>Loans &amp; Credit</t>
  </si>
  <si>
    <t>Personal Banking</t>
  </si>
  <si>
    <t>Paychecks</t>
  </si>
  <si>
    <t>Concept</t>
  </si>
  <si>
    <t>Financial Literacy</t>
  </si>
  <si>
    <t>Price</t>
  </si>
  <si>
    <t>Market</t>
  </si>
  <si>
    <t>Person Willing</t>
  </si>
  <si>
    <t>Curriculum Comfort</t>
  </si>
  <si>
    <t>++</t>
  </si>
  <si>
    <t>+</t>
  </si>
  <si>
    <t>-</t>
  </si>
  <si>
    <t>=</t>
  </si>
  <si>
    <t>--</t>
  </si>
  <si>
    <t>Weight</t>
  </si>
  <si>
    <t>User Content Responses</t>
  </si>
  <si>
    <t>Column1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</si>
  <si>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</si>
  <si>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</si>
  <si>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</si>
  <si>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</si>
  <si>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</si>
  <si>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</si>
  <si>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</si>
  <si>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</si>
  <si>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</si>
  <si>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</si>
  <si>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</si>
  <si>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I.T. Weight</t>
  </si>
  <si>
    <t>L.C. Weight</t>
  </si>
  <si>
    <t>P.B. Weight</t>
  </si>
  <si>
    <t>P Weight</t>
  </si>
  <si>
    <t>Average</t>
  </si>
  <si>
    <t>High</t>
  </si>
  <si>
    <t>Low</t>
  </si>
  <si>
    <t>Med-Low</t>
  </si>
  <si>
    <t>Med-High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</si>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</sst>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Font="1" applyBorder="1"/>
    <xf numFmtId="0" fontId="3" fillId="0" borderId="0" xfId="0" applyFont="1" applyAlignment="1">
      <alignment horizontal="center"/>
    </xf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Knowledge of Financial Topics</a:t>
            </a:r>
          </a:p>
          <a:p>
            <a:pPr>
              <a:defRPr/>
            </a:pPr>
            <a:r>
              <a:rPr lang="en-US" sz="1050" b="1" baseline="0"/>
              <a:t>Upon Leaving High School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Income Tax</c:v>
                </c:pt>
                <c:pt idx="1">
                  <c:v>Loans &amp; Credit</c:v>
                </c:pt>
                <c:pt idx="2">
                  <c:v>Personal Banking</c:v>
                </c:pt>
                <c:pt idx="3">
                  <c:v>Paychecks</c:v>
                </c:pt>
              </c:strCache>
            </c:strRef>
          </c:cat>
          <c:val>
            <c:numRef>
              <c:f>Sheet1!$M$17:$M$20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6-4901-B1BD-CC90DA1B9F20}"/>
            </c:ext>
          </c:extLst>
        </c:ser>
        <c:ser>
          <c:idx val="1"/>
          <c:order val="1"/>
          <c:tx>
            <c:strRef>
              <c:f>Sheet1!$N$16</c:f>
              <c:strCache>
                <c:ptCount val="1"/>
                <c:pt idx="0">
                  <c:v>Med-High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Income Tax</c:v>
                </c:pt>
                <c:pt idx="1">
                  <c:v>Loans &amp; Credit</c:v>
                </c:pt>
                <c:pt idx="2">
                  <c:v>Personal Banking</c:v>
                </c:pt>
                <c:pt idx="3">
                  <c:v>Paychecks</c:v>
                </c:pt>
              </c:strCache>
            </c:strRef>
          </c:cat>
          <c:val>
            <c:numRef>
              <c:f>Sheet1!$N$17:$N$20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6-4901-B1BD-CC90DA1B9F20}"/>
            </c:ext>
          </c:extLst>
        </c:ser>
        <c:ser>
          <c:idx val="2"/>
          <c:order val="2"/>
          <c:tx>
            <c:strRef>
              <c:f>Sheet1!$O$16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Income Tax</c:v>
                </c:pt>
                <c:pt idx="1">
                  <c:v>Loans &amp; Credit</c:v>
                </c:pt>
                <c:pt idx="2">
                  <c:v>Personal Banking</c:v>
                </c:pt>
                <c:pt idx="3">
                  <c:v>Paychecks</c:v>
                </c:pt>
              </c:strCache>
            </c:strRef>
          </c:cat>
          <c:val>
            <c:numRef>
              <c:f>Sheet1!$O$17:$O$20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6-4901-B1BD-CC90DA1B9F20}"/>
            </c:ext>
          </c:extLst>
        </c:ser>
        <c:ser>
          <c:idx val="3"/>
          <c:order val="3"/>
          <c:tx>
            <c:strRef>
              <c:f>Sheet1!$P$16</c:f>
              <c:strCache>
                <c:ptCount val="1"/>
                <c:pt idx="0">
                  <c:v>Med-Low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Income Tax</c:v>
                </c:pt>
                <c:pt idx="1">
                  <c:v>Loans &amp; Credit</c:v>
                </c:pt>
                <c:pt idx="2">
                  <c:v>Personal Banking</c:v>
                </c:pt>
                <c:pt idx="3">
                  <c:v>Paychecks</c:v>
                </c:pt>
              </c:strCache>
            </c:strRef>
          </c:cat>
          <c:val>
            <c:numRef>
              <c:f>Sheet1!$P$17:$P$20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6-4901-B1BD-CC90DA1B9F20}"/>
            </c:ext>
          </c:extLst>
        </c:ser>
        <c:ser>
          <c:idx val="4"/>
          <c:order val="4"/>
          <c:tx>
            <c:strRef>
              <c:f>Sheet1!$Q$16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Sheet1!$L$17:$L$20</c:f>
              <c:strCache>
                <c:ptCount val="4"/>
                <c:pt idx="0">
                  <c:v>Income Tax</c:v>
                </c:pt>
                <c:pt idx="1">
                  <c:v>Loans &amp; Credit</c:v>
                </c:pt>
                <c:pt idx="2">
                  <c:v>Personal Banking</c:v>
                </c:pt>
                <c:pt idx="3">
                  <c:v>Paychecks</c:v>
                </c:pt>
              </c:strCache>
            </c:strRef>
          </c:cat>
          <c:val>
            <c:numRef>
              <c:f>Sheet1!$Q$17:$Q$20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6-4901-B1BD-CC90DA1B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19417440"/>
        <c:axId val="719416784"/>
      </c:barChart>
      <c:catAx>
        <c:axId val="7194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16784"/>
        <c:crosses val="autoZero"/>
        <c:auto val="1"/>
        <c:lblAlgn val="ctr"/>
        <c:lblOffset val="100"/>
        <c:noMultiLvlLbl val="0"/>
      </c:catAx>
      <c:valAx>
        <c:axId val="719416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Knowledge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194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1009650</xdr:colOff>
      <xdr:row>18</xdr:row>
      <xdr:rowOff>100012</xdr:rowOff>
    </xdr:from>
    <xdr:to>
      <xdr:col>8</xdr:col>
      <xdr:colOff>657225</xdr:colOff>
      <xdr:row>32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9961E-863F-4428-BB3F-FD2A1B763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518A0-7370-4FEB-BB3E-8BAA61BDB7B8}" name="Table1" displayName="Table1" ref="L3:W7" totalsRowShown="0">
  <autoFilter ref="L3:W7" xr:uid="{A279AA7C-D1E4-476A-927D-56DD567D1C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A4BCF2E4-DE56-4D6F-AFAA-836BB783A2DB}" name="Column1"/>
    <tableColumn id="2" xr3:uid="{D13F5D6C-3FCD-4E7F-9BEF-23FB217A87BC}" name="1"/>
    <tableColumn id="3" xr3:uid="{CB4A4BF8-E061-4D39-BD85-708EA95988BC}" name="2"/>
    <tableColumn id="4" xr3:uid="{A769BE22-8C69-4CF0-B197-7A131AF5A74C}" name="3"/>
    <tableColumn id="5" xr3:uid="{7366B5FD-F755-46A7-AEB4-D34D562443CB}" name="4"/>
    <tableColumn id="6" xr3:uid="{C45A55E6-A54D-49F1-BD78-4429AA88806C}" name="5"/>
    <tableColumn id="7" xr3:uid="{AADD3E2C-4777-400D-8C4A-093E1DE3C327}" name="6"/>
    <tableColumn id="8" xr3:uid="{BCFF0947-F926-4714-BDB9-58D334A60102}" name="7"/>
    <tableColumn id="9" xr3:uid="{EE765611-1C2F-4270-834E-9E704E5EC24B}" name="8"/>
    <tableColumn id="10" xr3:uid="{C8DB7622-6AF5-48D6-A56B-25BA12A4A179}" name="9"/>
    <tableColumn id="11" xr3:uid="{A6E7526C-19DE-4027-9BFC-08260928ABF1}" name="10"/>
    <tableColumn id="12" xr3:uid="{E3DCA0EA-9FB9-40BE-9AD1-3FF936CA857A}" name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5B182-0212-4DAC-BFDC-DED21261BDE4}" name="Table2" displayName="Table2" ref="B2:G6" totalsRowShown="0">
  <autoFilter ref="B2:G6" xr:uid="{F7CCABCE-85BB-4E85-9408-3CEDB4D8EE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003B27C-F9B7-4DFD-A145-614B7BAC9142}" name="Content"/>
    <tableColumn id="2" xr3:uid="{BBA7BD1C-1EDD-4305-AE0A-5AA4CBFFE4E5}" name="++"/>
    <tableColumn id="3" xr3:uid="{6C55CB26-8FD1-47CD-A9AA-8F8AD36F1C05}" name="+"/>
    <tableColumn id="4" xr3:uid="{B0641EDC-A461-4A85-A5FB-7473635BDF22}" name="="/>
    <tableColumn id="5" xr3:uid="{8CA6C5CD-85EF-4E61-9263-A9B8ED92B623}" name="-"/>
    <tableColumn id="6" xr3:uid="{570D7CFC-614F-4D4C-A2AC-C9EED1D08BCD}" name="--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49372D-2EC0-470C-A335-3B22FFD77FB8}" name="Table3" displayName="Table3" ref="B9:G10" totalsRowShown="0">
  <autoFilter ref="B9:G10" xr:uid="{CEE10150-6EA5-4D64-AB0E-74223988D8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6A2D726-0277-4715-A3B0-E6CB9FB56FAD}" name="Concept"/>
    <tableColumn id="2" xr3:uid="{63FA1632-C6E5-4279-AA56-C03DCCFE13F0}" name="++"/>
    <tableColumn id="3" xr3:uid="{897DCBF8-12CA-4BA5-A1D5-909D67134CD4}" name="+"/>
    <tableColumn id="4" xr3:uid="{3F37E9E2-35AB-4598-AC8F-6E30E8CD5FA7}" name="="/>
    <tableColumn id="5" xr3:uid="{F598FD90-2AA8-4522-B401-8F174BE1CA8D}" name="-"/>
    <tableColumn id="6" xr3:uid="{DE91F4D4-27BC-4BD4-AD9A-75766BDBD739}" name="--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BF7A6E-08A5-4E36-9FCB-D03FBF7C72F2}" name="Table4" displayName="Table4" ref="B13:G16" totalsRowShown="0">
  <autoFilter ref="B13:G16" xr:uid="{56194B61-B647-44E1-A8F8-52331F06B8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4F6DE87-D525-499B-B6F6-53AC124D07E8}" name="Market"/>
    <tableColumn id="2" xr3:uid="{32051E64-7233-44DD-956F-0F592B20F34C}" name="--"/>
    <tableColumn id="3" xr3:uid="{98906BF4-B4C5-4476-93AF-D43DA8131728}" name="-"/>
    <tableColumn id="4" xr3:uid="{8A91A598-566F-47ED-AE91-74DC1193F841}" name="="/>
    <tableColumn id="5" xr3:uid="{883225FB-9AE2-4403-9F2A-1673F83A0130}" name="+"/>
    <tableColumn id="6" xr3:uid="{7340850D-7D0B-435F-B0BB-5A13E013F51E}" name="++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B6A4-8308-4001-AA40-7726CE7BF1D6}">
  <dimension ref="B1:X21"/>
  <sheetViews>
    <sheetView tabSelected="1" zoomScaleNormal="100" workbookViewId="0">
      <selection activeCell="R22" sqref="R22"/>
    </sheetView>
  </sheetViews>
  <sheetFormatPr defaultRowHeight="15" x14ac:dyDescent="0.25"/>
  <cols>
    <col min="2" max="2" width="19" customWidth="1"/>
    <col min="9" max="9" width="10" customWidth="1"/>
    <col min="12" max="12" width="16.42578125" customWidth="1"/>
    <col min="13" max="23" width="5.140625" customWidth="1"/>
  </cols>
  <sheetData>
    <row r="1" spans="2:24" ht="15.75" thickBot="1" x14ac:dyDescent="0.3"/>
    <row r="2" spans="2:24" ht="16.5" thickTop="1" thickBot="1" x14ac:dyDescent="0.3">
      <c r="B2" t="s">
        <v>1</v>
      </c>
      <c r="C2" s="1" t="s">
        <v>11</v>
      </c>
      <c r="D2" s="1" t="s">
        <v>12</v>
      </c>
      <c r="E2" s="1" t="s">
        <v>14</v>
      </c>
      <c r="F2" s="1" t="s">
        <v>13</v>
      </c>
      <c r="G2" s="1" t="s">
        <v>15</v>
      </c>
      <c r="H2" t="s">
        <v>16</v>
      </c>
      <c r="L2" s="4" t="s">
        <v>17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4" ht="15.75" thickTop="1" x14ac:dyDescent="0.25">
      <c r="B3" t="s">
        <v>0</v>
      </c>
      <c r="C3">
        <v>1</v>
      </c>
      <c r="D3">
        <v>5</v>
      </c>
      <c r="E3">
        <v>2</v>
      </c>
      <c r="F3">
        <v>3</v>
      </c>
      <c r="G3">
        <v>0</v>
      </c>
      <c r="H3">
        <f>C3*2+D3*1+E3*0+F3*-1+G3*-2</f>
        <v>4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V3" t="s">
        <v>28</v>
      </c>
      <c r="W3" t="s">
        <v>29</v>
      </c>
    </row>
    <row r="4" spans="2:24" x14ac:dyDescent="0.25">
      <c r="B4" t="s">
        <v>2</v>
      </c>
      <c r="C4">
        <v>2</v>
      </c>
      <c r="D4">
        <v>4</v>
      </c>
      <c r="E4">
        <v>3</v>
      </c>
      <c r="F4">
        <v>2</v>
      </c>
      <c r="G4">
        <v>0</v>
      </c>
      <c r="H4">
        <f>C4*2+D4*1+E4*0+F4*-1+G4*-2</f>
        <v>6</v>
      </c>
      <c r="L4" t="s">
        <v>0</v>
      </c>
      <c r="M4">
        <v>4</v>
      </c>
      <c r="N4">
        <v>4</v>
      </c>
      <c r="O4">
        <v>4</v>
      </c>
      <c r="P4">
        <v>4</v>
      </c>
      <c r="Q4">
        <v>2</v>
      </c>
      <c r="R4">
        <v>5</v>
      </c>
      <c r="S4">
        <v>3</v>
      </c>
      <c r="T4">
        <v>4</v>
      </c>
      <c r="U4">
        <v>3</v>
      </c>
      <c r="V4">
        <v>2</v>
      </c>
      <c r="W4">
        <v>2</v>
      </c>
    </row>
    <row r="5" spans="2:24" x14ac:dyDescent="0.25">
      <c r="B5" t="s">
        <v>3</v>
      </c>
      <c r="C5">
        <v>1</v>
      </c>
      <c r="D5">
        <v>2</v>
      </c>
      <c r="E5">
        <v>5</v>
      </c>
      <c r="F5">
        <v>3</v>
      </c>
      <c r="G5">
        <v>0</v>
      </c>
      <c r="H5">
        <f>C5*2+D5*1+E5*0+F5*-1+G5*-2</f>
        <v>1</v>
      </c>
      <c r="L5" t="s">
        <v>2</v>
      </c>
      <c r="M5">
        <v>4</v>
      </c>
      <c r="N5">
        <v>5</v>
      </c>
      <c r="O5">
        <v>3</v>
      </c>
      <c r="P5">
        <v>3</v>
      </c>
      <c r="Q5">
        <v>2</v>
      </c>
      <c r="R5">
        <v>3</v>
      </c>
      <c r="S5">
        <v>4</v>
      </c>
      <c r="T5">
        <v>4</v>
      </c>
      <c r="U5">
        <v>5</v>
      </c>
      <c r="V5">
        <v>2</v>
      </c>
      <c r="W5">
        <v>4</v>
      </c>
    </row>
    <row r="6" spans="2:24" x14ac:dyDescent="0.25">
      <c r="B6" t="s">
        <v>4</v>
      </c>
      <c r="C6">
        <v>2</v>
      </c>
      <c r="D6">
        <v>2</v>
      </c>
      <c r="E6">
        <v>4</v>
      </c>
      <c r="F6">
        <v>2</v>
      </c>
      <c r="G6">
        <v>1</v>
      </c>
      <c r="H6">
        <f>C6*2+D6*1+E6*0+F6*-1+G6*-2</f>
        <v>2</v>
      </c>
      <c r="L6" t="s">
        <v>3</v>
      </c>
      <c r="M6">
        <v>3</v>
      </c>
      <c r="N6">
        <v>4</v>
      </c>
      <c r="O6">
        <v>3</v>
      </c>
      <c r="P6">
        <v>2</v>
      </c>
      <c r="Q6">
        <v>2</v>
      </c>
      <c r="R6">
        <v>3</v>
      </c>
      <c r="S6">
        <v>4</v>
      </c>
      <c r="T6">
        <v>3</v>
      </c>
      <c r="U6">
        <v>5</v>
      </c>
      <c r="V6">
        <v>2</v>
      </c>
      <c r="W6">
        <v>3</v>
      </c>
    </row>
    <row r="7" spans="2:24" x14ac:dyDescent="0.25">
      <c r="L7" t="s">
        <v>4</v>
      </c>
      <c r="M7">
        <v>4</v>
      </c>
      <c r="N7">
        <v>4</v>
      </c>
      <c r="O7">
        <v>5</v>
      </c>
      <c r="P7">
        <v>2</v>
      </c>
      <c r="Q7">
        <v>2</v>
      </c>
      <c r="R7">
        <v>3</v>
      </c>
      <c r="S7">
        <v>3</v>
      </c>
      <c r="T7">
        <v>3</v>
      </c>
      <c r="U7">
        <v>5</v>
      </c>
      <c r="V7">
        <v>3</v>
      </c>
      <c r="W7">
        <v>1</v>
      </c>
      <c r="X7" s="3" t="s">
        <v>34</v>
      </c>
    </row>
    <row r="8" spans="2:24" x14ac:dyDescent="0.25">
      <c r="L8" t="s">
        <v>30</v>
      </c>
      <c r="M8">
        <f>M4/SUM(M4:M7)</f>
        <v>0.26666666666666666</v>
      </c>
      <c r="N8">
        <f t="shared" ref="N8:W8" si="0">N4/SUM(N4:N7)</f>
        <v>0.23529411764705882</v>
      </c>
      <c r="O8">
        <f t="shared" si="0"/>
        <v>0.26666666666666666</v>
      </c>
      <c r="P8">
        <f t="shared" si="0"/>
        <v>0.36363636363636365</v>
      </c>
      <c r="Q8">
        <f t="shared" si="0"/>
        <v>0.25</v>
      </c>
      <c r="R8">
        <f t="shared" si="0"/>
        <v>0.35714285714285715</v>
      </c>
      <c r="S8">
        <f t="shared" si="0"/>
        <v>0.21428571428571427</v>
      </c>
      <c r="T8">
        <f t="shared" si="0"/>
        <v>0.2857142857142857</v>
      </c>
      <c r="U8">
        <f t="shared" si="0"/>
        <v>0.16666666666666666</v>
      </c>
      <c r="V8">
        <f t="shared" si="0"/>
        <v>0.22222222222222221</v>
      </c>
      <c r="W8">
        <f t="shared" si="0"/>
        <v>0.2</v>
      </c>
      <c r="X8">
        <f>AVERAGE(M8:W8)</f>
        <v>0.25711777824077292</v>
      </c>
    </row>
    <row r="9" spans="2:24" x14ac:dyDescent="0.25">
      <c r="B9" t="s">
        <v>5</v>
      </c>
      <c r="C9" s="1" t="s">
        <v>11</v>
      </c>
      <c r="D9" s="1" t="s">
        <v>12</v>
      </c>
      <c r="E9" s="1" t="s">
        <v>14</v>
      </c>
      <c r="F9" s="1" t="s">
        <v>13</v>
      </c>
      <c r="G9" s="1" t="s">
        <v>15</v>
      </c>
      <c r="L9" t="s">
        <v>31</v>
      </c>
      <c r="M9">
        <f>M5/SUM(M4:M7)</f>
        <v>0.26666666666666666</v>
      </c>
      <c r="N9">
        <f>N5/SUM(N4:N7)</f>
        <v>0.29411764705882354</v>
      </c>
      <c r="O9">
        <f t="shared" ref="O9:W9" si="1">O5/SUM(O4:O7)</f>
        <v>0.2</v>
      </c>
      <c r="P9">
        <f t="shared" si="1"/>
        <v>0.27272727272727271</v>
      </c>
      <c r="Q9">
        <f t="shared" si="1"/>
        <v>0.25</v>
      </c>
      <c r="R9">
        <f t="shared" si="1"/>
        <v>0.21428571428571427</v>
      </c>
      <c r="S9">
        <f t="shared" si="1"/>
        <v>0.2857142857142857</v>
      </c>
      <c r="T9">
        <f t="shared" si="1"/>
        <v>0.2857142857142857</v>
      </c>
      <c r="U9">
        <f t="shared" si="1"/>
        <v>0.27777777777777779</v>
      </c>
      <c r="V9">
        <f t="shared" si="1"/>
        <v>0.22222222222222221</v>
      </c>
      <c r="W9">
        <f t="shared" si="1"/>
        <v>0.4</v>
      </c>
      <c r="X9">
        <f>AVERAGE(M9:W9)</f>
        <v>0.26992962474245891</v>
      </c>
    </row>
    <row r="10" spans="2:24" x14ac:dyDescent="0.25">
      <c r="B10" t="s">
        <v>6</v>
      </c>
      <c r="C10">
        <v>6</v>
      </c>
      <c r="D10">
        <v>4</v>
      </c>
      <c r="E10">
        <v>1</v>
      </c>
      <c r="F10">
        <v>0</v>
      </c>
      <c r="G10">
        <v>0</v>
      </c>
      <c r="H10">
        <f>C10*2+D10*1+E10*0+F10*-1+G10*-2</f>
        <v>16</v>
      </c>
      <c r="L10" t="s">
        <v>32</v>
      </c>
      <c r="M10">
        <f>M6/SUM(M4:M7)</f>
        <v>0.2</v>
      </c>
      <c r="N10">
        <f t="shared" ref="N10:W10" si="2">N6/SUM(N4:N7)</f>
        <v>0.23529411764705882</v>
      </c>
      <c r="O10">
        <f t="shared" si="2"/>
        <v>0.2</v>
      </c>
      <c r="P10">
        <f t="shared" si="2"/>
        <v>0.18181818181818182</v>
      </c>
      <c r="Q10">
        <f t="shared" si="2"/>
        <v>0.25</v>
      </c>
      <c r="R10">
        <f t="shared" si="2"/>
        <v>0.21428571428571427</v>
      </c>
      <c r="S10">
        <f t="shared" si="2"/>
        <v>0.2857142857142857</v>
      </c>
      <c r="T10">
        <f t="shared" si="2"/>
        <v>0.21428571428571427</v>
      </c>
      <c r="U10">
        <f t="shared" si="2"/>
        <v>0.27777777777777779</v>
      </c>
      <c r="V10">
        <f t="shared" si="2"/>
        <v>0.22222222222222221</v>
      </c>
      <c r="W10">
        <f t="shared" si="2"/>
        <v>0.3</v>
      </c>
      <c r="X10">
        <f>AVERAGE(M10:W10)</f>
        <v>0.23467254670463225</v>
      </c>
    </row>
    <row r="11" spans="2:24" x14ac:dyDescent="0.25">
      <c r="L11" t="s">
        <v>33</v>
      </c>
      <c r="M11">
        <f>M7/SUM(M4:M7)</f>
        <v>0.26666666666666666</v>
      </c>
      <c r="N11">
        <f t="shared" ref="N11:W11" si="3">N7/SUM(N4:N7)</f>
        <v>0.23529411764705882</v>
      </c>
      <c r="O11">
        <f t="shared" si="3"/>
        <v>0.33333333333333331</v>
      </c>
      <c r="P11">
        <f t="shared" si="3"/>
        <v>0.18181818181818182</v>
      </c>
      <c r="Q11">
        <f t="shared" si="3"/>
        <v>0.25</v>
      </c>
      <c r="R11">
        <f t="shared" si="3"/>
        <v>0.21428571428571427</v>
      </c>
      <c r="S11">
        <f t="shared" si="3"/>
        <v>0.21428571428571427</v>
      </c>
      <c r="T11">
        <f t="shared" si="3"/>
        <v>0.21428571428571427</v>
      </c>
      <c r="U11">
        <f t="shared" si="3"/>
        <v>0.27777777777777779</v>
      </c>
      <c r="V11">
        <f t="shared" si="3"/>
        <v>0.33333333333333331</v>
      </c>
      <c r="W11">
        <f t="shared" si="3"/>
        <v>0.1</v>
      </c>
      <c r="X11">
        <f>AVERAGE(M11:W11)</f>
        <v>0.23828005031213587</v>
      </c>
    </row>
    <row r="13" spans="2:24" x14ac:dyDescent="0.25">
      <c r="B13" t="s">
        <v>8</v>
      </c>
      <c r="C13" s="1" t="s">
        <v>15</v>
      </c>
      <c r="D13" s="1" t="s">
        <v>13</v>
      </c>
      <c r="E13" s="1" t="s">
        <v>14</v>
      </c>
      <c r="F13" s="1" t="s">
        <v>12</v>
      </c>
      <c r="G13" s="1" t="s">
        <v>11</v>
      </c>
    </row>
    <row r="14" spans="2:24" x14ac:dyDescent="0.25">
      <c r="B14" t="s">
        <v>9</v>
      </c>
      <c r="C14">
        <v>0</v>
      </c>
      <c r="D14">
        <v>0</v>
      </c>
      <c r="E14">
        <v>1</v>
      </c>
      <c r="F14">
        <v>3</v>
      </c>
      <c r="G14">
        <v>0</v>
      </c>
      <c r="H14">
        <f>C14*-2+D14*-1+E14*0+F14*1+G14*2</f>
        <v>3</v>
      </c>
    </row>
    <row r="15" spans="2:24" x14ac:dyDescent="0.25">
      <c r="B15" t="s">
        <v>7</v>
      </c>
      <c r="C15">
        <v>0</v>
      </c>
      <c r="D15">
        <v>1</v>
      </c>
      <c r="E15">
        <v>0</v>
      </c>
      <c r="F15">
        <v>0</v>
      </c>
      <c r="G15">
        <v>3</v>
      </c>
      <c r="H15">
        <f>C15*-2+D15*-1+E15*0+F15*1+G15*2</f>
        <v>5</v>
      </c>
    </row>
    <row r="16" spans="2:24" x14ac:dyDescent="0.25">
      <c r="B16" t="s">
        <v>10</v>
      </c>
      <c r="C16">
        <v>0</v>
      </c>
      <c r="D16">
        <v>0</v>
      </c>
      <c r="E16">
        <v>0</v>
      </c>
      <c r="F16">
        <v>0</v>
      </c>
      <c r="G16">
        <v>4</v>
      </c>
      <c r="H16">
        <f>C16*-2+D16*-1+E16*0+F16*1+G16*2</f>
        <v>8</v>
      </c>
      <c r="M16" t="s">
        <v>35</v>
      </c>
      <c r="N16" t="s">
        <v>38</v>
      </c>
      <c r="O16" t="s">
        <v>39</v>
      </c>
      <c r="P16" t="s">
        <v>37</v>
      </c>
      <c r="Q16" t="s">
        <v>36</v>
      </c>
    </row>
    <row r="17" spans="12:18" x14ac:dyDescent="0.25">
      <c r="L17" s="2" t="s">
        <v>0</v>
      </c>
      <c r="M17">
        <f>COUNTIF(M4:W4, 1)</f>
        <v>0</v>
      </c>
      <c r="N17">
        <f>COUNTIF(M4:W4, 2)</f>
        <v>3</v>
      </c>
      <c r="O17">
        <f>COUNTIF(M4:W4, 3)</f>
        <v>2</v>
      </c>
      <c r="P17">
        <f>COUNTIF(M4:W4, 4)</f>
        <v>5</v>
      </c>
      <c r="Q17">
        <f>COUNTIF(M4:W4, 5)</f>
        <v>1</v>
      </c>
    </row>
    <row r="18" spans="12:18" x14ac:dyDescent="0.25">
      <c r="L18" s="2" t="s">
        <v>2</v>
      </c>
      <c r="M18">
        <f>COUNTIF(M5:W5, 1)</f>
        <v>0</v>
      </c>
      <c r="N18">
        <f>COUNTIF(M5:W5, 2)</f>
        <v>2</v>
      </c>
      <c r="O18">
        <f>COUNTIF(M5:W5, 3)</f>
        <v>3</v>
      </c>
      <c r="P18">
        <f>COUNTIF(M5:W5, 4)</f>
        <v>4</v>
      </c>
      <c r="Q18">
        <f>COUNTIF(M5:W5, 5)</f>
        <v>2</v>
      </c>
    </row>
    <row r="19" spans="12:18" x14ac:dyDescent="0.25">
      <c r="L19" s="2" t="s">
        <v>3</v>
      </c>
      <c r="M19">
        <f>COUNTIF(M6:W6, 1)</f>
        <v>0</v>
      </c>
      <c r="N19">
        <f>COUNTIF(M6:W6, 2)</f>
        <v>3</v>
      </c>
      <c r="O19">
        <f>COUNTIF(M6:W6, 3)</f>
        <v>5</v>
      </c>
      <c r="P19">
        <f>COUNTIF(M6:W6, 4)</f>
        <v>2</v>
      </c>
      <c r="Q19">
        <f>COUNTIF(M6:W6, 5)</f>
        <v>1</v>
      </c>
    </row>
    <row r="20" spans="12:18" x14ac:dyDescent="0.25">
      <c r="L20" s="2" t="s">
        <v>4</v>
      </c>
      <c r="M20">
        <f>COUNTIF(M7:W7, 1)</f>
        <v>1</v>
      </c>
      <c r="N20">
        <f>COUNTIF(M7:W7, 2)</f>
        <v>2</v>
      </c>
      <c r="O20">
        <f>COUNTIF(M7:W7, 3)</f>
        <v>4</v>
      </c>
      <c r="P20">
        <f>COUNTIF(M7:W7, 4)</f>
        <v>2</v>
      </c>
      <c r="Q20">
        <f>COUNTIF(M7:W7, 5)</f>
        <v>2</v>
      </c>
    </row>
    <row r="21" spans="12:18" x14ac:dyDescent="0.25">
      <c r="R21">
        <f>SUM(O17:Q20) / SUM(M17:Q20)</f>
        <v>0.75</v>
      </c>
    </row>
  </sheetData>
  <mergeCells count="1">
    <mergeCell ref="L2:W2"/>
  </mergeCells>
  <phoneticPr fontId="2" type="noConversion"/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OConnor</dc:creator>
  <cp:lastModifiedBy>Jake OConnor</cp:lastModifiedBy>
  <dcterms:created xsi:type="dcterms:W3CDTF">2020-08-08T18:14:30Z</dcterms:created>
  <dcterms:modified xsi:type="dcterms:W3CDTF">2020-08-09T04:19:26Z</dcterms:modified>
</cp:coreProperties>
</file>