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blumengarten/R/FPC analysis/"/>
    </mc:Choice>
  </mc:AlternateContent>
  <xr:revisionPtr revIDLastSave="0" documentId="13_ncr:1_{A345F0BC-57B4-824F-AEFD-7B1E41BF3542}" xr6:coauthVersionLast="47" xr6:coauthVersionMax="47" xr10:uidLastSave="{00000000-0000-0000-0000-000000000000}"/>
  <bookViews>
    <workbookView xWindow="2640" yWindow="740" windowWidth="24960" windowHeight="18380" xr2:uid="{339E9114-4B8B-9E47-B5B9-445C005D61EA}"/>
  </bookViews>
  <sheets>
    <sheet name="Game_simulator" sheetId="1" r:id="rId1"/>
    <sheet name="EPA_df=0_PASS" sheetId="12" state="hidden" r:id="rId2"/>
    <sheet name="EPA_df=0_RUN" sheetId="13" state="hidden" r:id="rId3"/>
    <sheet name="down_3" sheetId="6" state="hidden" r:id="rId4"/>
    <sheet name="up_3" sheetId="7" state="hidden" r:id="rId5"/>
    <sheet name="tie" sheetId="8" state="hidden" r:id="rId6"/>
    <sheet name="down_7" sheetId="9" state="hidden" r:id="rId7"/>
    <sheet name="up_7" sheetId="10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G3" i="1" a="1"/>
  <c r="G3" i="1" s="1"/>
  <c r="F3" i="1" a="1"/>
  <c r="F3" i="1" s="1"/>
  <c r="M23" i="8"/>
  <c r="N11" i="8"/>
  <c r="A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K3" i="1"/>
  <c r="D3" i="1"/>
  <c r="B3" i="1"/>
  <c r="J2" i="1"/>
  <c r="D4" i="1" l="1"/>
  <c r="J3" i="1"/>
  <c r="K4" i="1"/>
  <c r="B4" i="1"/>
  <c r="A5" i="1"/>
  <c r="C4" i="1"/>
  <c r="F4" i="1" s="1" a="1"/>
  <c r="F4" i="1" s="1"/>
  <c r="G4" i="1" l="1" a="1"/>
  <c r="G4" i="1" s="1"/>
  <c r="H4" i="1" a="1"/>
  <c r="H4" i="1" s="1"/>
  <c r="D5" i="1"/>
  <c r="C5" i="1"/>
  <c r="F5" i="1" s="1" a="1"/>
  <c r="F5" i="1" s="1"/>
  <c r="B5" i="1"/>
  <c r="A6" i="1"/>
  <c r="K5" i="1"/>
  <c r="J4" i="1"/>
  <c r="K6" i="1" l="1"/>
  <c r="J5" i="1"/>
  <c r="G5" i="1" s="1" a="1"/>
  <c r="G5" i="1" s="1"/>
  <c r="D6" i="1"/>
  <c r="C6" i="1"/>
  <c r="A7" i="1"/>
  <c r="B6" i="1"/>
  <c r="H5" i="1" l="1" a="1"/>
  <c r="H5" i="1" s="1"/>
  <c r="C7" i="1"/>
  <c r="F7" i="1" s="1" a="1"/>
  <c r="F7" i="1" s="1"/>
  <c r="A8" i="1"/>
  <c r="B7" i="1"/>
  <c r="D7" i="1"/>
  <c r="K7" i="1"/>
  <c r="J6" i="1"/>
  <c r="F6" i="1" s="1" a="1"/>
  <c r="F6" i="1" s="1"/>
  <c r="H6" i="1" l="1" a="1"/>
  <c r="H6" i="1" s="1"/>
  <c r="G6" i="1" a="1"/>
  <c r="G6" i="1" s="1"/>
  <c r="K8" i="1"/>
  <c r="J7" i="1"/>
  <c r="G7" i="1" s="1" a="1"/>
  <c r="G7" i="1" s="1"/>
  <c r="A9" i="1"/>
  <c r="B8" i="1"/>
  <c r="D8" i="1"/>
  <c r="C8" i="1"/>
  <c r="H7" i="1" l="1" a="1"/>
  <c r="H7" i="1" s="1"/>
  <c r="A10" i="1"/>
  <c r="B9" i="1"/>
  <c r="D9" i="1"/>
  <c r="C9" i="1"/>
  <c r="F9" i="1" s="1" a="1"/>
  <c r="F9" i="1" s="1"/>
  <c r="K9" i="1"/>
  <c r="J8" i="1"/>
  <c r="F8" i="1" s="1" a="1"/>
  <c r="F8" i="1" s="1"/>
  <c r="G8" i="1" l="1" a="1"/>
  <c r="G8" i="1" s="1"/>
  <c r="H8" i="1" a="1"/>
  <c r="H8" i="1" s="1"/>
  <c r="K10" i="1"/>
  <c r="J9" i="1"/>
  <c r="G9" i="1" s="1" a="1"/>
  <c r="G9" i="1" s="1"/>
  <c r="B10" i="1"/>
  <c r="C10" i="1"/>
  <c r="A11" i="1"/>
  <c r="D10" i="1"/>
  <c r="F10" i="1" l="1" a="1"/>
  <c r="F10" i="1" s="1"/>
  <c r="H9" i="1" a="1"/>
  <c r="H9" i="1" s="1"/>
  <c r="D11" i="1"/>
  <c r="A12" i="1"/>
  <c r="C11" i="1"/>
  <c r="F11" i="1" s="1" a="1"/>
  <c r="F11" i="1" s="1"/>
  <c r="B11" i="1"/>
  <c r="K11" i="1"/>
  <c r="J10" i="1"/>
  <c r="G10" i="1" s="1" a="1"/>
  <c r="G10" i="1" s="1"/>
  <c r="H10" i="1" l="1" a="1"/>
  <c r="H10" i="1" s="1"/>
  <c r="J11" i="1"/>
  <c r="G11" i="1" s="1" a="1"/>
  <c r="G11" i="1" s="1"/>
  <c r="K12" i="1"/>
  <c r="C12" i="1"/>
  <c r="D12" i="1"/>
  <c r="B12" i="1"/>
  <c r="A13" i="1"/>
  <c r="F12" i="1" l="1" a="1"/>
  <c r="F12" i="1" s="1"/>
  <c r="H11" i="1" a="1"/>
  <c r="H11" i="1" s="1"/>
  <c r="D13" i="1"/>
  <c r="A14" i="1"/>
  <c r="C13" i="1"/>
  <c r="F13" i="1" s="1" a="1"/>
  <c r="F13" i="1" s="1"/>
  <c r="B13" i="1"/>
  <c r="J12" i="1"/>
  <c r="G12" i="1" s="1" a="1"/>
  <c r="G12" i="1" s="1"/>
  <c r="K13" i="1"/>
  <c r="H12" i="1" l="1" a="1"/>
  <c r="H12" i="1" s="1"/>
  <c r="J13" i="1"/>
  <c r="G13" i="1" s="1" a="1"/>
  <c r="G13" i="1" s="1"/>
  <c r="K14" i="1"/>
  <c r="D14" i="1"/>
  <c r="C14" i="1"/>
  <c r="B14" i="1"/>
  <c r="A15" i="1"/>
  <c r="F14" i="1" l="1" a="1"/>
  <c r="F14" i="1" s="1"/>
  <c r="H13" i="1" a="1"/>
  <c r="H13" i="1" s="1"/>
  <c r="D15" i="1"/>
  <c r="C15" i="1"/>
  <c r="A16" i="1"/>
  <c r="B15" i="1"/>
  <c r="K15" i="1"/>
  <c r="J14" i="1"/>
  <c r="G14" i="1" s="1" a="1"/>
  <c r="G14" i="1" s="1"/>
  <c r="H14" i="1" l="1" a="1"/>
  <c r="H14" i="1" s="1"/>
  <c r="F15" i="1" a="1"/>
  <c r="F15" i="1" s="1"/>
  <c r="J15" i="1"/>
  <c r="H15" i="1" s="1" a="1"/>
  <c r="H15" i="1" s="1"/>
  <c r="K16" i="1"/>
  <c r="C16" i="1"/>
  <c r="F16" i="1" s="1" a="1"/>
  <c r="F16" i="1" s="1"/>
  <c r="A17" i="1"/>
  <c r="B16" i="1"/>
  <c r="D16" i="1"/>
  <c r="G15" i="1" l="1" a="1"/>
  <c r="G15" i="1" s="1"/>
  <c r="A18" i="1"/>
  <c r="B17" i="1"/>
  <c r="C17" i="1"/>
  <c r="F17" i="1" s="1" a="1"/>
  <c r="F17" i="1" s="1"/>
  <c r="D17" i="1"/>
  <c r="K17" i="1"/>
  <c r="J16" i="1"/>
  <c r="G16" i="1" s="1" a="1"/>
  <c r="G16" i="1" s="1"/>
  <c r="H16" i="1" l="1" a="1"/>
  <c r="H16" i="1" s="1"/>
  <c r="K18" i="1"/>
  <c r="J17" i="1"/>
  <c r="G17" i="1" s="1" a="1"/>
  <c r="G17" i="1" s="1"/>
  <c r="D18" i="1"/>
  <c r="C18" i="1"/>
  <c r="B18" i="1"/>
  <c r="A19" i="1"/>
  <c r="F18" i="1" l="1" a="1"/>
  <c r="F18" i="1" s="1"/>
  <c r="H17" i="1" a="1"/>
  <c r="H17" i="1" s="1"/>
  <c r="A20" i="1"/>
  <c r="D19" i="1"/>
  <c r="C19" i="1"/>
  <c r="F19" i="1" s="1" a="1"/>
  <c r="F19" i="1" s="1"/>
  <c r="B19" i="1"/>
  <c r="K19" i="1"/>
  <c r="J18" i="1"/>
  <c r="G18" i="1" s="1" a="1"/>
  <c r="G18" i="1" s="1"/>
  <c r="H18" i="1" l="1" a="1"/>
  <c r="H18" i="1" s="1"/>
  <c r="J19" i="1"/>
  <c r="G19" i="1" s="1" a="1"/>
  <c r="G19" i="1" s="1"/>
  <c r="K20" i="1"/>
  <c r="A21" i="1"/>
  <c r="B20" i="1"/>
  <c r="D20" i="1"/>
  <c r="C20" i="1"/>
  <c r="F20" i="1" s="1" a="1"/>
  <c r="F20" i="1" s="1"/>
  <c r="H19" i="1" l="1" a="1"/>
  <c r="H19" i="1" s="1"/>
  <c r="D21" i="1"/>
  <c r="C21" i="1"/>
  <c r="F21" i="1" s="1" a="1"/>
  <c r="F21" i="1" s="1"/>
  <c r="B21" i="1"/>
  <c r="A22" i="1"/>
  <c r="J20" i="1"/>
  <c r="H20" i="1" s="1" a="1"/>
  <c r="H20" i="1" s="1"/>
  <c r="K21" i="1"/>
  <c r="G20" i="1" l="1" a="1"/>
  <c r="G20" i="1" s="1"/>
  <c r="K22" i="1"/>
  <c r="J21" i="1"/>
  <c r="G21" i="1" s="1" a="1"/>
  <c r="G21" i="1" s="1"/>
  <c r="D22" i="1"/>
  <c r="C22" i="1"/>
  <c r="F22" i="1" s="1" a="1"/>
  <c r="F22" i="1" s="1"/>
  <c r="B22" i="1"/>
  <c r="A23" i="1"/>
  <c r="H21" i="1" l="1" a="1"/>
  <c r="H21" i="1" s="1"/>
  <c r="D23" i="1"/>
  <c r="C23" i="1"/>
  <c r="F23" i="1" s="1" a="1"/>
  <c r="F23" i="1" s="1"/>
  <c r="A24" i="1"/>
  <c r="B23" i="1"/>
  <c r="J22" i="1"/>
  <c r="G22" i="1" s="1" a="1"/>
  <c r="G22" i="1" s="1"/>
  <c r="K23" i="1"/>
  <c r="H22" i="1" l="1" a="1"/>
  <c r="H22" i="1" s="1"/>
  <c r="J23" i="1"/>
  <c r="G23" i="1" s="1" a="1"/>
  <c r="G23" i="1" s="1"/>
  <c r="K24" i="1"/>
  <c r="C24" i="1"/>
  <c r="F24" i="1" s="1" a="1"/>
  <c r="F24" i="1" s="1"/>
  <c r="A25" i="1"/>
  <c r="B24" i="1"/>
  <c r="D24" i="1"/>
  <c r="H23" i="1" l="1" a="1"/>
  <c r="H23" i="1" s="1"/>
  <c r="A26" i="1"/>
  <c r="B25" i="1"/>
  <c r="D25" i="1"/>
  <c r="C25" i="1"/>
  <c r="F25" i="1" s="1" a="1"/>
  <c r="F25" i="1" s="1"/>
  <c r="K25" i="1"/>
  <c r="J24" i="1"/>
  <c r="G24" i="1" s="1" a="1"/>
  <c r="G24" i="1" s="1"/>
  <c r="H24" i="1" l="1" a="1"/>
  <c r="H24" i="1" s="1"/>
  <c r="K26" i="1"/>
  <c r="J25" i="1"/>
  <c r="G25" i="1" s="1" a="1"/>
  <c r="G25" i="1" s="1"/>
  <c r="A27" i="1"/>
  <c r="C26" i="1"/>
  <c r="F26" i="1" s="1" a="1"/>
  <c r="F26" i="1" s="1"/>
  <c r="D26" i="1"/>
  <c r="B26" i="1"/>
  <c r="H25" i="1" l="1" a="1"/>
  <c r="H25" i="1" s="1"/>
  <c r="B27" i="1"/>
  <c r="A28" i="1"/>
  <c r="C27" i="1"/>
  <c r="F27" i="1" s="1" a="1"/>
  <c r="F27" i="1" s="1"/>
  <c r="D27" i="1"/>
  <c r="K27" i="1"/>
  <c r="J26" i="1"/>
  <c r="G26" i="1" s="1" a="1"/>
  <c r="G26" i="1" s="1"/>
  <c r="H26" i="1" l="1" a="1"/>
  <c r="H26" i="1" s="1"/>
  <c r="J27" i="1"/>
  <c r="G27" i="1" s="1" a="1"/>
  <c r="G27" i="1" s="1"/>
  <c r="K28" i="1"/>
  <c r="D28" i="1"/>
  <c r="A29" i="1"/>
  <c r="C28" i="1"/>
  <c r="F28" i="1" s="1" a="1"/>
  <c r="F28" i="1" s="1"/>
  <c r="B28" i="1"/>
  <c r="H27" i="1" l="1" a="1"/>
  <c r="H27" i="1" s="1"/>
  <c r="D29" i="1"/>
  <c r="C29" i="1"/>
  <c r="F29" i="1" s="1" a="1"/>
  <c r="F29" i="1" s="1"/>
  <c r="A30" i="1"/>
  <c r="B29" i="1"/>
  <c r="J28" i="1"/>
  <c r="G28" i="1" s="1" a="1"/>
  <c r="G28" i="1" s="1"/>
  <c r="K29" i="1"/>
  <c r="H28" i="1" l="1" a="1"/>
  <c r="H28" i="1" s="1"/>
  <c r="J29" i="1"/>
  <c r="G29" i="1" s="1" a="1"/>
  <c r="G29" i="1" s="1"/>
  <c r="K30" i="1"/>
  <c r="D30" i="1"/>
  <c r="C30" i="1"/>
  <c r="F30" i="1" s="1" a="1"/>
  <c r="F30" i="1" s="1"/>
  <c r="A31" i="1"/>
  <c r="B30" i="1"/>
  <c r="H29" i="1" l="1" a="1"/>
  <c r="H29" i="1" s="1"/>
  <c r="D31" i="1"/>
  <c r="C31" i="1"/>
  <c r="A32" i="1"/>
  <c r="B31" i="1"/>
  <c r="J30" i="1"/>
  <c r="G30" i="1" s="1" a="1"/>
  <c r="G30" i="1" s="1"/>
  <c r="K31" i="1"/>
  <c r="H30" i="1" l="1" a="1"/>
  <c r="H30" i="1" s="1"/>
  <c r="F31" i="1" a="1"/>
  <c r="F31" i="1" s="1"/>
  <c r="K32" i="1"/>
  <c r="J31" i="1"/>
  <c r="G31" i="1" s="1" a="1"/>
  <c r="G31" i="1" s="1"/>
  <c r="C32" i="1"/>
  <c r="F32" i="1" s="1" a="1"/>
  <c r="F32" i="1" s="1"/>
  <c r="A33" i="1"/>
  <c r="B32" i="1"/>
  <c r="D32" i="1"/>
  <c r="H31" i="1" l="1" a="1"/>
  <c r="H31" i="1" s="1"/>
  <c r="A34" i="1"/>
  <c r="B33" i="1"/>
  <c r="D33" i="1"/>
  <c r="C33" i="1"/>
  <c r="F33" i="1" s="1" a="1"/>
  <c r="F33" i="1" s="1"/>
  <c r="K33" i="1"/>
  <c r="J32" i="1"/>
  <c r="G32" i="1" s="1" a="1"/>
  <c r="G32" i="1" s="1"/>
  <c r="H32" i="1" l="1" a="1"/>
  <c r="H32" i="1" s="1"/>
  <c r="K34" i="1"/>
  <c r="J33" i="1"/>
  <c r="G33" i="1" s="1" a="1"/>
  <c r="G33" i="1" s="1"/>
  <c r="C34" i="1"/>
  <c r="F34" i="1" s="1" a="1"/>
  <c r="F34" i="1" s="1"/>
  <c r="B34" i="1"/>
  <c r="A35" i="1"/>
  <c r="D34" i="1"/>
  <c r="H33" i="1" l="1" a="1"/>
  <c r="H33" i="1" s="1"/>
  <c r="B35" i="1"/>
  <c r="D35" i="1"/>
  <c r="C35" i="1"/>
  <c r="F35" i="1" s="1" a="1"/>
  <c r="F35" i="1" s="1"/>
  <c r="A36" i="1"/>
  <c r="K35" i="1"/>
  <c r="J34" i="1"/>
  <c r="G34" i="1" s="1" a="1"/>
  <c r="G34" i="1" s="1"/>
  <c r="H34" i="1" l="1" a="1"/>
  <c r="H34" i="1" s="1"/>
  <c r="J35" i="1"/>
  <c r="G35" i="1" s="1" a="1"/>
  <c r="G35" i="1" s="1"/>
  <c r="K36" i="1"/>
  <c r="A37" i="1"/>
  <c r="C36" i="1"/>
  <c r="F36" i="1" s="1" a="1"/>
  <c r="F36" i="1" s="1"/>
  <c r="D36" i="1"/>
  <c r="B36" i="1"/>
  <c r="H35" i="1" l="1" a="1"/>
  <c r="H35" i="1" s="1"/>
  <c r="D37" i="1"/>
  <c r="C37" i="1"/>
  <c r="F37" i="1" s="1" a="1"/>
  <c r="F37" i="1" s="1"/>
  <c r="B37" i="1"/>
  <c r="A38" i="1"/>
  <c r="J36" i="1"/>
  <c r="G36" i="1" s="1" a="1"/>
  <c r="G36" i="1" s="1"/>
  <c r="K37" i="1"/>
  <c r="H36" i="1" l="1" a="1"/>
  <c r="H36" i="1" s="1"/>
  <c r="J37" i="1"/>
  <c r="G37" i="1" s="1" a="1"/>
  <c r="G37" i="1" s="1"/>
  <c r="K38" i="1"/>
  <c r="D38" i="1"/>
  <c r="B38" i="1"/>
  <c r="A39" i="1"/>
  <c r="C38" i="1"/>
  <c r="F38" i="1" s="1" a="1"/>
  <c r="F38" i="1" s="1"/>
  <c r="H37" i="1" l="1" a="1"/>
  <c r="H37" i="1" s="1"/>
  <c r="D39" i="1"/>
  <c r="C39" i="1"/>
  <c r="F39" i="1" s="1" a="1"/>
  <c r="F39" i="1" s="1"/>
  <c r="B39" i="1"/>
  <c r="A40" i="1"/>
  <c r="J38" i="1"/>
  <c r="G38" i="1" s="1" a="1"/>
  <c r="G38" i="1" s="1"/>
  <c r="K39" i="1"/>
  <c r="H38" i="1" l="1" a="1"/>
  <c r="H38" i="1" s="1"/>
  <c r="J39" i="1"/>
  <c r="G39" i="1" s="1" a="1"/>
  <c r="G39" i="1" s="1"/>
  <c r="K40" i="1"/>
  <c r="D40" i="1"/>
  <c r="C40" i="1"/>
  <c r="F40" i="1" s="1" a="1"/>
  <c r="F40" i="1" s="1"/>
  <c r="B40" i="1"/>
  <c r="A41" i="1"/>
  <c r="H39" i="1" l="1" a="1"/>
  <c r="H39" i="1" s="1"/>
  <c r="C41" i="1"/>
  <c r="F41" i="1" s="1" a="1"/>
  <c r="F41" i="1" s="1"/>
  <c r="D41" i="1"/>
  <c r="B41" i="1"/>
  <c r="A42" i="1"/>
  <c r="J40" i="1"/>
  <c r="G40" i="1" s="1" a="1"/>
  <c r="G40" i="1" s="1"/>
  <c r="K41" i="1"/>
  <c r="H40" i="1" l="1" a="1"/>
  <c r="H40" i="1" s="1"/>
  <c r="C42" i="1"/>
  <c r="F42" i="1" s="1" a="1"/>
  <c r="F42" i="1" s="1"/>
  <c r="A43" i="1"/>
  <c r="B42" i="1"/>
  <c r="D42" i="1"/>
  <c r="K42" i="1"/>
  <c r="J41" i="1"/>
  <c r="G41" i="1" s="1" a="1"/>
  <c r="G41" i="1" s="1"/>
  <c r="H41" i="1" l="1" a="1"/>
  <c r="H41" i="1" s="1"/>
  <c r="C43" i="1"/>
  <c r="F43" i="1" s="1" a="1"/>
  <c r="F43" i="1" s="1"/>
  <c r="A44" i="1"/>
  <c r="B43" i="1"/>
  <c r="D43" i="1"/>
  <c r="J42" i="1"/>
  <c r="G42" i="1" s="1" a="1"/>
  <c r="G42" i="1" s="1"/>
  <c r="K43" i="1"/>
  <c r="H42" i="1" l="1" a="1"/>
  <c r="H42" i="1" s="1"/>
  <c r="K44" i="1"/>
  <c r="J43" i="1"/>
  <c r="G43" i="1" s="1" a="1"/>
  <c r="G43" i="1" s="1"/>
  <c r="A45" i="1"/>
  <c r="B44" i="1"/>
  <c r="D44" i="1"/>
  <c r="C44" i="1"/>
  <c r="F44" i="1" s="1" a="1"/>
  <c r="F44" i="1" s="1"/>
  <c r="H43" i="1" l="1" a="1"/>
  <c r="H43" i="1" s="1"/>
  <c r="D45" i="1"/>
  <c r="A46" i="1"/>
  <c r="B45" i="1"/>
  <c r="C45" i="1"/>
  <c r="F45" i="1" s="1" a="1"/>
  <c r="F45" i="1" s="1"/>
  <c r="K45" i="1"/>
  <c r="J44" i="1"/>
  <c r="G44" i="1" s="1" a="1"/>
  <c r="G44" i="1" s="1"/>
  <c r="H44" i="1" l="1" a="1"/>
  <c r="H44" i="1" s="1"/>
  <c r="K46" i="1"/>
  <c r="J45" i="1"/>
  <c r="G45" i="1" s="1" a="1"/>
  <c r="G45" i="1" s="1"/>
  <c r="A47" i="1"/>
  <c r="B46" i="1"/>
  <c r="D46" i="1"/>
  <c r="C46" i="1"/>
  <c r="F46" i="1" s="1" a="1"/>
  <c r="F46" i="1" s="1"/>
  <c r="H45" i="1" l="1" a="1"/>
  <c r="H45" i="1" s="1"/>
  <c r="B47" i="1"/>
  <c r="C47" i="1"/>
  <c r="F47" i="1" s="1" a="1"/>
  <c r="F47" i="1" s="1"/>
  <c r="A48" i="1"/>
  <c r="D47" i="1"/>
  <c r="J46" i="1"/>
  <c r="G46" i="1" s="1" a="1"/>
  <c r="G46" i="1" s="1"/>
  <c r="K47" i="1"/>
  <c r="H46" i="1" l="1" a="1"/>
  <c r="H46" i="1" s="1"/>
  <c r="J47" i="1"/>
  <c r="H47" i="1" s="1" a="1"/>
  <c r="H47" i="1" s="1"/>
  <c r="K48" i="1"/>
  <c r="D48" i="1"/>
  <c r="C48" i="1"/>
  <c r="F48" i="1" s="1" a="1"/>
  <c r="F48" i="1" s="1"/>
  <c r="B48" i="1"/>
  <c r="A49" i="1"/>
  <c r="G47" i="1" l="1" a="1"/>
  <c r="G47" i="1" s="1"/>
  <c r="D49" i="1"/>
  <c r="C49" i="1"/>
  <c r="F49" i="1" s="1" a="1"/>
  <c r="F49" i="1" s="1"/>
  <c r="A50" i="1"/>
  <c r="B49" i="1"/>
  <c r="J48" i="1"/>
  <c r="G48" i="1" s="1" a="1"/>
  <c r="G48" i="1" s="1"/>
  <c r="K49" i="1"/>
  <c r="H48" i="1" l="1" a="1"/>
  <c r="H48" i="1" s="1"/>
  <c r="J49" i="1"/>
  <c r="G49" i="1" s="1" a="1"/>
  <c r="G49" i="1" s="1"/>
  <c r="K50" i="1"/>
  <c r="D50" i="1"/>
  <c r="C50" i="1"/>
  <c r="F50" i="1" s="1" a="1"/>
  <c r="F50" i="1" s="1"/>
  <c r="A51" i="1"/>
  <c r="B50" i="1"/>
  <c r="H49" i="1" l="1" a="1"/>
  <c r="H49" i="1" s="1"/>
  <c r="C51" i="1"/>
  <c r="F51" i="1" s="1" a="1"/>
  <c r="F51" i="1" s="1"/>
  <c r="A52" i="1"/>
  <c r="B51" i="1"/>
  <c r="D51" i="1"/>
  <c r="J50" i="1"/>
  <c r="G50" i="1" s="1" a="1"/>
  <c r="G50" i="1" s="1"/>
  <c r="K51" i="1"/>
  <c r="H50" i="1" l="1" a="1"/>
  <c r="H50" i="1" s="1"/>
  <c r="K52" i="1"/>
  <c r="J51" i="1"/>
  <c r="G51" i="1" s="1" a="1"/>
  <c r="G51" i="1" s="1"/>
  <c r="A53" i="1"/>
  <c r="B52" i="1"/>
  <c r="D52" i="1"/>
  <c r="C52" i="1"/>
  <c r="F52" i="1" s="1" a="1"/>
  <c r="F52" i="1" s="1"/>
  <c r="H51" i="1" l="1" a="1"/>
  <c r="H51" i="1" s="1"/>
  <c r="A54" i="1"/>
  <c r="B53" i="1"/>
  <c r="C53" i="1"/>
  <c r="F53" i="1" s="1" a="1"/>
  <c r="F53" i="1" s="1"/>
  <c r="D53" i="1"/>
  <c r="K53" i="1"/>
  <c r="J52" i="1"/>
  <c r="G52" i="1" s="1" a="1"/>
  <c r="G52" i="1" s="1"/>
  <c r="H52" i="1" l="1" a="1"/>
  <c r="H52" i="1" s="1"/>
  <c r="K54" i="1"/>
  <c r="J53" i="1"/>
  <c r="G53" i="1" s="1" a="1"/>
  <c r="G53" i="1" s="1"/>
  <c r="C54" i="1"/>
  <c r="F54" i="1" s="1" a="1"/>
  <c r="F54" i="1" s="1"/>
  <c r="B54" i="1"/>
  <c r="D54" i="1"/>
  <c r="A55" i="1"/>
  <c r="H53" i="1" l="1" a="1"/>
  <c r="H53" i="1" s="1"/>
  <c r="D55" i="1"/>
  <c r="C55" i="1"/>
  <c r="F55" i="1" s="1" a="1"/>
  <c r="F55" i="1" s="1"/>
  <c r="B55" i="1"/>
  <c r="A56" i="1"/>
  <c r="J54" i="1"/>
  <c r="G54" i="1" s="1" a="1"/>
  <c r="G54" i="1" s="1"/>
  <c r="K55" i="1"/>
  <c r="H54" i="1" l="1" a="1"/>
  <c r="H54" i="1" s="1"/>
  <c r="C56" i="1"/>
  <c r="F56" i="1" s="1" a="1"/>
  <c r="F56" i="1" s="1"/>
  <c r="A57" i="1"/>
  <c r="D56" i="1"/>
  <c r="B56" i="1"/>
  <c r="J55" i="1"/>
  <c r="G55" i="1" s="1" a="1"/>
  <c r="G55" i="1" s="1"/>
  <c r="K56" i="1"/>
  <c r="H55" i="1" l="1" a="1"/>
  <c r="H55" i="1" s="1"/>
  <c r="J56" i="1"/>
  <c r="G56" i="1" s="1" a="1"/>
  <c r="G56" i="1" s="1"/>
  <c r="K57" i="1"/>
  <c r="A58" i="1"/>
  <c r="B57" i="1"/>
  <c r="C57" i="1"/>
  <c r="F57" i="1" s="1" a="1"/>
  <c r="F57" i="1" s="1"/>
  <c r="D57" i="1"/>
  <c r="H56" i="1" l="1" a="1"/>
  <c r="H56" i="1" s="1"/>
  <c r="A59" i="1"/>
  <c r="D58" i="1"/>
  <c r="C58" i="1"/>
  <c r="F58" i="1" s="1" a="1"/>
  <c r="F58" i="1" s="1"/>
  <c r="B58" i="1"/>
  <c r="J57" i="1"/>
  <c r="G57" i="1" s="1" a="1"/>
  <c r="G57" i="1" s="1"/>
  <c r="K58" i="1"/>
  <c r="H57" i="1" l="1" a="1"/>
  <c r="H57" i="1" s="1"/>
  <c r="K59" i="1"/>
  <c r="J58" i="1"/>
  <c r="G58" i="1" s="1" a="1"/>
  <c r="G58" i="1" s="1"/>
  <c r="B59" i="1"/>
  <c r="A60" i="1"/>
  <c r="C59" i="1"/>
  <c r="F59" i="1" s="1" a="1"/>
  <c r="F59" i="1" s="1"/>
  <c r="D59" i="1"/>
  <c r="H58" i="1" l="1" a="1"/>
  <c r="H58" i="1" s="1"/>
  <c r="D60" i="1"/>
  <c r="C60" i="1"/>
  <c r="F60" i="1" s="1" a="1"/>
  <c r="F60" i="1" s="1"/>
  <c r="B60" i="1"/>
  <c r="A61" i="1"/>
  <c r="K60" i="1"/>
  <c r="J59" i="1"/>
  <c r="G59" i="1" s="1" a="1"/>
  <c r="G59" i="1" s="1"/>
  <c r="H59" i="1" l="1" a="1"/>
  <c r="H59" i="1" s="1"/>
  <c r="J60" i="1"/>
  <c r="G60" i="1" s="1" a="1"/>
  <c r="G60" i="1" s="1"/>
  <c r="K61" i="1"/>
  <c r="A62" i="1"/>
  <c r="D61" i="1"/>
  <c r="C61" i="1"/>
  <c r="F61" i="1" s="1" a="1"/>
  <c r="F61" i="1" s="1"/>
  <c r="B61" i="1"/>
  <c r="H60" i="1" l="1" a="1"/>
  <c r="H60" i="1" s="1"/>
  <c r="B62" i="1"/>
  <c r="C62" i="1"/>
  <c r="F62" i="1" s="1" a="1"/>
  <c r="F62" i="1" s="1"/>
  <c r="A63" i="1"/>
  <c r="D62" i="1"/>
  <c r="K62" i="1"/>
  <c r="J61" i="1"/>
  <c r="G61" i="1" s="1" a="1"/>
  <c r="G61" i="1" s="1"/>
  <c r="H61" i="1" l="1" a="1"/>
  <c r="H61" i="1" s="1"/>
  <c r="D63" i="1"/>
  <c r="C63" i="1"/>
  <c r="F63" i="1" s="1" a="1"/>
  <c r="F63" i="1" s="1"/>
  <c r="A64" i="1"/>
  <c r="B63" i="1"/>
  <c r="K63" i="1"/>
  <c r="J62" i="1"/>
  <c r="H62" i="1" s="1" a="1"/>
  <c r="H62" i="1" s="1"/>
  <c r="G62" i="1" l="1" a="1"/>
  <c r="G62" i="1" s="1"/>
  <c r="K64" i="1"/>
  <c r="J63" i="1"/>
  <c r="G63" i="1" s="1" a="1"/>
  <c r="G63" i="1" s="1"/>
  <c r="C64" i="1"/>
  <c r="F64" i="1" s="1" a="1"/>
  <c r="F64" i="1" s="1"/>
  <c r="A65" i="1"/>
  <c r="D64" i="1"/>
  <c r="B64" i="1"/>
  <c r="H63" i="1" l="1" a="1"/>
  <c r="H63" i="1" s="1"/>
  <c r="A66" i="1"/>
  <c r="B65" i="1"/>
  <c r="D65" i="1"/>
  <c r="C65" i="1"/>
  <c r="F65" i="1" s="1" a="1"/>
  <c r="F65" i="1" s="1"/>
  <c r="K65" i="1"/>
  <c r="J64" i="1"/>
  <c r="G64" i="1" s="1" a="1"/>
  <c r="G64" i="1" s="1"/>
  <c r="H64" i="1" l="1" a="1"/>
  <c r="H64" i="1" s="1"/>
  <c r="K66" i="1"/>
  <c r="J65" i="1"/>
  <c r="G65" i="1" s="1" a="1"/>
  <c r="G65" i="1" s="1"/>
  <c r="A67" i="1"/>
  <c r="D66" i="1"/>
  <c r="B66" i="1"/>
  <c r="C66" i="1"/>
  <c r="F66" i="1" s="1" a="1"/>
  <c r="F66" i="1" s="1"/>
  <c r="H65" i="1" l="1" a="1"/>
  <c r="H65" i="1" s="1"/>
  <c r="B67" i="1"/>
  <c r="A68" i="1"/>
  <c r="D67" i="1"/>
  <c r="C67" i="1"/>
  <c r="F67" i="1" s="1" a="1"/>
  <c r="F67" i="1" s="1"/>
  <c r="K67" i="1"/>
  <c r="J66" i="1"/>
  <c r="G66" i="1" s="1" a="1"/>
  <c r="G66" i="1" s="1"/>
  <c r="H66" i="1" l="1" a="1"/>
  <c r="H66" i="1" s="1"/>
  <c r="J67" i="1"/>
  <c r="G67" i="1" s="1" a="1"/>
  <c r="G67" i="1" s="1"/>
  <c r="K68" i="1"/>
  <c r="C68" i="1"/>
  <c r="F68" i="1" s="1" a="1"/>
  <c r="F68" i="1" s="1"/>
  <c r="B68" i="1"/>
  <c r="A69" i="1"/>
  <c r="D68" i="1"/>
  <c r="H67" i="1" l="1" a="1"/>
  <c r="H67" i="1" s="1"/>
  <c r="D69" i="1"/>
  <c r="C69" i="1"/>
  <c r="F69" i="1" s="1" a="1"/>
  <c r="F69" i="1" s="1"/>
  <c r="B69" i="1"/>
  <c r="A70" i="1"/>
  <c r="J68" i="1"/>
  <c r="G68" i="1" s="1" a="1"/>
  <c r="G68" i="1" s="1"/>
  <c r="K69" i="1"/>
  <c r="H68" i="1" l="1" a="1"/>
  <c r="H68" i="1" s="1"/>
  <c r="K70" i="1"/>
  <c r="J69" i="1"/>
  <c r="G69" i="1" s="1" a="1"/>
  <c r="G69" i="1" s="1"/>
  <c r="D70" i="1"/>
  <c r="C70" i="1"/>
  <c r="F70" i="1" s="1" a="1"/>
  <c r="F70" i="1" s="1"/>
  <c r="A71" i="1"/>
  <c r="B70" i="1"/>
  <c r="H69" i="1" l="1" a="1"/>
  <c r="H69" i="1" s="1"/>
  <c r="D71" i="1"/>
  <c r="C71" i="1"/>
  <c r="F71" i="1" s="1" a="1"/>
  <c r="F71" i="1" s="1"/>
  <c r="B71" i="1"/>
  <c r="A72" i="1"/>
  <c r="K71" i="1"/>
  <c r="J70" i="1"/>
  <c r="G70" i="1" s="1" a="1"/>
  <c r="G70" i="1" s="1"/>
  <c r="H70" i="1" l="1" a="1"/>
  <c r="H70" i="1" s="1"/>
  <c r="K72" i="1"/>
  <c r="J71" i="1"/>
  <c r="G71" i="1" s="1" a="1"/>
  <c r="G71" i="1" s="1"/>
  <c r="C72" i="1"/>
  <c r="F72" i="1" s="1" a="1"/>
  <c r="F72" i="1" s="1"/>
  <c r="A73" i="1"/>
  <c r="B72" i="1"/>
  <c r="D72" i="1"/>
  <c r="H71" i="1" l="1" a="1"/>
  <c r="H71" i="1" s="1"/>
  <c r="A74" i="1"/>
  <c r="B73" i="1"/>
  <c r="C73" i="1"/>
  <c r="F73" i="1" s="1" a="1"/>
  <c r="F73" i="1" s="1"/>
  <c r="D73" i="1"/>
  <c r="K73" i="1"/>
  <c r="J72" i="1"/>
  <c r="G72" i="1" s="1" a="1"/>
  <c r="G72" i="1" s="1"/>
  <c r="H72" i="1" l="1" a="1"/>
  <c r="H72" i="1" s="1"/>
  <c r="K74" i="1"/>
  <c r="J73" i="1"/>
  <c r="H73" i="1" s="1" a="1"/>
  <c r="H73" i="1" s="1"/>
  <c r="C74" i="1"/>
  <c r="F74" i="1" s="1" a="1"/>
  <c r="F74" i="1" s="1"/>
  <c r="B74" i="1"/>
  <c r="A75" i="1"/>
  <c r="D74" i="1"/>
  <c r="G73" i="1" l="1" a="1"/>
  <c r="G73" i="1" s="1"/>
  <c r="D75" i="1"/>
  <c r="C75" i="1"/>
  <c r="F75" i="1" s="1" a="1"/>
  <c r="F75" i="1" s="1"/>
  <c r="B75" i="1"/>
  <c r="A76" i="1"/>
  <c r="K75" i="1"/>
  <c r="J74" i="1"/>
  <c r="H74" i="1" s="1" a="1"/>
  <c r="H74" i="1" s="1"/>
  <c r="G74" i="1" l="1" a="1"/>
  <c r="G74" i="1" s="1"/>
  <c r="D76" i="1"/>
  <c r="C76" i="1"/>
  <c r="F76" i="1" s="1" a="1"/>
  <c r="F76" i="1" s="1"/>
  <c r="B76" i="1"/>
  <c r="A77" i="1"/>
  <c r="J75" i="1"/>
  <c r="G75" i="1" s="1" a="1"/>
  <c r="G75" i="1" s="1"/>
  <c r="K76" i="1"/>
  <c r="H75" i="1" l="1" a="1"/>
  <c r="H75" i="1" s="1"/>
  <c r="D77" i="1"/>
  <c r="B77" i="1"/>
  <c r="A78" i="1"/>
  <c r="C77" i="1"/>
  <c r="F77" i="1" s="1" a="1"/>
  <c r="F77" i="1" s="1"/>
  <c r="J76" i="1"/>
  <c r="G76" i="1" s="1" a="1"/>
  <c r="G76" i="1" s="1"/>
  <c r="K77" i="1"/>
  <c r="H76" i="1" l="1" a="1"/>
  <c r="H76" i="1" s="1"/>
  <c r="K78" i="1"/>
  <c r="J77" i="1"/>
  <c r="G77" i="1" s="1" a="1"/>
  <c r="G77" i="1" s="1"/>
  <c r="D78" i="1"/>
  <c r="A79" i="1"/>
  <c r="C78" i="1"/>
  <c r="F78" i="1" s="1" a="1"/>
  <c r="F78" i="1" s="1"/>
  <c r="B78" i="1"/>
  <c r="H77" i="1" l="1" a="1"/>
  <c r="H77" i="1" s="1"/>
  <c r="D79" i="1"/>
  <c r="C79" i="1"/>
  <c r="F79" i="1" s="1" a="1"/>
  <c r="F79" i="1" s="1"/>
  <c r="A80" i="1"/>
  <c r="B79" i="1"/>
  <c r="K79" i="1"/>
  <c r="J78" i="1"/>
  <c r="G78" i="1" s="1" a="1"/>
  <c r="G78" i="1" s="1"/>
  <c r="H78" i="1" l="1" a="1"/>
  <c r="H78" i="1" s="1"/>
  <c r="K80" i="1"/>
  <c r="J79" i="1"/>
  <c r="G79" i="1" s="1" a="1"/>
  <c r="G79" i="1" s="1"/>
  <c r="C80" i="1"/>
  <c r="F80" i="1" s="1" a="1"/>
  <c r="F80" i="1" s="1"/>
  <c r="A81" i="1"/>
  <c r="B80" i="1"/>
  <c r="D80" i="1"/>
  <c r="H79" i="1" l="1" a="1"/>
  <c r="H79" i="1" s="1"/>
  <c r="A82" i="1"/>
  <c r="B81" i="1"/>
  <c r="D81" i="1"/>
  <c r="C81" i="1"/>
  <c r="F81" i="1" s="1" a="1"/>
  <c r="F81" i="1" s="1"/>
  <c r="J80" i="1"/>
  <c r="H80" i="1" s="1" a="1"/>
  <c r="H80" i="1" s="1"/>
  <c r="K81" i="1"/>
  <c r="G80" i="1" l="1" a="1"/>
  <c r="G80" i="1" s="1"/>
  <c r="K82" i="1"/>
  <c r="J81" i="1"/>
  <c r="G81" i="1" s="1" a="1"/>
  <c r="G81" i="1" s="1"/>
  <c r="D82" i="1"/>
  <c r="C82" i="1"/>
  <c r="F82" i="1" s="1" a="1"/>
  <c r="F82" i="1" s="1"/>
  <c r="B82" i="1"/>
  <c r="A83" i="1"/>
  <c r="H81" i="1" l="1" a="1"/>
  <c r="H81" i="1" s="1"/>
  <c r="D83" i="1"/>
  <c r="A84" i="1"/>
  <c r="C83" i="1"/>
  <c r="F83" i="1" s="1" a="1"/>
  <c r="F83" i="1" s="1"/>
  <c r="B83" i="1"/>
  <c r="K83" i="1"/>
  <c r="J82" i="1"/>
  <c r="G82" i="1" s="1" a="1"/>
  <c r="G82" i="1" s="1"/>
  <c r="H82" i="1" l="1" a="1"/>
  <c r="H82" i="1" s="1"/>
  <c r="J83" i="1"/>
  <c r="G83" i="1" s="1" a="1"/>
  <c r="G83" i="1" s="1"/>
  <c r="K84" i="1"/>
  <c r="A85" i="1"/>
  <c r="B84" i="1"/>
  <c r="C84" i="1"/>
  <c r="F84" i="1" s="1" a="1"/>
  <c r="F84" i="1" s="1"/>
  <c r="D84" i="1"/>
  <c r="H83" i="1" l="1" a="1"/>
  <c r="H83" i="1" s="1"/>
  <c r="A86" i="1"/>
  <c r="D85" i="1"/>
  <c r="C85" i="1"/>
  <c r="F85" i="1" s="1" a="1"/>
  <c r="F85" i="1" s="1"/>
  <c r="B85" i="1"/>
  <c r="J84" i="1"/>
  <c r="H84" i="1" s="1" a="1"/>
  <c r="H84" i="1" s="1"/>
  <c r="K85" i="1"/>
  <c r="G84" i="1" l="1" a="1"/>
  <c r="G84" i="1" s="1"/>
  <c r="J85" i="1"/>
  <c r="G85" i="1" s="1" a="1"/>
  <c r="G85" i="1" s="1"/>
  <c r="K86" i="1"/>
  <c r="D86" i="1"/>
  <c r="A87" i="1"/>
  <c r="B86" i="1"/>
  <c r="C86" i="1"/>
  <c r="F86" i="1" s="1" a="1"/>
  <c r="F86" i="1" s="1"/>
  <c r="H85" i="1" l="1" a="1"/>
  <c r="H85" i="1" s="1"/>
  <c r="D87" i="1"/>
  <c r="C87" i="1"/>
  <c r="F87" i="1" s="1" a="1"/>
  <c r="F87" i="1" s="1"/>
  <c r="B87" i="1"/>
  <c r="A88" i="1"/>
  <c r="K87" i="1"/>
  <c r="J86" i="1"/>
  <c r="G86" i="1" s="1" a="1"/>
  <c r="G86" i="1" s="1"/>
  <c r="H86" i="1" l="1" a="1"/>
  <c r="H86" i="1" s="1"/>
  <c r="C88" i="1"/>
  <c r="F88" i="1" s="1" a="1"/>
  <c r="F88" i="1" s="1"/>
  <c r="A89" i="1"/>
  <c r="B88" i="1"/>
  <c r="D88" i="1"/>
  <c r="K88" i="1"/>
  <c r="J87" i="1"/>
  <c r="G87" i="1" s="1" a="1"/>
  <c r="G87" i="1" s="1"/>
  <c r="H87" i="1" l="1" a="1"/>
  <c r="H87" i="1" s="1"/>
  <c r="J88" i="1"/>
  <c r="G88" i="1" s="1" a="1"/>
  <c r="G88" i="1" s="1"/>
  <c r="K89" i="1"/>
  <c r="A90" i="1"/>
  <c r="B89" i="1"/>
  <c r="D89" i="1"/>
  <c r="C89" i="1"/>
  <c r="F89" i="1" s="1" a="1"/>
  <c r="F89" i="1" s="1"/>
  <c r="H88" i="1" l="1" a="1"/>
  <c r="H88" i="1" s="1"/>
  <c r="A91" i="1"/>
  <c r="D90" i="1"/>
  <c r="C90" i="1"/>
  <c r="F90" i="1" s="1" a="1"/>
  <c r="F90" i="1" s="1"/>
  <c r="B90" i="1"/>
  <c r="K90" i="1"/>
  <c r="J89" i="1"/>
  <c r="G89" i="1" s="1" a="1"/>
  <c r="G89" i="1" s="1"/>
  <c r="H89" i="1" l="1" a="1"/>
  <c r="H89" i="1" s="1"/>
  <c r="K91" i="1"/>
  <c r="J90" i="1"/>
  <c r="G90" i="1" s="1" a="1"/>
  <c r="G90" i="1" s="1"/>
  <c r="A92" i="1"/>
  <c r="B91" i="1"/>
  <c r="C91" i="1"/>
  <c r="F91" i="1" s="1" a="1"/>
  <c r="F91" i="1" s="1"/>
  <c r="D91" i="1"/>
  <c r="H90" i="1" l="1" a="1"/>
  <c r="H90" i="1" s="1"/>
  <c r="A93" i="1"/>
  <c r="B92" i="1"/>
  <c r="D92" i="1"/>
  <c r="C92" i="1"/>
  <c r="F92" i="1" s="1" a="1"/>
  <c r="F92" i="1" s="1"/>
  <c r="J91" i="1"/>
  <c r="H91" i="1" s="1" a="1"/>
  <c r="H91" i="1" s="1"/>
  <c r="K92" i="1"/>
  <c r="G91" i="1" l="1" a="1"/>
  <c r="G91" i="1" s="1"/>
  <c r="J92" i="1"/>
  <c r="G92" i="1" s="1" a="1"/>
  <c r="G92" i="1" s="1"/>
  <c r="K93" i="1"/>
  <c r="B93" i="1"/>
  <c r="A94" i="1"/>
  <c r="C93" i="1"/>
  <c r="F93" i="1" s="1" a="1"/>
  <c r="F93" i="1" s="1"/>
  <c r="D93" i="1"/>
  <c r="H92" i="1" l="1" a="1"/>
  <c r="H92" i="1" s="1"/>
  <c r="D94" i="1"/>
  <c r="C94" i="1"/>
  <c r="F94" i="1" s="1" a="1"/>
  <c r="F94" i="1" s="1"/>
  <c r="B94" i="1"/>
  <c r="A95" i="1"/>
  <c r="J93" i="1"/>
  <c r="H93" i="1" s="1" a="1"/>
  <c r="H93" i="1" s="1"/>
  <c r="K94" i="1"/>
  <c r="G93" i="1" l="1" a="1"/>
  <c r="G93" i="1" s="1"/>
  <c r="K95" i="1"/>
  <c r="J94" i="1"/>
  <c r="G94" i="1" s="1" a="1"/>
  <c r="G94" i="1" s="1"/>
  <c r="D95" i="1"/>
  <c r="C95" i="1"/>
  <c r="F95" i="1" s="1" a="1"/>
  <c r="F95" i="1" s="1"/>
  <c r="B95" i="1"/>
  <c r="A96" i="1"/>
  <c r="H94" i="1" l="1" a="1"/>
  <c r="H94" i="1" s="1"/>
  <c r="C96" i="1"/>
  <c r="F96" i="1" s="1" a="1"/>
  <c r="F96" i="1" s="1"/>
  <c r="A97" i="1"/>
  <c r="B96" i="1"/>
  <c r="D96" i="1"/>
  <c r="K96" i="1"/>
  <c r="J95" i="1"/>
  <c r="G95" i="1" s="1" a="1"/>
  <c r="G95" i="1" s="1"/>
  <c r="H95" i="1" l="1" a="1"/>
  <c r="H95" i="1" s="1"/>
  <c r="K97" i="1"/>
  <c r="J96" i="1"/>
  <c r="G96" i="1" s="1" a="1"/>
  <c r="G96" i="1" s="1"/>
  <c r="A98" i="1"/>
  <c r="B97" i="1"/>
  <c r="D97" i="1"/>
  <c r="C97" i="1"/>
  <c r="F97" i="1" s="1" a="1"/>
  <c r="F97" i="1" s="1"/>
  <c r="H96" i="1" l="1" a="1"/>
  <c r="H96" i="1" s="1"/>
  <c r="A99" i="1"/>
  <c r="B98" i="1"/>
  <c r="C98" i="1"/>
  <c r="F98" i="1" s="1" a="1"/>
  <c r="F98" i="1" s="1"/>
  <c r="D98" i="1"/>
  <c r="K98" i="1"/>
  <c r="J97" i="1"/>
  <c r="G97" i="1" s="1" a="1"/>
  <c r="G97" i="1" s="1"/>
  <c r="H97" i="1" l="1" a="1"/>
  <c r="H97" i="1" s="1"/>
  <c r="K99" i="1"/>
  <c r="J98" i="1"/>
  <c r="H98" i="1" s="1" a="1"/>
  <c r="H98" i="1" s="1"/>
  <c r="B99" i="1"/>
  <c r="A100" i="1"/>
  <c r="C99" i="1"/>
  <c r="F99" i="1" s="1" a="1"/>
  <c r="F99" i="1" s="1"/>
  <c r="D99" i="1"/>
  <c r="G98" i="1" l="1" a="1"/>
  <c r="G98" i="1" s="1"/>
  <c r="C100" i="1"/>
  <c r="F100" i="1" s="1" a="1"/>
  <c r="F100" i="1" s="1"/>
  <c r="B100" i="1"/>
  <c r="D100" i="1"/>
  <c r="A101" i="1"/>
  <c r="J99" i="1"/>
  <c r="G99" i="1" s="1" a="1"/>
  <c r="G99" i="1" s="1"/>
  <c r="K100" i="1"/>
  <c r="H99" i="1" l="1" a="1"/>
  <c r="H99" i="1" s="1"/>
  <c r="J100" i="1"/>
  <c r="G100" i="1" s="1" a="1"/>
  <c r="G100" i="1" s="1"/>
  <c r="K101" i="1"/>
  <c r="D101" i="1"/>
  <c r="C101" i="1"/>
  <c r="F101" i="1" s="1" a="1"/>
  <c r="F101" i="1" s="1"/>
  <c r="B101" i="1"/>
  <c r="A102" i="1"/>
  <c r="H100" i="1" l="1" a="1"/>
  <c r="H100" i="1" s="1"/>
  <c r="D102" i="1"/>
  <c r="C102" i="1"/>
  <c r="F102" i="1" s="1" a="1"/>
  <c r="F102" i="1" s="1"/>
  <c r="B102" i="1"/>
  <c r="A103" i="1"/>
  <c r="K102" i="1"/>
  <c r="J101" i="1"/>
  <c r="G101" i="1" s="1" a="1"/>
  <c r="G101" i="1" s="1"/>
  <c r="H101" i="1" l="1" a="1"/>
  <c r="H101" i="1" s="1"/>
  <c r="K103" i="1"/>
  <c r="J102" i="1"/>
  <c r="G102" i="1" s="1" a="1"/>
  <c r="G102" i="1" s="1"/>
  <c r="D103" i="1"/>
  <c r="C103" i="1"/>
  <c r="F103" i="1" s="1" a="1"/>
  <c r="F103" i="1" s="1"/>
  <c r="A104" i="1"/>
  <c r="B103" i="1"/>
  <c r="H102" i="1" l="1" a="1"/>
  <c r="H102" i="1" s="1"/>
  <c r="C104" i="1"/>
  <c r="F104" i="1" s="1" a="1"/>
  <c r="F104" i="1" s="1"/>
  <c r="A105" i="1"/>
  <c r="B104" i="1"/>
  <c r="D104" i="1"/>
  <c r="K104" i="1"/>
  <c r="J103" i="1"/>
  <c r="G103" i="1" s="1" a="1"/>
  <c r="G103" i="1" s="1"/>
  <c r="H103" i="1" l="1" a="1"/>
  <c r="H103" i="1" s="1"/>
  <c r="K105" i="1"/>
  <c r="J104" i="1"/>
  <c r="G104" i="1" s="1" a="1"/>
  <c r="G104" i="1" s="1"/>
  <c r="A106" i="1"/>
  <c r="B105" i="1"/>
  <c r="C105" i="1"/>
  <c r="F105" i="1" s="1" a="1"/>
  <c r="F105" i="1" s="1"/>
  <c r="D105" i="1"/>
  <c r="H104" i="1" l="1" a="1"/>
  <c r="H104" i="1" s="1"/>
  <c r="C106" i="1"/>
  <c r="F106" i="1" s="1" a="1"/>
  <c r="F106" i="1" s="1"/>
  <c r="B106" i="1"/>
  <c r="D106" i="1"/>
  <c r="A107" i="1"/>
  <c r="K106" i="1"/>
  <c r="J105" i="1"/>
  <c r="H105" i="1" s="1" a="1"/>
  <c r="H105" i="1" s="1"/>
  <c r="G105" i="1" l="1" a="1"/>
  <c r="G105" i="1" s="1"/>
  <c r="K107" i="1"/>
  <c r="J106" i="1"/>
  <c r="G106" i="1" s="1" a="1"/>
  <c r="G106" i="1" s="1"/>
  <c r="D107" i="1"/>
  <c r="C107" i="1"/>
  <c r="F107" i="1" s="1" a="1"/>
  <c r="F107" i="1" s="1"/>
  <c r="B107" i="1"/>
  <c r="A108" i="1"/>
  <c r="H106" i="1" l="1" a="1"/>
  <c r="H106" i="1" s="1"/>
  <c r="D108" i="1"/>
  <c r="C108" i="1"/>
  <c r="F108" i="1" s="1" a="1"/>
  <c r="F108" i="1" s="1"/>
  <c r="A109" i="1"/>
  <c r="B108" i="1"/>
  <c r="J107" i="1"/>
  <c r="G107" i="1" s="1" a="1"/>
  <c r="G107" i="1" s="1"/>
  <c r="K108" i="1"/>
  <c r="H107" i="1" l="1" a="1"/>
  <c r="H107" i="1" s="1"/>
  <c r="J108" i="1"/>
  <c r="G108" i="1" s="1" a="1"/>
  <c r="G108" i="1" s="1"/>
  <c r="K109" i="1"/>
  <c r="D109" i="1"/>
  <c r="A110" i="1"/>
  <c r="C109" i="1"/>
  <c r="F109" i="1" s="1" a="1"/>
  <c r="F109" i="1" s="1"/>
  <c r="B109" i="1"/>
  <c r="H108" i="1" l="1" a="1"/>
  <c r="H108" i="1" s="1"/>
  <c r="D110" i="1"/>
  <c r="A111" i="1"/>
  <c r="B110" i="1"/>
  <c r="C110" i="1"/>
  <c r="F110" i="1" s="1" a="1"/>
  <c r="F110" i="1" s="1"/>
  <c r="K110" i="1"/>
  <c r="J109" i="1"/>
  <c r="G109" i="1" s="1" a="1"/>
  <c r="G109" i="1" s="1"/>
  <c r="H109" i="1" l="1" a="1"/>
  <c r="H109" i="1" s="1"/>
  <c r="K111" i="1"/>
  <c r="J110" i="1"/>
  <c r="G110" i="1" s="1" a="1"/>
  <c r="G110" i="1" s="1"/>
  <c r="D111" i="1"/>
  <c r="C111" i="1"/>
  <c r="F111" i="1" s="1" a="1"/>
  <c r="F111" i="1" s="1"/>
  <c r="A112" i="1"/>
  <c r="B111" i="1"/>
  <c r="H110" i="1" l="1" a="1"/>
  <c r="H110" i="1" s="1"/>
  <c r="C112" i="1"/>
  <c r="F112" i="1" s="1" a="1"/>
  <c r="F112" i="1" s="1"/>
  <c r="A113" i="1"/>
  <c r="B112" i="1"/>
  <c r="D112" i="1"/>
  <c r="J111" i="1"/>
  <c r="G111" i="1" s="1" a="1"/>
  <c r="G111" i="1" s="1"/>
  <c r="K112" i="1"/>
  <c r="H111" i="1" l="1" a="1"/>
  <c r="H111" i="1" s="1"/>
  <c r="K113" i="1"/>
  <c r="J112" i="1"/>
  <c r="G112" i="1" s="1" a="1"/>
  <c r="G112" i="1" s="1"/>
  <c r="A114" i="1"/>
  <c r="B113" i="1"/>
  <c r="D113" i="1"/>
  <c r="C113" i="1"/>
  <c r="F113" i="1" s="1" a="1"/>
  <c r="F113" i="1" s="1"/>
  <c r="H112" i="1" l="1" a="1"/>
  <c r="H112" i="1" s="1"/>
  <c r="D114" i="1"/>
  <c r="C114" i="1"/>
  <c r="F114" i="1" s="1" a="1"/>
  <c r="F114" i="1" s="1"/>
  <c r="B114" i="1"/>
  <c r="A115" i="1"/>
  <c r="K114" i="1"/>
  <c r="J113" i="1"/>
  <c r="H113" i="1" s="1" a="1"/>
  <c r="H113" i="1" s="1"/>
  <c r="G113" i="1" l="1" a="1"/>
  <c r="G113" i="1" s="1"/>
  <c r="K115" i="1"/>
  <c r="J114" i="1"/>
  <c r="G114" i="1" s="1" a="1"/>
  <c r="G114" i="1" s="1"/>
  <c r="D115" i="1"/>
  <c r="A116" i="1"/>
  <c r="C115" i="1"/>
  <c r="F115" i="1" s="1" a="1"/>
  <c r="F115" i="1" s="1"/>
  <c r="B115" i="1"/>
  <c r="H114" i="1" l="1" a="1"/>
  <c r="H114" i="1" s="1"/>
  <c r="A117" i="1"/>
  <c r="D116" i="1"/>
  <c r="C116" i="1"/>
  <c r="F116" i="1" s="1" a="1"/>
  <c r="F116" i="1" s="1"/>
  <c r="B116" i="1"/>
  <c r="J115" i="1"/>
  <c r="G115" i="1" s="1" a="1"/>
  <c r="G115" i="1" s="1"/>
  <c r="K116" i="1"/>
  <c r="H115" i="1" l="1" a="1"/>
  <c r="H115" i="1" s="1"/>
  <c r="J116" i="1"/>
  <c r="G116" i="1" s="1" a="1"/>
  <c r="G116" i="1" s="1"/>
  <c r="K117" i="1"/>
  <c r="A118" i="1"/>
  <c r="B117" i="1"/>
  <c r="C117" i="1"/>
  <c r="F117" i="1" s="1" a="1"/>
  <c r="F117" i="1" s="1"/>
  <c r="D117" i="1"/>
  <c r="H116" i="1" l="1" a="1"/>
  <c r="H116" i="1" s="1"/>
  <c r="D118" i="1"/>
  <c r="A119" i="1"/>
  <c r="B118" i="1"/>
  <c r="C118" i="1"/>
  <c r="F118" i="1" s="1" a="1"/>
  <c r="F118" i="1" s="1"/>
  <c r="K118" i="1"/>
  <c r="J117" i="1"/>
  <c r="H117" i="1" s="1" a="1"/>
  <c r="H117" i="1" s="1"/>
  <c r="G117" i="1" l="1" a="1"/>
  <c r="G117" i="1" s="1"/>
  <c r="J118" i="1"/>
  <c r="G118" i="1" s="1" a="1"/>
  <c r="G118" i="1" s="1"/>
  <c r="K119" i="1"/>
  <c r="D119" i="1"/>
  <c r="C119" i="1"/>
  <c r="F119" i="1" s="1" a="1"/>
  <c r="F119" i="1" s="1"/>
  <c r="B119" i="1"/>
  <c r="A120" i="1"/>
  <c r="H118" i="1" l="1" a="1"/>
  <c r="H118" i="1" s="1"/>
  <c r="C120" i="1"/>
  <c r="F120" i="1" s="1" a="1"/>
  <c r="F120" i="1" s="1"/>
  <c r="A121" i="1"/>
  <c r="B120" i="1"/>
  <c r="D120" i="1"/>
  <c r="J119" i="1"/>
  <c r="G119" i="1" s="1" a="1"/>
  <c r="G119" i="1" s="1"/>
  <c r="K120" i="1"/>
  <c r="H119" i="1" l="1" a="1"/>
  <c r="H119" i="1" s="1"/>
  <c r="K121" i="1"/>
  <c r="J120" i="1"/>
  <c r="G120" i="1" s="1" a="1"/>
  <c r="G120" i="1" s="1"/>
  <c r="A122" i="1"/>
  <c r="B121" i="1"/>
  <c r="D121" i="1"/>
  <c r="C121" i="1"/>
  <c r="F121" i="1" s="1" a="1"/>
  <c r="F121" i="1" s="1"/>
  <c r="H120" i="1" l="1" a="1"/>
  <c r="H120" i="1" s="1"/>
  <c r="A123" i="1"/>
  <c r="B122" i="1"/>
  <c r="D122" i="1"/>
  <c r="C122" i="1"/>
  <c r="F122" i="1" s="1" a="1"/>
  <c r="F122" i="1" s="1"/>
  <c r="K122" i="1"/>
  <c r="J121" i="1"/>
  <c r="H121" i="1" s="1" a="1"/>
  <c r="H121" i="1" s="1"/>
  <c r="G121" i="1" l="1" a="1"/>
  <c r="G121" i="1" s="1"/>
  <c r="K123" i="1"/>
  <c r="J122" i="1"/>
  <c r="G122" i="1" s="1" a="1"/>
  <c r="G122" i="1" s="1"/>
  <c r="A124" i="1"/>
  <c r="D123" i="1"/>
  <c r="C123" i="1"/>
  <c r="F123" i="1" s="1" a="1"/>
  <c r="F123" i="1" s="1"/>
  <c r="B123" i="1"/>
  <c r="H122" i="1" l="1" a="1"/>
  <c r="H122" i="1" s="1"/>
  <c r="A125" i="1"/>
  <c r="B124" i="1"/>
  <c r="C124" i="1"/>
  <c r="F124" i="1" s="1" a="1"/>
  <c r="F124" i="1" s="1"/>
  <c r="D124" i="1"/>
  <c r="J123" i="1"/>
  <c r="G123" i="1" s="1" a="1"/>
  <c r="G123" i="1" s="1"/>
  <c r="K124" i="1"/>
  <c r="H123" i="1" l="1" a="1"/>
  <c r="H123" i="1" s="1"/>
  <c r="J124" i="1"/>
  <c r="H124" i="1" s="1" a="1"/>
  <c r="H124" i="1" s="1"/>
  <c r="K125" i="1"/>
  <c r="B125" i="1"/>
  <c r="A126" i="1"/>
  <c r="C125" i="1"/>
  <c r="F125" i="1" s="1" a="1"/>
  <c r="F125" i="1" s="1"/>
  <c r="D125" i="1"/>
  <c r="G124" i="1" l="1" a="1"/>
  <c r="G124" i="1" s="1"/>
  <c r="D126" i="1"/>
  <c r="C126" i="1"/>
  <c r="F126" i="1" s="1" a="1"/>
  <c r="F126" i="1" s="1"/>
  <c r="B126" i="1"/>
  <c r="A127" i="1"/>
  <c r="K126" i="1"/>
  <c r="J125" i="1"/>
  <c r="G125" i="1" s="1" a="1"/>
  <c r="G125" i="1" s="1"/>
  <c r="H125" i="1" l="1" a="1"/>
  <c r="H125" i="1" s="1"/>
  <c r="K127" i="1"/>
  <c r="J126" i="1"/>
  <c r="G126" i="1" s="1" a="1"/>
  <c r="G126" i="1" s="1"/>
  <c r="D127" i="1"/>
  <c r="C127" i="1"/>
  <c r="F127" i="1" s="1" a="1"/>
  <c r="F127" i="1" s="1"/>
  <c r="A128" i="1"/>
  <c r="B127" i="1"/>
  <c r="H126" i="1" l="1" a="1"/>
  <c r="H126" i="1" s="1"/>
  <c r="C128" i="1"/>
  <c r="F128" i="1" s="1" a="1"/>
  <c r="F128" i="1" s="1"/>
  <c r="A129" i="1"/>
  <c r="B128" i="1"/>
  <c r="D128" i="1"/>
  <c r="J127" i="1"/>
  <c r="G127" i="1" s="1" a="1"/>
  <c r="G127" i="1" s="1"/>
  <c r="K128" i="1"/>
  <c r="H127" i="1" l="1" a="1"/>
  <c r="H127" i="1" s="1"/>
  <c r="K129" i="1"/>
  <c r="J128" i="1"/>
  <c r="G128" i="1" s="1" a="1"/>
  <c r="G128" i="1" s="1"/>
  <c r="A130" i="1"/>
  <c r="B129" i="1"/>
  <c r="D129" i="1"/>
  <c r="C129" i="1"/>
  <c r="F129" i="1" s="1" a="1"/>
  <c r="F129" i="1" s="1"/>
  <c r="H128" i="1" l="1" a="1"/>
  <c r="H128" i="1" s="1"/>
  <c r="D130" i="1"/>
  <c r="C130" i="1"/>
  <c r="F130" i="1" s="1" a="1"/>
  <c r="F130" i="1" s="1"/>
  <c r="B130" i="1"/>
  <c r="K130" i="1"/>
  <c r="J130" i="1" s="1"/>
  <c r="J129" i="1"/>
  <c r="H129" i="1" s="1" a="1"/>
  <c r="H129" i="1" s="1"/>
  <c r="G129" i="1" l="1" a="1"/>
  <c r="G129" i="1" s="1"/>
  <c r="G130" i="1" a="1"/>
  <c r="G130" i="1" s="1"/>
  <c r="H130" i="1" a="1"/>
  <c r="H1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<sst xmlns="http://schemas.openxmlformats.org/spreadsheetml/2006/main" count="63" uniqueCount="27">
  <si>
    <t>Drive</t>
  </si>
  <si>
    <t>DistanceEZ</t>
  </si>
  <si>
    <t>Down</t>
  </si>
  <si>
    <t>Distance</t>
  </si>
  <si>
    <t>Play Result</t>
  </si>
  <si>
    <t>Result</t>
  </si>
  <si>
    <t>Point Differental</t>
  </si>
  <si>
    <t>NA</t>
  </si>
  <si>
    <t>%</t>
  </si>
  <si>
    <t>FPC</t>
  </si>
  <si>
    <t>OPPONENT</t>
  </si>
  <si>
    <t>Opponent Drive Result</t>
  </si>
  <si>
    <t>distance_to_EZ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</si>
  <si>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</si>
  <si>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</si>
  <si>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</si>
  <si>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</si>
  <si>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</si>
  <si>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</si>
  <si>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</si>
  <si>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</si>
  <si>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</si>
  <si>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</si>
  <si>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KICKOFF</t>
  </si>
  <si>
    <t>yardline_100</t>
  </si>
  <si>
    <t>Expected Points Added Pass</t>
  </si>
  <si>
    <t>Expected Points Added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</si>
</sst>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0" fontId="3" fillId="0" borderId="0" xfId="2"/>
    <xf numFmtId="1" fontId="3" fillId="0" borderId="0" xfId="2" applyNumberFormat="1"/>
    <xf numFmtId="2" fontId="2" fillId="2" borderId="0" xfId="0" applyNumberFormat="1" applyFont="1" applyFill="1" applyAlignment="1">
      <alignment horizontal="center" vertical="center"/>
    </xf>
    <xf numFmtId="2" fontId="0" fillId="0" borderId="0" xfId="1" applyNumberFormat="1" applyFont="1"/>
    <xf numFmtId="2" fontId="0" fillId="0" borderId="0" xfId="1" applyNumberFormat="1" applyFont="1" applyAlignment="1">
      <alignment horizontal="right" wrapText="1"/>
    </xf>
    <xf numFmtId="2" fontId="0" fillId="0" borderId="0" xfId="0" applyNumberFormat="1"/>
    <xf numFmtId="2" fontId="0" fillId="0" borderId="0" xfId="1" applyNumberFormat="1" applyFont="1" applyAlignment="1">
      <alignment horizontal="right"/>
    </xf>
  </cellXfs>
  <cellStyles count="3">
    <cellStyle name="Normal" xfId="0" builtinId="0"/>
    <cellStyle name="Normal 2" xfId="2" xr:uid="{7E44E5C6-F838-3648-A563-AB0C5000D512}"/>
    <cellStyle name="Percent" xfId="1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C46A-C1C7-284A-9F91-EB3E1781A173}">
  <dimension ref="A1:M130"/>
  <sheetViews>
    <sheetView tabSelected="1" zoomScale="140" zoomScaleNormal="140" workbookViewId="0">
      <selection activeCell="J4" sqref="J4"/>
    </sheetView>
  </sheetViews>
  <sheetFormatPr baseColWidth="10" defaultRowHeight="16" x14ac:dyDescent="0.2"/>
  <cols>
    <col min="2" max="2" width="13.5" bestFit="1" customWidth="1"/>
    <col min="3" max="3" width="7.83203125" bestFit="1" customWidth="1"/>
    <col min="5" max="5" width="47" style="2" customWidth="1"/>
    <col min="6" max="6" width="7.5" bestFit="1" customWidth="1"/>
    <col min="7" max="7" width="32.1640625" style="10" bestFit="1" customWidth="1"/>
    <col min="8" max="8" width="31.33203125" bestFit="1" customWidth="1"/>
    <col min="9" max="9" width="10.6640625" customWidth="1"/>
    <col min="10" max="10" width="20.33203125" bestFit="1" customWidth="1"/>
    <col min="12" max="12" width="14.1640625" bestFit="1" customWidth="1"/>
    <col min="13" max="13" width="27.6640625" bestFit="1" customWidth="1"/>
    <col min="14" max="14" width="13.33203125" bestFit="1" customWidth="1"/>
  </cols>
  <sheetData>
    <row r="1" spans="1:13" ht="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7" t="s">
        <v>25</v>
      </c>
      <c r="H1" s="1" t="s">
        <v>26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</row>
    <row r="2" spans="1:13" x14ac:dyDescent="0.2">
      <c r="B2">
        <v>75</v>
      </c>
      <c r="C2" t="s">
        <v>7</v>
      </c>
      <c r="D2" t="s">
        <v>7</v>
      </c>
      <c r="E2" s="2" t="s">
        <v>23</v>
      </c>
      <c r="F2" s="3"/>
      <c r="G2" s="8"/>
      <c r="H2" s="3"/>
      <c r="I2">
        <v>0</v>
      </c>
      <c r="J2">
        <f>K2-L2</f>
        <v>0</v>
      </c>
      <c r="K2">
        <v>0</v>
      </c>
      <c r="L2">
        <v>0</v>
      </c>
    </row>
    <row r="3" spans="1:13" x14ac:dyDescent="0.2">
      <c r="A3">
        <v>1</v>
      </c>
      <c r="B3">
        <f t="shared" ref="B3:B34" si="0">IF(A3&gt;A2,75,IF(B2-I2=0,75,B2-I2))</f>
        <v>75</v>
      </c>
      <c r="C3">
        <v>1</v>
      </c>
      <c r="D3">
        <f t="shared" ref="D3:D34" si="1">IF(A3&gt;A2,10,IF(D2-I2&lt;=0,10,D2-I2))</f>
        <v>10</v>
      </c>
      <c r="F3" s="4" t="str" cm="1">
        <f t="array" ref="F3">IF(C3=4,
    _xlfn.SWITCH(J3,
        0, INDEX(tie!$B$2:$K$100,
                MATCH(B3, tie!$A$2:$A$100, 0),
                MATCH(D3, tie!$B$1:$K$1, 0)),
        -3, INDEX(down_3!$B$2:$K$100,
                 MATCH(B3, down_3!$A$2:$A$100, 0),
                 MATCH(D3, down_3!$B$1:$K$1, 0)),
        3, INDEX(up_3!$B$2:$K$100,
                MATCH(B3, up_3!$A$2:$A$100, 0),
                MATCH(D3, up_3!$B$1:$K$1, 0)),
        -7, INDEX(down_7!$B$2:$K$100,
                 MATCH(B3, down_7!$A$2:$A$100, 0),
                 MATCH(D3, down_7!$B$1:$K$1, 0)),
        7, INDEX(up_7!$B$2:$K$100,
                MATCH(B3, up_7!$A$2:$A$100, 0),
                MATCH(D3, up_7!$B$1:$K$1, 0)),
        "NA"
    ),
    "NA"
)</f>
        <v>NA</v>
      </c>
      <c r="G3" s="9" cm="1">
        <f t="array" ref="G3">_xlfn.SWITCH(J3,
        0, INDEX('EPA_df=0_PASS'!$B$2:$K$100,
                MATCH(B3, 'EPA_df=0_PASS'!$A$2:$A$100, 0),
                MATCH(D3, 'EPA_df=0_PASS'!$B$1:$K$1, 0)),
        "NA"
    )</f>
        <v>3.8943664177967803E-2</v>
      </c>
      <c r="H3" s="11" cm="1">
        <f t="array" ref="H3">_xlfn.SWITCH(J3,
        0, INDEX('EPA_df=0_RUN'!$B$2:$K$100,
                MATCH(B3, 'EPA_df=0_RUN'!$A$2:$A$100, 0),
                MATCH(D3, 'EPA_df=0_RUN'!$B$1:$K$1, 0)),
        "NA"
    )</f>
        <v>-4.9143789548279004E-3</v>
      </c>
      <c r="J3">
        <f t="shared" ref="J3:J66" si="2">K3-L3</f>
        <v>0</v>
      </c>
      <c r="K3">
        <f t="shared" ref="K3:K34" si="3">IF(E2="TOUCHDOWN",K2+7,IF(E2="FIELD GOAL",K2+3,K2))</f>
        <v>0</v>
      </c>
      <c r="L3">
        <f>IF(M2="TOUCHDOWN",L2+7,IF(M2="FIELD GOAL",L2+3,L2))</f>
        <v>0</v>
      </c>
    </row>
    <row r="4" spans="1:13" x14ac:dyDescent="0.2">
      <c r="A4">
        <f t="shared" ref="A4:A67" si="4">IF(OR(E3="KICKOFF",E3="PUNT",E3="TOUCHDOWN",E3="FIELD GOAL",E3="PAT", E3 = "INT", E3 = "FUMBLE"),A3+1,A3)</f>
        <v>1</v>
      </c>
      <c r="B4">
        <f t="shared" si="0"/>
        <v>75</v>
      </c>
      <c r="C4">
        <f t="shared" ref="C4:C35" si="5">IF(A4&gt;A3,1,IF(D3-I3&lt;=0,1,C3+1))</f>
        <v>2</v>
      </c>
      <c r="D4">
        <f t="shared" si="1"/>
        <v>10</v>
      </c>
      <c r="F4" s="4" t="str" cm="1">
        <f t="array" ref="F4">IF(C4=4,
    _xlfn.SWITCH(J4,
        0, INDEX(tie!$B$2:$K$100,
                MATCH(B4, tie!$A$2:$A$100, 0),
                MATCH(D4, tie!$B$1:$K$1, 0)),
        -3, INDEX(down_3!$B$2:$K$100,
                 MATCH(B4, down_3!$A$2:$A$100, 0),
                 MATCH(D4, down_3!$B$1:$K$1, 0)),
        3, INDEX(up_3!$B$2:$K$100,
                MATCH(B4, up_3!$A$2:$A$100, 0),
                MATCH(D4, up_3!$B$1:$K$1, 0)),
        -7, INDEX(down_7!$B$2:$K$100,
                 MATCH(B4, down_7!$A$2:$A$100, 0),
                 MATCH(D4, down_7!$B$1:$K$1, 0)),
        7, INDEX(up_7!$B$2:$K$100,
                MATCH(B4, up_7!$A$2:$A$100, 0),
                MATCH(D4, up_7!$B$1:$K$1, 0)),
        "NA"
    ),
    "NA"
)</f>
        <v>NA</v>
      </c>
      <c r="G4" s="9" cm="1">
        <f t="array" ref="G4">_xlfn.SWITCH(J4,
        0, INDEX('EPA_df=0_PASS'!$B$2:$K$100,
                MATCH(B4, 'EPA_df=0_PASS'!$A$2:$A$100, 0),
                MATCH(D4, 'EPA_df=0_PASS'!$B$1:$K$1, 0)),
        "NA"
    )</f>
        <v>3.8943664177967803E-2</v>
      </c>
      <c r="H4" s="11" cm="1">
        <f t="array" ref="H4">_xlfn.SWITCH(J4,
        0, INDEX('EPA_df=0_RUN'!$B$2:$K$100,
                MATCH(B4, 'EPA_df=0_RUN'!$A$2:$A$100, 0),
                MATCH(D4, 'EPA_df=0_RUN'!$B$1:$K$1, 0)),
        "NA"
    )</f>
        <v>-4.9143789548279004E-3</v>
      </c>
      <c r="J4">
        <f t="shared" si="2"/>
        <v>0</v>
      </c>
      <c r="K4">
        <f t="shared" si="3"/>
        <v>0</v>
      </c>
      <c r="L4">
        <f t="shared" ref="L4:L67" si="6">IF(M3="TOUCHDOWN",L3+7,IF(M3="FIELD GOAL",L3+3,L3))</f>
        <v>0</v>
      </c>
    </row>
    <row r="5" spans="1:13" x14ac:dyDescent="0.2">
      <c r="A5">
        <f t="shared" si="4"/>
        <v>1</v>
      </c>
      <c r="B5">
        <f t="shared" si="0"/>
        <v>75</v>
      </c>
      <c r="C5">
        <f t="shared" si="5"/>
        <v>3</v>
      </c>
      <c r="D5">
        <f t="shared" si="1"/>
        <v>10</v>
      </c>
      <c r="F5" s="4" t="str" cm="1">
        <f t="array" ref="F5">IF(C5=4,
    _xlfn.SWITCH(J5,
        0, INDEX(tie!$B$2:$K$100,
                MATCH(B5, tie!$A$2:$A$100, 0),
                MATCH(D5, tie!$B$1:$K$1, 0)),
        -3, INDEX(down_3!$B$2:$K$100,
                 MATCH(B5, down_3!$A$2:$A$100, 0),
                 MATCH(D5, down_3!$B$1:$K$1, 0)),
        3, INDEX(up_3!$B$2:$K$100,
                MATCH(B5, up_3!$A$2:$A$100, 0),
                MATCH(D5, up_3!$B$1:$K$1, 0)),
        -7, INDEX(down_7!$B$2:$K$100,
                 MATCH(B5, down_7!$A$2:$A$100, 0),
                 MATCH(D5, down_7!$B$1:$K$1, 0)),
        7, INDEX(up_7!$B$2:$K$100,
                MATCH(B5, up_7!$A$2:$A$100, 0),
                MATCH(D5, up_7!$B$1:$K$1, 0)),
        "NA"
    ),
    "NA"
)</f>
        <v>NA</v>
      </c>
      <c r="G5" s="9" cm="1">
        <f t="array" ref="G5">_xlfn.SWITCH(J5,
        0, INDEX('EPA_df=0_PASS'!$B$2:$K$100,
                MATCH(B5, 'EPA_df=0_PASS'!$A$2:$A$100, 0),
                MATCH(D5, 'EPA_df=0_PASS'!$B$1:$K$1, 0)),
        "NA"
    )</f>
        <v>3.8943664177967803E-2</v>
      </c>
      <c r="H5" s="11" cm="1">
        <f t="array" ref="H5">_xlfn.SWITCH(J5,
        0, INDEX('EPA_df=0_RUN'!$B$2:$K$100,
                MATCH(B5, 'EPA_df=0_RUN'!$A$2:$A$100, 0),
                MATCH(D5, 'EPA_df=0_RUN'!$B$1:$K$1, 0)),
        "NA"
    )</f>
        <v>-4.9143789548279004E-3</v>
      </c>
      <c r="J5">
        <f t="shared" si="2"/>
        <v>0</v>
      </c>
      <c r="K5">
        <f t="shared" si="3"/>
        <v>0</v>
      </c>
      <c r="L5">
        <f t="shared" si="6"/>
        <v>0</v>
      </c>
    </row>
    <row r="6" spans="1:13" x14ac:dyDescent="0.2">
      <c r="A6">
        <f t="shared" si="4"/>
        <v>1</v>
      </c>
      <c r="B6">
        <f t="shared" si="0"/>
        <v>75</v>
      </c>
      <c r="C6">
        <f t="shared" si="5"/>
        <v>4</v>
      </c>
      <c r="D6">
        <f t="shared" si="1"/>
        <v>10</v>
      </c>
      <c r="F6" s="4" cm="1">
        <f t="array" ref="F6">IF(C6=4,
    _xlfn.SWITCH(J6,
        0, INDEX(tie!$B$2:$K$100,
                MATCH(B6, tie!$A$2:$A$100, 0),
                MATCH(D6, tie!$B$1:$K$1, 0)),
        -3, INDEX(down_3!$B$2:$K$100,
                 MATCH(B6, down_3!$A$2:$A$100, 0),
                 MATCH(D6, down_3!$B$1:$K$1, 0)),
        3, INDEX(up_3!$B$2:$K$100,
                MATCH(B6, up_3!$A$2:$A$100, 0),
                MATCH(D6, up_3!$B$1:$K$1, 0)),
        -7, INDEX(down_7!$B$2:$K$100,
                 MATCH(B6, down_7!$A$2:$A$100, 0),
                 MATCH(D6, down_7!$B$1:$K$1, 0)),
        7, INDEX(up_7!$B$2:$K$100,
                MATCH(B6, up_7!$A$2:$A$100, 0),
                MATCH(D6, up_7!$B$1:$K$1, 0)),
        "NA"
    ),
    "NA"
)</f>
        <v>1.5536609246102499E-2</v>
      </c>
      <c r="G6" s="9" cm="1">
        <f t="array" ref="G6">_xlfn.SWITCH(J6,
        0, INDEX('EPA_df=0_PASS'!$B$2:$K$100,
                MATCH(B6, 'EPA_df=0_PASS'!$A$2:$A$100, 0),
                MATCH(D6, 'EPA_df=0_PASS'!$B$1:$K$1, 0)),
        "NA"
    )</f>
        <v>3.8943664177967803E-2</v>
      </c>
      <c r="H6" s="11" cm="1">
        <f t="array" ref="H6">_xlfn.SWITCH(J6,
        0, INDEX('EPA_df=0_RUN'!$B$2:$K$100,
                MATCH(B6, 'EPA_df=0_RUN'!$A$2:$A$100, 0),
                MATCH(D6, 'EPA_df=0_RUN'!$B$1:$K$1, 0)),
        "NA"
    )</f>
        <v>-4.9143789548279004E-3</v>
      </c>
      <c r="J6">
        <f t="shared" si="2"/>
        <v>0</v>
      </c>
      <c r="K6">
        <f t="shared" si="3"/>
        <v>0</v>
      </c>
      <c r="L6">
        <f t="shared" si="6"/>
        <v>0</v>
      </c>
    </row>
    <row r="7" spans="1:13" x14ac:dyDescent="0.2">
      <c r="A7">
        <f t="shared" si="4"/>
        <v>1</v>
      </c>
      <c r="B7">
        <f t="shared" si="0"/>
        <v>75</v>
      </c>
      <c r="C7">
        <f t="shared" si="5"/>
        <v>5</v>
      </c>
      <c r="D7">
        <f t="shared" si="1"/>
        <v>10</v>
      </c>
      <c r="F7" s="4" t="str" cm="1">
        <f t="array" ref="F7">IF(C7=4,
    _xlfn.SWITCH(J7,
        0, INDEX(tie!$B$2:$K$100,
                MATCH(B7, tie!$A$2:$A$100, 0),
                MATCH(D7, tie!$B$1:$K$1, 0)),
        -3, INDEX(down_3!$B$2:$K$100,
                 MATCH(B7, down_3!$A$2:$A$100, 0),
                 MATCH(D7, down_3!$B$1:$K$1, 0)),
        3, INDEX(up_3!$B$2:$K$100,
                MATCH(B7, up_3!$A$2:$A$100, 0),
                MATCH(D7, up_3!$B$1:$K$1, 0)),
        -7, INDEX(down_7!$B$2:$K$100,
                 MATCH(B7, down_7!$A$2:$A$100, 0),
                 MATCH(D7, down_7!$B$1:$K$1, 0)),
        7, INDEX(up_7!$B$2:$K$100,
                MATCH(B7, up_7!$A$2:$A$100, 0),
                MATCH(D7, up_7!$B$1:$K$1, 0)),
        "NA"
    ),
    "NA"
)</f>
        <v>NA</v>
      </c>
      <c r="G7" s="9" cm="1">
        <f t="array" ref="G7">_xlfn.SWITCH(J7,
        0, INDEX('EPA_df=0_PASS'!$B$2:$K$100,
                MATCH(B7, 'EPA_df=0_PASS'!$A$2:$A$100, 0),
                MATCH(D7, 'EPA_df=0_PASS'!$B$1:$K$1, 0)),
        "NA"
    )</f>
        <v>3.8943664177967803E-2</v>
      </c>
      <c r="H7" s="11" cm="1">
        <f t="array" ref="H7">_xlfn.SWITCH(J7,
        0, INDEX('EPA_df=0_RUN'!$B$2:$K$100,
                MATCH(B7, 'EPA_df=0_RUN'!$A$2:$A$100, 0),
                MATCH(D7, 'EPA_df=0_RUN'!$B$1:$K$1, 0)),
        "NA"
    )</f>
        <v>-4.9143789548279004E-3</v>
      </c>
      <c r="J7">
        <f t="shared" si="2"/>
        <v>0</v>
      </c>
      <c r="K7">
        <f t="shared" si="3"/>
        <v>0</v>
      </c>
      <c r="L7">
        <f t="shared" si="6"/>
        <v>0</v>
      </c>
    </row>
    <row r="8" spans="1:13" x14ac:dyDescent="0.2">
      <c r="A8">
        <f t="shared" si="4"/>
        <v>1</v>
      </c>
      <c r="B8">
        <f t="shared" si="0"/>
        <v>75</v>
      </c>
      <c r="C8">
        <f t="shared" si="5"/>
        <v>6</v>
      </c>
      <c r="D8">
        <f t="shared" si="1"/>
        <v>10</v>
      </c>
      <c r="F8" s="4" t="str" cm="1">
        <f t="array" ref="F8">IF(C8=4,
    _xlfn.SWITCH(J8,
        0, INDEX(tie!$B$2:$K$100,
                MATCH(B8, tie!$A$2:$A$100, 0),
                MATCH(D8, tie!$B$1:$K$1, 0)),
        -3, INDEX(down_3!$B$2:$K$100,
                 MATCH(B8, down_3!$A$2:$A$100, 0),
                 MATCH(D8, down_3!$B$1:$K$1, 0)),
        3, INDEX(up_3!$B$2:$K$100,
                MATCH(B8, up_3!$A$2:$A$100, 0),
                MATCH(D8, up_3!$B$1:$K$1, 0)),
        -7, INDEX(down_7!$B$2:$K$100,
                 MATCH(B8, down_7!$A$2:$A$100, 0),
                 MATCH(D8, down_7!$B$1:$K$1, 0)),
        7, INDEX(up_7!$B$2:$K$100,
                MATCH(B8, up_7!$A$2:$A$100, 0),
                MATCH(D8, up_7!$B$1:$K$1, 0)),
        "NA"
    ),
    "NA"
)</f>
        <v>NA</v>
      </c>
      <c r="G8" s="9" cm="1">
        <f t="array" ref="G8">_xlfn.SWITCH(J8,
        0, INDEX('EPA_df=0_PASS'!$B$2:$K$100,
                MATCH(B8, 'EPA_df=0_PASS'!$A$2:$A$100, 0),
                MATCH(D8, 'EPA_df=0_PASS'!$B$1:$K$1, 0)),
        "NA"
    )</f>
        <v>3.8943664177967803E-2</v>
      </c>
      <c r="H8" s="11" cm="1">
        <f t="array" ref="H8">_xlfn.SWITCH(J8,
        0, INDEX('EPA_df=0_RUN'!$B$2:$K$100,
                MATCH(B8, 'EPA_df=0_RUN'!$A$2:$A$100, 0),
                MATCH(D8, 'EPA_df=0_RUN'!$B$1:$K$1, 0)),
        "NA"
    )</f>
        <v>-4.9143789548279004E-3</v>
      </c>
      <c r="J8">
        <f t="shared" si="2"/>
        <v>0</v>
      </c>
      <c r="K8">
        <f t="shared" si="3"/>
        <v>0</v>
      </c>
      <c r="L8">
        <f t="shared" si="6"/>
        <v>0</v>
      </c>
    </row>
    <row r="9" spans="1:13" x14ac:dyDescent="0.2">
      <c r="A9">
        <f t="shared" si="4"/>
        <v>1</v>
      </c>
      <c r="B9">
        <f t="shared" si="0"/>
        <v>75</v>
      </c>
      <c r="C9">
        <f t="shared" si="5"/>
        <v>7</v>
      </c>
      <c r="D9">
        <f t="shared" si="1"/>
        <v>10</v>
      </c>
      <c r="F9" s="4" t="str" cm="1">
        <f t="array" ref="F9">IF(C9=4,
    _xlfn.SWITCH(J9,
        0, INDEX(tie!$B$2:$K$100,
                MATCH(B9, tie!$A$2:$A$100, 0),
                MATCH(D9, tie!$B$1:$K$1, 0)),
        -3, INDEX(down_3!$B$2:$K$100,
                 MATCH(B9, down_3!$A$2:$A$100, 0),
                 MATCH(D9, down_3!$B$1:$K$1, 0)),
        3, INDEX(up_3!$B$2:$K$100,
                MATCH(B9, up_3!$A$2:$A$100, 0),
                MATCH(D9, up_3!$B$1:$K$1, 0)),
        -7, INDEX(down_7!$B$2:$K$100,
                 MATCH(B9, down_7!$A$2:$A$100, 0),
                 MATCH(D9, down_7!$B$1:$K$1, 0)),
        7, INDEX(up_7!$B$2:$K$100,
                MATCH(B9, up_7!$A$2:$A$100, 0),
                MATCH(D9, up_7!$B$1:$K$1, 0)),
        "NA"
    ),
    "NA"
)</f>
        <v>NA</v>
      </c>
      <c r="G9" s="9" cm="1">
        <f t="array" ref="G9">_xlfn.SWITCH(J9,
        0, INDEX('EPA_df=0_PASS'!$B$2:$K$100,
                MATCH(B9, 'EPA_df=0_PASS'!$A$2:$A$100, 0),
                MATCH(D9, 'EPA_df=0_PASS'!$B$1:$K$1, 0)),
        "NA"
    )</f>
        <v>3.8943664177967803E-2</v>
      </c>
      <c r="H9" s="11" cm="1">
        <f t="array" ref="H9">_xlfn.SWITCH(J9,
        0, INDEX('EPA_df=0_RUN'!$B$2:$K$100,
                MATCH(B9, 'EPA_df=0_RUN'!$A$2:$A$100, 0),
                MATCH(D9, 'EPA_df=0_RUN'!$B$1:$K$1, 0)),
        "NA"
    )</f>
        <v>-4.9143789548279004E-3</v>
      </c>
      <c r="J9">
        <f t="shared" si="2"/>
        <v>0</v>
      </c>
      <c r="K9">
        <f t="shared" si="3"/>
        <v>0</v>
      </c>
      <c r="L9">
        <f t="shared" si="6"/>
        <v>0</v>
      </c>
    </row>
    <row r="10" spans="1:13" x14ac:dyDescent="0.2">
      <c r="A10">
        <f t="shared" si="4"/>
        <v>1</v>
      </c>
      <c r="B10">
        <f t="shared" si="0"/>
        <v>75</v>
      </c>
      <c r="C10">
        <f t="shared" si="5"/>
        <v>8</v>
      </c>
      <c r="D10">
        <f t="shared" si="1"/>
        <v>10</v>
      </c>
      <c r="F10" s="4" t="str" cm="1">
        <f t="array" ref="F10">IF(C10=4,
    _xlfn.SWITCH(J10,
        0, INDEX(tie!$B$2:$K$100,
                MATCH(B10, tie!$A$2:$A$100, 0),
                MATCH(D10, tie!$B$1:$K$1, 0)),
        -3, INDEX(down_3!$B$2:$K$100,
                 MATCH(B10, down_3!$A$2:$A$100, 0),
                 MATCH(D10, down_3!$B$1:$K$1, 0)),
        3, INDEX(up_3!$B$2:$K$100,
                MATCH(B10, up_3!$A$2:$A$100, 0),
                MATCH(D10, up_3!$B$1:$K$1, 0)),
        -7, INDEX(down_7!$B$2:$K$100,
                 MATCH(B10, down_7!$A$2:$A$100, 0),
                 MATCH(D10, down_7!$B$1:$K$1, 0)),
        7, INDEX(up_7!$B$2:$K$100,
                MATCH(B10, up_7!$A$2:$A$100, 0),
                MATCH(D10, up_7!$B$1:$K$1, 0)),
        "NA"
    ),
    "NA"
)</f>
        <v>NA</v>
      </c>
      <c r="G10" s="9" cm="1">
        <f t="array" ref="G10">_xlfn.SWITCH(J10,
        0, INDEX('EPA_df=0_PASS'!$B$2:$K$100,
                MATCH(B10, 'EPA_df=0_PASS'!$A$2:$A$100, 0),
                MATCH(D10, 'EPA_df=0_PASS'!$B$1:$K$1, 0)),
        "NA"
    )</f>
        <v>3.8943664177967803E-2</v>
      </c>
      <c r="H10" s="11" cm="1">
        <f t="array" ref="H10">_xlfn.SWITCH(J10,
        0, INDEX('EPA_df=0_RUN'!$B$2:$K$100,
                MATCH(B10, 'EPA_df=0_RUN'!$A$2:$A$100, 0),
                MATCH(D10, 'EPA_df=0_RUN'!$B$1:$K$1, 0)),
        "NA"
    )</f>
        <v>-4.9143789548279004E-3</v>
      </c>
      <c r="J10">
        <f t="shared" si="2"/>
        <v>0</v>
      </c>
      <c r="K10">
        <f t="shared" si="3"/>
        <v>0</v>
      </c>
      <c r="L10">
        <f t="shared" si="6"/>
        <v>0</v>
      </c>
    </row>
    <row r="11" spans="1:13" x14ac:dyDescent="0.2">
      <c r="A11">
        <f t="shared" si="4"/>
        <v>1</v>
      </c>
      <c r="B11">
        <f t="shared" si="0"/>
        <v>75</v>
      </c>
      <c r="C11">
        <f t="shared" si="5"/>
        <v>9</v>
      </c>
      <c r="D11">
        <f t="shared" si="1"/>
        <v>10</v>
      </c>
      <c r="F11" s="4" t="str" cm="1">
        <f t="array" ref="F11">IF(C11=4,
    _xlfn.SWITCH(J11,
        0, INDEX(tie!$B$2:$K$100,
                MATCH(B11, tie!$A$2:$A$100, 0),
                MATCH(D11, tie!$B$1:$K$1, 0)),
        -3, INDEX(down_3!$B$2:$K$100,
                 MATCH(B11, down_3!$A$2:$A$100, 0),
                 MATCH(D11, down_3!$B$1:$K$1, 0)),
        3, INDEX(up_3!$B$2:$K$100,
                MATCH(B11, up_3!$A$2:$A$100, 0),
                MATCH(D11, up_3!$B$1:$K$1, 0)),
        -7, INDEX(down_7!$B$2:$K$100,
                 MATCH(B11, down_7!$A$2:$A$100, 0),
                 MATCH(D11, down_7!$B$1:$K$1, 0)),
        7, INDEX(up_7!$B$2:$K$100,
                MATCH(B11, up_7!$A$2:$A$100, 0),
                MATCH(D11, up_7!$B$1:$K$1, 0)),
        "NA"
    ),
    "NA"
)</f>
        <v>NA</v>
      </c>
      <c r="G11" s="9" cm="1">
        <f t="array" ref="G11">_xlfn.SWITCH(J11,
        0, INDEX('EPA_df=0_PASS'!$B$2:$K$100,
                MATCH(B11, 'EPA_df=0_PASS'!$A$2:$A$100, 0),
                MATCH(D11, 'EPA_df=0_PASS'!$B$1:$K$1, 0)),
        "NA"
    )</f>
        <v>3.8943664177967803E-2</v>
      </c>
      <c r="H11" s="11" cm="1">
        <f t="array" ref="H11">_xlfn.SWITCH(J11,
        0, INDEX('EPA_df=0_RUN'!$B$2:$K$100,
                MATCH(B11, 'EPA_df=0_RUN'!$A$2:$A$100, 0),
                MATCH(D11, 'EPA_df=0_RUN'!$B$1:$K$1, 0)),
        "NA"
    )</f>
        <v>-4.9143789548279004E-3</v>
      </c>
      <c r="J11">
        <f t="shared" si="2"/>
        <v>0</v>
      </c>
      <c r="K11">
        <f t="shared" si="3"/>
        <v>0</v>
      </c>
      <c r="L11">
        <f t="shared" si="6"/>
        <v>0</v>
      </c>
    </row>
    <row r="12" spans="1:13" x14ac:dyDescent="0.2">
      <c r="A12">
        <f t="shared" si="4"/>
        <v>1</v>
      </c>
      <c r="B12">
        <f t="shared" si="0"/>
        <v>75</v>
      </c>
      <c r="C12">
        <f t="shared" si="5"/>
        <v>10</v>
      </c>
      <c r="D12">
        <f t="shared" si="1"/>
        <v>10</v>
      </c>
      <c r="F12" s="4" t="str" cm="1">
        <f t="array" ref="F12">IF(C12=4,
    _xlfn.SWITCH(J12,
        0, INDEX(tie!$B$2:$K$100,
                MATCH(B12, tie!$A$2:$A$100, 0),
                MATCH(D12, tie!$B$1:$K$1, 0)),
        -3, INDEX(down_3!$B$2:$K$100,
                 MATCH(B12, down_3!$A$2:$A$100, 0),
                 MATCH(D12, down_3!$B$1:$K$1, 0)),
        3, INDEX(up_3!$B$2:$K$100,
                MATCH(B12, up_3!$A$2:$A$100, 0),
                MATCH(D12, up_3!$B$1:$K$1, 0)),
        -7, INDEX(down_7!$B$2:$K$100,
                 MATCH(B12, down_7!$A$2:$A$100, 0),
                 MATCH(D12, down_7!$B$1:$K$1, 0)),
        7, INDEX(up_7!$B$2:$K$100,
                MATCH(B12, up_7!$A$2:$A$100, 0),
                MATCH(D12, up_7!$B$1:$K$1, 0)),
        "NA"
    ),
    "NA"
)</f>
        <v>NA</v>
      </c>
      <c r="G12" s="9" cm="1">
        <f t="array" ref="G12">_xlfn.SWITCH(J12,
        0, INDEX('EPA_df=0_PASS'!$B$2:$K$100,
                MATCH(B12, 'EPA_df=0_PASS'!$A$2:$A$100, 0),
                MATCH(D12, 'EPA_df=0_PASS'!$B$1:$K$1, 0)),
        "NA"
    )</f>
        <v>3.8943664177967803E-2</v>
      </c>
      <c r="H12" s="11" cm="1">
        <f t="array" ref="H12">_xlfn.SWITCH(J12,
        0, INDEX('EPA_df=0_RUN'!$B$2:$K$100,
                MATCH(B12, 'EPA_df=0_RUN'!$A$2:$A$100, 0),
                MATCH(D12, 'EPA_df=0_RUN'!$B$1:$K$1, 0)),
        "NA"
    )</f>
        <v>-4.9143789548279004E-3</v>
      </c>
      <c r="J12">
        <f t="shared" si="2"/>
        <v>0</v>
      </c>
      <c r="K12">
        <f t="shared" si="3"/>
        <v>0</v>
      </c>
      <c r="L12">
        <f t="shared" si="6"/>
        <v>0</v>
      </c>
    </row>
    <row r="13" spans="1:13" x14ac:dyDescent="0.2">
      <c r="A13">
        <f t="shared" si="4"/>
        <v>1</v>
      </c>
      <c r="B13">
        <f t="shared" si="0"/>
        <v>75</v>
      </c>
      <c r="C13">
        <f t="shared" si="5"/>
        <v>11</v>
      </c>
      <c r="D13">
        <f t="shared" si="1"/>
        <v>10</v>
      </c>
      <c r="F13" s="4" t="str" cm="1">
        <f t="array" ref="F13">IF(C13=4,
    _xlfn.SWITCH(J13,
        0, INDEX(tie!$B$2:$K$100,
                MATCH(B13, tie!$A$2:$A$100, 0),
                MATCH(D13, tie!$B$1:$K$1, 0)),
        -3, INDEX(down_3!$B$2:$K$100,
                 MATCH(B13, down_3!$A$2:$A$100, 0),
                 MATCH(D13, down_3!$B$1:$K$1, 0)),
        3, INDEX(up_3!$B$2:$K$100,
                MATCH(B13, up_3!$A$2:$A$100, 0),
                MATCH(D13, up_3!$B$1:$K$1, 0)),
        -7, INDEX(down_7!$B$2:$K$100,
                 MATCH(B13, down_7!$A$2:$A$100, 0),
                 MATCH(D13, down_7!$B$1:$K$1, 0)),
        7, INDEX(up_7!$B$2:$K$100,
                MATCH(B13, up_7!$A$2:$A$100, 0),
                MATCH(D13, up_7!$B$1:$K$1, 0)),
        "NA"
    ),
    "NA"
)</f>
        <v>NA</v>
      </c>
      <c r="G13" s="9" cm="1">
        <f t="array" ref="G13">_xlfn.SWITCH(J13,
        0, INDEX('EPA_df=0_PASS'!$B$2:$K$100,
                MATCH(B13, 'EPA_df=0_PASS'!$A$2:$A$100, 0),
                MATCH(D13, 'EPA_df=0_PASS'!$B$1:$K$1, 0)),
        "NA"
    )</f>
        <v>3.8943664177967803E-2</v>
      </c>
      <c r="H13" s="11" cm="1">
        <f t="array" ref="H13">_xlfn.SWITCH(J13,
        0, INDEX('EPA_df=0_RUN'!$B$2:$K$100,
                MATCH(B13, 'EPA_df=0_RUN'!$A$2:$A$100, 0),
                MATCH(D13, 'EPA_df=0_RUN'!$B$1:$K$1, 0)),
        "NA"
    )</f>
        <v>-4.9143789548279004E-3</v>
      </c>
      <c r="J13">
        <f t="shared" si="2"/>
        <v>0</v>
      </c>
      <c r="K13">
        <f t="shared" si="3"/>
        <v>0</v>
      </c>
      <c r="L13">
        <f t="shared" si="6"/>
        <v>0</v>
      </c>
    </row>
    <row r="14" spans="1:13" x14ac:dyDescent="0.2">
      <c r="A14">
        <f t="shared" si="4"/>
        <v>1</v>
      </c>
      <c r="B14">
        <f t="shared" si="0"/>
        <v>75</v>
      </c>
      <c r="C14">
        <f t="shared" si="5"/>
        <v>12</v>
      </c>
      <c r="D14">
        <f t="shared" si="1"/>
        <v>10</v>
      </c>
      <c r="F14" s="4" t="str" cm="1">
        <f t="array" ref="F14">IF(C14=4,
    _xlfn.SWITCH(J14,
        0, INDEX(tie!$B$2:$K$100,
                MATCH(B14, tie!$A$2:$A$100, 0),
                MATCH(D14, tie!$B$1:$K$1, 0)),
        -3, INDEX(down_3!$B$2:$K$100,
                 MATCH(B14, down_3!$A$2:$A$100, 0),
                 MATCH(D14, down_3!$B$1:$K$1, 0)),
        3, INDEX(up_3!$B$2:$K$100,
                MATCH(B14, up_3!$A$2:$A$100, 0),
                MATCH(D14, up_3!$B$1:$K$1, 0)),
        -7, INDEX(down_7!$B$2:$K$100,
                 MATCH(B14, down_7!$A$2:$A$100, 0),
                 MATCH(D14, down_7!$B$1:$K$1, 0)),
        7, INDEX(up_7!$B$2:$K$100,
                MATCH(B14, up_7!$A$2:$A$100, 0),
                MATCH(D14, up_7!$B$1:$K$1, 0)),
        "NA"
    ),
    "NA"
)</f>
        <v>NA</v>
      </c>
      <c r="G14" s="9" cm="1">
        <f t="array" ref="G14">_xlfn.SWITCH(J14,
        0, INDEX('EPA_df=0_PASS'!$B$2:$K$100,
                MATCH(B14, 'EPA_df=0_PASS'!$A$2:$A$100, 0),
                MATCH(D14, 'EPA_df=0_PASS'!$B$1:$K$1, 0)),
        "NA"
    )</f>
        <v>3.8943664177967803E-2</v>
      </c>
      <c r="H14" s="11" cm="1">
        <f t="array" ref="H14">_xlfn.SWITCH(J14,
        0, INDEX('EPA_df=0_RUN'!$B$2:$K$100,
                MATCH(B14, 'EPA_df=0_RUN'!$A$2:$A$100, 0),
                MATCH(D14, 'EPA_df=0_RUN'!$B$1:$K$1, 0)),
        "NA"
    )</f>
        <v>-4.9143789548279004E-3</v>
      </c>
      <c r="J14">
        <f t="shared" si="2"/>
        <v>0</v>
      </c>
      <c r="K14">
        <f t="shared" si="3"/>
        <v>0</v>
      </c>
      <c r="L14">
        <f t="shared" si="6"/>
        <v>0</v>
      </c>
    </row>
    <row r="15" spans="1:13" x14ac:dyDescent="0.2">
      <c r="A15">
        <f t="shared" si="4"/>
        <v>1</v>
      </c>
      <c r="B15">
        <f t="shared" si="0"/>
        <v>75</v>
      </c>
      <c r="C15">
        <f t="shared" si="5"/>
        <v>13</v>
      </c>
      <c r="D15">
        <f t="shared" si="1"/>
        <v>10</v>
      </c>
      <c r="F15" s="4" t="str" cm="1">
        <f t="array" ref="F15">IF(C15=4,
    _xlfn.SWITCH(J15,
        0, INDEX(tie!$B$2:$K$100,
                MATCH(B15, tie!$A$2:$A$100, 0),
                MATCH(D15, tie!$B$1:$K$1, 0)),
        -3, INDEX(down_3!$B$2:$K$100,
                 MATCH(B15, down_3!$A$2:$A$100, 0),
                 MATCH(D15, down_3!$B$1:$K$1, 0)),
        3, INDEX(up_3!$B$2:$K$100,
                MATCH(B15, up_3!$A$2:$A$100, 0),
                MATCH(D15, up_3!$B$1:$K$1, 0)),
        -7, INDEX(down_7!$B$2:$K$100,
                 MATCH(B15, down_7!$A$2:$A$100, 0),
                 MATCH(D15, down_7!$B$1:$K$1, 0)),
        7, INDEX(up_7!$B$2:$K$100,
                MATCH(B15, up_7!$A$2:$A$100, 0),
                MATCH(D15, up_7!$B$1:$K$1, 0)),
        "NA"
    ),
    "NA"
)</f>
        <v>NA</v>
      </c>
      <c r="G15" s="9" cm="1">
        <f t="array" ref="G15">_xlfn.SWITCH(J15,
        0, INDEX('EPA_df=0_PASS'!$B$2:$K$100,
                MATCH(B15, 'EPA_df=0_PASS'!$A$2:$A$100, 0),
                MATCH(D15, 'EPA_df=0_PASS'!$B$1:$K$1, 0)),
        "NA"
    )</f>
        <v>3.8943664177967803E-2</v>
      </c>
      <c r="H15" s="11" cm="1">
        <f t="array" ref="H15">_xlfn.SWITCH(J15,
        0, INDEX('EPA_df=0_RUN'!$B$2:$K$100,
                MATCH(B15, 'EPA_df=0_RUN'!$A$2:$A$100, 0),
                MATCH(D15, 'EPA_df=0_RUN'!$B$1:$K$1, 0)),
        "NA"
    )</f>
        <v>-4.9143789548279004E-3</v>
      </c>
      <c r="J15">
        <f t="shared" si="2"/>
        <v>0</v>
      </c>
      <c r="K15">
        <f t="shared" si="3"/>
        <v>0</v>
      </c>
      <c r="L15">
        <f t="shared" si="6"/>
        <v>0</v>
      </c>
    </row>
    <row r="16" spans="1:13" x14ac:dyDescent="0.2">
      <c r="A16">
        <f t="shared" si="4"/>
        <v>1</v>
      </c>
      <c r="B16">
        <f t="shared" si="0"/>
        <v>75</v>
      </c>
      <c r="C16">
        <f t="shared" si="5"/>
        <v>14</v>
      </c>
      <c r="D16">
        <f t="shared" si="1"/>
        <v>10</v>
      </c>
      <c r="F16" s="4" t="str" cm="1">
        <f t="array" ref="F16">IF(C16=4,
    _xlfn.SWITCH(J16,
        0, INDEX(tie!$B$2:$K$100,
                MATCH(B16, tie!$A$2:$A$100, 0),
                MATCH(D16, tie!$B$1:$K$1, 0)),
        -3, INDEX(down_3!$B$2:$K$100,
                 MATCH(B16, down_3!$A$2:$A$100, 0),
                 MATCH(D16, down_3!$B$1:$K$1, 0)),
        3, INDEX(up_3!$B$2:$K$100,
                MATCH(B16, up_3!$A$2:$A$100, 0),
                MATCH(D16, up_3!$B$1:$K$1, 0)),
        -7, INDEX(down_7!$B$2:$K$100,
                 MATCH(B16, down_7!$A$2:$A$100, 0),
                 MATCH(D16, down_7!$B$1:$K$1, 0)),
        7, INDEX(up_7!$B$2:$K$100,
                MATCH(B16, up_7!$A$2:$A$100, 0),
                MATCH(D16, up_7!$B$1:$K$1, 0)),
        "NA"
    ),
    "NA"
)</f>
        <v>NA</v>
      </c>
      <c r="G16" s="9" cm="1">
        <f t="array" ref="G16">_xlfn.SWITCH(J16,
        0, INDEX('EPA_df=0_PASS'!$B$2:$K$100,
                MATCH(B16, 'EPA_df=0_PASS'!$A$2:$A$100, 0),
                MATCH(D16, 'EPA_df=0_PASS'!$B$1:$K$1, 0)),
        "NA"
    )</f>
        <v>3.8943664177967803E-2</v>
      </c>
      <c r="H16" s="11" cm="1">
        <f t="array" ref="H16">_xlfn.SWITCH(J16,
        0, INDEX('EPA_df=0_RUN'!$B$2:$K$100,
                MATCH(B16, 'EPA_df=0_RUN'!$A$2:$A$100, 0),
                MATCH(D16, 'EPA_df=0_RUN'!$B$1:$K$1, 0)),
        "NA"
    )</f>
        <v>-4.9143789548279004E-3</v>
      </c>
      <c r="J16">
        <f t="shared" si="2"/>
        <v>0</v>
      </c>
      <c r="K16">
        <f t="shared" si="3"/>
        <v>0</v>
      </c>
      <c r="L16">
        <f t="shared" si="6"/>
        <v>0</v>
      </c>
    </row>
    <row r="17" spans="1:12" x14ac:dyDescent="0.2">
      <c r="A17">
        <f t="shared" si="4"/>
        <v>1</v>
      </c>
      <c r="B17">
        <f t="shared" si="0"/>
        <v>75</v>
      </c>
      <c r="C17">
        <f t="shared" si="5"/>
        <v>15</v>
      </c>
      <c r="D17">
        <f t="shared" si="1"/>
        <v>10</v>
      </c>
      <c r="F17" s="4" t="str" cm="1">
        <f t="array" ref="F17">IF(C17=4,
    _xlfn.SWITCH(J17,
        0, INDEX(tie!$B$2:$K$100,
                MATCH(B17, tie!$A$2:$A$100, 0),
                MATCH(D17, tie!$B$1:$K$1, 0)),
        -3, INDEX(down_3!$B$2:$K$100,
                 MATCH(B17, down_3!$A$2:$A$100, 0),
                 MATCH(D17, down_3!$B$1:$K$1, 0)),
        3, INDEX(up_3!$B$2:$K$100,
                MATCH(B17, up_3!$A$2:$A$100, 0),
                MATCH(D17, up_3!$B$1:$K$1, 0)),
        -7, INDEX(down_7!$B$2:$K$100,
                 MATCH(B17, down_7!$A$2:$A$100, 0),
                 MATCH(D17, down_7!$B$1:$K$1, 0)),
        7, INDEX(up_7!$B$2:$K$100,
                MATCH(B17, up_7!$A$2:$A$100, 0),
                MATCH(D17, up_7!$B$1:$K$1, 0)),
        "NA"
    ),
    "NA"
)</f>
        <v>NA</v>
      </c>
      <c r="G17" s="9" cm="1">
        <f t="array" ref="G17">_xlfn.SWITCH(J17,
        0, INDEX('EPA_df=0_PASS'!$B$2:$K$100,
                MATCH(B17, 'EPA_df=0_PASS'!$A$2:$A$100, 0),
                MATCH(D17, 'EPA_df=0_PASS'!$B$1:$K$1, 0)),
        "NA"
    )</f>
        <v>3.8943664177967803E-2</v>
      </c>
      <c r="H17" s="11" cm="1">
        <f t="array" ref="H17">_xlfn.SWITCH(J17,
        0, INDEX('EPA_df=0_RUN'!$B$2:$K$100,
                MATCH(B17, 'EPA_df=0_RUN'!$A$2:$A$100, 0),
                MATCH(D17, 'EPA_df=0_RUN'!$B$1:$K$1, 0)),
        "NA"
    )</f>
        <v>-4.9143789548279004E-3</v>
      </c>
      <c r="J17">
        <f t="shared" si="2"/>
        <v>0</v>
      </c>
      <c r="K17">
        <f t="shared" si="3"/>
        <v>0</v>
      </c>
      <c r="L17">
        <f t="shared" si="6"/>
        <v>0</v>
      </c>
    </row>
    <row r="18" spans="1:12" x14ac:dyDescent="0.2">
      <c r="A18">
        <f t="shared" si="4"/>
        <v>1</v>
      </c>
      <c r="B18">
        <f t="shared" si="0"/>
        <v>75</v>
      </c>
      <c r="C18">
        <f t="shared" si="5"/>
        <v>16</v>
      </c>
      <c r="D18">
        <f t="shared" si="1"/>
        <v>10</v>
      </c>
      <c r="F18" s="4" t="str" cm="1">
        <f t="array" ref="F18">IF(C18=4,
    _xlfn.SWITCH(J18,
        0, INDEX(tie!$B$2:$K$100,
                MATCH(B18, tie!$A$2:$A$100, 0),
                MATCH(D18, tie!$B$1:$K$1, 0)),
        -3, INDEX(down_3!$B$2:$K$100,
                 MATCH(B18, down_3!$A$2:$A$100, 0),
                 MATCH(D18, down_3!$B$1:$K$1, 0)),
        3, INDEX(up_3!$B$2:$K$100,
                MATCH(B18, up_3!$A$2:$A$100, 0),
                MATCH(D18, up_3!$B$1:$K$1, 0)),
        -7, INDEX(down_7!$B$2:$K$100,
                 MATCH(B18, down_7!$A$2:$A$100, 0),
                 MATCH(D18, down_7!$B$1:$K$1, 0)),
        7, INDEX(up_7!$B$2:$K$100,
                MATCH(B18, up_7!$A$2:$A$100, 0),
                MATCH(D18, up_7!$B$1:$K$1, 0)),
        "NA"
    ),
    "NA"
)</f>
        <v>NA</v>
      </c>
      <c r="G18" s="9" cm="1">
        <f t="array" ref="G18">_xlfn.SWITCH(J18,
        0, INDEX('EPA_df=0_PASS'!$B$2:$K$100,
                MATCH(B18, 'EPA_df=0_PASS'!$A$2:$A$100, 0),
                MATCH(D18, 'EPA_df=0_PASS'!$B$1:$K$1, 0)),
        "NA"
    )</f>
        <v>3.8943664177967803E-2</v>
      </c>
      <c r="H18" s="11" cm="1">
        <f t="array" ref="H18">_xlfn.SWITCH(J18,
        0, INDEX('EPA_df=0_RUN'!$B$2:$K$100,
                MATCH(B18, 'EPA_df=0_RUN'!$A$2:$A$100, 0),
                MATCH(D18, 'EPA_df=0_RUN'!$B$1:$K$1, 0)),
        "NA"
    )</f>
        <v>-4.9143789548279004E-3</v>
      </c>
      <c r="J18">
        <f t="shared" si="2"/>
        <v>0</v>
      </c>
      <c r="K18">
        <f t="shared" si="3"/>
        <v>0</v>
      </c>
      <c r="L18">
        <f t="shared" si="6"/>
        <v>0</v>
      </c>
    </row>
    <row r="19" spans="1:12" x14ac:dyDescent="0.2">
      <c r="A19">
        <f t="shared" si="4"/>
        <v>1</v>
      </c>
      <c r="B19">
        <f t="shared" si="0"/>
        <v>75</v>
      </c>
      <c r="C19">
        <f t="shared" si="5"/>
        <v>17</v>
      </c>
      <c r="D19">
        <f t="shared" si="1"/>
        <v>10</v>
      </c>
      <c r="F19" s="4" t="str" cm="1">
        <f t="array" ref="F19">IF(C19=4,
    _xlfn.SWITCH(J19,
        0, INDEX(tie!$B$2:$K$100,
                MATCH(B19, tie!$A$2:$A$100, 0),
                MATCH(D19, tie!$B$1:$K$1, 0)),
        -3, INDEX(down_3!$B$2:$K$100,
                 MATCH(B19, down_3!$A$2:$A$100, 0),
                 MATCH(D19, down_3!$B$1:$K$1, 0)),
        3, INDEX(up_3!$B$2:$K$100,
                MATCH(B19, up_3!$A$2:$A$100, 0),
                MATCH(D19, up_3!$B$1:$K$1, 0)),
        -7, INDEX(down_7!$B$2:$K$100,
                 MATCH(B19, down_7!$A$2:$A$100, 0),
                 MATCH(D19, down_7!$B$1:$K$1, 0)),
        7, INDEX(up_7!$B$2:$K$100,
                MATCH(B19, up_7!$A$2:$A$100, 0),
                MATCH(D19, up_7!$B$1:$K$1, 0)),
        "NA"
    ),
    "NA"
)</f>
        <v>NA</v>
      </c>
      <c r="G19" s="9" cm="1">
        <f t="array" ref="G19">_xlfn.SWITCH(J19,
        0, INDEX('EPA_df=0_PASS'!$B$2:$K$100,
                MATCH(B19, 'EPA_df=0_PASS'!$A$2:$A$100, 0),
                MATCH(D19, 'EPA_df=0_PASS'!$B$1:$K$1, 0)),
        "NA"
    )</f>
        <v>3.8943664177967803E-2</v>
      </c>
      <c r="H19" s="11" cm="1">
        <f t="array" ref="H19">_xlfn.SWITCH(J19,
        0, INDEX('EPA_df=0_RUN'!$B$2:$K$100,
                MATCH(B19, 'EPA_df=0_RUN'!$A$2:$A$100, 0),
                MATCH(D19, 'EPA_df=0_RUN'!$B$1:$K$1, 0)),
        "NA"
    )</f>
        <v>-4.9143789548279004E-3</v>
      </c>
      <c r="J19">
        <f t="shared" si="2"/>
        <v>0</v>
      </c>
      <c r="K19">
        <f t="shared" si="3"/>
        <v>0</v>
      </c>
      <c r="L19">
        <f t="shared" si="6"/>
        <v>0</v>
      </c>
    </row>
    <row r="20" spans="1:12" x14ac:dyDescent="0.2">
      <c r="A20">
        <f t="shared" si="4"/>
        <v>1</v>
      </c>
      <c r="B20">
        <f t="shared" si="0"/>
        <v>75</v>
      </c>
      <c r="C20">
        <f t="shared" si="5"/>
        <v>18</v>
      </c>
      <c r="D20">
        <f t="shared" si="1"/>
        <v>10</v>
      </c>
      <c r="F20" s="4" t="str" cm="1">
        <f t="array" ref="F20">IF(C20=4,
    _xlfn.SWITCH(J20,
        0, INDEX(tie!$B$2:$K$100,
                MATCH(B20, tie!$A$2:$A$100, 0),
                MATCH(D20, tie!$B$1:$K$1, 0)),
        -3, INDEX(down_3!$B$2:$K$100,
                 MATCH(B20, down_3!$A$2:$A$100, 0),
                 MATCH(D20, down_3!$B$1:$K$1, 0)),
        3, INDEX(up_3!$B$2:$K$100,
                MATCH(B20, up_3!$A$2:$A$100, 0),
                MATCH(D20, up_3!$B$1:$K$1, 0)),
        -7, INDEX(down_7!$B$2:$K$100,
                 MATCH(B20, down_7!$A$2:$A$100, 0),
                 MATCH(D20, down_7!$B$1:$K$1, 0)),
        7, INDEX(up_7!$B$2:$K$100,
                MATCH(B20, up_7!$A$2:$A$100, 0),
                MATCH(D20, up_7!$B$1:$K$1, 0)),
        "NA"
    ),
    "NA"
)</f>
        <v>NA</v>
      </c>
      <c r="G20" s="9" cm="1">
        <f t="array" ref="G20">_xlfn.SWITCH(J20,
        0, INDEX('EPA_df=0_PASS'!$B$2:$K$100,
                MATCH(B20, 'EPA_df=0_PASS'!$A$2:$A$100, 0),
                MATCH(D20, 'EPA_df=0_PASS'!$B$1:$K$1, 0)),
        "NA"
    )</f>
        <v>3.8943664177967803E-2</v>
      </c>
      <c r="H20" s="11" cm="1">
        <f t="array" ref="H20">_xlfn.SWITCH(J20,
        0, INDEX('EPA_df=0_RUN'!$B$2:$K$100,
                MATCH(B20, 'EPA_df=0_RUN'!$A$2:$A$100, 0),
                MATCH(D20, 'EPA_df=0_RUN'!$B$1:$K$1, 0)),
        "NA"
    )</f>
        <v>-4.9143789548279004E-3</v>
      </c>
      <c r="J20">
        <f t="shared" si="2"/>
        <v>0</v>
      </c>
      <c r="K20">
        <f t="shared" si="3"/>
        <v>0</v>
      </c>
      <c r="L20">
        <f t="shared" si="6"/>
        <v>0</v>
      </c>
    </row>
    <row r="21" spans="1:12" x14ac:dyDescent="0.2">
      <c r="A21">
        <f t="shared" si="4"/>
        <v>1</v>
      </c>
      <c r="B21">
        <f t="shared" si="0"/>
        <v>75</v>
      </c>
      <c r="C21">
        <f t="shared" si="5"/>
        <v>19</v>
      </c>
      <c r="D21">
        <f t="shared" si="1"/>
        <v>10</v>
      </c>
      <c r="F21" s="4" t="str" cm="1">
        <f t="array" ref="F21">IF(C21=4,
    _xlfn.SWITCH(J21,
        0, INDEX(tie!$B$2:$K$100,
                MATCH(B21, tie!$A$2:$A$100, 0),
                MATCH(D21, tie!$B$1:$K$1, 0)),
        -3, INDEX(down_3!$B$2:$K$100,
                 MATCH(B21, down_3!$A$2:$A$100, 0),
                 MATCH(D21, down_3!$B$1:$K$1, 0)),
        3, INDEX(up_3!$B$2:$K$100,
                MATCH(B21, up_3!$A$2:$A$100, 0),
                MATCH(D21, up_3!$B$1:$K$1, 0)),
        -7, INDEX(down_7!$B$2:$K$100,
                 MATCH(B21, down_7!$A$2:$A$100, 0),
                 MATCH(D21, down_7!$B$1:$K$1, 0)),
        7, INDEX(up_7!$B$2:$K$100,
                MATCH(B21, up_7!$A$2:$A$100, 0),
                MATCH(D21, up_7!$B$1:$K$1, 0)),
        "NA"
    ),
    "NA"
)</f>
        <v>NA</v>
      </c>
      <c r="G21" s="9" cm="1">
        <f t="array" ref="G21">_xlfn.SWITCH(J21,
        0, INDEX('EPA_df=0_PASS'!$B$2:$K$100,
                MATCH(B21, 'EPA_df=0_PASS'!$A$2:$A$100, 0),
                MATCH(D21, 'EPA_df=0_PASS'!$B$1:$K$1, 0)),
        "NA"
    )</f>
        <v>3.8943664177967803E-2</v>
      </c>
      <c r="H21" s="11" cm="1">
        <f t="array" ref="H21">_xlfn.SWITCH(J21,
        0, INDEX('EPA_df=0_RUN'!$B$2:$K$100,
                MATCH(B21, 'EPA_df=0_RUN'!$A$2:$A$100, 0),
                MATCH(D21, 'EPA_df=0_RUN'!$B$1:$K$1, 0)),
        "NA"
    )</f>
        <v>-4.9143789548279004E-3</v>
      </c>
      <c r="J21">
        <f t="shared" si="2"/>
        <v>0</v>
      </c>
      <c r="K21">
        <f t="shared" si="3"/>
        <v>0</v>
      </c>
      <c r="L21">
        <f t="shared" si="6"/>
        <v>0</v>
      </c>
    </row>
    <row r="22" spans="1:12" x14ac:dyDescent="0.2">
      <c r="A22">
        <f t="shared" si="4"/>
        <v>1</v>
      </c>
      <c r="B22">
        <f t="shared" si="0"/>
        <v>75</v>
      </c>
      <c r="C22">
        <f t="shared" si="5"/>
        <v>20</v>
      </c>
      <c r="D22">
        <f t="shared" si="1"/>
        <v>10</v>
      </c>
      <c r="F22" s="4" t="str" cm="1">
        <f t="array" ref="F22">IF(C22=4,
    _xlfn.SWITCH(J22,
        0, INDEX(tie!$B$2:$K$100,
                MATCH(B22, tie!$A$2:$A$100, 0),
                MATCH(D22, tie!$B$1:$K$1, 0)),
        -3, INDEX(down_3!$B$2:$K$100,
                 MATCH(B22, down_3!$A$2:$A$100, 0),
                 MATCH(D22, down_3!$B$1:$K$1, 0)),
        3, INDEX(up_3!$B$2:$K$100,
                MATCH(B22, up_3!$A$2:$A$100, 0),
                MATCH(D22, up_3!$B$1:$K$1, 0)),
        -7, INDEX(down_7!$B$2:$K$100,
                 MATCH(B22, down_7!$A$2:$A$100, 0),
                 MATCH(D22, down_7!$B$1:$K$1, 0)),
        7, INDEX(up_7!$B$2:$K$100,
                MATCH(B22, up_7!$A$2:$A$100, 0),
                MATCH(D22, up_7!$B$1:$K$1, 0)),
        "NA"
    ),
    "NA"
)</f>
        <v>NA</v>
      </c>
      <c r="G22" s="9" cm="1">
        <f t="array" ref="G22">_xlfn.SWITCH(J22,
        0, INDEX('EPA_df=0_PASS'!$B$2:$K$100,
                MATCH(B22, 'EPA_df=0_PASS'!$A$2:$A$100, 0),
                MATCH(D22, 'EPA_df=0_PASS'!$B$1:$K$1, 0)),
        "NA"
    )</f>
        <v>3.8943664177967803E-2</v>
      </c>
      <c r="H22" s="11" cm="1">
        <f t="array" ref="H22">_xlfn.SWITCH(J22,
        0, INDEX('EPA_df=0_RUN'!$B$2:$K$100,
                MATCH(B22, 'EPA_df=0_RUN'!$A$2:$A$100, 0),
                MATCH(D22, 'EPA_df=0_RUN'!$B$1:$K$1, 0)),
        "NA"
    )</f>
        <v>-4.9143789548279004E-3</v>
      </c>
      <c r="J22">
        <f t="shared" si="2"/>
        <v>0</v>
      </c>
      <c r="K22">
        <f t="shared" si="3"/>
        <v>0</v>
      </c>
      <c r="L22">
        <f t="shared" si="6"/>
        <v>0</v>
      </c>
    </row>
    <row r="23" spans="1:12" x14ac:dyDescent="0.2">
      <c r="A23">
        <f t="shared" si="4"/>
        <v>1</v>
      </c>
      <c r="B23">
        <f t="shared" si="0"/>
        <v>75</v>
      </c>
      <c r="C23">
        <f t="shared" si="5"/>
        <v>21</v>
      </c>
      <c r="D23">
        <f t="shared" si="1"/>
        <v>10</v>
      </c>
      <c r="F23" s="4" t="str" cm="1">
        <f t="array" ref="F23">IF(C23=4,
    _xlfn.SWITCH(J23,
        0, INDEX(tie!$B$2:$K$100,
                MATCH(B23, tie!$A$2:$A$100, 0),
                MATCH(D23, tie!$B$1:$K$1, 0)),
        -3, INDEX(down_3!$B$2:$K$100,
                 MATCH(B23, down_3!$A$2:$A$100, 0),
                 MATCH(D23, down_3!$B$1:$K$1, 0)),
        3, INDEX(up_3!$B$2:$K$100,
                MATCH(B23, up_3!$A$2:$A$100, 0),
                MATCH(D23, up_3!$B$1:$K$1, 0)),
        -7, INDEX(down_7!$B$2:$K$100,
                 MATCH(B23, down_7!$A$2:$A$100, 0),
                 MATCH(D23, down_7!$B$1:$K$1, 0)),
        7, INDEX(up_7!$B$2:$K$100,
                MATCH(B23, up_7!$A$2:$A$100, 0),
                MATCH(D23, up_7!$B$1:$K$1, 0)),
        "NA"
    ),
    "NA"
)</f>
        <v>NA</v>
      </c>
      <c r="G23" s="9" cm="1">
        <f t="array" ref="G23">_xlfn.SWITCH(J23,
        0, INDEX('EPA_df=0_PASS'!$B$2:$K$100,
                MATCH(B23, 'EPA_df=0_PASS'!$A$2:$A$100, 0),
                MATCH(D23, 'EPA_df=0_PASS'!$B$1:$K$1, 0)),
        "NA"
    )</f>
        <v>3.8943664177967803E-2</v>
      </c>
      <c r="H23" s="11" cm="1">
        <f t="array" ref="H23">_xlfn.SWITCH(J23,
        0, INDEX('EPA_df=0_RUN'!$B$2:$K$100,
                MATCH(B23, 'EPA_df=0_RUN'!$A$2:$A$100, 0),
                MATCH(D23, 'EPA_df=0_RUN'!$B$1:$K$1, 0)),
        "NA"
    )</f>
        <v>-4.9143789548279004E-3</v>
      </c>
      <c r="J23">
        <f t="shared" si="2"/>
        <v>0</v>
      </c>
      <c r="K23">
        <f t="shared" si="3"/>
        <v>0</v>
      </c>
      <c r="L23">
        <f t="shared" si="6"/>
        <v>0</v>
      </c>
    </row>
    <row r="24" spans="1:12" x14ac:dyDescent="0.2">
      <c r="A24">
        <f t="shared" si="4"/>
        <v>1</v>
      </c>
      <c r="B24">
        <f t="shared" si="0"/>
        <v>75</v>
      </c>
      <c r="C24">
        <f t="shared" si="5"/>
        <v>22</v>
      </c>
      <c r="D24">
        <f t="shared" si="1"/>
        <v>10</v>
      </c>
      <c r="F24" s="4" t="str" cm="1">
        <f t="array" ref="F24">IF(C24=4,
    _xlfn.SWITCH(J24,
        0, INDEX(tie!$B$2:$K$100,
                MATCH(B24, tie!$A$2:$A$100, 0),
                MATCH(D24, tie!$B$1:$K$1, 0)),
        -3, INDEX(down_3!$B$2:$K$100,
                 MATCH(B24, down_3!$A$2:$A$100, 0),
                 MATCH(D24, down_3!$B$1:$K$1, 0)),
        3, INDEX(up_3!$B$2:$K$100,
                MATCH(B24, up_3!$A$2:$A$100, 0),
                MATCH(D24, up_3!$B$1:$K$1, 0)),
        -7, INDEX(down_7!$B$2:$K$100,
                 MATCH(B24, down_7!$A$2:$A$100, 0),
                 MATCH(D24, down_7!$B$1:$K$1, 0)),
        7, INDEX(up_7!$B$2:$K$100,
                MATCH(B24, up_7!$A$2:$A$100, 0),
                MATCH(D24, up_7!$B$1:$K$1, 0)),
        "NA"
    ),
    "NA"
)</f>
        <v>NA</v>
      </c>
      <c r="G24" s="9" cm="1">
        <f t="array" ref="G24">_xlfn.SWITCH(J24,
        0, INDEX('EPA_df=0_PASS'!$B$2:$K$100,
                MATCH(B24, 'EPA_df=0_PASS'!$A$2:$A$100, 0),
                MATCH(D24, 'EPA_df=0_PASS'!$B$1:$K$1, 0)),
        "NA"
    )</f>
        <v>3.8943664177967803E-2</v>
      </c>
      <c r="H24" s="11" cm="1">
        <f t="array" ref="H24">_xlfn.SWITCH(J24,
        0, INDEX('EPA_df=0_RUN'!$B$2:$K$100,
                MATCH(B24, 'EPA_df=0_RUN'!$A$2:$A$100, 0),
                MATCH(D24, 'EPA_df=0_RUN'!$B$1:$K$1, 0)),
        "NA"
    )</f>
        <v>-4.9143789548279004E-3</v>
      </c>
      <c r="J24">
        <f t="shared" si="2"/>
        <v>0</v>
      </c>
      <c r="K24">
        <f t="shared" si="3"/>
        <v>0</v>
      </c>
      <c r="L24">
        <f t="shared" si="6"/>
        <v>0</v>
      </c>
    </row>
    <row r="25" spans="1:12" x14ac:dyDescent="0.2">
      <c r="A25">
        <f t="shared" si="4"/>
        <v>1</v>
      </c>
      <c r="B25">
        <f t="shared" si="0"/>
        <v>75</v>
      </c>
      <c r="C25">
        <f t="shared" si="5"/>
        <v>23</v>
      </c>
      <c r="D25">
        <f t="shared" si="1"/>
        <v>10</v>
      </c>
      <c r="F25" s="4" t="str" cm="1">
        <f t="array" ref="F25">IF(C25=4,
    _xlfn.SWITCH(J25,
        0, INDEX(tie!$B$2:$K$100,
                MATCH(B25, tie!$A$2:$A$100, 0),
                MATCH(D25, tie!$B$1:$K$1, 0)),
        -3, INDEX(down_3!$B$2:$K$100,
                 MATCH(B25, down_3!$A$2:$A$100, 0),
                 MATCH(D25, down_3!$B$1:$K$1, 0)),
        3, INDEX(up_3!$B$2:$K$100,
                MATCH(B25, up_3!$A$2:$A$100, 0),
                MATCH(D25, up_3!$B$1:$K$1, 0)),
        -7, INDEX(down_7!$B$2:$K$100,
                 MATCH(B25, down_7!$A$2:$A$100, 0),
                 MATCH(D25, down_7!$B$1:$K$1, 0)),
        7, INDEX(up_7!$B$2:$K$100,
                MATCH(B25, up_7!$A$2:$A$100, 0),
                MATCH(D25, up_7!$B$1:$K$1, 0)),
        "NA"
    ),
    "NA"
)</f>
        <v>NA</v>
      </c>
      <c r="G25" s="9" cm="1">
        <f t="array" ref="G25">_xlfn.SWITCH(J25,
        0, INDEX('EPA_df=0_PASS'!$B$2:$K$100,
                MATCH(B25, 'EPA_df=0_PASS'!$A$2:$A$100, 0),
                MATCH(D25, 'EPA_df=0_PASS'!$B$1:$K$1, 0)),
        "NA"
    )</f>
        <v>3.8943664177967803E-2</v>
      </c>
      <c r="H25" s="11" cm="1">
        <f t="array" ref="H25">_xlfn.SWITCH(J25,
        0, INDEX('EPA_df=0_RUN'!$B$2:$K$100,
                MATCH(B25, 'EPA_df=0_RUN'!$A$2:$A$100, 0),
                MATCH(D25, 'EPA_df=0_RUN'!$B$1:$K$1, 0)),
        "NA"
    )</f>
        <v>-4.9143789548279004E-3</v>
      </c>
      <c r="J25">
        <f t="shared" si="2"/>
        <v>0</v>
      </c>
      <c r="K25">
        <f t="shared" si="3"/>
        <v>0</v>
      </c>
      <c r="L25">
        <f t="shared" si="6"/>
        <v>0</v>
      </c>
    </row>
    <row r="26" spans="1:12" x14ac:dyDescent="0.2">
      <c r="A26">
        <f t="shared" si="4"/>
        <v>1</v>
      </c>
      <c r="B26">
        <f t="shared" si="0"/>
        <v>75</v>
      </c>
      <c r="C26">
        <f t="shared" si="5"/>
        <v>24</v>
      </c>
      <c r="D26">
        <f t="shared" si="1"/>
        <v>10</v>
      </c>
      <c r="F26" s="4" t="str" cm="1">
        <f t="array" ref="F26">IF(C26=4,
    _xlfn.SWITCH(J26,
        0, INDEX(tie!$B$2:$K$100,
                MATCH(B26, tie!$A$2:$A$100, 0),
                MATCH(D26, tie!$B$1:$K$1, 0)),
        -3, INDEX(down_3!$B$2:$K$100,
                 MATCH(B26, down_3!$A$2:$A$100, 0),
                 MATCH(D26, down_3!$B$1:$K$1, 0)),
        3, INDEX(up_3!$B$2:$K$100,
                MATCH(B26, up_3!$A$2:$A$100, 0),
                MATCH(D26, up_3!$B$1:$K$1, 0)),
        -7, INDEX(down_7!$B$2:$K$100,
                 MATCH(B26, down_7!$A$2:$A$100, 0),
                 MATCH(D26, down_7!$B$1:$K$1, 0)),
        7, INDEX(up_7!$B$2:$K$100,
                MATCH(B26, up_7!$A$2:$A$100, 0),
                MATCH(D26, up_7!$B$1:$K$1, 0)),
        "NA"
    ),
    "NA"
)</f>
        <v>NA</v>
      </c>
      <c r="G26" s="9" cm="1">
        <f t="array" ref="G26">_xlfn.SWITCH(J26,
        0, INDEX('EPA_df=0_PASS'!$B$2:$K$100,
                MATCH(B26, 'EPA_df=0_PASS'!$A$2:$A$100, 0),
                MATCH(D26, 'EPA_df=0_PASS'!$B$1:$K$1, 0)),
        "NA"
    )</f>
        <v>3.8943664177967803E-2</v>
      </c>
      <c r="H26" s="11" cm="1">
        <f t="array" ref="H26">_xlfn.SWITCH(J26,
        0, INDEX('EPA_df=0_RUN'!$B$2:$K$100,
                MATCH(B26, 'EPA_df=0_RUN'!$A$2:$A$100, 0),
                MATCH(D26, 'EPA_df=0_RUN'!$B$1:$K$1, 0)),
        "NA"
    )</f>
        <v>-4.9143789548279004E-3</v>
      </c>
      <c r="J26">
        <f t="shared" si="2"/>
        <v>0</v>
      </c>
      <c r="K26">
        <f t="shared" si="3"/>
        <v>0</v>
      </c>
      <c r="L26">
        <f t="shared" si="6"/>
        <v>0</v>
      </c>
    </row>
    <row r="27" spans="1:12" x14ac:dyDescent="0.2">
      <c r="A27">
        <f t="shared" si="4"/>
        <v>1</v>
      </c>
      <c r="B27">
        <f t="shared" si="0"/>
        <v>75</v>
      </c>
      <c r="C27">
        <f t="shared" si="5"/>
        <v>25</v>
      </c>
      <c r="D27">
        <f t="shared" si="1"/>
        <v>10</v>
      </c>
      <c r="F27" s="4" t="str" cm="1">
        <f t="array" ref="F27">IF(C27=4,
    _xlfn.SWITCH(J27,
        0, INDEX(tie!$B$2:$K$100,
                MATCH(B27, tie!$A$2:$A$100, 0),
                MATCH(D27, tie!$B$1:$K$1, 0)),
        -3, INDEX(down_3!$B$2:$K$100,
                 MATCH(B27, down_3!$A$2:$A$100, 0),
                 MATCH(D27, down_3!$B$1:$K$1, 0)),
        3, INDEX(up_3!$B$2:$K$100,
                MATCH(B27, up_3!$A$2:$A$100, 0),
                MATCH(D27, up_3!$B$1:$K$1, 0)),
        -7, INDEX(down_7!$B$2:$K$100,
                 MATCH(B27, down_7!$A$2:$A$100, 0),
                 MATCH(D27, down_7!$B$1:$K$1, 0)),
        7, INDEX(up_7!$B$2:$K$100,
                MATCH(B27, up_7!$A$2:$A$100, 0),
                MATCH(D27, up_7!$B$1:$K$1, 0)),
        "NA"
    ),
    "NA"
)</f>
        <v>NA</v>
      </c>
      <c r="G27" s="9" cm="1">
        <f t="array" ref="G27">_xlfn.SWITCH(J27,
        0, INDEX('EPA_df=0_PASS'!$B$2:$K$100,
                MATCH(B27, 'EPA_df=0_PASS'!$A$2:$A$100, 0),
                MATCH(D27, 'EPA_df=0_PASS'!$B$1:$K$1, 0)),
        "NA"
    )</f>
        <v>3.8943664177967803E-2</v>
      </c>
      <c r="H27" s="11" cm="1">
        <f t="array" ref="H27">_xlfn.SWITCH(J27,
        0, INDEX('EPA_df=0_RUN'!$B$2:$K$100,
                MATCH(B27, 'EPA_df=0_RUN'!$A$2:$A$100, 0),
                MATCH(D27, 'EPA_df=0_RUN'!$B$1:$K$1, 0)),
        "NA"
    )</f>
        <v>-4.9143789548279004E-3</v>
      </c>
      <c r="J27">
        <f t="shared" si="2"/>
        <v>0</v>
      </c>
      <c r="K27">
        <f t="shared" si="3"/>
        <v>0</v>
      </c>
      <c r="L27">
        <f t="shared" si="6"/>
        <v>0</v>
      </c>
    </row>
    <row r="28" spans="1:12" x14ac:dyDescent="0.2">
      <c r="A28">
        <f t="shared" si="4"/>
        <v>1</v>
      </c>
      <c r="B28">
        <f t="shared" si="0"/>
        <v>75</v>
      </c>
      <c r="C28">
        <f t="shared" si="5"/>
        <v>26</v>
      </c>
      <c r="D28">
        <f t="shared" si="1"/>
        <v>10</v>
      </c>
      <c r="F28" s="4" t="str" cm="1">
        <f t="array" ref="F28">IF(C28=4,
    _xlfn.SWITCH(J28,
        0, INDEX(tie!$B$2:$K$100,
                MATCH(B28, tie!$A$2:$A$100, 0),
                MATCH(D28, tie!$B$1:$K$1, 0)),
        -3, INDEX(down_3!$B$2:$K$100,
                 MATCH(B28, down_3!$A$2:$A$100, 0),
                 MATCH(D28, down_3!$B$1:$K$1, 0)),
        3, INDEX(up_3!$B$2:$K$100,
                MATCH(B28, up_3!$A$2:$A$100, 0),
                MATCH(D28, up_3!$B$1:$K$1, 0)),
        -7, INDEX(down_7!$B$2:$K$100,
                 MATCH(B28, down_7!$A$2:$A$100, 0),
                 MATCH(D28, down_7!$B$1:$K$1, 0)),
        7, INDEX(up_7!$B$2:$K$100,
                MATCH(B28, up_7!$A$2:$A$100, 0),
                MATCH(D28, up_7!$B$1:$K$1, 0)),
        "NA"
    ),
    "NA"
)</f>
        <v>NA</v>
      </c>
      <c r="G28" s="9" cm="1">
        <f t="array" ref="G28">_xlfn.SWITCH(J28,
        0, INDEX('EPA_df=0_PASS'!$B$2:$K$100,
                MATCH(B28, 'EPA_df=0_PASS'!$A$2:$A$100, 0),
                MATCH(D28, 'EPA_df=0_PASS'!$B$1:$K$1, 0)),
        "NA"
    )</f>
        <v>3.8943664177967803E-2</v>
      </c>
      <c r="H28" s="11" cm="1">
        <f t="array" ref="H28">_xlfn.SWITCH(J28,
        0, INDEX('EPA_df=0_RUN'!$B$2:$K$100,
                MATCH(B28, 'EPA_df=0_RUN'!$A$2:$A$100, 0),
                MATCH(D28, 'EPA_df=0_RUN'!$B$1:$K$1, 0)),
        "NA"
    )</f>
        <v>-4.9143789548279004E-3</v>
      </c>
      <c r="J28">
        <f t="shared" si="2"/>
        <v>0</v>
      </c>
      <c r="K28">
        <f t="shared" si="3"/>
        <v>0</v>
      </c>
      <c r="L28">
        <f t="shared" si="6"/>
        <v>0</v>
      </c>
    </row>
    <row r="29" spans="1:12" x14ac:dyDescent="0.2">
      <c r="A29">
        <f t="shared" si="4"/>
        <v>1</v>
      </c>
      <c r="B29">
        <f t="shared" si="0"/>
        <v>75</v>
      </c>
      <c r="C29">
        <f t="shared" si="5"/>
        <v>27</v>
      </c>
      <c r="D29">
        <f t="shared" si="1"/>
        <v>10</v>
      </c>
      <c r="F29" s="4" t="str" cm="1">
        <f t="array" ref="F29">IF(C29=4,
    _xlfn.SWITCH(J29,
        0, INDEX(tie!$B$2:$K$100,
                MATCH(B29, tie!$A$2:$A$100, 0),
                MATCH(D29, tie!$B$1:$K$1, 0)),
        -3, INDEX(down_3!$B$2:$K$100,
                 MATCH(B29, down_3!$A$2:$A$100, 0),
                 MATCH(D29, down_3!$B$1:$K$1, 0)),
        3, INDEX(up_3!$B$2:$K$100,
                MATCH(B29, up_3!$A$2:$A$100, 0),
                MATCH(D29, up_3!$B$1:$K$1, 0)),
        -7, INDEX(down_7!$B$2:$K$100,
                 MATCH(B29, down_7!$A$2:$A$100, 0),
                 MATCH(D29, down_7!$B$1:$K$1, 0)),
        7, INDEX(up_7!$B$2:$K$100,
                MATCH(B29, up_7!$A$2:$A$100, 0),
                MATCH(D29, up_7!$B$1:$K$1, 0)),
        "NA"
    ),
    "NA"
)</f>
        <v>NA</v>
      </c>
      <c r="G29" s="9" cm="1">
        <f t="array" ref="G29">_xlfn.SWITCH(J29,
        0, INDEX('EPA_df=0_PASS'!$B$2:$K$100,
                MATCH(B29, 'EPA_df=0_PASS'!$A$2:$A$100, 0),
                MATCH(D29, 'EPA_df=0_PASS'!$B$1:$K$1, 0)),
        "NA"
    )</f>
        <v>3.8943664177967803E-2</v>
      </c>
      <c r="H29" s="11" cm="1">
        <f t="array" ref="H29">_xlfn.SWITCH(J29,
        0, INDEX('EPA_df=0_RUN'!$B$2:$K$100,
                MATCH(B29, 'EPA_df=0_RUN'!$A$2:$A$100, 0),
                MATCH(D29, 'EPA_df=0_RUN'!$B$1:$K$1, 0)),
        "NA"
    )</f>
        <v>-4.9143789548279004E-3</v>
      </c>
      <c r="J29">
        <f t="shared" si="2"/>
        <v>0</v>
      </c>
      <c r="K29">
        <f t="shared" si="3"/>
        <v>0</v>
      </c>
      <c r="L29">
        <f t="shared" si="6"/>
        <v>0</v>
      </c>
    </row>
    <row r="30" spans="1:12" x14ac:dyDescent="0.2">
      <c r="A30">
        <f t="shared" si="4"/>
        <v>1</v>
      </c>
      <c r="B30">
        <f t="shared" si="0"/>
        <v>75</v>
      </c>
      <c r="C30">
        <f t="shared" si="5"/>
        <v>28</v>
      </c>
      <c r="D30">
        <f t="shared" si="1"/>
        <v>10</v>
      </c>
      <c r="F30" s="4" t="str" cm="1">
        <f t="array" ref="F30">IF(C30=4,
    _xlfn.SWITCH(J30,
        0, INDEX(tie!$B$2:$K$100,
                MATCH(B30, tie!$A$2:$A$100, 0),
                MATCH(D30, tie!$B$1:$K$1, 0)),
        -3, INDEX(down_3!$B$2:$K$100,
                 MATCH(B30, down_3!$A$2:$A$100, 0),
                 MATCH(D30, down_3!$B$1:$K$1, 0)),
        3, INDEX(up_3!$B$2:$K$100,
                MATCH(B30, up_3!$A$2:$A$100, 0),
                MATCH(D30, up_3!$B$1:$K$1, 0)),
        -7, INDEX(down_7!$B$2:$K$100,
                 MATCH(B30, down_7!$A$2:$A$100, 0),
                 MATCH(D30, down_7!$B$1:$K$1, 0)),
        7, INDEX(up_7!$B$2:$K$100,
                MATCH(B30, up_7!$A$2:$A$100, 0),
                MATCH(D30, up_7!$B$1:$K$1, 0)),
        "NA"
    ),
    "NA"
)</f>
        <v>NA</v>
      </c>
      <c r="G30" s="9" cm="1">
        <f t="array" ref="G30">_xlfn.SWITCH(J30,
        0, INDEX('EPA_df=0_PASS'!$B$2:$K$100,
                MATCH(B30, 'EPA_df=0_PASS'!$A$2:$A$100, 0),
                MATCH(D30, 'EPA_df=0_PASS'!$B$1:$K$1, 0)),
        "NA"
    )</f>
        <v>3.8943664177967803E-2</v>
      </c>
      <c r="H30" s="11" cm="1">
        <f t="array" ref="H30">_xlfn.SWITCH(J30,
        0, INDEX('EPA_df=0_RUN'!$B$2:$K$100,
                MATCH(B30, 'EPA_df=0_RUN'!$A$2:$A$100, 0),
                MATCH(D30, 'EPA_df=0_RUN'!$B$1:$K$1, 0)),
        "NA"
    )</f>
        <v>-4.9143789548279004E-3</v>
      </c>
      <c r="J30">
        <f t="shared" si="2"/>
        <v>0</v>
      </c>
      <c r="K30">
        <f t="shared" si="3"/>
        <v>0</v>
      </c>
      <c r="L30">
        <f t="shared" si="6"/>
        <v>0</v>
      </c>
    </row>
    <row r="31" spans="1:12" x14ac:dyDescent="0.2">
      <c r="A31">
        <f t="shared" si="4"/>
        <v>1</v>
      </c>
      <c r="B31">
        <f t="shared" si="0"/>
        <v>75</v>
      </c>
      <c r="C31">
        <f t="shared" si="5"/>
        <v>29</v>
      </c>
      <c r="D31">
        <f t="shared" si="1"/>
        <v>10</v>
      </c>
      <c r="F31" s="4" t="str" cm="1">
        <f t="array" ref="F31">IF(C31=4,
    _xlfn.SWITCH(J31,
        0, INDEX(tie!$B$2:$K$100,
                MATCH(B31, tie!$A$2:$A$100, 0),
                MATCH(D31, tie!$B$1:$K$1, 0)),
        -3, INDEX(down_3!$B$2:$K$100,
                 MATCH(B31, down_3!$A$2:$A$100, 0),
                 MATCH(D31, down_3!$B$1:$K$1, 0)),
        3, INDEX(up_3!$B$2:$K$100,
                MATCH(B31, up_3!$A$2:$A$100, 0),
                MATCH(D31, up_3!$B$1:$K$1, 0)),
        -7, INDEX(down_7!$B$2:$K$100,
                 MATCH(B31, down_7!$A$2:$A$100, 0),
                 MATCH(D31, down_7!$B$1:$K$1, 0)),
        7, INDEX(up_7!$B$2:$K$100,
                MATCH(B31, up_7!$A$2:$A$100, 0),
                MATCH(D31, up_7!$B$1:$K$1, 0)),
        "NA"
    ),
    "NA"
)</f>
        <v>NA</v>
      </c>
      <c r="G31" s="9" cm="1">
        <f t="array" ref="G31">_xlfn.SWITCH(J31,
        0, INDEX('EPA_df=0_PASS'!$B$2:$K$100,
                MATCH(B31, 'EPA_df=0_PASS'!$A$2:$A$100, 0),
                MATCH(D31, 'EPA_df=0_PASS'!$B$1:$K$1, 0)),
        "NA"
    )</f>
        <v>3.8943664177967803E-2</v>
      </c>
      <c r="H31" s="11" cm="1">
        <f t="array" ref="H31">_xlfn.SWITCH(J31,
        0, INDEX('EPA_df=0_RUN'!$B$2:$K$100,
                MATCH(B31, 'EPA_df=0_RUN'!$A$2:$A$100, 0),
                MATCH(D31, 'EPA_df=0_RUN'!$B$1:$K$1, 0)),
        "NA"
    )</f>
        <v>-4.9143789548279004E-3</v>
      </c>
      <c r="J31">
        <f t="shared" si="2"/>
        <v>0</v>
      </c>
      <c r="K31">
        <f t="shared" si="3"/>
        <v>0</v>
      </c>
      <c r="L31">
        <f t="shared" si="6"/>
        <v>0</v>
      </c>
    </row>
    <row r="32" spans="1:12" x14ac:dyDescent="0.2">
      <c r="A32">
        <f t="shared" si="4"/>
        <v>1</v>
      </c>
      <c r="B32">
        <f t="shared" si="0"/>
        <v>75</v>
      </c>
      <c r="C32">
        <f t="shared" si="5"/>
        <v>30</v>
      </c>
      <c r="D32">
        <f t="shared" si="1"/>
        <v>10</v>
      </c>
      <c r="F32" s="4" t="str" cm="1">
        <f t="array" ref="F32">IF(C32=4,
    _xlfn.SWITCH(J32,
        0, INDEX(tie!$B$2:$K$100,
                MATCH(B32, tie!$A$2:$A$100, 0),
                MATCH(D32, tie!$B$1:$K$1, 0)),
        -3, INDEX(down_3!$B$2:$K$100,
                 MATCH(B32, down_3!$A$2:$A$100, 0),
                 MATCH(D32, down_3!$B$1:$K$1, 0)),
        3, INDEX(up_3!$B$2:$K$100,
                MATCH(B32, up_3!$A$2:$A$100, 0),
                MATCH(D32, up_3!$B$1:$K$1, 0)),
        -7, INDEX(down_7!$B$2:$K$100,
                 MATCH(B32, down_7!$A$2:$A$100, 0),
                 MATCH(D32, down_7!$B$1:$K$1, 0)),
        7, INDEX(up_7!$B$2:$K$100,
                MATCH(B32, up_7!$A$2:$A$100, 0),
                MATCH(D32, up_7!$B$1:$K$1, 0)),
        "NA"
    ),
    "NA"
)</f>
        <v>NA</v>
      </c>
      <c r="G32" s="9" cm="1">
        <f t="array" ref="G32">_xlfn.SWITCH(J32,
        0, INDEX('EPA_df=0_PASS'!$B$2:$K$100,
                MATCH(B32, 'EPA_df=0_PASS'!$A$2:$A$100, 0),
                MATCH(D32, 'EPA_df=0_PASS'!$B$1:$K$1, 0)),
        "NA"
    )</f>
        <v>3.8943664177967803E-2</v>
      </c>
      <c r="H32" s="11" cm="1">
        <f t="array" ref="H32">_xlfn.SWITCH(J32,
        0, INDEX('EPA_df=0_RUN'!$B$2:$K$100,
                MATCH(B32, 'EPA_df=0_RUN'!$A$2:$A$100, 0),
                MATCH(D32, 'EPA_df=0_RUN'!$B$1:$K$1, 0)),
        "NA"
    )</f>
        <v>-4.9143789548279004E-3</v>
      </c>
      <c r="J32">
        <f t="shared" si="2"/>
        <v>0</v>
      </c>
      <c r="K32">
        <f t="shared" si="3"/>
        <v>0</v>
      </c>
      <c r="L32">
        <f t="shared" si="6"/>
        <v>0</v>
      </c>
    </row>
    <row r="33" spans="1:12" x14ac:dyDescent="0.2">
      <c r="A33">
        <f t="shared" si="4"/>
        <v>1</v>
      </c>
      <c r="B33">
        <f t="shared" si="0"/>
        <v>75</v>
      </c>
      <c r="C33">
        <f t="shared" si="5"/>
        <v>31</v>
      </c>
      <c r="D33">
        <f t="shared" si="1"/>
        <v>10</v>
      </c>
      <c r="F33" s="4" t="str" cm="1">
        <f t="array" ref="F33">IF(C33=4,
    _xlfn.SWITCH(J33,
        0, INDEX(tie!$B$2:$K$100,
                MATCH(B33, tie!$A$2:$A$100, 0),
                MATCH(D33, tie!$B$1:$K$1, 0)),
        -3, INDEX(down_3!$B$2:$K$100,
                 MATCH(B33, down_3!$A$2:$A$100, 0),
                 MATCH(D33, down_3!$B$1:$K$1, 0)),
        3, INDEX(up_3!$B$2:$K$100,
                MATCH(B33, up_3!$A$2:$A$100, 0),
                MATCH(D33, up_3!$B$1:$K$1, 0)),
        -7, INDEX(down_7!$B$2:$K$100,
                 MATCH(B33, down_7!$A$2:$A$100, 0),
                 MATCH(D33, down_7!$B$1:$K$1, 0)),
        7, INDEX(up_7!$B$2:$K$100,
                MATCH(B33, up_7!$A$2:$A$100, 0),
                MATCH(D33, up_7!$B$1:$K$1, 0)),
        "NA"
    ),
    "NA"
)</f>
        <v>NA</v>
      </c>
      <c r="G33" s="9" cm="1">
        <f t="array" ref="G33">_xlfn.SWITCH(J33,
        0, INDEX('EPA_df=0_PASS'!$B$2:$K$100,
                MATCH(B33, 'EPA_df=0_PASS'!$A$2:$A$100, 0),
                MATCH(D33, 'EPA_df=0_PASS'!$B$1:$K$1, 0)),
        "NA"
    )</f>
        <v>3.8943664177967803E-2</v>
      </c>
      <c r="H33" s="11" cm="1">
        <f t="array" ref="H33">_xlfn.SWITCH(J33,
        0, INDEX('EPA_df=0_RUN'!$B$2:$K$100,
                MATCH(B33, 'EPA_df=0_RUN'!$A$2:$A$100, 0),
                MATCH(D33, 'EPA_df=0_RUN'!$B$1:$K$1, 0)),
        "NA"
    )</f>
        <v>-4.9143789548279004E-3</v>
      </c>
      <c r="J33">
        <f t="shared" si="2"/>
        <v>0</v>
      </c>
      <c r="K33">
        <f t="shared" si="3"/>
        <v>0</v>
      </c>
      <c r="L33">
        <f t="shared" si="6"/>
        <v>0</v>
      </c>
    </row>
    <row r="34" spans="1:12" x14ac:dyDescent="0.2">
      <c r="A34">
        <f t="shared" si="4"/>
        <v>1</v>
      </c>
      <c r="B34">
        <f t="shared" si="0"/>
        <v>75</v>
      </c>
      <c r="C34">
        <f t="shared" si="5"/>
        <v>32</v>
      </c>
      <c r="D34">
        <f t="shared" si="1"/>
        <v>10</v>
      </c>
      <c r="F34" s="4" t="str" cm="1">
        <f t="array" ref="F34">IF(C34=4,
    _xlfn.SWITCH(J34,
        0, INDEX(tie!$B$2:$K$100,
                MATCH(B34, tie!$A$2:$A$100, 0),
                MATCH(D34, tie!$B$1:$K$1, 0)),
        -3, INDEX(down_3!$B$2:$K$100,
                 MATCH(B34, down_3!$A$2:$A$100, 0),
                 MATCH(D34, down_3!$B$1:$K$1, 0)),
        3, INDEX(up_3!$B$2:$K$100,
                MATCH(B34, up_3!$A$2:$A$100, 0),
                MATCH(D34, up_3!$B$1:$K$1, 0)),
        -7, INDEX(down_7!$B$2:$K$100,
                 MATCH(B34, down_7!$A$2:$A$100, 0),
                 MATCH(D34, down_7!$B$1:$K$1, 0)),
        7, INDEX(up_7!$B$2:$K$100,
                MATCH(B34, up_7!$A$2:$A$100, 0),
                MATCH(D34, up_7!$B$1:$K$1, 0)),
        "NA"
    ),
    "NA"
)</f>
        <v>NA</v>
      </c>
      <c r="G34" s="9" cm="1">
        <f t="array" ref="G34">_xlfn.SWITCH(J34,
        0, INDEX('EPA_df=0_PASS'!$B$2:$K$100,
                MATCH(B34, 'EPA_df=0_PASS'!$A$2:$A$100, 0),
                MATCH(D34, 'EPA_df=0_PASS'!$B$1:$K$1, 0)),
        "NA"
    )</f>
        <v>3.8943664177967803E-2</v>
      </c>
      <c r="H34" s="11" cm="1">
        <f t="array" ref="H34">_xlfn.SWITCH(J34,
        0, INDEX('EPA_df=0_RUN'!$B$2:$K$100,
                MATCH(B34, 'EPA_df=0_RUN'!$A$2:$A$100, 0),
                MATCH(D34, 'EPA_df=0_RUN'!$B$1:$K$1, 0)),
        "NA"
    )</f>
        <v>-4.9143789548279004E-3</v>
      </c>
      <c r="J34">
        <f t="shared" si="2"/>
        <v>0</v>
      </c>
      <c r="K34">
        <f t="shared" si="3"/>
        <v>0</v>
      </c>
      <c r="L34">
        <f t="shared" si="6"/>
        <v>0</v>
      </c>
    </row>
    <row r="35" spans="1:12" x14ac:dyDescent="0.2">
      <c r="A35">
        <f t="shared" si="4"/>
        <v>1</v>
      </c>
      <c r="B35">
        <f t="shared" ref="B35:B66" si="7">IF(A35&gt;A34,75,IF(B34-I34=0,75,B34-I34))</f>
        <v>75</v>
      </c>
      <c r="C35">
        <f t="shared" si="5"/>
        <v>33</v>
      </c>
      <c r="D35">
        <f t="shared" ref="D35:D66" si="8">IF(A35&gt;A34,10,IF(D34-I34&lt;=0,10,D34-I34))</f>
        <v>10</v>
      </c>
      <c r="F35" s="4" t="str" cm="1">
        <f t="array" ref="F35">IF(C35=4,
    _xlfn.SWITCH(J35,
        0, INDEX(tie!$B$2:$K$100,
                MATCH(B35, tie!$A$2:$A$100, 0),
                MATCH(D35, tie!$B$1:$K$1, 0)),
        -3, INDEX(down_3!$B$2:$K$100,
                 MATCH(B35, down_3!$A$2:$A$100, 0),
                 MATCH(D35, down_3!$B$1:$K$1, 0)),
        3, INDEX(up_3!$B$2:$K$100,
                MATCH(B35, up_3!$A$2:$A$100, 0),
                MATCH(D35, up_3!$B$1:$K$1, 0)),
        -7, INDEX(down_7!$B$2:$K$100,
                 MATCH(B35, down_7!$A$2:$A$100, 0),
                 MATCH(D35, down_7!$B$1:$K$1, 0)),
        7, INDEX(up_7!$B$2:$K$100,
                MATCH(B35, up_7!$A$2:$A$100, 0),
                MATCH(D35, up_7!$B$1:$K$1, 0)),
        "NA"
    ),
    "NA"
)</f>
        <v>NA</v>
      </c>
      <c r="G35" s="9" cm="1">
        <f t="array" ref="G35">_xlfn.SWITCH(J35,
        0, INDEX('EPA_df=0_PASS'!$B$2:$K$100,
                MATCH(B35, 'EPA_df=0_PASS'!$A$2:$A$100, 0),
                MATCH(D35, 'EPA_df=0_PASS'!$B$1:$K$1, 0)),
        "NA"
    )</f>
        <v>3.8943664177967803E-2</v>
      </c>
      <c r="H35" s="11" cm="1">
        <f t="array" ref="H35">_xlfn.SWITCH(J35,
        0, INDEX('EPA_df=0_RUN'!$B$2:$K$100,
                MATCH(B35, 'EPA_df=0_RUN'!$A$2:$A$100, 0),
                MATCH(D35, 'EPA_df=0_RUN'!$B$1:$K$1, 0)),
        "NA"
    )</f>
        <v>-4.9143789548279004E-3</v>
      </c>
      <c r="J35">
        <f t="shared" si="2"/>
        <v>0</v>
      </c>
      <c r="K35">
        <f t="shared" ref="K35:K66" si="9">IF(E34="TOUCHDOWN",K34+7,IF(E34="FIELD GOAL",K34+3,K34))</f>
        <v>0</v>
      </c>
      <c r="L35">
        <f t="shared" si="6"/>
        <v>0</v>
      </c>
    </row>
    <row r="36" spans="1:12" x14ac:dyDescent="0.2">
      <c r="A36">
        <f t="shared" si="4"/>
        <v>1</v>
      </c>
      <c r="B36">
        <f t="shared" si="7"/>
        <v>75</v>
      </c>
      <c r="C36">
        <f t="shared" ref="C36:C67" si="10">IF(A36&gt;A35,1,IF(D35-I35&lt;=0,1,C35+1))</f>
        <v>34</v>
      </c>
      <c r="D36">
        <f t="shared" si="8"/>
        <v>10</v>
      </c>
      <c r="F36" s="4" t="str" cm="1">
        <f t="array" ref="F36">IF(C36=4,
    _xlfn.SWITCH(J36,
        0, INDEX(tie!$B$2:$K$100,
                MATCH(B36, tie!$A$2:$A$100, 0),
                MATCH(D36, tie!$B$1:$K$1, 0)),
        -3, INDEX(down_3!$B$2:$K$100,
                 MATCH(B36, down_3!$A$2:$A$100, 0),
                 MATCH(D36, down_3!$B$1:$K$1, 0)),
        3, INDEX(up_3!$B$2:$K$100,
                MATCH(B36, up_3!$A$2:$A$100, 0),
                MATCH(D36, up_3!$B$1:$K$1, 0)),
        -7, INDEX(down_7!$B$2:$K$100,
                 MATCH(B36, down_7!$A$2:$A$100, 0),
                 MATCH(D36, down_7!$B$1:$K$1, 0)),
        7, INDEX(up_7!$B$2:$K$100,
                MATCH(B36, up_7!$A$2:$A$100, 0),
                MATCH(D36, up_7!$B$1:$K$1, 0)),
        "NA"
    ),
    "NA"
)</f>
        <v>NA</v>
      </c>
      <c r="G36" s="9" cm="1">
        <f t="array" ref="G36">_xlfn.SWITCH(J36,
        0, INDEX('EPA_df=0_PASS'!$B$2:$K$100,
                MATCH(B36, 'EPA_df=0_PASS'!$A$2:$A$100, 0),
                MATCH(D36, 'EPA_df=0_PASS'!$B$1:$K$1, 0)),
        "NA"
    )</f>
        <v>3.8943664177967803E-2</v>
      </c>
      <c r="H36" s="11" cm="1">
        <f t="array" ref="H36">_xlfn.SWITCH(J36,
        0, INDEX('EPA_df=0_RUN'!$B$2:$K$100,
                MATCH(B36, 'EPA_df=0_RUN'!$A$2:$A$100, 0),
                MATCH(D36, 'EPA_df=0_RUN'!$B$1:$K$1, 0)),
        "NA"
    )</f>
        <v>-4.9143789548279004E-3</v>
      </c>
      <c r="J36">
        <f t="shared" si="2"/>
        <v>0</v>
      </c>
      <c r="K36">
        <f t="shared" si="9"/>
        <v>0</v>
      </c>
      <c r="L36">
        <f t="shared" si="6"/>
        <v>0</v>
      </c>
    </row>
    <row r="37" spans="1:12" x14ac:dyDescent="0.2">
      <c r="A37">
        <f t="shared" si="4"/>
        <v>1</v>
      </c>
      <c r="B37">
        <f t="shared" si="7"/>
        <v>75</v>
      </c>
      <c r="C37">
        <f t="shared" si="10"/>
        <v>35</v>
      </c>
      <c r="D37">
        <f t="shared" si="8"/>
        <v>10</v>
      </c>
      <c r="F37" s="4" t="str" cm="1">
        <f t="array" ref="F37">IF(C37=4,
    _xlfn.SWITCH(J37,
        0, INDEX(tie!$B$2:$K$100,
                MATCH(B37, tie!$A$2:$A$100, 0),
                MATCH(D37, tie!$B$1:$K$1, 0)),
        -3, INDEX(down_3!$B$2:$K$100,
                 MATCH(B37, down_3!$A$2:$A$100, 0),
                 MATCH(D37, down_3!$B$1:$K$1, 0)),
        3, INDEX(up_3!$B$2:$K$100,
                MATCH(B37, up_3!$A$2:$A$100, 0),
                MATCH(D37, up_3!$B$1:$K$1, 0)),
        -7, INDEX(down_7!$B$2:$K$100,
                 MATCH(B37, down_7!$A$2:$A$100, 0),
                 MATCH(D37, down_7!$B$1:$K$1, 0)),
        7, INDEX(up_7!$B$2:$K$100,
                MATCH(B37, up_7!$A$2:$A$100, 0),
                MATCH(D37, up_7!$B$1:$K$1, 0)),
        "NA"
    ),
    "NA"
)</f>
        <v>NA</v>
      </c>
      <c r="G37" s="9" cm="1">
        <f t="array" ref="G37">_xlfn.SWITCH(J37,
        0, INDEX('EPA_df=0_PASS'!$B$2:$K$100,
                MATCH(B37, 'EPA_df=0_PASS'!$A$2:$A$100, 0),
                MATCH(D37, 'EPA_df=0_PASS'!$B$1:$K$1, 0)),
        "NA"
    )</f>
        <v>3.8943664177967803E-2</v>
      </c>
      <c r="H37" s="11" cm="1">
        <f t="array" ref="H37">_xlfn.SWITCH(J37,
        0, INDEX('EPA_df=0_RUN'!$B$2:$K$100,
                MATCH(B37, 'EPA_df=0_RUN'!$A$2:$A$100, 0),
                MATCH(D37, 'EPA_df=0_RUN'!$B$1:$K$1, 0)),
        "NA"
    )</f>
        <v>-4.9143789548279004E-3</v>
      </c>
      <c r="J37">
        <f t="shared" si="2"/>
        <v>0</v>
      </c>
      <c r="K37">
        <f t="shared" si="9"/>
        <v>0</v>
      </c>
      <c r="L37">
        <f t="shared" si="6"/>
        <v>0</v>
      </c>
    </row>
    <row r="38" spans="1:12" x14ac:dyDescent="0.2">
      <c r="A38">
        <f t="shared" si="4"/>
        <v>1</v>
      </c>
      <c r="B38">
        <f t="shared" si="7"/>
        <v>75</v>
      </c>
      <c r="C38">
        <f t="shared" si="10"/>
        <v>36</v>
      </c>
      <c r="D38">
        <f t="shared" si="8"/>
        <v>10</v>
      </c>
      <c r="F38" s="4" t="str" cm="1">
        <f t="array" ref="F38">IF(C38=4,
    _xlfn.SWITCH(J38,
        0, INDEX(tie!$B$2:$K$100,
                MATCH(B38, tie!$A$2:$A$100, 0),
                MATCH(D38, tie!$B$1:$K$1, 0)),
        -3, INDEX(down_3!$B$2:$K$100,
                 MATCH(B38, down_3!$A$2:$A$100, 0),
                 MATCH(D38, down_3!$B$1:$K$1, 0)),
        3, INDEX(up_3!$B$2:$K$100,
                MATCH(B38, up_3!$A$2:$A$100, 0),
                MATCH(D38, up_3!$B$1:$K$1, 0)),
        -7, INDEX(down_7!$B$2:$K$100,
                 MATCH(B38, down_7!$A$2:$A$100, 0),
                 MATCH(D38, down_7!$B$1:$K$1, 0)),
        7, INDEX(up_7!$B$2:$K$100,
                MATCH(B38, up_7!$A$2:$A$100, 0),
                MATCH(D38, up_7!$B$1:$K$1, 0)),
        "NA"
    ),
    "NA"
)</f>
        <v>NA</v>
      </c>
      <c r="G38" s="9" cm="1">
        <f t="array" ref="G38">_xlfn.SWITCH(J38,
        0, INDEX('EPA_df=0_PASS'!$B$2:$K$100,
                MATCH(B38, 'EPA_df=0_PASS'!$A$2:$A$100, 0),
                MATCH(D38, 'EPA_df=0_PASS'!$B$1:$K$1, 0)),
        "NA"
    )</f>
        <v>3.8943664177967803E-2</v>
      </c>
      <c r="H38" s="11" cm="1">
        <f t="array" ref="H38">_xlfn.SWITCH(J38,
        0, INDEX('EPA_df=0_RUN'!$B$2:$K$100,
                MATCH(B38, 'EPA_df=0_RUN'!$A$2:$A$100, 0),
                MATCH(D38, 'EPA_df=0_RUN'!$B$1:$K$1, 0)),
        "NA"
    )</f>
        <v>-4.9143789548279004E-3</v>
      </c>
      <c r="J38">
        <f t="shared" si="2"/>
        <v>0</v>
      </c>
      <c r="K38">
        <f t="shared" si="9"/>
        <v>0</v>
      </c>
      <c r="L38">
        <f t="shared" si="6"/>
        <v>0</v>
      </c>
    </row>
    <row r="39" spans="1:12" x14ac:dyDescent="0.2">
      <c r="A39">
        <f t="shared" si="4"/>
        <v>1</v>
      </c>
      <c r="B39">
        <f t="shared" si="7"/>
        <v>75</v>
      </c>
      <c r="C39">
        <f t="shared" si="10"/>
        <v>37</v>
      </c>
      <c r="D39">
        <f t="shared" si="8"/>
        <v>10</v>
      </c>
      <c r="F39" s="4" t="str" cm="1">
        <f t="array" ref="F39">IF(C39=4,
    _xlfn.SWITCH(J39,
        0, INDEX(tie!$B$2:$K$100,
                MATCH(B39, tie!$A$2:$A$100, 0),
                MATCH(D39, tie!$B$1:$K$1, 0)),
        -3, INDEX(down_3!$B$2:$K$100,
                 MATCH(B39, down_3!$A$2:$A$100, 0),
                 MATCH(D39, down_3!$B$1:$K$1, 0)),
        3, INDEX(up_3!$B$2:$K$100,
                MATCH(B39, up_3!$A$2:$A$100, 0),
                MATCH(D39, up_3!$B$1:$K$1, 0)),
        -7, INDEX(down_7!$B$2:$K$100,
                 MATCH(B39, down_7!$A$2:$A$100, 0),
                 MATCH(D39, down_7!$B$1:$K$1, 0)),
        7, INDEX(up_7!$B$2:$K$100,
                MATCH(B39, up_7!$A$2:$A$100, 0),
                MATCH(D39, up_7!$B$1:$K$1, 0)),
        "NA"
    ),
    "NA"
)</f>
        <v>NA</v>
      </c>
      <c r="G39" s="9" cm="1">
        <f t="array" ref="G39">_xlfn.SWITCH(J39,
        0, INDEX('EPA_df=0_PASS'!$B$2:$K$100,
                MATCH(B39, 'EPA_df=0_PASS'!$A$2:$A$100, 0),
                MATCH(D39, 'EPA_df=0_PASS'!$B$1:$K$1, 0)),
        "NA"
    )</f>
        <v>3.8943664177967803E-2</v>
      </c>
      <c r="H39" s="11" cm="1">
        <f t="array" ref="H39">_xlfn.SWITCH(J39,
        0, INDEX('EPA_df=0_RUN'!$B$2:$K$100,
                MATCH(B39, 'EPA_df=0_RUN'!$A$2:$A$100, 0),
                MATCH(D39, 'EPA_df=0_RUN'!$B$1:$K$1, 0)),
        "NA"
    )</f>
        <v>-4.9143789548279004E-3</v>
      </c>
      <c r="J39">
        <f t="shared" si="2"/>
        <v>0</v>
      </c>
      <c r="K39">
        <f t="shared" si="9"/>
        <v>0</v>
      </c>
      <c r="L39">
        <f t="shared" si="6"/>
        <v>0</v>
      </c>
    </row>
    <row r="40" spans="1:12" x14ac:dyDescent="0.2">
      <c r="A40">
        <f t="shared" si="4"/>
        <v>1</v>
      </c>
      <c r="B40">
        <f t="shared" si="7"/>
        <v>75</v>
      </c>
      <c r="C40">
        <f t="shared" si="10"/>
        <v>38</v>
      </c>
      <c r="D40">
        <f t="shared" si="8"/>
        <v>10</v>
      </c>
      <c r="F40" s="4" t="str" cm="1">
        <f t="array" ref="F40">IF(C40=4,
    _xlfn.SWITCH(J40,
        0, INDEX(tie!$B$2:$K$100,
                MATCH(B40, tie!$A$2:$A$100, 0),
                MATCH(D40, tie!$B$1:$K$1, 0)),
        -3, INDEX(down_3!$B$2:$K$100,
                 MATCH(B40, down_3!$A$2:$A$100, 0),
                 MATCH(D40, down_3!$B$1:$K$1, 0)),
        3, INDEX(up_3!$B$2:$K$100,
                MATCH(B40, up_3!$A$2:$A$100, 0),
                MATCH(D40, up_3!$B$1:$K$1, 0)),
        -7, INDEX(down_7!$B$2:$K$100,
                 MATCH(B40, down_7!$A$2:$A$100, 0),
                 MATCH(D40, down_7!$B$1:$K$1, 0)),
        7, INDEX(up_7!$B$2:$K$100,
                MATCH(B40, up_7!$A$2:$A$100, 0),
                MATCH(D40, up_7!$B$1:$K$1, 0)),
        "NA"
    ),
    "NA"
)</f>
        <v>NA</v>
      </c>
      <c r="G40" s="9" cm="1">
        <f t="array" ref="G40">_xlfn.SWITCH(J40,
        0, INDEX('EPA_df=0_PASS'!$B$2:$K$100,
                MATCH(B40, 'EPA_df=0_PASS'!$A$2:$A$100, 0),
                MATCH(D40, 'EPA_df=0_PASS'!$B$1:$K$1, 0)),
        "NA"
    )</f>
        <v>3.8943664177967803E-2</v>
      </c>
      <c r="H40" s="11" cm="1">
        <f t="array" ref="H40">_xlfn.SWITCH(J40,
        0, INDEX('EPA_df=0_RUN'!$B$2:$K$100,
                MATCH(B40, 'EPA_df=0_RUN'!$A$2:$A$100, 0),
                MATCH(D40, 'EPA_df=0_RUN'!$B$1:$K$1, 0)),
        "NA"
    )</f>
        <v>-4.9143789548279004E-3</v>
      </c>
      <c r="J40">
        <f t="shared" si="2"/>
        <v>0</v>
      </c>
      <c r="K40">
        <f t="shared" si="9"/>
        <v>0</v>
      </c>
      <c r="L40">
        <f t="shared" si="6"/>
        <v>0</v>
      </c>
    </row>
    <row r="41" spans="1:12" x14ac:dyDescent="0.2">
      <c r="A41">
        <f t="shared" si="4"/>
        <v>1</v>
      </c>
      <c r="B41">
        <f t="shared" si="7"/>
        <v>75</v>
      </c>
      <c r="C41">
        <f t="shared" si="10"/>
        <v>39</v>
      </c>
      <c r="D41">
        <f t="shared" si="8"/>
        <v>10</v>
      </c>
      <c r="F41" s="4" t="str" cm="1">
        <f t="array" ref="F41">IF(C41=4,
    _xlfn.SWITCH(J41,
        0, INDEX(tie!$B$2:$K$100,
                MATCH(B41, tie!$A$2:$A$100, 0),
                MATCH(D41, tie!$B$1:$K$1, 0)),
        -3, INDEX(down_3!$B$2:$K$100,
                 MATCH(B41, down_3!$A$2:$A$100, 0),
                 MATCH(D41, down_3!$B$1:$K$1, 0)),
        3, INDEX(up_3!$B$2:$K$100,
                MATCH(B41, up_3!$A$2:$A$100, 0),
                MATCH(D41, up_3!$B$1:$K$1, 0)),
        -7, INDEX(down_7!$B$2:$K$100,
                 MATCH(B41, down_7!$A$2:$A$100, 0),
                 MATCH(D41, down_7!$B$1:$K$1, 0)),
        7, INDEX(up_7!$B$2:$K$100,
                MATCH(B41, up_7!$A$2:$A$100, 0),
                MATCH(D41, up_7!$B$1:$K$1, 0)),
        "NA"
    ),
    "NA"
)</f>
        <v>NA</v>
      </c>
      <c r="G41" s="9" cm="1">
        <f t="array" ref="G41">_xlfn.SWITCH(J41,
        0, INDEX('EPA_df=0_PASS'!$B$2:$K$100,
                MATCH(B41, 'EPA_df=0_PASS'!$A$2:$A$100, 0),
                MATCH(D41, 'EPA_df=0_PASS'!$B$1:$K$1, 0)),
        "NA"
    )</f>
        <v>3.8943664177967803E-2</v>
      </c>
      <c r="H41" s="11" cm="1">
        <f t="array" ref="H41">_xlfn.SWITCH(J41,
        0, INDEX('EPA_df=0_RUN'!$B$2:$K$100,
                MATCH(B41, 'EPA_df=0_RUN'!$A$2:$A$100, 0),
                MATCH(D41, 'EPA_df=0_RUN'!$B$1:$K$1, 0)),
        "NA"
    )</f>
        <v>-4.9143789548279004E-3</v>
      </c>
      <c r="J41">
        <f t="shared" si="2"/>
        <v>0</v>
      </c>
      <c r="K41">
        <f t="shared" si="9"/>
        <v>0</v>
      </c>
      <c r="L41">
        <f t="shared" si="6"/>
        <v>0</v>
      </c>
    </row>
    <row r="42" spans="1:12" x14ac:dyDescent="0.2">
      <c r="A42">
        <f t="shared" si="4"/>
        <v>1</v>
      </c>
      <c r="B42">
        <f t="shared" si="7"/>
        <v>75</v>
      </c>
      <c r="C42">
        <f t="shared" si="10"/>
        <v>40</v>
      </c>
      <c r="D42">
        <f t="shared" si="8"/>
        <v>10</v>
      </c>
      <c r="F42" s="4" t="str" cm="1">
        <f t="array" ref="F42">IF(C42=4,
    _xlfn.SWITCH(J42,
        0, INDEX(tie!$B$2:$K$100,
                MATCH(B42, tie!$A$2:$A$100, 0),
                MATCH(D42, tie!$B$1:$K$1, 0)),
        -3, INDEX(down_3!$B$2:$K$100,
                 MATCH(B42, down_3!$A$2:$A$100, 0),
                 MATCH(D42, down_3!$B$1:$K$1, 0)),
        3, INDEX(up_3!$B$2:$K$100,
                MATCH(B42, up_3!$A$2:$A$100, 0),
                MATCH(D42, up_3!$B$1:$K$1, 0)),
        -7, INDEX(down_7!$B$2:$K$100,
                 MATCH(B42, down_7!$A$2:$A$100, 0),
                 MATCH(D42, down_7!$B$1:$K$1, 0)),
        7, INDEX(up_7!$B$2:$K$100,
                MATCH(B42, up_7!$A$2:$A$100, 0),
                MATCH(D42, up_7!$B$1:$K$1, 0)),
        "NA"
    ),
    "NA"
)</f>
        <v>NA</v>
      </c>
      <c r="G42" s="9" cm="1">
        <f t="array" ref="G42">_xlfn.SWITCH(J42,
        0, INDEX('EPA_df=0_PASS'!$B$2:$K$100,
                MATCH(B42, 'EPA_df=0_PASS'!$A$2:$A$100, 0),
                MATCH(D42, 'EPA_df=0_PASS'!$B$1:$K$1, 0)),
        "NA"
    )</f>
        <v>3.8943664177967803E-2</v>
      </c>
      <c r="H42" s="11" cm="1">
        <f t="array" ref="H42">_xlfn.SWITCH(J42,
        0, INDEX('EPA_df=0_RUN'!$B$2:$K$100,
                MATCH(B42, 'EPA_df=0_RUN'!$A$2:$A$100, 0),
                MATCH(D42, 'EPA_df=0_RUN'!$B$1:$K$1, 0)),
        "NA"
    )</f>
        <v>-4.9143789548279004E-3</v>
      </c>
      <c r="J42">
        <f t="shared" si="2"/>
        <v>0</v>
      </c>
      <c r="K42">
        <f t="shared" si="9"/>
        <v>0</v>
      </c>
      <c r="L42">
        <f t="shared" si="6"/>
        <v>0</v>
      </c>
    </row>
    <row r="43" spans="1:12" x14ac:dyDescent="0.2">
      <c r="A43">
        <f t="shared" si="4"/>
        <v>1</v>
      </c>
      <c r="B43">
        <f t="shared" si="7"/>
        <v>75</v>
      </c>
      <c r="C43">
        <f t="shared" si="10"/>
        <v>41</v>
      </c>
      <c r="D43">
        <f t="shared" si="8"/>
        <v>10</v>
      </c>
      <c r="F43" s="4" t="str" cm="1">
        <f t="array" ref="F43">IF(C43=4,
    _xlfn.SWITCH(J43,
        0, INDEX(tie!$B$2:$K$100,
                MATCH(B43, tie!$A$2:$A$100, 0),
                MATCH(D43, tie!$B$1:$K$1, 0)),
        -3, INDEX(down_3!$B$2:$K$100,
                 MATCH(B43, down_3!$A$2:$A$100, 0),
                 MATCH(D43, down_3!$B$1:$K$1, 0)),
        3, INDEX(up_3!$B$2:$K$100,
                MATCH(B43, up_3!$A$2:$A$100, 0),
                MATCH(D43, up_3!$B$1:$K$1, 0)),
        -7, INDEX(down_7!$B$2:$K$100,
                 MATCH(B43, down_7!$A$2:$A$100, 0),
                 MATCH(D43, down_7!$B$1:$K$1, 0)),
        7, INDEX(up_7!$B$2:$K$100,
                MATCH(B43, up_7!$A$2:$A$100, 0),
                MATCH(D43, up_7!$B$1:$K$1, 0)),
        "NA"
    ),
    "NA"
)</f>
        <v>NA</v>
      </c>
      <c r="G43" s="9" cm="1">
        <f t="array" ref="G43">_xlfn.SWITCH(J43,
        0, INDEX('EPA_df=0_PASS'!$B$2:$K$100,
                MATCH(B43, 'EPA_df=0_PASS'!$A$2:$A$100, 0),
                MATCH(D43, 'EPA_df=0_PASS'!$B$1:$K$1, 0)),
        "NA"
    )</f>
        <v>3.8943664177967803E-2</v>
      </c>
      <c r="H43" s="11" cm="1">
        <f t="array" ref="H43">_xlfn.SWITCH(J43,
        0, INDEX('EPA_df=0_RUN'!$B$2:$K$100,
                MATCH(B43, 'EPA_df=0_RUN'!$A$2:$A$100, 0),
                MATCH(D43, 'EPA_df=0_RUN'!$B$1:$K$1, 0)),
        "NA"
    )</f>
        <v>-4.9143789548279004E-3</v>
      </c>
      <c r="J43">
        <f t="shared" si="2"/>
        <v>0</v>
      </c>
      <c r="K43">
        <f t="shared" si="9"/>
        <v>0</v>
      </c>
      <c r="L43">
        <f t="shared" si="6"/>
        <v>0</v>
      </c>
    </row>
    <row r="44" spans="1:12" x14ac:dyDescent="0.2">
      <c r="A44">
        <f t="shared" si="4"/>
        <v>1</v>
      </c>
      <c r="B44">
        <f t="shared" si="7"/>
        <v>75</v>
      </c>
      <c r="C44">
        <f t="shared" si="10"/>
        <v>42</v>
      </c>
      <c r="D44">
        <f t="shared" si="8"/>
        <v>10</v>
      </c>
      <c r="F44" s="4" t="str" cm="1">
        <f t="array" ref="F44">IF(C44=4,
    _xlfn.SWITCH(J44,
        0, INDEX(tie!$B$2:$K$100,
                MATCH(B44, tie!$A$2:$A$100, 0),
                MATCH(D44, tie!$B$1:$K$1, 0)),
        -3, INDEX(down_3!$B$2:$K$100,
                 MATCH(B44, down_3!$A$2:$A$100, 0),
                 MATCH(D44, down_3!$B$1:$K$1, 0)),
        3, INDEX(up_3!$B$2:$K$100,
                MATCH(B44, up_3!$A$2:$A$100, 0),
                MATCH(D44, up_3!$B$1:$K$1, 0)),
        -7, INDEX(down_7!$B$2:$K$100,
                 MATCH(B44, down_7!$A$2:$A$100, 0),
                 MATCH(D44, down_7!$B$1:$K$1, 0)),
        7, INDEX(up_7!$B$2:$K$100,
                MATCH(B44, up_7!$A$2:$A$100, 0),
                MATCH(D44, up_7!$B$1:$K$1, 0)),
        "NA"
    ),
    "NA"
)</f>
        <v>NA</v>
      </c>
      <c r="G44" s="9" cm="1">
        <f t="array" ref="G44">_xlfn.SWITCH(J44,
        0, INDEX('EPA_df=0_PASS'!$B$2:$K$100,
                MATCH(B44, 'EPA_df=0_PASS'!$A$2:$A$100, 0),
                MATCH(D44, 'EPA_df=0_PASS'!$B$1:$K$1, 0)),
        "NA"
    )</f>
        <v>3.8943664177967803E-2</v>
      </c>
      <c r="H44" s="11" cm="1">
        <f t="array" ref="H44">_xlfn.SWITCH(J44,
        0, INDEX('EPA_df=0_RUN'!$B$2:$K$100,
                MATCH(B44, 'EPA_df=0_RUN'!$A$2:$A$100, 0),
                MATCH(D44, 'EPA_df=0_RUN'!$B$1:$K$1, 0)),
        "NA"
    )</f>
        <v>-4.9143789548279004E-3</v>
      </c>
      <c r="J44">
        <f t="shared" si="2"/>
        <v>0</v>
      </c>
      <c r="K44">
        <f t="shared" si="9"/>
        <v>0</v>
      </c>
      <c r="L44">
        <f t="shared" si="6"/>
        <v>0</v>
      </c>
    </row>
    <row r="45" spans="1:12" x14ac:dyDescent="0.2">
      <c r="A45">
        <f t="shared" si="4"/>
        <v>1</v>
      </c>
      <c r="B45">
        <f t="shared" si="7"/>
        <v>75</v>
      </c>
      <c r="C45">
        <f t="shared" si="10"/>
        <v>43</v>
      </c>
      <c r="D45">
        <f t="shared" si="8"/>
        <v>10</v>
      </c>
      <c r="F45" s="4" t="str" cm="1">
        <f t="array" ref="F45">IF(C45=4,
    _xlfn.SWITCH(J45,
        0, INDEX(tie!$B$2:$K$100,
                MATCH(B45, tie!$A$2:$A$100, 0),
                MATCH(D45, tie!$B$1:$K$1, 0)),
        -3, INDEX(down_3!$B$2:$K$100,
                 MATCH(B45, down_3!$A$2:$A$100, 0),
                 MATCH(D45, down_3!$B$1:$K$1, 0)),
        3, INDEX(up_3!$B$2:$K$100,
                MATCH(B45, up_3!$A$2:$A$100, 0),
                MATCH(D45, up_3!$B$1:$K$1, 0)),
        -7, INDEX(down_7!$B$2:$K$100,
                 MATCH(B45, down_7!$A$2:$A$100, 0),
                 MATCH(D45, down_7!$B$1:$K$1, 0)),
        7, INDEX(up_7!$B$2:$K$100,
                MATCH(B45, up_7!$A$2:$A$100, 0),
                MATCH(D45, up_7!$B$1:$K$1, 0)),
        "NA"
    ),
    "NA"
)</f>
        <v>NA</v>
      </c>
      <c r="G45" s="9" cm="1">
        <f t="array" ref="G45">_xlfn.SWITCH(J45,
        0, INDEX('EPA_df=0_PASS'!$B$2:$K$100,
                MATCH(B45, 'EPA_df=0_PASS'!$A$2:$A$100, 0),
                MATCH(D45, 'EPA_df=0_PASS'!$B$1:$K$1, 0)),
        "NA"
    )</f>
        <v>3.8943664177967803E-2</v>
      </c>
      <c r="H45" s="11" cm="1">
        <f t="array" ref="H45">_xlfn.SWITCH(J45,
        0, INDEX('EPA_df=0_RUN'!$B$2:$K$100,
                MATCH(B45, 'EPA_df=0_RUN'!$A$2:$A$100, 0),
                MATCH(D45, 'EPA_df=0_RUN'!$B$1:$K$1, 0)),
        "NA"
    )</f>
        <v>-4.9143789548279004E-3</v>
      </c>
      <c r="J45">
        <f t="shared" si="2"/>
        <v>0</v>
      </c>
      <c r="K45">
        <f t="shared" si="9"/>
        <v>0</v>
      </c>
      <c r="L45">
        <f t="shared" si="6"/>
        <v>0</v>
      </c>
    </row>
    <row r="46" spans="1:12" x14ac:dyDescent="0.2">
      <c r="A46">
        <f t="shared" si="4"/>
        <v>1</v>
      </c>
      <c r="B46">
        <f t="shared" si="7"/>
        <v>75</v>
      </c>
      <c r="C46">
        <f t="shared" si="10"/>
        <v>44</v>
      </c>
      <c r="D46">
        <f t="shared" si="8"/>
        <v>10</v>
      </c>
      <c r="F46" s="4" t="str" cm="1">
        <f t="array" ref="F46">IF(C46=4,
    _xlfn.SWITCH(J46,
        0, INDEX(tie!$B$2:$K$100,
                MATCH(B46, tie!$A$2:$A$100, 0),
                MATCH(D46, tie!$B$1:$K$1, 0)),
        -3, INDEX(down_3!$B$2:$K$100,
                 MATCH(B46, down_3!$A$2:$A$100, 0),
                 MATCH(D46, down_3!$B$1:$K$1, 0)),
        3, INDEX(up_3!$B$2:$K$100,
                MATCH(B46, up_3!$A$2:$A$100, 0),
                MATCH(D46, up_3!$B$1:$K$1, 0)),
        -7, INDEX(down_7!$B$2:$K$100,
                 MATCH(B46, down_7!$A$2:$A$100, 0),
                 MATCH(D46, down_7!$B$1:$K$1, 0)),
        7, INDEX(up_7!$B$2:$K$100,
                MATCH(B46, up_7!$A$2:$A$100, 0),
                MATCH(D46, up_7!$B$1:$K$1, 0)),
        "NA"
    ),
    "NA"
)</f>
        <v>NA</v>
      </c>
      <c r="G46" s="9" cm="1">
        <f t="array" ref="G46">_xlfn.SWITCH(J46,
        0, INDEX('EPA_df=0_PASS'!$B$2:$K$100,
                MATCH(B46, 'EPA_df=0_PASS'!$A$2:$A$100, 0),
                MATCH(D46, 'EPA_df=0_PASS'!$B$1:$K$1, 0)),
        "NA"
    )</f>
        <v>3.8943664177967803E-2</v>
      </c>
      <c r="H46" s="11" cm="1">
        <f t="array" ref="H46">_xlfn.SWITCH(J46,
        0, INDEX('EPA_df=0_RUN'!$B$2:$K$100,
                MATCH(B46, 'EPA_df=0_RUN'!$A$2:$A$100, 0),
                MATCH(D46, 'EPA_df=0_RUN'!$B$1:$K$1, 0)),
        "NA"
    )</f>
        <v>-4.9143789548279004E-3</v>
      </c>
      <c r="J46">
        <f t="shared" si="2"/>
        <v>0</v>
      </c>
      <c r="K46">
        <f t="shared" si="9"/>
        <v>0</v>
      </c>
      <c r="L46">
        <f t="shared" si="6"/>
        <v>0</v>
      </c>
    </row>
    <row r="47" spans="1:12" x14ac:dyDescent="0.2">
      <c r="A47">
        <f t="shared" si="4"/>
        <v>1</v>
      </c>
      <c r="B47">
        <f t="shared" si="7"/>
        <v>75</v>
      </c>
      <c r="C47">
        <f t="shared" si="10"/>
        <v>45</v>
      </c>
      <c r="D47">
        <f t="shared" si="8"/>
        <v>10</v>
      </c>
      <c r="F47" s="4" t="str" cm="1">
        <f t="array" ref="F47">IF(C47=4,
    _xlfn.SWITCH(J47,
        0, INDEX(tie!$B$2:$K$100,
                MATCH(B47, tie!$A$2:$A$100, 0),
                MATCH(D47, tie!$B$1:$K$1, 0)),
        -3, INDEX(down_3!$B$2:$K$100,
                 MATCH(B47, down_3!$A$2:$A$100, 0),
                 MATCH(D47, down_3!$B$1:$K$1, 0)),
        3, INDEX(up_3!$B$2:$K$100,
                MATCH(B47, up_3!$A$2:$A$100, 0),
                MATCH(D47, up_3!$B$1:$K$1, 0)),
        -7, INDEX(down_7!$B$2:$K$100,
                 MATCH(B47, down_7!$A$2:$A$100, 0),
                 MATCH(D47, down_7!$B$1:$K$1, 0)),
        7, INDEX(up_7!$B$2:$K$100,
                MATCH(B47, up_7!$A$2:$A$100, 0),
                MATCH(D47, up_7!$B$1:$K$1, 0)),
        "NA"
    ),
    "NA"
)</f>
        <v>NA</v>
      </c>
      <c r="G47" s="9" cm="1">
        <f t="array" ref="G47">_xlfn.SWITCH(J47,
        0, INDEX('EPA_df=0_PASS'!$B$2:$K$100,
                MATCH(B47, 'EPA_df=0_PASS'!$A$2:$A$100, 0),
                MATCH(D47, 'EPA_df=0_PASS'!$B$1:$K$1, 0)),
        "NA"
    )</f>
        <v>3.8943664177967803E-2</v>
      </c>
      <c r="H47" s="11" cm="1">
        <f t="array" ref="H47">_xlfn.SWITCH(J47,
        0, INDEX('EPA_df=0_RUN'!$B$2:$K$100,
                MATCH(B47, 'EPA_df=0_RUN'!$A$2:$A$100, 0),
                MATCH(D47, 'EPA_df=0_RUN'!$B$1:$K$1, 0)),
        "NA"
    )</f>
        <v>-4.9143789548279004E-3</v>
      </c>
      <c r="J47">
        <f t="shared" si="2"/>
        <v>0</v>
      </c>
      <c r="K47">
        <f t="shared" si="9"/>
        <v>0</v>
      </c>
      <c r="L47">
        <f t="shared" si="6"/>
        <v>0</v>
      </c>
    </row>
    <row r="48" spans="1:12" x14ac:dyDescent="0.2">
      <c r="A48">
        <f t="shared" si="4"/>
        <v>1</v>
      </c>
      <c r="B48">
        <f t="shared" si="7"/>
        <v>75</v>
      </c>
      <c r="C48">
        <f t="shared" si="10"/>
        <v>46</v>
      </c>
      <c r="D48">
        <f t="shared" si="8"/>
        <v>10</v>
      </c>
      <c r="F48" s="4" t="str" cm="1">
        <f t="array" ref="F48">IF(C48=4,
    _xlfn.SWITCH(J48,
        0, INDEX(tie!$B$2:$K$100,
                MATCH(B48, tie!$A$2:$A$100, 0),
                MATCH(D48, tie!$B$1:$K$1, 0)),
        -3, INDEX(down_3!$B$2:$K$100,
                 MATCH(B48, down_3!$A$2:$A$100, 0),
                 MATCH(D48, down_3!$B$1:$K$1, 0)),
        3, INDEX(up_3!$B$2:$K$100,
                MATCH(B48, up_3!$A$2:$A$100, 0),
                MATCH(D48, up_3!$B$1:$K$1, 0)),
        -7, INDEX(down_7!$B$2:$K$100,
                 MATCH(B48, down_7!$A$2:$A$100, 0),
                 MATCH(D48, down_7!$B$1:$K$1, 0)),
        7, INDEX(up_7!$B$2:$K$100,
                MATCH(B48, up_7!$A$2:$A$100, 0),
                MATCH(D48, up_7!$B$1:$K$1, 0)),
        "NA"
    ),
    "NA"
)</f>
        <v>NA</v>
      </c>
      <c r="G48" s="9" cm="1">
        <f t="array" ref="G48">_xlfn.SWITCH(J48,
        0, INDEX('EPA_df=0_PASS'!$B$2:$K$100,
                MATCH(B48, 'EPA_df=0_PASS'!$A$2:$A$100, 0),
                MATCH(D48, 'EPA_df=0_PASS'!$B$1:$K$1, 0)),
        "NA"
    )</f>
        <v>3.8943664177967803E-2</v>
      </c>
      <c r="H48" s="11" cm="1">
        <f t="array" ref="H48">_xlfn.SWITCH(J48,
        0, INDEX('EPA_df=0_RUN'!$B$2:$K$100,
                MATCH(B48, 'EPA_df=0_RUN'!$A$2:$A$100, 0),
                MATCH(D48, 'EPA_df=0_RUN'!$B$1:$K$1, 0)),
        "NA"
    )</f>
        <v>-4.9143789548279004E-3</v>
      </c>
      <c r="J48">
        <f t="shared" si="2"/>
        <v>0</v>
      </c>
      <c r="K48">
        <f t="shared" si="9"/>
        <v>0</v>
      </c>
      <c r="L48">
        <f t="shared" si="6"/>
        <v>0</v>
      </c>
    </row>
    <row r="49" spans="1:12" x14ac:dyDescent="0.2">
      <c r="A49">
        <f t="shared" si="4"/>
        <v>1</v>
      </c>
      <c r="B49">
        <f t="shared" si="7"/>
        <v>75</v>
      </c>
      <c r="C49">
        <f t="shared" si="10"/>
        <v>47</v>
      </c>
      <c r="D49">
        <f t="shared" si="8"/>
        <v>10</v>
      </c>
      <c r="F49" s="4" t="str" cm="1">
        <f t="array" ref="F49">IF(C49=4,
    _xlfn.SWITCH(J49,
        0, INDEX(tie!$B$2:$K$100,
                MATCH(B49, tie!$A$2:$A$100, 0),
                MATCH(D49, tie!$B$1:$K$1, 0)),
        -3, INDEX(down_3!$B$2:$K$100,
                 MATCH(B49, down_3!$A$2:$A$100, 0),
                 MATCH(D49, down_3!$B$1:$K$1, 0)),
        3, INDEX(up_3!$B$2:$K$100,
                MATCH(B49, up_3!$A$2:$A$100, 0),
                MATCH(D49, up_3!$B$1:$K$1, 0)),
        -7, INDEX(down_7!$B$2:$K$100,
                 MATCH(B49, down_7!$A$2:$A$100, 0),
                 MATCH(D49, down_7!$B$1:$K$1, 0)),
        7, INDEX(up_7!$B$2:$K$100,
                MATCH(B49, up_7!$A$2:$A$100, 0),
                MATCH(D49, up_7!$B$1:$K$1, 0)),
        "NA"
    ),
    "NA"
)</f>
        <v>NA</v>
      </c>
      <c r="G49" s="9" cm="1">
        <f t="array" ref="G49">_xlfn.SWITCH(J49,
        0, INDEX('EPA_df=0_PASS'!$B$2:$K$100,
                MATCH(B49, 'EPA_df=0_PASS'!$A$2:$A$100, 0),
                MATCH(D49, 'EPA_df=0_PASS'!$B$1:$K$1, 0)),
        "NA"
    )</f>
        <v>3.8943664177967803E-2</v>
      </c>
      <c r="H49" s="11" cm="1">
        <f t="array" ref="H49">_xlfn.SWITCH(J49,
        0, INDEX('EPA_df=0_RUN'!$B$2:$K$100,
                MATCH(B49, 'EPA_df=0_RUN'!$A$2:$A$100, 0),
                MATCH(D49, 'EPA_df=0_RUN'!$B$1:$K$1, 0)),
        "NA"
    )</f>
        <v>-4.9143789548279004E-3</v>
      </c>
      <c r="J49">
        <f t="shared" si="2"/>
        <v>0</v>
      </c>
      <c r="K49">
        <f t="shared" si="9"/>
        <v>0</v>
      </c>
      <c r="L49">
        <f t="shared" si="6"/>
        <v>0</v>
      </c>
    </row>
    <row r="50" spans="1:12" x14ac:dyDescent="0.2">
      <c r="A50">
        <f t="shared" si="4"/>
        <v>1</v>
      </c>
      <c r="B50">
        <f t="shared" si="7"/>
        <v>75</v>
      </c>
      <c r="C50">
        <f t="shared" si="10"/>
        <v>48</v>
      </c>
      <c r="D50">
        <f t="shared" si="8"/>
        <v>10</v>
      </c>
      <c r="F50" s="4" t="str" cm="1">
        <f t="array" ref="F50">IF(C50=4,
    _xlfn.SWITCH(J50,
        0, INDEX(tie!$B$2:$K$100,
                MATCH(B50, tie!$A$2:$A$100, 0),
                MATCH(D50, tie!$B$1:$K$1, 0)),
        -3, INDEX(down_3!$B$2:$K$100,
                 MATCH(B50, down_3!$A$2:$A$100, 0),
                 MATCH(D50, down_3!$B$1:$K$1, 0)),
        3, INDEX(up_3!$B$2:$K$100,
                MATCH(B50, up_3!$A$2:$A$100, 0),
                MATCH(D50, up_3!$B$1:$K$1, 0)),
        -7, INDEX(down_7!$B$2:$K$100,
                 MATCH(B50, down_7!$A$2:$A$100, 0),
                 MATCH(D50, down_7!$B$1:$K$1, 0)),
        7, INDEX(up_7!$B$2:$K$100,
                MATCH(B50, up_7!$A$2:$A$100, 0),
                MATCH(D50, up_7!$B$1:$K$1, 0)),
        "NA"
    ),
    "NA"
)</f>
        <v>NA</v>
      </c>
      <c r="G50" s="9" cm="1">
        <f t="array" ref="G50">_xlfn.SWITCH(J50,
        0, INDEX('EPA_df=0_PASS'!$B$2:$K$100,
                MATCH(B50, 'EPA_df=0_PASS'!$A$2:$A$100, 0),
                MATCH(D50, 'EPA_df=0_PASS'!$B$1:$K$1, 0)),
        "NA"
    )</f>
        <v>3.8943664177967803E-2</v>
      </c>
      <c r="H50" s="11" cm="1">
        <f t="array" ref="H50">_xlfn.SWITCH(J50,
        0, INDEX('EPA_df=0_RUN'!$B$2:$K$100,
                MATCH(B50, 'EPA_df=0_RUN'!$A$2:$A$100, 0),
                MATCH(D50, 'EPA_df=0_RUN'!$B$1:$K$1, 0)),
        "NA"
    )</f>
        <v>-4.9143789548279004E-3</v>
      </c>
      <c r="J50">
        <f t="shared" si="2"/>
        <v>0</v>
      </c>
      <c r="K50">
        <f t="shared" si="9"/>
        <v>0</v>
      </c>
      <c r="L50">
        <f t="shared" si="6"/>
        <v>0</v>
      </c>
    </row>
    <row r="51" spans="1:12" x14ac:dyDescent="0.2">
      <c r="A51">
        <f t="shared" si="4"/>
        <v>1</v>
      </c>
      <c r="B51">
        <f t="shared" si="7"/>
        <v>75</v>
      </c>
      <c r="C51">
        <f t="shared" si="10"/>
        <v>49</v>
      </c>
      <c r="D51">
        <f t="shared" si="8"/>
        <v>10</v>
      </c>
      <c r="F51" s="4" t="str" cm="1">
        <f t="array" ref="F51">IF(C51=4,
    _xlfn.SWITCH(J51,
        0, INDEX(tie!$B$2:$K$100,
                MATCH(B51, tie!$A$2:$A$100, 0),
                MATCH(D51, tie!$B$1:$K$1, 0)),
        -3, INDEX(down_3!$B$2:$K$100,
                 MATCH(B51, down_3!$A$2:$A$100, 0),
                 MATCH(D51, down_3!$B$1:$K$1, 0)),
        3, INDEX(up_3!$B$2:$K$100,
                MATCH(B51, up_3!$A$2:$A$100, 0),
                MATCH(D51, up_3!$B$1:$K$1, 0)),
        -7, INDEX(down_7!$B$2:$K$100,
                 MATCH(B51, down_7!$A$2:$A$100, 0),
                 MATCH(D51, down_7!$B$1:$K$1, 0)),
        7, INDEX(up_7!$B$2:$K$100,
                MATCH(B51, up_7!$A$2:$A$100, 0),
                MATCH(D51, up_7!$B$1:$K$1, 0)),
        "NA"
    ),
    "NA"
)</f>
        <v>NA</v>
      </c>
      <c r="G51" s="9" cm="1">
        <f t="array" ref="G51">_xlfn.SWITCH(J51,
        0, INDEX('EPA_df=0_PASS'!$B$2:$K$100,
                MATCH(B51, 'EPA_df=0_PASS'!$A$2:$A$100, 0),
                MATCH(D51, 'EPA_df=0_PASS'!$B$1:$K$1, 0)),
        "NA"
    )</f>
        <v>3.8943664177967803E-2</v>
      </c>
      <c r="H51" s="11" cm="1">
        <f t="array" ref="H51">_xlfn.SWITCH(J51,
        0, INDEX('EPA_df=0_RUN'!$B$2:$K$100,
                MATCH(B51, 'EPA_df=0_RUN'!$A$2:$A$100, 0),
                MATCH(D51, 'EPA_df=0_RUN'!$B$1:$K$1, 0)),
        "NA"
    )</f>
        <v>-4.9143789548279004E-3</v>
      </c>
      <c r="J51">
        <f t="shared" si="2"/>
        <v>0</v>
      </c>
      <c r="K51">
        <f t="shared" si="9"/>
        <v>0</v>
      </c>
      <c r="L51">
        <f t="shared" si="6"/>
        <v>0</v>
      </c>
    </row>
    <row r="52" spans="1:12" x14ac:dyDescent="0.2">
      <c r="A52">
        <f t="shared" si="4"/>
        <v>1</v>
      </c>
      <c r="B52">
        <f t="shared" si="7"/>
        <v>75</v>
      </c>
      <c r="C52">
        <f t="shared" si="10"/>
        <v>50</v>
      </c>
      <c r="D52">
        <f t="shared" si="8"/>
        <v>10</v>
      </c>
      <c r="F52" s="4" t="str" cm="1">
        <f t="array" ref="F52">IF(C52=4,
    _xlfn.SWITCH(J52,
        0, INDEX(tie!$B$2:$K$100,
                MATCH(B52, tie!$A$2:$A$100, 0),
                MATCH(D52, tie!$B$1:$K$1, 0)),
        -3, INDEX(down_3!$B$2:$K$100,
                 MATCH(B52, down_3!$A$2:$A$100, 0),
                 MATCH(D52, down_3!$B$1:$K$1, 0)),
        3, INDEX(up_3!$B$2:$K$100,
                MATCH(B52, up_3!$A$2:$A$100, 0),
                MATCH(D52, up_3!$B$1:$K$1, 0)),
        -7, INDEX(down_7!$B$2:$K$100,
                 MATCH(B52, down_7!$A$2:$A$100, 0),
                 MATCH(D52, down_7!$B$1:$K$1, 0)),
        7, INDEX(up_7!$B$2:$K$100,
                MATCH(B52, up_7!$A$2:$A$100, 0),
                MATCH(D52, up_7!$B$1:$K$1, 0)),
        "NA"
    ),
    "NA"
)</f>
        <v>NA</v>
      </c>
      <c r="G52" s="9" cm="1">
        <f t="array" ref="G52">_xlfn.SWITCH(J52,
        0, INDEX('EPA_df=0_PASS'!$B$2:$K$100,
                MATCH(B52, 'EPA_df=0_PASS'!$A$2:$A$100, 0),
                MATCH(D52, 'EPA_df=0_PASS'!$B$1:$K$1, 0)),
        "NA"
    )</f>
        <v>3.8943664177967803E-2</v>
      </c>
      <c r="H52" s="11" cm="1">
        <f t="array" ref="H52">_xlfn.SWITCH(J52,
        0, INDEX('EPA_df=0_RUN'!$B$2:$K$100,
                MATCH(B52, 'EPA_df=0_RUN'!$A$2:$A$100, 0),
                MATCH(D52, 'EPA_df=0_RUN'!$B$1:$K$1, 0)),
        "NA"
    )</f>
        <v>-4.9143789548279004E-3</v>
      </c>
      <c r="J52">
        <f t="shared" si="2"/>
        <v>0</v>
      </c>
      <c r="K52">
        <f t="shared" si="9"/>
        <v>0</v>
      </c>
      <c r="L52">
        <f t="shared" si="6"/>
        <v>0</v>
      </c>
    </row>
    <row r="53" spans="1:12" x14ac:dyDescent="0.2">
      <c r="A53">
        <f t="shared" si="4"/>
        <v>1</v>
      </c>
      <c r="B53">
        <f t="shared" si="7"/>
        <v>75</v>
      </c>
      <c r="C53">
        <f t="shared" si="10"/>
        <v>51</v>
      </c>
      <c r="D53">
        <f t="shared" si="8"/>
        <v>10</v>
      </c>
      <c r="F53" s="4" t="str" cm="1">
        <f t="array" ref="F53">IF(C53=4,
    _xlfn.SWITCH(J53,
        0, INDEX(tie!$B$2:$K$100,
                MATCH(B53, tie!$A$2:$A$100, 0),
                MATCH(D53, tie!$B$1:$K$1, 0)),
        -3, INDEX(down_3!$B$2:$K$100,
                 MATCH(B53, down_3!$A$2:$A$100, 0),
                 MATCH(D53, down_3!$B$1:$K$1, 0)),
        3, INDEX(up_3!$B$2:$K$100,
                MATCH(B53, up_3!$A$2:$A$100, 0),
                MATCH(D53, up_3!$B$1:$K$1, 0)),
        -7, INDEX(down_7!$B$2:$K$100,
                 MATCH(B53, down_7!$A$2:$A$100, 0),
                 MATCH(D53, down_7!$B$1:$K$1, 0)),
        7, INDEX(up_7!$B$2:$K$100,
                MATCH(B53, up_7!$A$2:$A$100, 0),
                MATCH(D53, up_7!$B$1:$K$1, 0)),
        "NA"
    ),
    "NA"
)</f>
        <v>NA</v>
      </c>
      <c r="G53" s="9" cm="1">
        <f t="array" ref="G53">_xlfn.SWITCH(J53,
        0, INDEX('EPA_df=0_PASS'!$B$2:$K$100,
                MATCH(B53, 'EPA_df=0_PASS'!$A$2:$A$100, 0),
                MATCH(D53, 'EPA_df=0_PASS'!$B$1:$K$1, 0)),
        "NA"
    )</f>
        <v>3.8943664177967803E-2</v>
      </c>
      <c r="H53" s="11" cm="1">
        <f t="array" ref="H53">_xlfn.SWITCH(J53,
        0, INDEX('EPA_df=0_RUN'!$B$2:$K$100,
                MATCH(B53, 'EPA_df=0_RUN'!$A$2:$A$100, 0),
                MATCH(D53, 'EPA_df=0_RUN'!$B$1:$K$1, 0)),
        "NA"
    )</f>
        <v>-4.9143789548279004E-3</v>
      </c>
      <c r="J53">
        <f t="shared" si="2"/>
        <v>0</v>
      </c>
      <c r="K53">
        <f t="shared" si="9"/>
        <v>0</v>
      </c>
      <c r="L53">
        <f t="shared" si="6"/>
        <v>0</v>
      </c>
    </row>
    <row r="54" spans="1:12" x14ac:dyDescent="0.2">
      <c r="A54">
        <f t="shared" si="4"/>
        <v>1</v>
      </c>
      <c r="B54">
        <f t="shared" si="7"/>
        <v>75</v>
      </c>
      <c r="C54">
        <f t="shared" si="10"/>
        <v>52</v>
      </c>
      <c r="D54">
        <f t="shared" si="8"/>
        <v>10</v>
      </c>
      <c r="F54" s="4" t="str" cm="1">
        <f t="array" ref="F54">IF(C54=4,
    _xlfn.SWITCH(J54,
        0, INDEX(tie!$B$2:$K$100,
                MATCH(B54, tie!$A$2:$A$100, 0),
                MATCH(D54, tie!$B$1:$K$1, 0)),
        -3, INDEX(down_3!$B$2:$K$100,
                 MATCH(B54, down_3!$A$2:$A$100, 0),
                 MATCH(D54, down_3!$B$1:$K$1, 0)),
        3, INDEX(up_3!$B$2:$K$100,
                MATCH(B54, up_3!$A$2:$A$100, 0),
                MATCH(D54, up_3!$B$1:$K$1, 0)),
        -7, INDEX(down_7!$B$2:$K$100,
                 MATCH(B54, down_7!$A$2:$A$100, 0),
                 MATCH(D54, down_7!$B$1:$K$1, 0)),
        7, INDEX(up_7!$B$2:$K$100,
                MATCH(B54, up_7!$A$2:$A$100, 0),
                MATCH(D54, up_7!$B$1:$K$1, 0)),
        "NA"
    ),
    "NA"
)</f>
        <v>NA</v>
      </c>
      <c r="G54" s="9" cm="1">
        <f t="array" ref="G54">_xlfn.SWITCH(J54,
        0, INDEX('EPA_df=0_PASS'!$B$2:$K$100,
                MATCH(B54, 'EPA_df=0_PASS'!$A$2:$A$100, 0),
                MATCH(D54, 'EPA_df=0_PASS'!$B$1:$K$1, 0)),
        "NA"
    )</f>
        <v>3.8943664177967803E-2</v>
      </c>
      <c r="H54" s="11" cm="1">
        <f t="array" ref="H54">_xlfn.SWITCH(J54,
        0, INDEX('EPA_df=0_RUN'!$B$2:$K$100,
                MATCH(B54, 'EPA_df=0_RUN'!$A$2:$A$100, 0),
                MATCH(D54, 'EPA_df=0_RUN'!$B$1:$K$1, 0)),
        "NA"
    )</f>
        <v>-4.9143789548279004E-3</v>
      </c>
      <c r="J54">
        <f t="shared" si="2"/>
        <v>0</v>
      </c>
      <c r="K54">
        <f t="shared" si="9"/>
        <v>0</v>
      </c>
      <c r="L54">
        <f t="shared" si="6"/>
        <v>0</v>
      </c>
    </row>
    <row r="55" spans="1:12" x14ac:dyDescent="0.2">
      <c r="A55">
        <f t="shared" si="4"/>
        <v>1</v>
      </c>
      <c r="B55">
        <f t="shared" si="7"/>
        <v>75</v>
      </c>
      <c r="C55">
        <f t="shared" si="10"/>
        <v>53</v>
      </c>
      <c r="D55">
        <f t="shared" si="8"/>
        <v>10</v>
      </c>
      <c r="F55" s="4" t="str" cm="1">
        <f t="array" ref="F55">IF(C55=4,
    _xlfn.SWITCH(J55,
        0, INDEX(tie!$B$2:$K$100,
                MATCH(B55, tie!$A$2:$A$100, 0),
                MATCH(D55, tie!$B$1:$K$1, 0)),
        -3, INDEX(down_3!$B$2:$K$100,
                 MATCH(B55, down_3!$A$2:$A$100, 0),
                 MATCH(D55, down_3!$B$1:$K$1, 0)),
        3, INDEX(up_3!$B$2:$K$100,
                MATCH(B55, up_3!$A$2:$A$100, 0),
                MATCH(D55, up_3!$B$1:$K$1, 0)),
        -7, INDEX(down_7!$B$2:$K$100,
                 MATCH(B55, down_7!$A$2:$A$100, 0),
                 MATCH(D55, down_7!$B$1:$K$1, 0)),
        7, INDEX(up_7!$B$2:$K$100,
                MATCH(B55, up_7!$A$2:$A$100, 0),
                MATCH(D55, up_7!$B$1:$K$1, 0)),
        "NA"
    ),
    "NA"
)</f>
        <v>NA</v>
      </c>
      <c r="G55" s="9" cm="1">
        <f t="array" ref="G55">_xlfn.SWITCH(J55,
        0, INDEX('EPA_df=0_PASS'!$B$2:$K$100,
                MATCH(B55, 'EPA_df=0_PASS'!$A$2:$A$100, 0),
                MATCH(D55, 'EPA_df=0_PASS'!$B$1:$K$1, 0)),
        "NA"
    )</f>
        <v>3.8943664177967803E-2</v>
      </c>
      <c r="H55" s="11" cm="1">
        <f t="array" ref="H55">_xlfn.SWITCH(J55,
        0, INDEX('EPA_df=0_RUN'!$B$2:$K$100,
                MATCH(B55, 'EPA_df=0_RUN'!$A$2:$A$100, 0),
                MATCH(D55, 'EPA_df=0_RUN'!$B$1:$K$1, 0)),
        "NA"
    )</f>
        <v>-4.9143789548279004E-3</v>
      </c>
      <c r="J55">
        <f t="shared" si="2"/>
        <v>0</v>
      </c>
      <c r="K55">
        <f t="shared" si="9"/>
        <v>0</v>
      </c>
      <c r="L55">
        <f t="shared" si="6"/>
        <v>0</v>
      </c>
    </row>
    <row r="56" spans="1:12" x14ac:dyDescent="0.2">
      <c r="A56">
        <f t="shared" si="4"/>
        <v>1</v>
      </c>
      <c r="B56">
        <f t="shared" si="7"/>
        <v>75</v>
      </c>
      <c r="C56">
        <f t="shared" si="10"/>
        <v>54</v>
      </c>
      <c r="D56">
        <f t="shared" si="8"/>
        <v>10</v>
      </c>
      <c r="F56" s="4" t="str" cm="1">
        <f t="array" ref="F56">IF(C56=4,
    _xlfn.SWITCH(J56,
        0, INDEX(tie!$B$2:$K$100,
                MATCH(B56, tie!$A$2:$A$100, 0),
                MATCH(D56, tie!$B$1:$K$1, 0)),
        -3, INDEX(down_3!$B$2:$K$100,
                 MATCH(B56, down_3!$A$2:$A$100, 0),
                 MATCH(D56, down_3!$B$1:$K$1, 0)),
        3, INDEX(up_3!$B$2:$K$100,
                MATCH(B56, up_3!$A$2:$A$100, 0),
                MATCH(D56, up_3!$B$1:$K$1, 0)),
        -7, INDEX(down_7!$B$2:$K$100,
                 MATCH(B56, down_7!$A$2:$A$100, 0),
                 MATCH(D56, down_7!$B$1:$K$1, 0)),
        7, INDEX(up_7!$B$2:$K$100,
                MATCH(B56, up_7!$A$2:$A$100, 0),
                MATCH(D56, up_7!$B$1:$K$1, 0)),
        "NA"
    ),
    "NA"
)</f>
        <v>NA</v>
      </c>
      <c r="G56" s="9" cm="1">
        <f t="array" ref="G56">_xlfn.SWITCH(J56,
        0, INDEX('EPA_df=0_PASS'!$B$2:$K$100,
                MATCH(B56, 'EPA_df=0_PASS'!$A$2:$A$100, 0),
                MATCH(D56, 'EPA_df=0_PASS'!$B$1:$K$1, 0)),
        "NA"
    )</f>
        <v>3.8943664177967803E-2</v>
      </c>
      <c r="H56" s="11" cm="1">
        <f t="array" ref="H56">_xlfn.SWITCH(J56,
        0, INDEX('EPA_df=0_RUN'!$B$2:$K$100,
                MATCH(B56, 'EPA_df=0_RUN'!$A$2:$A$100, 0),
                MATCH(D56, 'EPA_df=0_RUN'!$B$1:$K$1, 0)),
        "NA"
    )</f>
        <v>-4.9143789548279004E-3</v>
      </c>
      <c r="J56">
        <f t="shared" si="2"/>
        <v>0</v>
      </c>
      <c r="K56">
        <f t="shared" si="9"/>
        <v>0</v>
      </c>
      <c r="L56">
        <f t="shared" si="6"/>
        <v>0</v>
      </c>
    </row>
    <row r="57" spans="1:12" x14ac:dyDescent="0.2">
      <c r="A57">
        <f t="shared" si="4"/>
        <v>1</v>
      </c>
      <c r="B57">
        <f t="shared" si="7"/>
        <v>75</v>
      </c>
      <c r="C57">
        <f t="shared" si="10"/>
        <v>55</v>
      </c>
      <c r="D57">
        <f t="shared" si="8"/>
        <v>10</v>
      </c>
      <c r="F57" s="4" t="str" cm="1">
        <f t="array" ref="F57">IF(C57=4,
    _xlfn.SWITCH(J57,
        0, INDEX(tie!$B$2:$K$100,
                MATCH(B57, tie!$A$2:$A$100, 0),
                MATCH(D57, tie!$B$1:$K$1, 0)),
        -3, INDEX(down_3!$B$2:$K$100,
                 MATCH(B57, down_3!$A$2:$A$100, 0),
                 MATCH(D57, down_3!$B$1:$K$1, 0)),
        3, INDEX(up_3!$B$2:$K$100,
                MATCH(B57, up_3!$A$2:$A$100, 0),
                MATCH(D57, up_3!$B$1:$K$1, 0)),
        -7, INDEX(down_7!$B$2:$K$100,
                 MATCH(B57, down_7!$A$2:$A$100, 0),
                 MATCH(D57, down_7!$B$1:$K$1, 0)),
        7, INDEX(up_7!$B$2:$K$100,
                MATCH(B57, up_7!$A$2:$A$100, 0),
                MATCH(D57, up_7!$B$1:$K$1, 0)),
        "NA"
    ),
    "NA"
)</f>
        <v>NA</v>
      </c>
      <c r="G57" s="9" cm="1">
        <f t="array" ref="G57">_xlfn.SWITCH(J57,
        0, INDEX('EPA_df=0_PASS'!$B$2:$K$100,
                MATCH(B57, 'EPA_df=0_PASS'!$A$2:$A$100, 0),
                MATCH(D57, 'EPA_df=0_PASS'!$B$1:$K$1, 0)),
        "NA"
    )</f>
        <v>3.8943664177967803E-2</v>
      </c>
      <c r="H57" s="11" cm="1">
        <f t="array" ref="H57">_xlfn.SWITCH(J57,
        0, INDEX('EPA_df=0_RUN'!$B$2:$K$100,
                MATCH(B57, 'EPA_df=0_RUN'!$A$2:$A$100, 0),
                MATCH(D57, 'EPA_df=0_RUN'!$B$1:$K$1, 0)),
        "NA"
    )</f>
        <v>-4.9143789548279004E-3</v>
      </c>
      <c r="J57">
        <f t="shared" si="2"/>
        <v>0</v>
      </c>
      <c r="K57">
        <f t="shared" si="9"/>
        <v>0</v>
      </c>
      <c r="L57">
        <f t="shared" si="6"/>
        <v>0</v>
      </c>
    </row>
    <row r="58" spans="1:12" x14ac:dyDescent="0.2">
      <c r="A58">
        <f t="shared" si="4"/>
        <v>1</v>
      </c>
      <c r="B58">
        <f t="shared" si="7"/>
        <v>75</v>
      </c>
      <c r="C58">
        <f t="shared" si="10"/>
        <v>56</v>
      </c>
      <c r="D58">
        <f t="shared" si="8"/>
        <v>10</v>
      </c>
      <c r="F58" s="4" t="str" cm="1">
        <f t="array" ref="F58">IF(C58=4,
    _xlfn.SWITCH(J58,
        0, INDEX(tie!$B$2:$K$100,
                MATCH(B58, tie!$A$2:$A$100, 0),
                MATCH(D58, tie!$B$1:$K$1, 0)),
        -3, INDEX(down_3!$B$2:$K$100,
                 MATCH(B58, down_3!$A$2:$A$100, 0),
                 MATCH(D58, down_3!$B$1:$K$1, 0)),
        3, INDEX(up_3!$B$2:$K$100,
                MATCH(B58, up_3!$A$2:$A$100, 0),
                MATCH(D58, up_3!$B$1:$K$1, 0)),
        -7, INDEX(down_7!$B$2:$K$100,
                 MATCH(B58, down_7!$A$2:$A$100, 0),
                 MATCH(D58, down_7!$B$1:$K$1, 0)),
        7, INDEX(up_7!$B$2:$K$100,
                MATCH(B58, up_7!$A$2:$A$100, 0),
                MATCH(D58, up_7!$B$1:$K$1, 0)),
        "NA"
    ),
    "NA"
)</f>
        <v>NA</v>
      </c>
      <c r="G58" s="9" cm="1">
        <f t="array" ref="G58">_xlfn.SWITCH(J58,
        0, INDEX('EPA_df=0_PASS'!$B$2:$K$100,
                MATCH(B58, 'EPA_df=0_PASS'!$A$2:$A$100, 0),
                MATCH(D58, 'EPA_df=0_PASS'!$B$1:$K$1, 0)),
        "NA"
    )</f>
        <v>3.8943664177967803E-2</v>
      </c>
      <c r="H58" s="11" cm="1">
        <f t="array" ref="H58">_xlfn.SWITCH(J58,
        0, INDEX('EPA_df=0_RUN'!$B$2:$K$100,
                MATCH(B58, 'EPA_df=0_RUN'!$A$2:$A$100, 0),
                MATCH(D58, 'EPA_df=0_RUN'!$B$1:$K$1, 0)),
        "NA"
    )</f>
        <v>-4.9143789548279004E-3</v>
      </c>
      <c r="J58">
        <f t="shared" si="2"/>
        <v>0</v>
      </c>
      <c r="K58">
        <f t="shared" si="9"/>
        <v>0</v>
      </c>
      <c r="L58">
        <f t="shared" si="6"/>
        <v>0</v>
      </c>
    </row>
    <row r="59" spans="1:12" x14ac:dyDescent="0.2">
      <c r="A59">
        <f t="shared" si="4"/>
        <v>1</v>
      </c>
      <c r="B59">
        <f t="shared" si="7"/>
        <v>75</v>
      </c>
      <c r="C59">
        <f t="shared" si="10"/>
        <v>57</v>
      </c>
      <c r="D59">
        <f t="shared" si="8"/>
        <v>10</v>
      </c>
      <c r="F59" s="4" t="str" cm="1">
        <f t="array" ref="F59">IF(C59=4,
    _xlfn.SWITCH(J59,
        0, INDEX(tie!$B$2:$K$100,
                MATCH(B59, tie!$A$2:$A$100, 0),
                MATCH(D59, tie!$B$1:$K$1, 0)),
        -3, INDEX(down_3!$B$2:$K$100,
                 MATCH(B59, down_3!$A$2:$A$100, 0),
                 MATCH(D59, down_3!$B$1:$K$1, 0)),
        3, INDEX(up_3!$B$2:$K$100,
                MATCH(B59, up_3!$A$2:$A$100, 0),
                MATCH(D59, up_3!$B$1:$K$1, 0)),
        -7, INDEX(down_7!$B$2:$K$100,
                 MATCH(B59, down_7!$A$2:$A$100, 0),
                 MATCH(D59, down_7!$B$1:$K$1, 0)),
        7, INDEX(up_7!$B$2:$K$100,
                MATCH(B59, up_7!$A$2:$A$100, 0),
                MATCH(D59, up_7!$B$1:$K$1, 0)),
        "NA"
    ),
    "NA"
)</f>
        <v>NA</v>
      </c>
      <c r="G59" s="9" cm="1">
        <f t="array" ref="G59">_xlfn.SWITCH(J59,
        0, INDEX('EPA_df=0_PASS'!$B$2:$K$100,
                MATCH(B59, 'EPA_df=0_PASS'!$A$2:$A$100, 0),
                MATCH(D59, 'EPA_df=0_PASS'!$B$1:$K$1, 0)),
        "NA"
    )</f>
        <v>3.8943664177967803E-2</v>
      </c>
      <c r="H59" s="11" cm="1">
        <f t="array" ref="H59">_xlfn.SWITCH(J59,
        0, INDEX('EPA_df=0_RUN'!$B$2:$K$100,
                MATCH(B59, 'EPA_df=0_RUN'!$A$2:$A$100, 0),
                MATCH(D59, 'EPA_df=0_RUN'!$B$1:$K$1, 0)),
        "NA"
    )</f>
        <v>-4.9143789548279004E-3</v>
      </c>
      <c r="J59">
        <f t="shared" si="2"/>
        <v>0</v>
      </c>
      <c r="K59">
        <f t="shared" si="9"/>
        <v>0</v>
      </c>
      <c r="L59">
        <f t="shared" si="6"/>
        <v>0</v>
      </c>
    </row>
    <row r="60" spans="1:12" x14ac:dyDescent="0.2">
      <c r="A60">
        <f t="shared" si="4"/>
        <v>1</v>
      </c>
      <c r="B60">
        <f t="shared" si="7"/>
        <v>75</v>
      </c>
      <c r="C60">
        <f t="shared" si="10"/>
        <v>58</v>
      </c>
      <c r="D60">
        <f t="shared" si="8"/>
        <v>10</v>
      </c>
      <c r="F60" s="4" t="str" cm="1">
        <f t="array" ref="F60">IF(C60=4,
    _xlfn.SWITCH(J60,
        0, INDEX(tie!$B$2:$K$100,
                MATCH(B60, tie!$A$2:$A$100, 0),
                MATCH(D60, tie!$B$1:$K$1, 0)),
        -3, INDEX(down_3!$B$2:$K$100,
                 MATCH(B60, down_3!$A$2:$A$100, 0),
                 MATCH(D60, down_3!$B$1:$K$1, 0)),
        3, INDEX(up_3!$B$2:$K$100,
                MATCH(B60, up_3!$A$2:$A$100, 0),
                MATCH(D60, up_3!$B$1:$K$1, 0)),
        -7, INDEX(down_7!$B$2:$K$100,
                 MATCH(B60, down_7!$A$2:$A$100, 0),
                 MATCH(D60, down_7!$B$1:$K$1, 0)),
        7, INDEX(up_7!$B$2:$K$100,
                MATCH(B60, up_7!$A$2:$A$100, 0),
                MATCH(D60, up_7!$B$1:$K$1, 0)),
        "NA"
    ),
    "NA"
)</f>
        <v>NA</v>
      </c>
      <c r="G60" s="9" cm="1">
        <f t="array" ref="G60">_xlfn.SWITCH(J60,
        0, INDEX('EPA_df=0_PASS'!$B$2:$K$100,
                MATCH(B60, 'EPA_df=0_PASS'!$A$2:$A$100, 0),
                MATCH(D60, 'EPA_df=0_PASS'!$B$1:$K$1, 0)),
        "NA"
    )</f>
        <v>3.8943664177967803E-2</v>
      </c>
      <c r="H60" s="11" cm="1">
        <f t="array" ref="H60">_xlfn.SWITCH(J60,
        0, INDEX('EPA_df=0_RUN'!$B$2:$K$100,
                MATCH(B60, 'EPA_df=0_RUN'!$A$2:$A$100, 0),
                MATCH(D60, 'EPA_df=0_RUN'!$B$1:$K$1, 0)),
        "NA"
    )</f>
        <v>-4.9143789548279004E-3</v>
      </c>
      <c r="J60">
        <f t="shared" si="2"/>
        <v>0</v>
      </c>
      <c r="K60">
        <f t="shared" si="9"/>
        <v>0</v>
      </c>
      <c r="L60">
        <f t="shared" si="6"/>
        <v>0</v>
      </c>
    </row>
    <row r="61" spans="1:12" x14ac:dyDescent="0.2">
      <c r="A61">
        <f t="shared" si="4"/>
        <v>1</v>
      </c>
      <c r="B61">
        <f t="shared" si="7"/>
        <v>75</v>
      </c>
      <c r="C61">
        <f t="shared" si="10"/>
        <v>59</v>
      </c>
      <c r="D61">
        <f t="shared" si="8"/>
        <v>10</v>
      </c>
      <c r="F61" s="4" t="str" cm="1">
        <f t="array" ref="F61">IF(C61=4,
    _xlfn.SWITCH(J61,
        0, INDEX(tie!$B$2:$K$100,
                MATCH(B61, tie!$A$2:$A$100, 0),
                MATCH(D61, tie!$B$1:$K$1, 0)),
        -3, INDEX(down_3!$B$2:$K$100,
                 MATCH(B61, down_3!$A$2:$A$100, 0),
                 MATCH(D61, down_3!$B$1:$K$1, 0)),
        3, INDEX(up_3!$B$2:$K$100,
                MATCH(B61, up_3!$A$2:$A$100, 0),
                MATCH(D61, up_3!$B$1:$K$1, 0)),
        -7, INDEX(down_7!$B$2:$K$100,
                 MATCH(B61, down_7!$A$2:$A$100, 0),
                 MATCH(D61, down_7!$B$1:$K$1, 0)),
        7, INDEX(up_7!$B$2:$K$100,
                MATCH(B61, up_7!$A$2:$A$100, 0),
                MATCH(D61, up_7!$B$1:$K$1, 0)),
        "NA"
    ),
    "NA"
)</f>
        <v>NA</v>
      </c>
      <c r="G61" s="9" cm="1">
        <f t="array" ref="G61">_xlfn.SWITCH(J61,
        0, INDEX('EPA_df=0_PASS'!$B$2:$K$100,
                MATCH(B61, 'EPA_df=0_PASS'!$A$2:$A$100, 0),
                MATCH(D61, 'EPA_df=0_PASS'!$B$1:$K$1, 0)),
        "NA"
    )</f>
        <v>3.8943664177967803E-2</v>
      </c>
      <c r="H61" s="11" cm="1">
        <f t="array" ref="H61">_xlfn.SWITCH(J61,
        0, INDEX('EPA_df=0_RUN'!$B$2:$K$100,
                MATCH(B61, 'EPA_df=0_RUN'!$A$2:$A$100, 0),
                MATCH(D61, 'EPA_df=0_RUN'!$B$1:$K$1, 0)),
        "NA"
    )</f>
        <v>-4.9143789548279004E-3</v>
      </c>
      <c r="J61">
        <f t="shared" si="2"/>
        <v>0</v>
      </c>
      <c r="K61">
        <f t="shared" si="9"/>
        <v>0</v>
      </c>
      <c r="L61">
        <f t="shared" si="6"/>
        <v>0</v>
      </c>
    </row>
    <row r="62" spans="1:12" x14ac:dyDescent="0.2">
      <c r="A62">
        <f t="shared" si="4"/>
        <v>1</v>
      </c>
      <c r="B62">
        <f t="shared" si="7"/>
        <v>75</v>
      </c>
      <c r="C62">
        <f t="shared" si="10"/>
        <v>60</v>
      </c>
      <c r="D62">
        <f t="shared" si="8"/>
        <v>10</v>
      </c>
      <c r="F62" s="4" t="str" cm="1">
        <f t="array" ref="F62">IF(C62=4,
    _xlfn.SWITCH(J62,
        0, INDEX(tie!$B$2:$K$100,
                MATCH(B62, tie!$A$2:$A$100, 0),
                MATCH(D62, tie!$B$1:$K$1, 0)),
        -3, INDEX(down_3!$B$2:$K$100,
                 MATCH(B62, down_3!$A$2:$A$100, 0),
                 MATCH(D62, down_3!$B$1:$K$1, 0)),
        3, INDEX(up_3!$B$2:$K$100,
                MATCH(B62, up_3!$A$2:$A$100, 0),
                MATCH(D62, up_3!$B$1:$K$1, 0)),
        -7, INDEX(down_7!$B$2:$K$100,
                 MATCH(B62, down_7!$A$2:$A$100, 0),
                 MATCH(D62, down_7!$B$1:$K$1, 0)),
        7, INDEX(up_7!$B$2:$K$100,
                MATCH(B62, up_7!$A$2:$A$100, 0),
                MATCH(D62, up_7!$B$1:$K$1, 0)),
        "NA"
    ),
    "NA"
)</f>
        <v>NA</v>
      </c>
      <c r="G62" s="9" cm="1">
        <f t="array" ref="G62">_xlfn.SWITCH(J62,
        0, INDEX('EPA_df=0_PASS'!$B$2:$K$100,
                MATCH(B62, 'EPA_df=0_PASS'!$A$2:$A$100, 0),
                MATCH(D62, 'EPA_df=0_PASS'!$B$1:$K$1, 0)),
        "NA"
    )</f>
        <v>3.8943664177967803E-2</v>
      </c>
      <c r="H62" s="11" cm="1">
        <f t="array" ref="H62">_xlfn.SWITCH(J62,
        0, INDEX('EPA_df=0_RUN'!$B$2:$K$100,
                MATCH(B62, 'EPA_df=0_RUN'!$A$2:$A$100, 0),
                MATCH(D62, 'EPA_df=0_RUN'!$B$1:$K$1, 0)),
        "NA"
    )</f>
        <v>-4.9143789548279004E-3</v>
      </c>
      <c r="J62">
        <f t="shared" si="2"/>
        <v>0</v>
      </c>
      <c r="K62">
        <f t="shared" si="9"/>
        <v>0</v>
      </c>
      <c r="L62">
        <f t="shared" si="6"/>
        <v>0</v>
      </c>
    </row>
    <row r="63" spans="1:12" x14ac:dyDescent="0.2">
      <c r="A63">
        <f t="shared" si="4"/>
        <v>1</v>
      </c>
      <c r="B63">
        <f t="shared" si="7"/>
        <v>75</v>
      </c>
      <c r="C63">
        <f t="shared" si="10"/>
        <v>61</v>
      </c>
      <c r="D63">
        <f t="shared" si="8"/>
        <v>10</v>
      </c>
      <c r="F63" s="4" t="str" cm="1">
        <f t="array" ref="F63">IF(C63=4,
    _xlfn.SWITCH(J63,
        0, INDEX(tie!$B$2:$K$100,
                MATCH(B63, tie!$A$2:$A$100, 0),
                MATCH(D63, tie!$B$1:$K$1, 0)),
        -3, INDEX(down_3!$B$2:$K$100,
                 MATCH(B63, down_3!$A$2:$A$100, 0),
                 MATCH(D63, down_3!$B$1:$K$1, 0)),
        3, INDEX(up_3!$B$2:$K$100,
                MATCH(B63, up_3!$A$2:$A$100, 0),
                MATCH(D63, up_3!$B$1:$K$1, 0)),
        -7, INDEX(down_7!$B$2:$K$100,
                 MATCH(B63, down_7!$A$2:$A$100, 0),
                 MATCH(D63, down_7!$B$1:$K$1, 0)),
        7, INDEX(up_7!$B$2:$K$100,
                MATCH(B63, up_7!$A$2:$A$100, 0),
                MATCH(D63, up_7!$B$1:$K$1, 0)),
        "NA"
    ),
    "NA"
)</f>
        <v>NA</v>
      </c>
      <c r="G63" s="9" cm="1">
        <f t="array" ref="G63">_xlfn.SWITCH(J63,
        0, INDEX('EPA_df=0_PASS'!$B$2:$K$100,
                MATCH(B63, 'EPA_df=0_PASS'!$A$2:$A$100, 0),
                MATCH(D63, 'EPA_df=0_PASS'!$B$1:$K$1, 0)),
        "NA"
    )</f>
        <v>3.8943664177967803E-2</v>
      </c>
      <c r="H63" s="11" cm="1">
        <f t="array" ref="H63">_xlfn.SWITCH(J63,
        0, INDEX('EPA_df=0_RUN'!$B$2:$K$100,
                MATCH(B63, 'EPA_df=0_RUN'!$A$2:$A$100, 0),
                MATCH(D63, 'EPA_df=0_RUN'!$B$1:$K$1, 0)),
        "NA"
    )</f>
        <v>-4.9143789548279004E-3</v>
      </c>
      <c r="J63">
        <f t="shared" si="2"/>
        <v>0</v>
      </c>
      <c r="K63">
        <f t="shared" si="9"/>
        <v>0</v>
      </c>
      <c r="L63">
        <f t="shared" si="6"/>
        <v>0</v>
      </c>
    </row>
    <row r="64" spans="1:12" x14ac:dyDescent="0.2">
      <c r="A64">
        <f t="shared" si="4"/>
        <v>1</v>
      </c>
      <c r="B64">
        <f t="shared" si="7"/>
        <v>75</v>
      </c>
      <c r="C64">
        <f t="shared" si="10"/>
        <v>62</v>
      </c>
      <c r="D64">
        <f t="shared" si="8"/>
        <v>10</v>
      </c>
      <c r="F64" s="4" t="str" cm="1">
        <f t="array" ref="F64">IF(C64=4,
    _xlfn.SWITCH(J64,
        0, INDEX(tie!$B$2:$K$100,
                MATCH(B64, tie!$A$2:$A$100, 0),
                MATCH(D64, tie!$B$1:$K$1, 0)),
        -3, INDEX(down_3!$B$2:$K$100,
                 MATCH(B64, down_3!$A$2:$A$100, 0),
                 MATCH(D64, down_3!$B$1:$K$1, 0)),
        3, INDEX(up_3!$B$2:$K$100,
                MATCH(B64, up_3!$A$2:$A$100, 0),
                MATCH(D64, up_3!$B$1:$K$1, 0)),
        -7, INDEX(down_7!$B$2:$K$100,
                 MATCH(B64, down_7!$A$2:$A$100, 0),
                 MATCH(D64, down_7!$B$1:$K$1, 0)),
        7, INDEX(up_7!$B$2:$K$100,
                MATCH(B64, up_7!$A$2:$A$100, 0),
                MATCH(D64, up_7!$B$1:$K$1, 0)),
        "NA"
    ),
    "NA"
)</f>
        <v>NA</v>
      </c>
      <c r="G64" s="9" cm="1">
        <f t="array" ref="G64">_xlfn.SWITCH(J64,
        0, INDEX('EPA_df=0_PASS'!$B$2:$K$100,
                MATCH(B64, 'EPA_df=0_PASS'!$A$2:$A$100, 0),
                MATCH(D64, 'EPA_df=0_PASS'!$B$1:$K$1, 0)),
        "NA"
    )</f>
        <v>3.8943664177967803E-2</v>
      </c>
      <c r="H64" s="11" cm="1">
        <f t="array" ref="H64">_xlfn.SWITCH(J64,
        0, INDEX('EPA_df=0_RUN'!$B$2:$K$100,
                MATCH(B64, 'EPA_df=0_RUN'!$A$2:$A$100, 0),
                MATCH(D64, 'EPA_df=0_RUN'!$B$1:$K$1, 0)),
        "NA"
    )</f>
        <v>-4.9143789548279004E-3</v>
      </c>
      <c r="J64">
        <f t="shared" si="2"/>
        <v>0</v>
      </c>
      <c r="K64">
        <f t="shared" si="9"/>
        <v>0</v>
      </c>
      <c r="L64">
        <f t="shared" si="6"/>
        <v>0</v>
      </c>
    </row>
    <row r="65" spans="1:12" x14ac:dyDescent="0.2">
      <c r="A65">
        <f t="shared" si="4"/>
        <v>1</v>
      </c>
      <c r="B65">
        <f t="shared" si="7"/>
        <v>75</v>
      </c>
      <c r="C65">
        <f t="shared" si="10"/>
        <v>63</v>
      </c>
      <c r="D65">
        <f t="shared" si="8"/>
        <v>10</v>
      </c>
      <c r="F65" s="4" t="str" cm="1">
        <f t="array" ref="F65">IF(C65=4,
    _xlfn.SWITCH(J65,
        0, INDEX(tie!$B$2:$K$100,
                MATCH(B65, tie!$A$2:$A$100, 0),
                MATCH(D65, tie!$B$1:$K$1, 0)),
        -3, INDEX(down_3!$B$2:$K$100,
                 MATCH(B65, down_3!$A$2:$A$100, 0),
                 MATCH(D65, down_3!$B$1:$K$1, 0)),
        3, INDEX(up_3!$B$2:$K$100,
                MATCH(B65, up_3!$A$2:$A$100, 0),
                MATCH(D65, up_3!$B$1:$K$1, 0)),
        -7, INDEX(down_7!$B$2:$K$100,
                 MATCH(B65, down_7!$A$2:$A$100, 0),
                 MATCH(D65, down_7!$B$1:$K$1, 0)),
        7, INDEX(up_7!$B$2:$K$100,
                MATCH(B65, up_7!$A$2:$A$100, 0),
                MATCH(D65, up_7!$B$1:$K$1, 0)),
        "NA"
    ),
    "NA"
)</f>
        <v>NA</v>
      </c>
      <c r="G65" s="9" cm="1">
        <f t="array" ref="G65">_xlfn.SWITCH(J65,
        0, INDEX('EPA_df=0_PASS'!$B$2:$K$100,
                MATCH(B65, 'EPA_df=0_PASS'!$A$2:$A$100, 0),
                MATCH(D65, 'EPA_df=0_PASS'!$B$1:$K$1, 0)),
        "NA"
    )</f>
        <v>3.8943664177967803E-2</v>
      </c>
      <c r="H65" s="11" cm="1">
        <f t="array" ref="H65">_xlfn.SWITCH(J65,
        0, INDEX('EPA_df=0_RUN'!$B$2:$K$100,
                MATCH(B65, 'EPA_df=0_RUN'!$A$2:$A$100, 0),
                MATCH(D65, 'EPA_df=0_RUN'!$B$1:$K$1, 0)),
        "NA"
    )</f>
        <v>-4.9143789548279004E-3</v>
      </c>
      <c r="J65">
        <f t="shared" si="2"/>
        <v>0</v>
      </c>
      <c r="K65">
        <f t="shared" si="9"/>
        <v>0</v>
      </c>
      <c r="L65">
        <f t="shared" si="6"/>
        <v>0</v>
      </c>
    </row>
    <row r="66" spans="1:12" x14ac:dyDescent="0.2">
      <c r="A66">
        <f t="shared" si="4"/>
        <v>1</v>
      </c>
      <c r="B66">
        <f t="shared" si="7"/>
        <v>75</v>
      </c>
      <c r="C66">
        <f t="shared" si="10"/>
        <v>64</v>
      </c>
      <c r="D66">
        <f t="shared" si="8"/>
        <v>10</v>
      </c>
      <c r="F66" s="4" t="str" cm="1">
        <f t="array" ref="F66">IF(C66=4,
    _xlfn.SWITCH(J66,
        0, INDEX(tie!$B$2:$K$100,
                MATCH(B66, tie!$A$2:$A$100, 0),
                MATCH(D66, tie!$B$1:$K$1, 0)),
        -3, INDEX(down_3!$B$2:$K$100,
                 MATCH(B66, down_3!$A$2:$A$100, 0),
                 MATCH(D66, down_3!$B$1:$K$1, 0)),
        3, INDEX(up_3!$B$2:$K$100,
                MATCH(B66, up_3!$A$2:$A$100, 0),
                MATCH(D66, up_3!$B$1:$K$1, 0)),
        -7, INDEX(down_7!$B$2:$K$100,
                 MATCH(B66, down_7!$A$2:$A$100, 0),
                 MATCH(D66, down_7!$B$1:$K$1, 0)),
        7, INDEX(up_7!$B$2:$K$100,
                MATCH(B66, up_7!$A$2:$A$100, 0),
                MATCH(D66, up_7!$B$1:$K$1, 0)),
        "NA"
    ),
    "NA"
)</f>
        <v>NA</v>
      </c>
      <c r="G66" s="9" cm="1">
        <f t="array" ref="G66">_xlfn.SWITCH(J66,
        0, INDEX('EPA_df=0_PASS'!$B$2:$K$100,
                MATCH(B66, 'EPA_df=0_PASS'!$A$2:$A$100, 0),
                MATCH(D66, 'EPA_df=0_PASS'!$B$1:$K$1, 0)),
        "NA"
    )</f>
        <v>3.8943664177967803E-2</v>
      </c>
      <c r="H66" s="11" cm="1">
        <f t="array" ref="H66">_xlfn.SWITCH(J66,
        0, INDEX('EPA_df=0_RUN'!$B$2:$K$100,
                MATCH(B66, 'EPA_df=0_RUN'!$A$2:$A$100, 0),
                MATCH(D66, 'EPA_df=0_RUN'!$B$1:$K$1, 0)),
        "NA"
    )</f>
        <v>-4.9143789548279004E-3</v>
      </c>
      <c r="J66">
        <f t="shared" si="2"/>
        <v>0</v>
      </c>
      <c r="K66">
        <f t="shared" si="9"/>
        <v>0</v>
      </c>
      <c r="L66">
        <f t="shared" si="6"/>
        <v>0</v>
      </c>
    </row>
    <row r="67" spans="1:12" x14ac:dyDescent="0.2">
      <c r="A67">
        <f t="shared" si="4"/>
        <v>1</v>
      </c>
      <c r="B67">
        <f t="shared" ref="B67:B98" si="11">IF(A67&gt;A66,75,IF(B66-I66=0,75,B66-I66))</f>
        <v>75</v>
      </c>
      <c r="C67">
        <f t="shared" si="10"/>
        <v>65</v>
      </c>
      <c r="D67">
        <f t="shared" ref="D67:D98" si="12">IF(A67&gt;A66,10,IF(D66-I66&lt;=0,10,D66-I66))</f>
        <v>10</v>
      </c>
      <c r="F67" s="4" t="str" cm="1">
        <f t="array" ref="F67">IF(C67=4,
    _xlfn.SWITCH(J67,
        0, INDEX(tie!$B$2:$K$100,
                MATCH(B67, tie!$A$2:$A$100, 0),
                MATCH(D67, tie!$B$1:$K$1, 0)),
        -3, INDEX(down_3!$B$2:$K$100,
                 MATCH(B67, down_3!$A$2:$A$100, 0),
                 MATCH(D67, down_3!$B$1:$K$1, 0)),
        3, INDEX(up_3!$B$2:$K$100,
                MATCH(B67, up_3!$A$2:$A$100, 0),
                MATCH(D67, up_3!$B$1:$K$1, 0)),
        -7, INDEX(down_7!$B$2:$K$100,
                 MATCH(B67, down_7!$A$2:$A$100, 0),
                 MATCH(D67, down_7!$B$1:$K$1, 0)),
        7, INDEX(up_7!$B$2:$K$100,
                MATCH(B67, up_7!$A$2:$A$100, 0),
                MATCH(D67, up_7!$B$1:$K$1, 0)),
        "NA"
    ),
    "NA"
)</f>
        <v>NA</v>
      </c>
      <c r="G67" s="9" cm="1">
        <f t="array" ref="G67">_xlfn.SWITCH(J67,
        0, INDEX('EPA_df=0_PASS'!$B$2:$K$100,
                MATCH(B67, 'EPA_df=0_PASS'!$A$2:$A$100, 0),
                MATCH(D67, 'EPA_df=0_PASS'!$B$1:$K$1, 0)),
        "NA"
    )</f>
        <v>3.8943664177967803E-2</v>
      </c>
      <c r="H67" s="11" cm="1">
        <f t="array" ref="H67">_xlfn.SWITCH(J67,
        0, INDEX('EPA_df=0_RUN'!$B$2:$K$100,
                MATCH(B67, 'EPA_df=0_RUN'!$A$2:$A$100, 0),
                MATCH(D67, 'EPA_df=0_RUN'!$B$1:$K$1, 0)),
        "NA"
    )</f>
        <v>-4.9143789548279004E-3</v>
      </c>
      <c r="J67">
        <f t="shared" ref="J67:J130" si="13">K67-L67</f>
        <v>0</v>
      </c>
      <c r="K67">
        <f t="shared" ref="K67:K98" si="14">IF(E66="TOUCHDOWN",K66+7,IF(E66="FIELD GOAL",K66+3,K66))</f>
        <v>0</v>
      </c>
      <c r="L67">
        <f t="shared" si="6"/>
        <v>0</v>
      </c>
    </row>
    <row r="68" spans="1:12" x14ac:dyDescent="0.2">
      <c r="A68">
        <f t="shared" ref="A68:A130" si="15">IF(OR(E67="KICKOFF",E67="PUNT",E67="TOUCHDOWN",E67="FIELD GOAL",E67="PAT", E67 = "INT", E67 = "FUMBLE"),A67+1,A67)</f>
        <v>1</v>
      </c>
      <c r="B68">
        <f t="shared" si="11"/>
        <v>75</v>
      </c>
      <c r="C68">
        <f t="shared" ref="C68:C99" si="16">IF(A68&gt;A67,1,IF(D67-I67&lt;=0,1,C67+1))</f>
        <v>66</v>
      </c>
      <c r="D68">
        <f t="shared" si="12"/>
        <v>10</v>
      </c>
      <c r="F68" s="4" t="str" cm="1">
        <f t="array" ref="F68">IF(C68=4,
    _xlfn.SWITCH(J68,
        0, INDEX(tie!$B$2:$K$100,
                MATCH(B68, tie!$A$2:$A$100, 0),
                MATCH(D68, tie!$B$1:$K$1, 0)),
        -3, INDEX(down_3!$B$2:$K$100,
                 MATCH(B68, down_3!$A$2:$A$100, 0),
                 MATCH(D68, down_3!$B$1:$K$1, 0)),
        3, INDEX(up_3!$B$2:$K$100,
                MATCH(B68, up_3!$A$2:$A$100, 0),
                MATCH(D68, up_3!$B$1:$K$1, 0)),
        -7, INDEX(down_7!$B$2:$K$100,
                 MATCH(B68, down_7!$A$2:$A$100, 0),
                 MATCH(D68, down_7!$B$1:$K$1, 0)),
        7, INDEX(up_7!$B$2:$K$100,
                MATCH(B68, up_7!$A$2:$A$100, 0),
                MATCH(D68, up_7!$B$1:$K$1, 0)),
        "NA"
    ),
    "NA"
)</f>
        <v>NA</v>
      </c>
      <c r="G68" s="9" cm="1">
        <f t="array" ref="G68">_xlfn.SWITCH(J68,
        0, INDEX('EPA_df=0_PASS'!$B$2:$K$100,
                MATCH(B68, 'EPA_df=0_PASS'!$A$2:$A$100, 0),
                MATCH(D68, 'EPA_df=0_PASS'!$B$1:$K$1, 0)),
        "NA"
    )</f>
        <v>3.8943664177967803E-2</v>
      </c>
      <c r="H68" s="11" cm="1">
        <f t="array" ref="H68">_xlfn.SWITCH(J68,
        0, INDEX('EPA_df=0_RUN'!$B$2:$K$100,
                MATCH(B68, 'EPA_df=0_RUN'!$A$2:$A$100, 0),
                MATCH(D68, 'EPA_df=0_RUN'!$B$1:$K$1, 0)),
        "NA"
    )</f>
        <v>-4.9143789548279004E-3</v>
      </c>
      <c r="J68">
        <f t="shared" si="13"/>
        <v>0</v>
      </c>
      <c r="K68">
        <f t="shared" si="14"/>
        <v>0</v>
      </c>
      <c r="L68">
        <f t="shared" ref="L68:L130" si="17">IF(M67="TOUCHDOWN",L67+7,IF(M67="FIELD GOAL",L67+3,L67))</f>
        <v>0</v>
      </c>
    </row>
    <row r="69" spans="1:12" x14ac:dyDescent="0.2">
      <c r="A69">
        <f t="shared" si="15"/>
        <v>1</v>
      </c>
      <c r="B69">
        <f t="shared" si="11"/>
        <v>75</v>
      </c>
      <c r="C69">
        <f t="shared" si="16"/>
        <v>67</v>
      </c>
      <c r="D69">
        <f t="shared" si="12"/>
        <v>10</v>
      </c>
      <c r="F69" s="4" t="str" cm="1">
        <f t="array" ref="F69">IF(C69=4,
    _xlfn.SWITCH(J69,
        0, INDEX(tie!$B$2:$K$100,
                MATCH(B69, tie!$A$2:$A$100, 0),
                MATCH(D69, tie!$B$1:$K$1, 0)),
        -3, INDEX(down_3!$B$2:$K$100,
                 MATCH(B69, down_3!$A$2:$A$100, 0),
                 MATCH(D69, down_3!$B$1:$K$1, 0)),
        3, INDEX(up_3!$B$2:$K$100,
                MATCH(B69, up_3!$A$2:$A$100, 0),
                MATCH(D69, up_3!$B$1:$K$1, 0)),
        -7, INDEX(down_7!$B$2:$K$100,
                 MATCH(B69, down_7!$A$2:$A$100, 0),
                 MATCH(D69, down_7!$B$1:$K$1, 0)),
        7, INDEX(up_7!$B$2:$K$100,
                MATCH(B69, up_7!$A$2:$A$100, 0),
                MATCH(D69, up_7!$B$1:$K$1, 0)),
        "NA"
    ),
    "NA"
)</f>
        <v>NA</v>
      </c>
      <c r="G69" s="9" cm="1">
        <f t="array" ref="G69">_xlfn.SWITCH(J69,
        0, INDEX('EPA_df=0_PASS'!$B$2:$K$100,
                MATCH(B69, 'EPA_df=0_PASS'!$A$2:$A$100, 0),
                MATCH(D69, 'EPA_df=0_PASS'!$B$1:$K$1, 0)),
        "NA"
    )</f>
        <v>3.8943664177967803E-2</v>
      </c>
      <c r="H69" s="11" cm="1">
        <f t="array" ref="H69">_xlfn.SWITCH(J69,
        0, INDEX('EPA_df=0_RUN'!$B$2:$K$100,
                MATCH(B69, 'EPA_df=0_RUN'!$A$2:$A$100, 0),
                MATCH(D69, 'EPA_df=0_RUN'!$B$1:$K$1, 0)),
        "NA"
    )</f>
        <v>-4.9143789548279004E-3</v>
      </c>
      <c r="J69">
        <f t="shared" si="13"/>
        <v>0</v>
      </c>
      <c r="K69">
        <f t="shared" si="14"/>
        <v>0</v>
      </c>
      <c r="L69">
        <f t="shared" si="17"/>
        <v>0</v>
      </c>
    </row>
    <row r="70" spans="1:12" x14ac:dyDescent="0.2">
      <c r="A70">
        <f t="shared" si="15"/>
        <v>1</v>
      </c>
      <c r="B70">
        <f t="shared" si="11"/>
        <v>75</v>
      </c>
      <c r="C70">
        <f t="shared" si="16"/>
        <v>68</v>
      </c>
      <c r="D70">
        <f t="shared" si="12"/>
        <v>10</v>
      </c>
      <c r="F70" s="4" t="str" cm="1">
        <f t="array" ref="F70">IF(C70=4,
    _xlfn.SWITCH(J70,
        0, INDEX(tie!$B$2:$K$100,
                MATCH(B70, tie!$A$2:$A$100, 0),
                MATCH(D70, tie!$B$1:$K$1, 0)),
        -3, INDEX(down_3!$B$2:$K$100,
                 MATCH(B70, down_3!$A$2:$A$100, 0),
                 MATCH(D70, down_3!$B$1:$K$1, 0)),
        3, INDEX(up_3!$B$2:$K$100,
                MATCH(B70, up_3!$A$2:$A$100, 0),
                MATCH(D70, up_3!$B$1:$K$1, 0)),
        -7, INDEX(down_7!$B$2:$K$100,
                 MATCH(B70, down_7!$A$2:$A$100, 0),
                 MATCH(D70, down_7!$B$1:$K$1, 0)),
        7, INDEX(up_7!$B$2:$K$100,
                MATCH(B70, up_7!$A$2:$A$100, 0),
                MATCH(D70, up_7!$B$1:$K$1, 0)),
        "NA"
    ),
    "NA"
)</f>
        <v>NA</v>
      </c>
      <c r="G70" s="9" cm="1">
        <f t="array" ref="G70">_xlfn.SWITCH(J70,
        0, INDEX('EPA_df=0_PASS'!$B$2:$K$100,
                MATCH(B70, 'EPA_df=0_PASS'!$A$2:$A$100, 0),
                MATCH(D70, 'EPA_df=0_PASS'!$B$1:$K$1, 0)),
        "NA"
    )</f>
        <v>3.8943664177967803E-2</v>
      </c>
      <c r="H70" s="11" cm="1">
        <f t="array" ref="H70">_xlfn.SWITCH(J70,
        0, INDEX('EPA_df=0_RUN'!$B$2:$K$100,
                MATCH(B70, 'EPA_df=0_RUN'!$A$2:$A$100, 0),
                MATCH(D70, 'EPA_df=0_RUN'!$B$1:$K$1, 0)),
        "NA"
    )</f>
        <v>-4.9143789548279004E-3</v>
      </c>
      <c r="J70">
        <f t="shared" si="13"/>
        <v>0</v>
      </c>
      <c r="K70">
        <f t="shared" si="14"/>
        <v>0</v>
      </c>
      <c r="L70">
        <f t="shared" si="17"/>
        <v>0</v>
      </c>
    </row>
    <row r="71" spans="1:12" x14ac:dyDescent="0.2">
      <c r="A71">
        <f t="shared" si="15"/>
        <v>1</v>
      </c>
      <c r="B71">
        <f t="shared" si="11"/>
        <v>75</v>
      </c>
      <c r="C71">
        <f t="shared" si="16"/>
        <v>69</v>
      </c>
      <c r="D71">
        <f t="shared" si="12"/>
        <v>10</v>
      </c>
      <c r="F71" s="4" t="str" cm="1">
        <f t="array" ref="F71">IF(C71=4,
    _xlfn.SWITCH(J71,
        0, INDEX(tie!$B$2:$K$100,
                MATCH(B71, tie!$A$2:$A$100, 0),
                MATCH(D71, tie!$B$1:$K$1, 0)),
        -3, INDEX(down_3!$B$2:$K$100,
                 MATCH(B71, down_3!$A$2:$A$100, 0),
                 MATCH(D71, down_3!$B$1:$K$1, 0)),
        3, INDEX(up_3!$B$2:$K$100,
                MATCH(B71, up_3!$A$2:$A$100, 0),
                MATCH(D71, up_3!$B$1:$K$1, 0)),
        -7, INDEX(down_7!$B$2:$K$100,
                 MATCH(B71, down_7!$A$2:$A$100, 0),
                 MATCH(D71, down_7!$B$1:$K$1, 0)),
        7, INDEX(up_7!$B$2:$K$100,
                MATCH(B71, up_7!$A$2:$A$100, 0),
                MATCH(D71, up_7!$B$1:$K$1, 0)),
        "NA"
    ),
    "NA"
)</f>
        <v>NA</v>
      </c>
      <c r="G71" s="9" cm="1">
        <f t="array" ref="G71">_xlfn.SWITCH(J71,
        0, INDEX('EPA_df=0_PASS'!$B$2:$K$100,
                MATCH(B71, 'EPA_df=0_PASS'!$A$2:$A$100, 0),
                MATCH(D71, 'EPA_df=0_PASS'!$B$1:$K$1, 0)),
        "NA"
    )</f>
        <v>3.8943664177967803E-2</v>
      </c>
      <c r="H71" s="11" cm="1">
        <f t="array" ref="H71">_xlfn.SWITCH(J71,
        0, INDEX('EPA_df=0_RUN'!$B$2:$K$100,
                MATCH(B71, 'EPA_df=0_RUN'!$A$2:$A$100, 0),
                MATCH(D71, 'EPA_df=0_RUN'!$B$1:$K$1, 0)),
        "NA"
    )</f>
        <v>-4.9143789548279004E-3</v>
      </c>
      <c r="J71">
        <f t="shared" si="13"/>
        <v>0</v>
      </c>
      <c r="K71">
        <f t="shared" si="14"/>
        <v>0</v>
      </c>
      <c r="L71">
        <f t="shared" si="17"/>
        <v>0</v>
      </c>
    </row>
    <row r="72" spans="1:12" x14ac:dyDescent="0.2">
      <c r="A72">
        <f t="shared" si="15"/>
        <v>1</v>
      </c>
      <c r="B72">
        <f t="shared" si="11"/>
        <v>75</v>
      </c>
      <c r="C72">
        <f t="shared" si="16"/>
        <v>70</v>
      </c>
      <c r="D72">
        <f t="shared" si="12"/>
        <v>10</v>
      </c>
      <c r="F72" s="4" t="str" cm="1">
        <f t="array" ref="F72">IF(C72=4,
    _xlfn.SWITCH(J72,
        0, INDEX(tie!$B$2:$K$100,
                MATCH(B72, tie!$A$2:$A$100, 0),
                MATCH(D72, tie!$B$1:$K$1, 0)),
        -3, INDEX(down_3!$B$2:$K$100,
                 MATCH(B72, down_3!$A$2:$A$100, 0),
                 MATCH(D72, down_3!$B$1:$K$1, 0)),
        3, INDEX(up_3!$B$2:$K$100,
                MATCH(B72, up_3!$A$2:$A$100, 0),
                MATCH(D72, up_3!$B$1:$K$1, 0)),
        -7, INDEX(down_7!$B$2:$K$100,
                 MATCH(B72, down_7!$A$2:$A$100, 0),
                 MATCH(D72, down_7!$B$1:$K$1, 0)),
        7, INDEX(up_7!$B$2:$K$100,
                MATCH(B72, up_7!$A$2:$A$100, 0),
                MATCH(D72, up_7!$B$1:$K$1, 0)),
        "NA"
    ),
    "NA"
)</f>
        <v>NA</v>
      </c>
      <c r="G72" s="9" cm="1">
        <f t="array" ref="G72">_xlfn.SWITCH(J72,
        0, INDEX('EPA_df=0_PASS'!$B$2:$K$100,
                MATCH(B72, 'EPA_df=0_PASS'!$A$2:$A$100, 0),
                MATCH(D72, 'EPA_df=0_PASS'!$B$1:$K$1, 0)),
        "NA"
    )</f>
        <v>3.8943664177967803E-2</v>
      </c>
      <c r="H72" s="11" cm="1">
        <f t="array" ref="H72">_xlfn.SWITCH(J72,
        0, INDEX('EPA_df=0_RUN'!$B$2:$K$100,
                MATCH(B72, 'EPA_df=0_RUN'!$A$2:$A$100, 0),
                MATCH(D72, 'EPA_df=0_RUN'!$B$1:$K$1, 0)),
        "NA"
    )</f>
        <v>-4.9143789548279004E-3</v>
      </c>
      <c r="J72">
        <f t="shared" si="13"/>
        <v>0</v>
      </c>
      <c r="K72">
        <f t="shared" si="14"/>
        <v>0</v>
      </c>
      <c r="L72">
        <f t="shared" si="17"/>
        <v>0</v>
      </c>
    </row>
    <row r="73" spans="1:12" x14ac:dyDescent="0.2">
      <c r="A73">
        <f t="shared" si="15"/>
        <v>1</v>
      </c>
      <c r="B73">
        <f t="shared" si="11"/>
        <v>75</v>
      </c>
      <c r="C73">
        <f t="shared" si="16"/>
        <v>71</v>
      </c>
      <c r="D73">
        <f t="shared" si="12"/>
        <v>10</v>
      </c>
      <c r="F73" s="4" t="str" cm="1">
        <f t="array" ref="F73">IF(C73=4,
    _xlfn.SWITCH(J73,
        0, INDEX(tie!$B$2:$K$100,
                MATCH(B73, tie!$A$2:$A$100, 0),
                MATCH(D73, tie!$B$1:$K$1, 0)),
        -3, INDEX(down_3!$B$2:$K$100,
                 MATCH(B73, down_3!$A$2:$A$100, 0),
                 MATCH(D73, down_3!$B$1:$K$1, 0)),
        3, INDEX(up_3!$B$2:$K$100,
                MATCH(B73, up_3!$A$2:$A$100, 0),
                MATCH(D73, up_3!$B$1:$K$1, 0)),
        -7, INDEX(down_7!$B$2:$K$100,
                 MATCH(B73, down_7!$A$2:$A$100, 0),
                 MATCH(D73, down_7!$B$1:$K$1, 0)),
        7, INDEX(up_7!$B$2:$K$100,
                MATCH(B73, up_7!$A$2:$A$100, 0),
                MATCH(D73, up_7!$B$1:$K$1, 0)),
        "NA"
    ),
    "NA"
)</f>
        <v>NA</v>
      </c>
      <c r="G73" s="9" cm="1">
        <f t="array" ref="G73">_xlfn.SWITCH(J73,
        0, INDEX('EPA_df=0_PASS'!$B$2:$K$100,
                MATCH(B73, 'EPA_df=0_PASS'!$A$2:$A$100, 0),
                MATCH(D73, 'EPA_df=0_PASS'!$B$1:$K$1, 0)),
        "NA"
    )</f>
        <v>3.8943664177967803E-2</v>
      </c>
      <c r="H73" s="11" cm="1">
        <f t="array" ref="H73">_xlfn.SWITCH(J73,
        0, INDEX('EPA_df=0_RUN'!$B$2:$K$100,
                MATCH(B73, 'EPA_df=0_RUN'!$A$2:$A$100, 0),
                MATCH(D73, 'EPA_df=0_RUN'!$B$1:$K$1, 0)),
        "NA"
    )</f>
        <v>-4.9143789548279004E-3</v>
      </c>
      <c r="J73">
        <f t="shared" si="13"/>
        <v>0</v>
      </c>
      <c r="K73">
        <f t="shared" si="14"/>
        <v>0</v>
      </c>
      <c r="L73">
        <f t="shared" si="17"/>
        <v>0</v>
      </c>
    </row>
    <row r="74" spans="1:12" x14ac:dyDescent="0.2">
      <c r="A74">
        <f t="shared" si="15"/>
        <v>1</v>
      </c>
      <c r="B74">
        <f t="shared" si="11"/>
        <v>75</v>
      </c>
      <c r="C74">
        <f t="shared" si="16"/>
        <v>72</v>
      </c>
      <c r="D74">
        <f t="shared" si="12"/>
        <v>10</v>
      </c>
      <c r="F74" s="4" t="str" cm="1">
        <f t="array" ref="F74">IF(C74=4,
    _xlfn.SWITCH(J74,
        0, INDEX(tie!$B$2:$K$100,
                MATCH(B74, tie!$A$2:$A$100, 0),
                MATCH(D74, tie!$B$1:$K$1, 0)),
        -3, INDEX(down_3!$B$2:$K$100,
                 MATCH(B74, down_3!$A$2:$A$100, 0),
                 MATCH(D74, down_3!$B$1:$K$1, 0)),
        3, INDEX(up_3!$B$2:$K$100,
                MATCH(B74, up_3!$A$2:$A$100, 0),
                MATCH(D74, up_3!$B$1:$K$1, 0)),
        -7, INDEX(down_7!$B$2:$K$100,
                 MATCH(B74, down_7!$A$2:$A$100, 0),
                 MATCH(D74, down_7!$B$1:$K$1, 0)),
        7, INDEX(up_7!$B$2:$K$100,
                MATCH(B74, up_7!$A$2:$A$100, 0),
                MATCH(D74, up_7!$B$1:$K$1, 0)),
        "NA"
    ),
    "NA"
)</f>
        <v>NA</v>
      </c>
      <c r="G74" s="9" cm="1">
        <f t="array" ref="G74">_xlfn.SWITCH(J74,
        0, INDEX('EPA_df=0_PASS'!$B$2:$K$100,
                MATCH(B74, 'EPA_df=0_PASS'!$A$2:$A$100, 0),
                MATCH(D74, 'EPA_df=0_PASS'!$B$1:$K$1, 0)),
        "NA"
    )</f>
        <v>3.8943664177967803E-2</v>
      </c>
      <c r="H74" s="11" cm="1">
        <f t="array" ref="H74">_xlfn.SWITCH(J74,
        0, INDEX('EPA_df=0_RUN'!$B$2:$K$100,
                MATCH(B74, 'EPA_df=0_RUN'!$A$2:$A$100, 0),
                MATCH(D74, 'EPA_df=0_RUN'!$B$1:$K$1, 0)),
        "NA"
    )</f>
        <v>-4.9143789548279004E-3</v>
      </c>
      <c r="J74">
        <f t="shared" si="13"/>
        <v>0</v>
      </c>
      <c r="K74">
        <f t="shared" si="14"/>
        <v>0</v>
      </c>
      <c r="L74">
        <f t="shared" si="17"/>
        <v>0</v>
      </c>
    </row>
    <row r="75" spans="1:12" x14ac:dyDescent="0.2">
      <c r="A75">
        <f t="shared" si="15"/>
        <v>1</v>
      </c>
      <c r="B75">
        <f t="shared" si="11"/>
        <v>75</v>
      </c>
      <c r="C75">
        <f t="shared" si="16"/>
        <v>73</v>
      </c>
      <c r="D75">
        <f t="shared" si="12"/>
        <v>10</v>
      </c>
      <c r="F75" s="4" t="str" cm="1">
        <f t="array" ref="F75">IF(C75=4,
    _xlfn.SWITCH(J75,
        0, INDEX(tie!$B$2:$K$100,
                MATCH(B75, tie!$A$2:$A$100, 0),
                MATCH(D75, tie!$B$1:$K$1, 0)),
        -3, INDEX(down_3!$B$2:$K$100,
                 MATCH(B75, down_3!$A$2:$A$100, 0),
                 MATCH(D75, down_3!$B$1:$K$1, 0)),
        3, INDEX(up_3!$B$2:$K$100,
                MATCH(B75, up_3!$A$2:$A$100, 0),
                MATCH(D75, up_3!$B$1:$K$1, 0)),
        -7, INDEX(down_7!$B$2:$K$100,
                 MATCH(B75, down_7!$A$2:$A$100, 0),
                 MATCH(D75, down_7!$B$1:$K$1, 0)),
        7, INDEX(up_7!$B$2:$K$100,
                MATCH(B75, up_7!$A$2:$A$100, 0),
                MATCH(D75, up_7!$B$1:$K$1, 0)),
        "NA"
    ),
    "NA"
)</f>
        <v>NA</v>
      </c>
      <c r="G75" s="9" cm="1">
        <f t="array" ref="G75">_xlfn.SWITCH(J75,
        0, INDEX('EPA_df=0_PASS'!$B$2:$K$100,
                MATCH(B75, 'EPA_df=0_PASS'!$A$2:$A$100, 0),
                MATCH(D75, 'EPA_df=0_PASS'!$B$1:$K$1, 0)),
        "NA"
    )</f>
        <v>3.8943664177967803E-2</v>
      </c>
      <c r="H75" s="11" cm="1">
        <f t="array" ref="H75">_xlfn.SWITCH(J75,
        0, INDEX('EPA_df=0_RUN'!$B$2:$K$100,
                MATCH(B75, 'EPA_df=0_RUN'!$A$2:$A$100, 0),
                MATCH(D75, 'EPA_df=0_RUN'!$B$1:$K$1, 0)),
        "NA"
    )</f>
        <v>-4.9143789548279004E-3</v>
      </c>
      <c r="J75">
        <f t="shared" si="13"/>
        <v>0</v>
      </c>
      <c r="K75">
        <f t="shared" si="14"/>
        <v>0</v>
      </c>
      <c r="L75">
        <f t="shared" si="17"/>
        <v>0</v>
      </c>
    </row>
    <row r="76" spans="1:12" x14ac:dyDescent="0.2">
      <c r="A76">
        <f t="shared" si="15"/>
        <v>1</v>
      </c>
      <c r="B76">
        <f t="shared" si="11"/>
        <v>75</v>
      </c>
      <c r="C76">
        <f t="shared" si="16"/>
        <v>74</v>
      </c>
      <c r="D76">
        <f t="shared" si="12"/>
        <v>10</v>
      </c>
      <c r="F76" s="4" t="str" cm="1">
        <f t="array" ref="F76">IF(C76=4,
    _xlfn.SWITCH(J76,
        0, INDEX(tie!$B$2:$K$100,
                MATCH(B76, tie!$A$2:$A$100, 0),
                MATCH(D76, tie!$B$1:$K$1, 0)),
        -3, INDEX(down_3!$B$2:$K$100,
                 MATCH(B76, down_3!$A$2:$A$100, 0),
                 MATCH(D76, down_3!$B$1:$K$1, 0)),
        3, INDEX(up_3!$B$2:$K$100,
                MATCH(B76, up_3!$A$2:$A$100, 0),
                MATCH(D76, up_3!$B$1:$K$1, 0)),
        -7, INDEX(down_7!$B$2:$K$100,
                 MATCH(B76, down_7!$A$2:$A$100, 0),
                 MATCH(D76, down_7!$B$1:$K$1, 0)),
        7, INDEX(up_7!$B$2:$K$100,
                MATCH(B76, up_7!$A$2:$A$100, 0),
                MATCH(D76, up_7!$B$1:$K$1, 0)),
        "NA"
    ),
    "NA"
)</f>
        <v>NA</v>
      </c>
      <c r="G76" s="9" cm="1">
        <f t="array" ref="G76">_xlfn.SWITCH(J76,
        0, INDEX('EPA_df=0_PASS'!$B$2:$K$100,
                MATCH(B76, 'EPA_df=0_PASS'!$A$2:$A$100, 0),
                MATCH(D76, 'EPA_df=0_PASS'!$B$1:$K$1, 0)),
        "NA"
    )</f>
        <v>3.8943664177967803E-2</v>
      </c>
      <c r="H76" s="11" cm="1">
        <f t="array" ref="H76">_xlfn.SWITCH(J76,
        0, INDEX('EPA_df=0_RUN'!$B$2:$K$100,
                MATCH(B76, 'EPA_df=0_RUN'!$A$2:$A$100, 0),
                MATCH(D76, 'EPA_df=0_RUN'!$B$1:$K$1, 0)),
        "NA"
    )</f>
        <v>-4.9143789548279004E-3</v>
      </c>
      <c r="J76">
        <f t="shared" si="13"/>
        <v>0</v>
      </c>
      <c r="K76">
        <f t="shared" si="14"/>
        <v>0</v>
      </c>
      <c r="L76">
        <f t="shared" si="17"/>
        <v>0</v>
      </c>
    </row>
    <row r="77" spans="1:12" x14ac:dyDescent="0.2">
      <c r="A77">
        <f t="shared" si="15"/>
        <v>1</v>
      </c>
      <c r="B77">
        <f t="shared" si="11"/>
        <v>75</v>
      </c>
      <c r="C77">
        <f t="shared" si="16"/>
        <v>75</v>
      </c>
      <c r="D77">
        <f t="shared" si="12"/>
        <v>10</v>
      </c>
      <c r="F77" s="4" t="str" cm="1">
        <f t="array" ref="F77">IF(C77=4,
    _xlfn.SWITCH(J77,
        0, INDEX(tie!$B$2:$K$100,
                MATCH(B77, tie!$A$2:$A$100, 0),
                MATCH(D77, tie!$B$1:$K$1, 0)),
        -3, INDEX(down_3!$B$2:$K$100,
                 MATCH(B77, down_3!$A$2:$A$100, 0),
                 MATCH(D77, down_3!$B$1:$K$1, 0)),
        3, INDEX(up_3!$B$2:$K$100,
                MATCH(B77, up_3!$A$2:$A$100, 0),
                MATCH(D77, up_3!$B$1:$K$1, 0)),
        -7, INDEX(down_7!$B$2:$K$100,
                 MATCH(B77, down_7!$A$2:$A$100, 0),
                 MATCH(D77, down_7!$B$1:$K$1, 0)),
        7, INDEX(up_7!$B$2:$K$100,
                MATCH(B77, up_7!$A$2:$A$100, 0),
                MATCH(D77, up_7!$B$1:$K$1, 0)),
        "NA"
    ),
    "NA"
)</f>
        <v>NA</v>
      </c>
      <c r="G77" s="9" cm="1">
        <f t="array" ref="G77">_xlfn.SWITCH(J77,
        0, INDEX('EPA_df=0_PASS'!$B$2:$K$100,
                MATCH(B77, 'EPA_df=0_PASS'!$A$2:$A$100, 0),
                MATCH(D77, 'EPA_df=0_PASS'!$B$1:$K$1, 0)),
        "NA"
    )</f>
        <v>3.8943664177967803E-2</v>
      </c>
      <c r="H77" s="11" cm="1">
        <f t="array" ref="H77">_xlfn.SWITCH(J77,
        0, INDEX('EPA_df=0_RUN'!$B$2:$K$100,
                MATCH(B77, 'EPA_df=0_RUN'!$A$2:$A$100, 0),
                MATCH(D77, 'EPA_df=0_RUN'!$B$1:$K$1, 0)),
        "NA"
    )</f>
        <v>-4.9143789548279004E-3</v>
      </c>
      <c r="J77">
        <f t="shared" si="13"/>
        <v>0</v>
      </c>
      <c r="K77">
        <f t="shared" si="14"/>
        <v>0</v>
      </c>
      <c r="L77">
        <f t="shared" si="17"/>
        <v>0</v>
      </c>
    </row>
    <row r="78" spans="1:12" x14ac:dyDescent="0.2">
      <c r="A78">
        <f t="shared" si="15"/>
        <v>1</v>
      </c>
      <c r="B78">
        <f t="shared" si="11"/>
        <v>75</v>
      </c>
      <c r="C78">
        <f t="shared" si="16"/>
        <v>76</v>
      </c>
      <c r="D78">
        <f t="shared" si="12"/>
        <v>10</v>
      </c>
      <c r="F78" s="4" t="str" cm="1">
        <f t="array" ref="F78">IF(C78=4,
    _xlfn.SWITCH(J78,
        0, INDEX(tie!$B$2:$K$100,
                MATCH(B78, tie!$A$2:$A$100, 0),
                MATCH(D78, tie!$B$1:$K$1, 0)),
        -3, INDEX(down_3!$B$2:$K$100,
                 MATCH(B78, down_3!$A$2:$A$100, 0),
                 MATCH(D78, down_3!$B$1:$K$1, 0)),
        3, INDEX(up_3!$B$2:$K$100,
                MATCH(B78, up_3!$A$2:$A$100, 0),
                MATCH(D78, up_3!$B$1:$K$1, 0)),
        -7, INDEX(down_7!$B$2:$K$100,
                 MATCH(B78, down_7!$A$2:$A$100, 0),
                 MATCH(D78, down_7!$B$1:$K$1, 0)),
        7, INDEX(up_7!$B$2:$K$100,
                MATCH(B78, up_7!$A$2:$A$100, 0),
                MATCH(D78, up_7!$B$1:$K$1, 0)),
        "NA"
    ),
    "NA"
)</f>
        <v>NA</v>
      </c>
      <c r="G78" s="9" cm="1">
        <f t="array" ref="G78">_xlfn.SWITCH(J78,
        0, INDEX('EPA_df=0_PASS'!$B$2:$K$100,
                MATCH(B78, 'EPA_df=0_PASS'!$A$2:$A$100, 0),
                MATCH(D78, 'EPA_df=0_PASS'!$B$1:$K$1, 0)),
        "NA"
    )</f>
        <v>3.8943664177967803E-2</v>
      </c>
      <c r="H78" s="11" cm="1">
        <f t="array" ref="H78">_xlfn.SWITCH(J78,
        0, INDEX('EPA_df=0_RUN'!$B$2:$K$100,
                MATCH(B78, 'EPA_df=0_RUN'!$A$2:$A$100, 0),
                MATCH(D78, 'EPA_df=0_RUN'!$B$1:$K$1, 0)),
        "NA"
    )</f>
        <v>-4.9143789548279004E-3</v>
      </c>
      <c r="J78">
        <f t="shared" si="13"/>
        <v>0</v>
      </c>
      <c r="K78">
        <f t="shared" si="14"/>
        <v>0</v>
      </c>
      <c r="L78">
        <f t="shared" si="17"/>
        <v>0</v>
      </c>
    </row>
    <row r="79" spans="1:12" x14ac:dyDescent="0.2">
      <c r="A79">
        <f t="shared" si="15"/>
        <v>1</v>
      </c>
      <c r="B79">
        <f t="shared" si="11"/>
        <v>75</v>
      </c>
      <c r="C79">
        <f t="shared" si="16"/>
        <v>77</v>
      </c>
      <c r="D79">
        <f t="shared" si="12"/>
        <v>10</v>
      </c>
      <c r="F79" s="4" t="str" cm="1">
        <f t="array" ref="F79">IF(C79=4,
    _xlfn.SWITCH(J79,
        0, INDEX(tie!$B$2:$K$100,
                MATCH(B79, tie!$A$2:$A$100, 0),
                MATCH(D79, tie!$B$1:$K$1, 0)),
        -3, INDEX(down_3!$B$2:$K$100,
                 MATCH(B79, down_3!$A$2:$A$100, 0),
                 MATCH(D79, down_3!$B$1:$K$1, 0)),
        3, INDEX(up_3!$B$2:$K$100,
                MATCH(B79, up_3!$A$2:$A$100, 0),
                MATCH(D79, up_3!$B$1:$K$1, 0)),
        -7, INDEX(down_7!$B$2:$K$100,
                 MATCH(B79, down_7!$A$2:$A$100, 0),
                 MATCH(D79, down_7!$B$1:$K$1, 0)),
        7, INDEX(up_7!$B$2:$K$100,
                MATCH(B79, up_7!$A$2:$A$100, 0),
                MATCH(D79, up_7!$B$1:$K$1, 0)),
        "NA"
    ),
    "NA"
)</f>
        <v>NA</v>
      </c>
      <c r="G79" s="9" cm="1">
        <f t="array" ref="G79">_xlfn.SWITCH(J79,
        0, INDEX('EPA_df=0_PASS'!$B$2:$K$100,
                MATCH(B79, 'EPA_df=0_PASS'!$A$2:$A$100, 0),
                MATCH(D79, 'EPA_df=0_PASS'!$B$1:$K$1, 0)),
        "NA"
    )</f>
        <v>3.8943664177967803E-2</v>
      </c>
      <c r="H79" s="11" cm="1">
        <f t="array" ref="H79">_xlfn.SWITCH(J79,
        0, INDEX('EPA_df=0_RUN'!$B$2:$K$100,
                MATCH(B79, 'EPA_df=0_RUN'!$A$2:$A$100, 0),
                MATCH(D79, 'EPA_df=0_RUN'!$B$1:$K$1, 0)),
        "NA"
    )</f>
        <v>-4.9143789548279004E-3</v>
      </c>
      <c r="J79">
        <f t="shared" si="13"/>
        <v>0</v>
      </c>
      <c r="K79">
        <f t="shared" si="14"/>
        <v>0</v>
      </c>
      <c r="L79">
        <f t="shared" si="17"/>
        <v>0</v>
      </c>
    </row>
    <row r="80" spans="1:12" x14ac:dyDescent="0.2">
      <c r="A80">
        <f t="shared" si="15"/>
        <v>1</v>
      </c>
      <c r="B80">
        <f t="shared" si="11"/>
        <v>75</v>
      </c>
      <c r="C80">
        <f t="shared" si="16"/>
        <v>78</v>
      </c>
      <c r="D80">
        <f t="shared" si="12"/>
        <v>10</v>
      </c>
      <c r="F80" s="4" t="str" cm="1">
        <f t="array" ref="F80">IF(C80=4,
    _xlfn.SWITCH(J80,
        0, INDEX(tie!$B$2:$K$100,
                MATCH(B80, tie!$A$2:$A$100, 0),
                MATCH(D80, tie!$B$1:$K$1, 0)),
        -3, INDEX(down_3!$B$2:$K$100,
                 MATCH(B80, down_3!$A$2:$A$100, 0),
                 MATCH(D80, down_3!$B$1:$K$1, 0)),
        3, INDEX(up_3!$B$2:$K$100,
                MATCH(B80, up_3!$A$2:$A$100, 0),
                MATCH(D80, up_3!$B$1:$K$1, 0)),
        -7, INDEX(down_7!$B$2:$K$100,
                 MATCH(B80, down_7!$A$2:$A$100, 0),
                 MATCH(D80, down_7!$B$1:$K$1, 0)),
        7, INDEX(up_7!$B$2:$K$100,
                MATCH(B80, up_7!$A$2:$A$100, 0),
                MATCH(D80, up_7!$B$1:$K$1, 0)),
        "NA"
    ),
    "NA"
)</f>
        <v>NA</v>
      </c>
      <c r="G80" s="9" cm="1">
        <f t="array" ref="G80">_xlfn.SWITCH(J80,
        0, INDEX('EPA_df=0_PASS'!$B$2:$K$100,
                MATCH(B80, 'EPA_df=0_PASS'!$A$2:$A$100, 0),
                MATCH(D80, 'EPA_df=0_PASS'!$B$1:$K$1, 0)),
        "NA"
    )</f>
        <v>3.8943664177967803E-2</v>
      </c>
      <c r="H80" s="11" cm="1">
        <f t="array" ref="H80">_xlfn.SWITCH(J80,
        0, INDEX('EPA_df=0_RUN'!$B$2:$K$100,
                MATCH(B80, 'EPA_df=0_RUN'!$A$2:$A$100, 0),
                MATCH(D80, 'EPA_df=0_RUN'!$B$1:$K$1, 0)),
        "NA"
    )</f>
        <v>-4.9143789548279004E-3</v>
      </c>
      <c r="J80">
        <f t="shared" si="13"/>
        <v>0</v>
      </c>
      <c r="K80">
        <f t="shared" si="14"/>
        <v>0</v>
      </c>
      <c r="L80">
        <f t="shared" si="17"/>
        <v>0</v>
      </c>
    </row>
    <row r="81" spans="1:12" x14ac:dyDescent="0.2">
      <c r="A81">
        <f t="shared" si="15"/>
        <v>1</v>
      </c>
      <c r="B81">
        <f t="shared" si="11"/>
        <v>75</v>
      </c>
      <c r="C81">
        <f t="shared" si="16"/>
        <v>79</v>
      </c>
      <c r="D81">
        <f t="shared" si="12"/>
        <v>10</v>
      </c>
      <c r="F81" s="4" t="str" cm="1">
        <f t="array" ref="F81">IF(C81=4,
    _xlfn.SWITCH(J81,
        0, INDEX(tie!$B$2:$K$100,
                MATCH(B81, tie!$A$2:$A$100, 0),
                MATCH(D81, tie!$B$1:$K$1, 0)),
        -3, INDEX(down_3!$B$2:$K$100,
                 MATCH(B81, down_3!$A$2:$A$100, 0),
                 MATCH(D81, down_3!$B$1:$K$1, 0)),
        3, INDEX(up_3!$B$2:$K$100,
                MATCH(B81, up_3!$A$2:$A$100, 0),
                MATCH(D81, up_3!$B$1:$K$1, 0)),
        -7, INDEX(down_7!$B$2:$K$100,
                 MATCH(B81, down_7!$A$2:$A$100, 0),
                 MATCH(D81, down_7!$B$1:$K$1, 0)),
        7, INDEX(up_7!$B$2:$K$100,
                MATCH(B81, up_7!$A$2:$A$100, 0),
                MATCH(D81, up_7!$B$1:$K$1, 0)),
        "NA"
    ),
    "NA"
)</f>
        <v>NA</v>
      </c>
      <c r="G81" s="9" cm="1">
        <f t="array" ref="G81">_xlfn.SWITCH(J81,
        0, INDEX('EPA_df=0_PASS'!$B$2:$K$100,
                MATCH(B81, 'EPA_df=0_PASS'!$A$2:$A$100, 0),
                MATCH(D81, 'EPA_df=0_PASS'!$B$1:$K$1, 0)),
        "NA"
    )</f>
        <v>3.8943664177967803E-2</v>
      </c>
      <c r="H81" s="11" cm="1">
        <f t="array" ref="H81">_xlfn.SWITCH(J81,
        0, INDEX('EPA_df=0_RUN'!$B$2:$K$100,
                MATCH(B81, 'EPA_df=0_RUN'!$A$2:$A$100, 0),
                MATCH(D81, 'EPA_df=0_RUN'!$B$1:$K$1, 0)),
        "NA"
    )</f>
        <v>-4.9143789548279004E-3</v>
      </c>
      <c r="J81">
        <f t="shared" si="13"/>
        <v>0</v>
      </c>
      <c r="K81">
        <f t="shared" si="14"/>
        <v>0</v>
      </c>
      <c r="L81">
        <f t="shared" si="17"/>
        <v>0</v>
      </c>
    </row>
    <row r="82" spans="1:12" x14ac:dyDescent="0.2">
      <c r="A82">
        <f t="shared" si="15"/>
        <v>1</v>
      </c>
      <c r="B82">
        <f t="shared" si="11"/>
        <v>75</v>
      </c>
      <c r="C82">
        <f t="shared" si="16"/>
        <v>80</v>
      </c>
      <c r="D82">
        <f t="shared" si="12"/>
        <v>10</v>
      </c>
      <c r="F82" s="4" t="str" cm="1">
        <f t="array" ref="F82">IF(C82=4,
    _xlfn.SWITCH(J82,
        0, INDEX(tie!$B$2:$K$100,
                MATCH(B82, tie!$A$2:$A$100, 0),
                MATCH(D82, tie!$B$1:$K$1, 0)),
        -3, INDEX(down_3!$B$2:$K$100,
                 MATCH(B82, down_3!$A$2:$A$100, 0),
                 MATCH(D82, down_3!$B$1:$K$1, 0)),
        3, INDEX(up_3!$B$2:$K$100,
                MATCH(B82, up_3!$A$2:$A$100, 0),
                MATCH(D82, up_3!$B$1:$K$1, 0)),
        -7, INDEX(down_7!$B$2:$K$100,
                 MATCH(B82, down_7!$A$2:$A$100, 0),
                 MATCH(D82, down_7!$B$1:$K$1, 0)),
        7, INDEX(up_7!$B$2:$K$100,
                MATCH(B82, up_7!$A$2:$A$100, 0),
                MATCH(D82, up_7!$B$1:$K$1, 0)),
        "NA"
    ),
    "NA"
)</f>
        <v>NA</v>
      </c>
      <c r="G82" s="9" cm="1">
        <f t="array" ref="G82">_xlfn.SWITCH(J82,
        0, INDEX('EPA_df=0_PASS'!$B$2:$K$100,
                MATCH(B82, 'EPA_df=0_PASS'!$A$2:$A$100, 0),
                MATCH(D82, 'EPA_df=0_PASS'!$B$1:$K$1, 0)),
        "NA"
    )</f>
        <v>3.8943664177967803E-2</v>
      </c>
      <c r="H82" s="11" cm="1">
        <f t="array" ref="H82">_xlfn.SWITCH(J82,
        0, INDEX('EPA_df=0_RUN'!$B$2:$K$100,
                MATCH(B82, 'EPA_df=0_RUN'!$A$2:$A$100, 0),
                MATCH(D82, 'EPA_df=0_RUN'!$B$1:$K$1, 0)),
        "NA"
    )</f>
        <v>-4.9143789548279004E-3</v>
      </c>
      <c r="J82">
        <f t="shared" si="13"/>
        <v>0</v>
      </c>
      <c r="K82">
        <f t="shared" si="14"/>
        <v>0</v>
      </c>
      <c r="L82">
        <f t="shared" si="17"/>
        <v>0</v>
      </c>
    </row>
    <row r="83" spans="1:12" x14ac:dyDescent="0.2">
      <c r="A83">
        <f t="shared" si="15"/>
        <v>1</v>
      </c>
      <c r="B83">
        <f t="shared" si="11"/>
        <v>75</v>
      </c>
      <c r="C83">
        <f t="shared" si="16"/>
        <v>81</v>
      </c>
      <c r="D83">
        <f t="shared" si="12"/>
        <v>10</v>
      </c>
      <c r="F83" s="4" t="str" cm="1">
        <f t="array" ref="F83">IF(C83=4,
    _xlfn.SWITCH(J83,
        0, INDEX(tie!$B$2:$K$100,
                MATCH(B83, tie!$A$2:$A$100, 0),
                MATCH(D83, tie!$B$1:$K$1, 0)),
        -3, INDEX(down_3!$B$2:$K$100,
                 MATCH(B83, down_3!$A$2:$A$100, 0),
                 MATCH(D83, down_3!$B$1:$K$1, 0)),
        3, INDEX(up_3!$B$2:$K$100,
                MATCH(B83, up_3!$A$2:$A$100, 0),
                MATCH(D83, up_3!$B$1:$K$1, 0)),
        -7, INDEX(down_7!$B$2:$K$100,
                 MATCH(B83, down_7!$A$2:$A$100, 0),
                 MATCH(D83, down_7!$B$1:$K$1, 0)),
        7, INDEX(up_7!$B$2:$K$100,
                MATCH(B83, up_7!$A$2:$A$100, 0),
                MATCH(D83, up_7!$B$1:$K$1, 0)),
        "NA"
    ),
    "NA"
)</f>
        <v>NA</v>
      </c>
      <c r="G83" s="9" cm="1">
        <f t="array" ref="G83">_xlfn.SWITCH(J83,
        0, INDEX('EPA_df=0_PASS'!$B$2:$K$100,
                MATCH(B83, 'EPA_df=0_PASS'!$A$2:$A$100, 0),
                MATCH(D83, 'EPA_df=0_PASS'!$B$1:$K$1, 0)),
        "NA"
    )</f>
        <v>3.8943664177967803E-2</v>
      </c>
      <c r="H83" s="11" cm="1">
        <f t="array" ref="H83">_xlfn.SWITCH(J83,
        0, INDEX('EPA_df=0_RUN'!$B$2:$K$100,
                MATCH(B83, 'EPA_df=0_RUN'!$A$2:$A$100, 0),
                MATCH(D83, 'EPA_df=0_RUN'!$B$1:$K$1, 0)),
        "NA"
    )</f>
        <v>-4.9143789548279004E-3</v>
      </c>
      <c r="J83">
        <f t="shared" si="13"/>
        <v>0</v>
      </c>
      <c r="K83">
        <f t="shared" si="14"/>
        <v>0</v>
      </c>
      <c r="L83">
        <f t="shared" si="17"/>
        <v>0</v>
      </c>
    </row>
    <row r="84" spans="1:12" x14ac:dyDescent="0.2">
      <c r="A84">
        <f t="shared" si="15"/>
        <v>1</v>
      </c>
      <c r="B84">
        <f t="shared" si="11"/>
        <v>75</v>
      </c>
      <c r="C84">
        <f t="shared" si="16"/>
        <v>82</v>
      </c>
      <c r="D84">
        <f t="shared" si="12"/>
        <v>10</v>
      </c>
      <c r="F84" s="4" t="str" cm="1">
        <f t="array" ref="F84">IF(C84=4,
    _xlfn.SWITCH(J84,
        0, INDEX(tie!$B$2:$K$100,
                MATCH(B84, tie!$A$2:$A$100, 0),
                MATCH(D84, tie!$B$1:$K$1, 0)),
        -3, INDEX(down_3!$B$2:$K$100,
                 MATCH(B84, down_3!$A$2:$A$100, 0),
                 MATCH(D84, down_3!$B$1:$K$1, 0)),
        3, INDEX(up_3!$B$2:$K$100,
                MATCH(B84, up_3!$A$2:$A$100, 0),
                MATCH(D84, up_3!$B$1:$K$1, 0)),
        -7, INDEX(down_7!$B$2:$K$100,
                 MATCH(B84, down_7!$A$2:$A$100, 0),
                 MATCH(D84, down_7!$B$1:$K$1, 0)),
        7, INDEX(up_7!$B$2:$K$100,
                MATCH(B84, up_7!$A$2:$A$100, 0),
                MATCH(D84, up_7!$B$1:$K$1, 0)),
        "NA"
    ),
    "NA"
)</f>
        <v>NA</v>
      </c>
      <c r="G84" s="9" cm="1">
        <f t="array" ref="G84">_xlfn.SWITCH(J84,
        0, INDEX('EPA_df=0_PASS'!$B$2:$K$100,
                MATCH(B84, 'EPA_df=0_PASS'!$A$2:$A$100, 0),
                MATCH(D84, 'EPA_df=0_PASS'!$B$1:$K$1, 0)),
        "NA"
    )</f>
        <v>3.8943664177967803E-2</v>
      </c>
      <c r="H84" s="11" cm="1">
        <f t="array" ref="H84">_xlfn.SWITCH(J84,
        0, INDEX('EPA_df=0_RUN'!$B$2:$K$100,
                MATCH(B84, 'EPA_df=0_RUN'!$A$2:$A$100, 0),
                MATCH(D84, 'EPA_df=0_RUN'!$B$1:$K$1, 0)),
        "NA"
    )</f>
        <v>-4.9143789548279004E-3</v>
      </c>
      <c r="J84">
        <f t="shared" si="13"/>
        <v>0</v>
      </c>
      <c r="K84">
        <f t="shared" si="14"/>
        <v>0</v>
      </c>
      <c r="L84">
        <f t="shared" si="17"/>
        <v>0</v>
      </c>
    </row>
    <row r="85" spans="1:12" x14ac:dyDescent="0.2">
      <c r="A85">
        <f t="shared" si="15"/>
        <v>1</v>
      </c>
      <c r="B85">
        <f t="shared" si="11"/>
        <v>75</v>
      </c>
      <c r="C85">
        <f t="shared" si="16"/>
        <v>83</v>
      </c>
      <c r="D85">
        <f t="shared" si="12"/>
        <v>10</v>
      </c>
      <c r="F85" s="4" t="str" cm="1">
        <f t="array" ref="F85">IF(C85=4,
    _xlfn.SWITCH(J85,
        0, INDEX(tie!$B$2:$K$100,
                MATCH(B85, tie!$A$2:$A$100, 0),
                MATCH(D85, tie!$B$1:$K$1, 0)),
        -3, INDEX(down_3!$B$2:$K$100,
                 MATCH(B85, down_3!$A$2:$A$100, 0),
                 MATCH(D85, down_3!$B$1:$K$1, 0)),
        3, INDEX(up_3!$B$2:$K$100,
                MATCH(B85, up_3!$A$2:$A$100, 0),
                MATCH(D85, up_3!$B$1:$K$1, 0)),
        -7, INDEX(down_7!$B$2:$K$100,
                 MATCH(B85, down_7!$A$2:$A$100, 0),
                 MATCH(D85, down_7!$B$1:$K$1, 0)),
        7, INDEX(up_7!$B$2:$K$100,
                MATCH(B85, up_7!$A$2:$A$100, 0),
                MATCH(D85, up_7!$B$1:$K$1, 0)),
        "NA"
    ),
    "NA"
)</f>
        <v>NA</v>
      </c>
      <c r="G85" s="9" cm="1">
        <f t="array" ref="G85">_xlfn.SWITCH(J85,
        0, INDEX('EPA_df=0_PASS'!$B$2:$K$100,
                MATCH(B85, 'EPA_df=0_PASS'!$A$2:$A$100, 0),
                MATCH(D85, 'EPA_df=0_PASS'!$B$1:$K$1, 0)),
        "NA"
    )</f>
        <v>3.8943664177967803E-2</v>
      </c>
      <c r="H85" s="11" cm="1">
        <f t="array" ref="H85">_xlfn.SWITCH(J85,
        0, INDEX('EPA_df=0_RUN'!$B$2:$K$100,
                MATCH(B85, 'EPA_df=0_RUN'!$A$2:$A$100, 0),
                MATCH(D85, 'EPA_df=0_RUN'!$B$1:$K$1, 0)),
        "NA"
    )</f>
        <v>-4.9143789548279004E-3</v>
      </c>
      <c r="J85">
        <f t="shared" si="13"/>
        <v>0</v>
      </c>
      <c r="K85">
        <f t="shared" si="14"/>
        <v>0</v>
      </c>
      <c r="L85">
        <f t="shared" si="17"/>
        <v>0</v>
      </c>
    </row>
    <row r="86" spans="1:12" x14ac:dyDescent="0.2">
      <c r="A86">
        <f t="shared" si="15"/>
        <v>1</v>
      </c>
      <c r="B86">
        <f t="shared" si="11"/>
        <v>75</v>
      </c>
      <c r="C86">
        <f t="shared" si="16"/>
        <v>84</v>
      </c>
      <c r="D86">
        <f t="shared" si="12"/>
        <v>10</v>
      </c>
      <c r="F86" s="4" t="str" cm="1">
        <f t="array" ref="F86">IF(C86=4,
    _xlfn.SWITCH(J86,
        0, INDEX(tie!$B$2:$K$100,
                MATCH(B86, tie!$A$2:$A$100, 0),
                MATCH(D86, tie!$B$1:$K$1, 0)),
        -3, INDEX(down_3!$B$2:$K$100,
                 MATCH(B86, down_3!$A$2:$A$100, 0),
                 MATCH(D86, down_3!$B$1:$K$1, 0)),
        3, INDEX(up_3!$B$2:$K$100,
                MATCH(B86, up_3!$A$2:$A$100, 0),
                MATCH(D86, up_3!$B$1:$K$1, 0)),
        -7, INDEX(down_7!$B$2:$K$100,
                 MATCH(B86, down_7!$A$2:$A$100, 0),
                 MATCH(D86, down_7!$B$1:$K$1, 0)),
        7, INDEX(up_7!$B$2:$K$100,
                MATCH(B86, up_7!$A$2:$A$100, 0),
                MATCH(D86, up_7!$B$1:$K$1, 0)),
        "NA"
    ),
    "NA"
)</f>
        <v>NA</v>
      </c>
      <c r="G86" s="9" cm="1">
        <f t="array" ref="G86">_xlfn.SWITCH(J86,
        0, INDEX('EPA_df=0_PASS'!$B$2:$K$100,
                MATCH(B86, 'EPA_df=0_PASS'!$A$2:$A$100, 0),
                MATCH(D86, 'EPA_df=0_PASS'!$B$1:$K$1, 0)),
        "NA"
    )</f>
        <v>3.8943664177967803E-2</v>
      </c>
      <c r="H86" s="11" cm="1">
        <f t="array" ref="H86">_xlfn.SWITCH(J86,
        0, INDEX('EPA_df=0_RUN'!$B$2:$K$100,
                MATCH(B86, 'EPA_df=0_RUN'!$A$2:$A$100, 0),
                MATCH(D86, 'EPA_df=0_RUN'!$B$1:$K$1, 0)),
        "NA"
    )</f>
        <v>-4.9143789548279004E-3</v>
      </c>
      <c r="J86">
        <f t="shared" si="13"/>
        <v>0</v>
      </c>
      <c r="K86">
        <f t="shared" si="14"/>
        <v>0</v>
      </c>
      <c r="L86">
        <f t="shared" si="17"/>
        <v>0</v>
      </c>
    </row>
    <row r="87" spans="1:12" x14ac:dyDescent="0.2">
      <c r="A87">
        <f t="shared" si="15"/>
        <v>1</v>
      </c>
      <c r="B87">
        <f t="shared" si="11"/>
        <v>75</v>
      </c>
      <c r="C87">
        <f t="shared" si="16"/>
        <v>85</v>
      </c>
      <c r="D87">
        <f t="shared" si="12"/>
        <v>10</v>
      </c>
      <c r="F87" s="4" t="str" cm="1">
        <f t="array" ref="F87">IF(C87=4,
    _xlfn.SWITCH(J87,
        0, INDEX(tie!$B$2:$K$100,
                MATCH(B87, tie!$A$2:$A$100, 0),
                MATCH(D87, tie!$B$1:$K$1, 0)),
        -3, INDEX(down_3!$B$2:$K$100,
                 MATCH(B87, down_3!$A$2:$A$100, 0),
                 MATCH(D87, down_3!$B$1:$K$1, 0)),
        3, INDEX(up_3!$B$2:$K$100,
                MATCH(B87, up_3!$A$2:$A$100, 0),
                MATCH(D87, up_3!$B$1:$K$1, 0)),
        -7, INDEX(down_7!$B$2:$K$100,
                 MATCH(B87, down_7!$A$2:$A$100, 0),
                 MATCH(D87, down_7!$B$1:$K$1, 0)),
        7, INDEX(up_7!$B$2:$K$100,
                MATCH(B87, up_7!$A$2:$A$100, 0),
                MATCH(D87, up_7!$B$1:$K$1, 0)),
        "NA"
    ),
    "NA"
)</f>
        <v>NA</v>
      </c>
      <c r="G87" s="9" cm="1">
        <f t="array" ref="G87">_xlfn.SWITCH(J87,
        0, INDEX('EPA_df=0_PASS'!$B$2:$K$100,
                MATCH(B87, 'EPA_df=0_PASS'!$A$2:$A$100, 0),
                MATCH(D87, 'EPA_df=0_PASS'!$B$1:$K$1, 0)),
        "NA"
    )</f>
        <v>3.8943664177967803E-2</v>
      </c>
      <c r="H87" s="11" cm="1">
        <f t="array" ref="H87">_xlfn.SWITCH(J87,
        0, INDEX('EPA_df=0_RUN'!$B$2:$K$100,
                MATCH(B87, 'EPA_df=0_RUN'!$A$2:$A$100, 0),
                MATCH(D87, 'EPA_df=0_RUN'!$B$1:$K$1, 0)),
        "NA"
    )</f>
        <v>-4.9143789548279004E-3</v>
      </c>
      <c r="J87">
        <f t="shared" si="13"/>
        <v>0</v>
      </c>
      <c r="K87">
        <f t="shared" si="14"/>
        <v>0</v>
      </c>
      <c r="L87">
        <f t="shared" si="17"/>
        <v>0</v>
      </c>
    </row>
    <row r="88" spans="1:12" x14ac:dyDescent="0.2">
      <c r="A88">
        <f t="shared" si="15"/>
        <v>1</v>
      </c>
      <c r="B88">
        <f t="shared" si="11"/>
        <v>75</v>
      </c>
      <c r="C88">
        <f t="shared" si="16"/>
        <v>86</v>
      </c>
      <c r="D88">
        <f t="shared" si="12"/>
        <v>10</v>
      </c>
      <c r="F88" s="4" t="str" cm="1">
        <f t="array" ref="F88">IF(C88=4,
    _xlfn.SWITCH(J88,
        0, INDEX(tie!$B$2:$K$100,
                MATCH(B88, tie!$A$2:$A$100, 0),
                MATCH(D88, tie!$B$1:$K$1, 0)),
        -3, INDEX(down_3!$B$2:$K$100,
                 MATCH(B88, down_3!$A$2:$A$100, 0),
                 MATCH(D88, down_3!$B$1:$K$1, 0)),
        3, INDEX(up_3!$B$2:$K$100,
                MATCH(B88, up_3!$A$2:$A$100, 0),
                MATCH(D88, up_3!$B$1:$K$1, 0)),
        -7, INDEX(down_7!$B$2:$K$100,
                 MATCH(B88, down_7!$A$2:$A$100, 0),
                 MATCH(D88, down_7!$B$1:$K$1, 0)),
        7, INDEX(up_7!$B$2:$K$100,
                MATCH(B88, up_7!$A$2:$A$100, 0),
                MATCH(D88, up_7!$B$1:$K$1, 0)),
        "NA"
    ),
    "NA"
)</f>
        <v>NA</v>
      </c>
      <c r="G88" s="9" cm="1">
        <f t="array" ref="G88">_xlfn.SWITCH(J88,
        0, INDEX('EPA_df=0_PASS'!$B$2:$K$100,
                MATCH(B88, 'EPA_df=0_PASS'!$A$2:$A$100, 0),
                MATCH(D88, 'EPA_df=0_PASS'!$B$1:$K$1, 0)),
        "NA"
    )</f>
        <v>3.8943664177967803E-2</v>
      </c>
      <c r="H88" s="11" cm="1">
        <f t="array" ref="H88">_xlfn.SWITCH(J88,
        0, INDEX('EPA_df=0_RUN'!$B$2:$K$100,
                MATCH(B88, 'EPA_df=0_RUN'!$A$2:$A$100, 0),
                MATCH(D88, 'EPA_df=0_RUN'!$B$1:$K$1, 0)),
        "NA"
    )</f>
        <v>-4.9143789548279004E-3</v>
      </c>
      <c r="J88">
        <f t="shared" si="13"/>
        <v>0</v>
      </c>
      <c r="K88">
        <f t="shared" si="14"/>
        <v>0</v>
      </c>
      <c r="L88">
        <f t="shared" si="17"/>
        <v>0</v>
      </c>
    </row>
    <row r="89" spans="1:12" x14ac:dyDescent="0.2">
      <c r="A89">
        <f t="shared" si="15"/>
        <v>1</v>
      </c>
      <c r="B89">
        <f t="shared" si="11"/>
        <v>75</v>
      </c>
      <c r="C89">
        <f t="shared" si="16"/>
        <v>87</v>
      </c>
      <c r="D89">
        <f t="shared" si="12"/>
        <v>10</v>
      </c>
      <c r="F89" s="4" t="str" cm="1">
        <f t="array" ref="F89">IF(C89=4,
    _xlfn.SWITCH(J89,
        0, INDEX(tie!$B$2:$K$100,
                MATCH(B89, tie!$A$2:$A$100, 0),
                MATCH(D89, tie!$B$1:$K$1, 0)),
        -3, INDEX(down_3!$B$2:$K$100,
                 MATCH(B89, down_3!$A$2:$A$100, 0),
                 MATCH(D89, down_3!$B$1:$K$1, 0)),
        3, INDEX(up_3!$B$2:$K$100,
                MATCH(B89, up_3!$A$2:$A$100, 0),
                MATCH(D89, up_3!$B$1:$K$1, 0)),
        -7, INDEX(down_7!$B$2:$K$100,
                 MATCH(B89, down_7!$A$2:$A$100, 0),
                 MATCH(D89, down_7!$B$1:$K$1, 0)),
        7, INDEX(up_7!$B$2:$K$100,
                MATCH(B89, up_7!$A$2:$A$100, 0),
                MATCH(D89, up_7!$B$1:$K$1, 0)),
        "NA"
    ),
    "NA"
)</f>
        <v>NA</v>
      </c>
      <c r="G89" s="9" cm="1">
        <f t="array" ref="G89">_xlfn.SWITCH(J89,
        0, INDEX('EPA_df=0_PASS'!$B$2:$K$100,
                MATCH(B89, 'EPA_df=0_PASS'!$A$2:$A$100, 0),
                MATCH(D89, 'EPA_df=0_PASS'!$B$1:$K$1, 0)),
        "NA"
    )</f>
        <v>3.8943664177967803E-2</v>
      </c>
      <c r="H89" s="11" cm="1">
        <f t="array" ref="H89">_xlfn.SWITCH(J89,
        0, INDEX('EPA_df=0_RUN'!$B$2:$K$100,
                MATCH(B89, 'EPA_df=0_RUN'!$A$2:$A$100, 0),
                MATCH(D89, 'EPA_df=0_RUN'!$B$1:$K$1, 0)),
        "NA"
    )</f>
        <v>-4.9143789548279004E-3</v>
      </c>
      <c r="J89">
        <f t="shared" si="13"/>
        <v>0</v>
      </c>
      <c r="K89">
        <f t="shared" si="14"/>
        <v>0</v>
      </c>
      <c r="L89">
        <f t="shared" si="17"/>
        <v>0</v>
      </c>
    </row>
    <row r="90" spans="1:12" x14ac:dyDescent="0.2">
      <c r="A90">
        <f t="shared" si="15"/>
        <v>1</v>
      </c>
      <c r="B90">
        <f t="shared" si="11"/>
        <v>75</v>
      </c>
      <c r="C90">
        <f t="shared" si="16"/>
        <v>88</v>
      </c>
      <c r="D90">
        <f t="shared" si="12"/>
        <v>10</v>
      </c>
      <c r="F90" s="4" t="str" cm="1">
        <f t="array" ref="F90">IF(C90=4,
    _xlfn.SWITCH(J90,
        0, INDEX(tie!$B$2:$K$100,
                MATCH(B90, tie!$A$2:$A$100, 0),
                MATCH(D90, tie!$B$1:$K$1, 0)),
        -3, INDEX(down_3!$B$2:$K$100,
                 MATCH(B90, down_3!$A$2:$A$100, 0),
                 MATCH(D90, down_3!$B$1:$K$1, 0)),
        3, INDEX(up_3!$B$2:$K$100,
                MATCH(B90, up_3!$A$2:$A$100, 0),
                MATCH(D90, up_3!$B$1:$K$1, 0)),
        -7, INDEX(down_7!$B$2:$K$100,
                 MATCH(B90, down_7!$A$2:$A$100, 0),
                 MATCH(D90, down_7!$B$1:$K$1, 0)),
        7, INDEX(up_7!$B$2:$K$100,
                MATCH(B90, up_7!$A$2:$A$100, 0),
                MATCH(D90, up_7!$B$1:$K$1, 0)),
        "NA"
    ),
    "NA"
)</f>
        <v>NA</v>
      </c>
      <c r="G90" s="9" cm="1">
        <f t="array" ref="G90">_xlfn.SWITCH(J90,
        0, INDEX('EPA_df=0_PASS'!$B$2:$K$100,
                MATCH(B90, 'EPA_df=0_PASS'!$A$2:$A$100, 0),
                MATCH(D90, 'EPA_df=0_PASS'!$B$1:$K$1, 0)),
        "NA"
    )</f>
        <v>3.8943664177967803E-2</v>
      </c>
      <c r="H90" s="11" cm="1">
        <f t="array" ref="H90">_xlfn.SWITCH(J90,
        0, INDEX('EPA_df=0_RUN'!$B$2:$K$100,
                MATCH(B90, 'EPA_df=0_RUN'!$A$2:$A$100, 0),
                MATCH(D90, 'EPA_df=0_RUN'!$B$1:$K$1, 0)),
        "NA"
    )</f>
        <v>-4.9143789548279004E-3</v>
      </c>
      <c r="J90">
        <f t="shared" si="13"/>
        <v>0</v>
      </c>
      <c r="K90">
        <f t="shared" si="14"/>
        <v>0</v>
      </c>
      <c r="L90">
        <f t="shared" si="17"/>
        <v>0</v>
      </c>
    </row>
    <row r="91" spans="1:12" x14ac:dyDescent="0.2">
      <c r="A91">
        <f t="shared" si="15"/>
        <v>1</v>
      </c>
      <c r="B91">
        <f t="shared" si="11"/>
        <v>75</v>
      </c>
      <c r="C91">
        <f t="shared" si="16"/>
        <v>89</v>
      </c>
      <c r="D91">
        <f t="shared" si="12"/>
        <v>10</v>
      </c>
      <c r="F91" s="4" t="str" cm="1">
        <f t="array" ref="F91">IF(C91=4,
    _xlfn.SWITCH(J91,
        0, INDEX(tie!$B$2:$K$100,
                MATCH(B91, tie!$A$2:$A$100, 0),
                MATCH(D91, tie!$B$1:$K$1, 0)),
        -3, INDEX(down_3!$B$2:$K$100,
                 MATCH(B91, down_3!$A$2:$A$100, 0),
                 MATCH(D91, down_3!$B$1:$K$1, 0)),
        3, INDEX(up_3!$B$2:$K$100,
                MATCH(B91, up_3!$A$2:$A$100, 0),
                MATCH(D91, up_3!$B$1:$K$1, 0)),
        -7, INDEX(down_7!$B$2:$K$100,
                 MATCH(B91, down_7!$A$2:$A$100, 0),
                 MATCH(D91, down_7!$B$1:$K$1, 0)),
        7, INDEX(up_7!$B$2:$K$100,
                MATCH(B91, up_7!$A$2:$A$100, 0),
                MATCH(D91, up_7!$B$1:$K$1, 0)),
        "NA"
    ),
    "NA"
)</f>
        <v>NA</v>
      </c>
      <c r="G91" s="9" cm="1">
        <f t="array" ref="G91">_xlfn.SWITCH(J91,
        0, INDEX('EPA_df=0_PASS'!$B$2:$K$100,
                MATCH(B91, 'EPA_df=0_PASS'!$A$2:$A$100, 0),
                MATCH(D91, 'EPA_df=0_PASS'!$B$1:$K$1, 0)),
        "NA"
    )</f>
        <v>3.8943664177967803E-2</v>
      </c>
      <c r="H91" s="11" cm="1">
        <f t="array" ref="H91">_xlfn.SWITCH(J91,
        0, INDEX('EPA_df=0_RUN'!$B$2:$K$100,
                MATCH(B91, 'EPA_df=0_RUN'!$A$2:$A$100, 0),
                MATCH(D91, 'EPA_df=0_RUN'!$B$1:$K$1, 0)),
        "NA"
    )</f>
        <v>-4.9143789548279004E-3</v>
      </c>
      <c r="J91">
        <f t="shared" si="13"/>
        <v>0</v>
      </c>
      <c r="K91">
        <f t="shared" si="14"/>
        <v>0</v>
      </c>
      <c r="L91">
        <f t="shared" si="17"/>
        <v>0</v>
      </c>
    </row>
    <row r="92" spans="1:12" x14ac:dyDescent="0.2">
      <c r="A92">
        <f t="shared" si="15"/>
        <v>1</v>
      </c>
      <c r="B92">
        <f t="shared" si="11"/>
        <v>75</v>
      </c>
      <c r="C92">
        <f t="shared" si="16"/>
        <v>90</v>
      </c>
      <c r="D92">
        <f t="shared" si="12"/>
        <v>10</v>
      </c>
      <c r="F92" s="4" t="str" cm="1">
        <f t="array" ref="F92">IF(C92=4,
    _xlfn.SWITCH(J92,
        0, INDEX(tie!$B$2:$K$100,
                MATCH(B92, tie!$A$2:$A$100, 0),
                MATCH(D92, tie!$B$1:$K$1, 0)),
        -3, INDEX(down_3!$B$2:$K$100,
                 MATCH(B92, down_3!$A$2:$A$100, 0),
                 MATCH(D92, down_3!$B$1:$K$1, 0)),
        3, INDEX(up_3!$B$2:$K$100,
                MATCH(B92, up_3!$A$2:$A$100, 0),
                MATCH(D92, up_3!$B$1:$K$1, 0)),
        -7, INDEX(down_7!$B$2:$K$100,
                 MATCH(B92, down_7!$A$2:$A$100, 0),
                 MATCH(D92, down_7!$B$1:$K$1, 0)),
        7, INDEX(up_7!$B$2:$K$100,
                MATCH(B92, up_7!$A$2:$A$100, 0),
                MATCH(D92, up_7!$B$1:$K$1, 0)),
        "NA"
    ),
    "NA"
)</f>
        <v>NA</v>
      </c>
      <c r="G92" s="9" cm="1">
        <f t="array" ref="G92">_xlfn.SWITCH(J92,
        0, INDEX('EPA_df=0_PASS'!$B$2:$K$100,
                MATCH(B92, 'EPA_df=0_PASS'!$A$2:$A$100, 0),
                MATCH(D92, 'EPA_df=0_PASS'!$B$1:$K$1, 0)),
        "NA"
    )</f>
        <v>3.8943664177967803E-2</v>
      </c>
      <c r="H92" s="11" cm="1">
        <f t="array" ref="H92">_xlfn.SWITCH(J92,
        0, INDEX('EPA_df=0_RUN'!$B$2:$K$100,
                MATCH(B92, 'EPA_df=0_RUN'!$A$2:$A$100, 0),
                MATCH(D92, 'EPA_df=0_RUN'!$B$1:$K$1, 0)),
        "NA"
    )</f>
        <v>-4.9143789548279004E-3</v>
      </c>
      <c r="J92">
        <f t="shared" si="13"/>
        <v>0</v>
      </c>
      <c r="K92">
        <f t="shared" si="14"/>
        <v>0</v>
      </c>
      <c r="L92">
        <f t="shared" si="17"/>
        <v>0</v>
      </c>
    </row>
    <row r="93" spans="1:12" x14ac:dyDescent="0.2">
      <c r="A93">
        <f t="shared" si="15"/>
        <v>1</v>
      </c>
      <c r="B93">
        <f t="shared" si="11"/>
        <v>75</v>
      </c>
      <c r="C93">
        <f t="shared" si="16"/>
        <v>91</v>
      </c>
      <c r="D93">
        <f t="shared" si="12"/>
        <v>10</v>
      </c>
      <c r="F93" s="4" t="str" cm="1">
        <f t="array" ref="F93">IF(C93=4,
    _xlfn.SWITCH(J93,
        0, INDEX(tie!$B$2:$K$100,
                MATCH(B93, tie!$A$2:$A$100, 0),
                MATCH(D93, tie!$B$1:$K$1, 0)),
        -3, INDEX(down_3!$B$2:$K$100,
                 MATCH(B93, down_3!$A$2:$A$100, 0),
                 MATCH(D93, down_3!$B$1:$K$1, 0)),
        3, INDEX(up_3!$B$2:$K$100,
                MATCH(B93, up_3!$A$2:$A$100, 0),
                MATCH(D93, up_3!$B$1:$K$1, 0)),
        -7, INDEX(down_7!$B$2:$K$100,
                 MATCH(B93, down_7!$A$2:$A$100, 0),
                 MATCH(D93, down_7!$B$1:$K$1, 0)),
        7, INDEX(up_7!$B$2:$K$100,
                MATCH(B93, up_7!$A$2:$A$100, 0),
                MATCH(D93, up_7!$B$1:$K$1, 0)),
        "NA"
    ),
    "NA"
)</f>
        <v>NA</v>
      </c>
      <c r="G93" s="9" cm="1">
        <f t="array" ref="G93">_xlfn.SWITCH(J93,
        0, INDEX('EPA_df=0_PASS'!$B$2:$K$100,
                MATCH(B93, 'EPA_df=0_PASS'!$A$2:$A$100, 0),
                MATCH(D93, 'EPA_df=0_PASS'!$B$1:$K$1, 0)),
        "NA"
    )</f>
        <v>3.8943664177967803E-2</v>
      </c>
      <c r="H93" s="11" cm="1">
        <f t="array" ref="H93">_xlfn.SWITCH(J93,
        0, INDEX('EPA_df=0_RUN'!$B$2:$K$100,
                MATCH(B93, 'EPA_df=0_RUN'!$A$2:$A$100, 0),
                MATCH(D93, 'EPA_df=0_RUN'!$B$1:$K$1, 0)),
        "NA"
    )</f>
        <v>-4.9143789548279004E-3</v>
      </c>
      <c r="J93">
        <f t="shared" si="13"/>
        <v>0</v>
      </c>
      <c r="K93">
        <f t="shared" si="14"/>
        <v>0</v>
      </c>
      <c r="L93">
        <f t="shared" si="17"/>
        <v>0</v>
      </c>
    </row>
    <row r="94" spans="1:12" x14ac:dyDescent="0.2">
      <c r="A94">
        <f t="shared" si="15"/>
        <v>1</v>
      </c>
      <c r="B94">
        <f t="shared" si="11"/>
        <v>75</v>
      </c>
      <c r="C94">
        <f t="shared" si="16"/>
        <v>92</v>
      </c>
      <c r="D94">
        <f t="shared" si="12"/>
        <v>10</v>
      </c>
      <c r="F94" s="4" t="str" cm="1">
        <f t="array" ref="F94">IF(C94=4,
    _xlfn.SWITCH(J94,
        0, INDEX(tie!$B$2:$K$100,
                MATCH(B94, tie!$A$2:$A$100, 0),
                MATCH(D94, tie!$B$1:$K$1, 0)),
        -3, INDEX(down_3!$B$2:$K$100,
                 MATCH(B94, down_3!$A$2:$A$100, 0),
                 MATCH(D94, down_3!$B$1:$K$1, 0)),
        3, INDEX(up_3!$B$2:$K$100,
                MATCH(B94, up_3!$A$2:$A$100, 0),
                MATCH(D94, up_3!$B$1:$K$1, 0)),
        -7, INDEX(down_7!$B$2:$K$100,
                 MATCH(B94, down_7!$A$2:$A$100, 0),
                 MATCH(D94, down_7!$B$1:$K$1, 0)),
        7, INDEX(up_7!$B$2:$K$100,
                MATCH(B94, up_7!$A$2:$A$100, 0),
                MATCH(D94, up_7!$B$1:$K$1, 0)),
        "NA"
    ),
    "NA"
)</f>
        <v>NA</v>
      </c>
      <c r="G94" s="9" cm="1">
        <f t="array" ref="G94">_xlfn.SWITCH(J94,
        0, INDEX('EPA_df=0_PASS'!$B$2:$K$100,
                MATCH(B94, 'EPA_df=0_PASS'!$A$2:$A$100, 0),
                MATCH(D94, 'EPA_df=0_PASS'!$B$1:$K$1, 0)),
        "NA"
    )</f>
        <v>3.8943664177967803E-2</v>
      </c>
      <c r="H94" s="11" cm="1">
        <f t="array" ref="H94">_xlfn.SWITCH(J94,
        0, INDEX('EPA_df=0_RUN'!$B$2:$K$100,
                MATCH(B94, 'EPA_df=0_RUN'!$A$2:$A$100, 0),
                MATCH(D94, 'EPA_df=0_RUN'!$B$1:$K$1, 0)),
        "NA"
    )</f>
        <v>-4.9143789548279004E-3</v>
      </c>
      <c r="J94">
        <f t="shared" si="13"/>
        <v>0</v>
      </c>
      <c r="K94">
        <f t="shared" si="14"/>
        <v>0</v>
      </c>
      <c r="L94">
        <f t="shared" si="17"/>
        <v>0</v>
      </c>
    </row>
    <row r="95" spans="1:12" x14ac:dyDescent="0.2">
      <c r="A95">
        <f t="shared" si="15"/>
        <v>1</v>
      </c>
      <c r="B95">
        <f t="shared" si="11"/>
        <v>75</v>
      </c>
      <c r="C95">
        <f t="shared" si="16"/>
        <v>93</v>
      </c>
      <c r="D95">
        <f t="shared" si="12"/>
        <v>10</v>
      </c>
      <c r="F95" s="4" t="str" cm="1">
        <f t="array" ref="F95">IF(C95=4,
    _xlfn.SWITCH(J95,
        0, INDEX(tie!$B$2:$K$100,
                MATCH(B95, tie!$A$2:$A$100, 0),
                MATCH(D95, tie!$B$1:$K$1, 0)),
        -3, INDEX(down_3!$B$2:$K$100,
                 MATCH(B95, down_3!$A$2:$A$100, 0),
                 MATCH(D95, down_3!$B$1:$K$1, 0)),
        3, INDEX(up_3!$B$2:$K$100,
                MATCH(B95, up_3!$A$2:$A$100, 0),
                MATCH(D95, up_3!$B$1:$K$1, 0)),
        -7, INDEX(down_7!$B$2:$K$100,
                 MATCH(B95, down_7!$A$2:$A$100, 0),
                 MATCH(D95, down_7!$B$1:$K$1, 0)),
        7, INDEX(up_7!$B$2:$K$100,
                MATCH(B95, up_7!$A$2:$A$100, 0),
                MATCH(D95, up_7!$B$1:$K$1, 0)),
        "NA"
    ),
    "NA"
)</f>
        <v>NA</v>
      </c>
      <c r="G95" s="9" cm="1">
        <f t="array" ref="G95">_xlfn.SWITCH(J95,
        0, INDEX('EPA_df=0_PASS'!$B$2:$K$100,
                MATCH(B95, 'EPA_df=0_PASS'!$A$2:$A$100, 0),
                MATCH(D95, 'EPA_df=0_PASS'!$B$1:$K$1, 0)),
        "NA"
    )</f>
        <v>3.8943664177967803E-2</v>
      </c>
      <c r="H95" s="11" cm="1">
        <f t="array" ref="H95">_xlfn.SWITCH(J95,
        0, INDEX('EPA_df=0_RUN'!$B$2:$K$100,
                MATCH(B95, 'EPA_df=0_RUN'!$A$2:$A$100, 0),
                MATCH(D95, 'EPA_df=0_RUN'!$B$1:$K$1, 0)),
        "NA"
    )</f>
        <v>-4.9143789548279004E-3</v>
      </c>
      <c r="J95">
        <f t="shared" si="13"/>
        <v>0</v>
      </c>
      <c r="K95">
        <f t="shared" si="14"/>
        <v>0</v>
      </c>
      <c r="L95">
        <f t="shared" si="17"/>
        <v>0</v>
      </c>
    </row>
    <row r="96" spans="1:12" x14ac:dyDescent="0.2">
      <c r="A96">
        <f t="shared" si="15"/>
        <v>1</v>
      </c>
      <c r="B96">
        <f t="shared" si="11"/>
        <v>75</v>
      </c>
      <c r="C96">
        <f t="shared" si="16"/>
        <v>94</v>
      </c>
      <c r="D96">
        <f t="shared" si="12"/>
        <v>10</v>
      </c>
      <c r="F96" s="4" t="str" cm="1">
        <f t="array" ref="F96">IF(C96=4,
    _xlfn.SWITCH(J96,
        0, INDEX(tie!$B$2:$K$100,
                MATCH(B96, tie!$A$2:$A$100, 0),
                MATCH(D96, tie!$B$1:$K$1, 0)),
        -3, INDEX(down_3!$B$2:$K$100,
                 MATCH(B96, down_3!$A$2:$A$100, 0),
                 MATCH(D96, down_3!$B$1:$K$1, 0)),
        3, INDEX(up_3!$B$2:$K$100,
                MATCH(B96, up_3!$A$2:$A$100, 0),
                MATCH(D96, up_3!$B$1:$K$1, 0)),
        -7, INDEX(down_7!$B$2:$K$100,
                 MATCH(B96, down_7!$A$2:$A$100, 0),
                 MATCH(D96, down_7!$B$1:$K$1, 0)),
        7, INDEX(up_7!$B$2:$K$100,
                MATCH(B96, up_7!$A$2:$A$100, 0),
                MATCH(D96, up_7!$B$1:$K$1, 0)),
        "NA"
    ),
    "NA"
)</f>
        <v>NA</v>
      </c>
      <c r="G96" s="9" cm="1">
        <f t="array" ref="G96">_xlfn.SWITCH(J96,
        0, INDEX('EPA_df=0_PASS'!$B$2:$K$100,
                MATCH(B96, 'EPA_df=0_PASS'!$A$2:$A$100, 0),
                MATCH(D96, 'EPA_df=0_PASS'!$B$1:$K$1, 0)),
        "NA"
    )</f>
        <v>3.8943664177967803E-2</v>
      </c>
      <c r="H96" s="11" cm="1">
        <f t="array" ref="H96">_xlfn.SWITCH(J96,
        0, INDEX('EPA_df=0_RUN'!$B$2:$K$100,
                MATCH(B96, 'EPA_df=0_RUN'!$A$2:$A$100, 0),
                MATCH(D96, 'EPA_df=0_RUN'!$B$1:$K$1, 0)),
        "NA"
    )</f>
        <v>-4.9143789548279004E-3</v>
      </c>
      <c r="J96">
        <f t="shared" si="13"/>
        <v>0</v>
      </c>
      <c r="K96">
        <f t="shared" si="14"/>
        <v>0</v>
      </c>
      <c r="L96">
        <f t="shared" si="17"/>
        <v>0</v>
      </c>
    </row>
    <row r="97" spans="1:12" x14ac:dyDescent="0.2">
      <c r="A97">
        <f t="shared" si="15"/>
        <v>1</v>
      </c>
      <c r="B97">
        <f t="shared" si="11"/>
        <v>75</v>
      </c>
      <c r="C97">
        <f t="shared" si="16"/>
        <v>95</v>
      </c>
      <c r="D97">
        <f t="shared" si="12"/>
        <v>10</v>
      </c>
      <c r="F97" s="4" t="str" cm="1">
        <f t="array" ref="F97">IF(C97=4,
    _xlfn.SWITCH(J97,
        0, INDEX(tie!$B$2:$K$100,
                MATCH(B97, tie!$A$2:$A$100, 0),
                MATCH(D97, tie!$B$1:$K$1, 0)),
        -3, INDEX(down_3!$B$2:$K$100,
                 MATCH(B97, down_3!$A$2:$A$100, 0),
                 MATCH(D97, down_3!$B$1:$K$1, 0)),
        3, INDEX(up_3!$B$2:$K$100,
                MATCH(B97, up_3!$A$2:$A$100, 0),
                MATCH(D97, up_3!$B$1:$K$1, 0)),
        -7, INDEX(down_7!$B$2:$K$100,
                 MATCH(B97, down_7!$A$2:$A$100, 0),
                 MATCH(D97, down_7!$B$1:$K$1, 0)),
        7, INDEX(up_7!$B$2:$K$100,
                MATCH(B97, up_7!$A$2:$A$100, 0),
                MATCH(D97, up_7!$B$1:$K$1, 0)),
        "NA"
    ),
    "NA"
)</f>
        <v>NA</v>
      </c>
      <c r="G97" s="9" cm="1">
        <f t="array" ref="G97">_xlfn.SWITCH(J97,
        0, INDEX('EPA_df=0_PASS'!$B$2:$K$100,
                MATCH(B97, 'EPA_df=0_PASS'!$A$2:$A$100, 0),
                MATCH(D97, 'EPA_df=0_PASS'!$B$1:$K$1, 0)),
        "NA"
    )</f>
        <v>3.8943664177967803E-2</v>
      </c>
      <c r="H97" s="11" cm="1">
        <f t="array" ref="H97">_xlfn.SWITCH(J97,
        0, INDEX('EPA_df=0_RUN'!$B$2:$K$100,
                MATCH(B97, 'EPA_df=0_RUN'!$A$2:$A$100, 0),
                MATCH(D97, 'EPA_df=0_RUN'!$B$1:$K$1, 0)),
        "NA"
    )</f>
        <v>-4.9143789548279004E-3</v>
      </c>
      <c r="J97">
        <f t="shared" si="13"/>
        <v>0</v>
      </c>
      <c r="K97">
        <f t="shared" si="14"/>
        <v>0</v>
      </c>
      <c r="L97">
        <f t="shared" si="17"/>
        <v>0</v>
      </c>
    </row>
    <row r="98" spans="1:12" x14ac:dyDescent="0.2">
      <c r="A98">
        <f t="shared" si="15"/>
        <v>1</v>
      </c>
      <c r="B98">
        <f t="shared" si="11"/>
        <v>75</v>
      </c>
      <c r="C98">
        <f t="shared" si="16"/>
        <v>96</v>
      </c>
      <c r="D98">
        <f t="shared" si="12"/>
        <v>10</v>
      </c>
      <c r="F98" s="4" t="str" cm="1">
        <f t="array" ref="F98">IF(C98=4,
    _xlfn.SWITCH(J98,
        0, INDEX(tie!$B$2:$K$100,
                MATCH(B98, tie!$A$2:$A$100, 0),
                MATCH(D98, tie!$B$1:$K$1, 0)),
        -3, INDEX(down_3!$B$2:$K$100,
                 MATCH(B98, down_3!$A$2:$A$100, 0),
                 MATCH(D98, down_3!$B$1:$K$1, 0)),
        3, INDEX(up_3!$B$2:$K$100,
                MATCH(B98, up_3!$A$2:$A$100, 0),
                MATCH(D98, up_3!$B$1:$K$1, 0)),
        -7, INDEX(down_7!$B$2:$K$100,
                 MATCH(B98, down_7!$A$2:$A$100, 0),
                 MATCH(D98, down_7!$B$1:$K$1, 0)),
        7, INDEX(up_7!$B$2:$K$100,
                MATCH(B98, up_7!$A$2:$A$100, 0),
                MATCH(D98, up_7!$B$1:$K$1, 0)),
        "NA"
    ),
    "NA"
)</f>
        <v>NA</v>
      </c>
      <c r="G98" s="9" cm="1">
        <f t="array" ref="G98">_xlfn.SWITCH(J98,
        0, INDEX('EPA_df=0_PASS'!$B$2:$K$100,
                MATCH(B98, 'EPA_df=0_PASS'!$A$2:$A$100, 0),
                MATCH(D98, 'EPA_df=0_PASS'!$B$1:$K$1, 0)),
        "NA"
    )</f>
        <v>3.8943664177967803E-2</v>
      </c>
      <c r="H98" s="11" cm="1">
        <f t="array" ref="H98">_xlfn.SWITCH(J98,
        0, INDEX('EPA_df=0_RUN'!$B$2:$K$100,
                MATCH(B98, 'EPA_df=0_RUN'!$A$2:$A$100, 0),
                MATCH(D98, 'EPA_df=0_RUN'!$B$1:$K$1, 0)),
        "NA"
    )</f>
        <v>-4.9143789548279004E-3</v>
      </c>
      <c r="J98">
        <f t="shared" si="13"/>
        <v>0</v>
      </c>
      <c r="K98">
        <f t="shared" si="14"/>
        <v>0</v>
      </c>
      <c r="L98">
        <f t="shared" si="17"/>
        <v>0</v>
      </c>
    </row>
    <row r="99" spans="1:12" x14ac:dyDescent="0.2">
      <c r="A99">
        <f t="shared" si="15"/>
        <v>1</v>
      </c>
      <c r="B99">
        <f t="shared" ref="B99:B130" si="18">IF(A99&gt;A98,75,IF(B98-I98=0,75,B98-I98))</f>
        <v>75</v>
      </c>
      <c r="C99">
        <f t="shared" si="16"/>
        <v>97</v>
      </c>
      <c r="D99">
        <f t="shared" ref="D99:D130" si="19">IF(A99&gt;A98,10,IF(D98-I98&lt;=0,10,D98-I98))</f>
        <v>10</v>
      </c>
      <c r="F99" s="4" t="str" cm="1">
        <f t="array" ref="F99">IF(C99=4,
    _xlfn.SWITCH(J99,
        0, INDEX(tie!$B$2:$K$100,
                MATCH(B99, tie!$A$2:$A$100, 0),
                MATCH(D99, tie!$B$1:$K$1, 0)),
        -3, INDEX(down_3!$B$2:$K$100,
                 MATCH(B99, down_3!$A$2:$A$100, 0),
                 MATCH(D99, down_3!$B$1:$K$1, 0)),
        3, INDEX(up_3!$B$2:$K$100,
                MATCH(B99, up_3!$A$2:$A$100, 0),
                MATCH(D99, up_3!$B$1:$K$1, 0)),
        -7, INDEX(down_7!$B$2:$K$100,
                 MATCH(B99, down_7!$A$2:$A$100, 0),
                 MATCH(D99, down_7!$B$1:$K$1, 0)),
        7, INDEX(up_7!$B$2:$K$100,
                MATCH(B99, up_7!$A$2:$A$100, 0),
                MATCH(D99, up_7!$B$1:$K$1, 0)),
        "NA"
    ),
    "NA"
)</f>
        <v>NA</v>
      </c>
      <c r="G99" s="9" cm="1">
        <f t="array" ref="G99">_xlfn.SWITCH(J99,
        0, INDEX('EPA_df=0_PASS'!$B$2:$K$100,
                MATCH(B99, 'EPA_df=0_PASS'!$A$2:$A$100, 0),
                MATCH(D99, 'EPA_df=0_PASS'!$B$1:$K$1, 0)),
        "NA"
    )</f>
        <v>3.8943664177967803E-2</v>
      </c>
      <c r="H99" s="11" cm="1">
        <f t="array" ref="H99">_xlfn.SWITCH(J99,
        0, INDEX('EPA_df=0_RUN'!$B$2:$K$100,
                MATCH(B99, 'EPA_df=0_RUN'!$A$2:$A$100, 0),
                MATCH(D99, 'EPA_df=0_RUN'!$B$1:$K$1, 0)),
        "NA"
    )</f>
        <v>-4.9143789548279004E-3</v>
      </c>
      <c r="J99">
        <f t="shared" si="13"/>
        <v>0</v>
      </c>
      <c r="K99">
        <f t="shared" ref="K99:K130" si="20">IF(E98="TOUCHDOWN",K98+7,IF(E98="FIELD GOAL",K98+3,K98))</f>
        <v>0</v>
      </c>
      <c r="L99">
        <f t="shared" si="17"/>
        <v>0</v>
      </c>
    </row>
    <row r="100" spans="1:12" x14ac:dyDescent="0.2">
      <c r="A100">
        <f t="shared" si="15"/>
        <v>1</v>
      </c>
      <c r="B100">
        <f t="shared" si="18"/>
        <v>75</v>
      </c>
      <c r="C100">
        <f t="shared" ref="C100:C130" si="21">IF(A100&gt;A99,1,IF(D99-I99&lt;=0,1,C99+1))</f>
        <v>98</v>
      </c>
      <c r="D100">
        <f t="shared" si="19"/>
        <v>10</v>
      </c>
      <c r="F100" s="4" t="str" cm="1">
        <f t="array" ref="F100">IF(C100=4,
    _xlfn.SWITCH(J100,
        0, INDEX(tie!$B$2:$K$100,
                MATCH(B100, tie!$A$2:$A$100, 0),
                MATCH(D100, tie!$B$1:$K$1, 0)),
        -3, INDEX(down_3!$B$2:$K$100,
                 MATCH(B100, down_3!$A$2:$A$100, 0),
                 MATCH(D100, down_3!$B$1:$K$1, 0)),
        3, INDEX(up_3!$B$2:$K$100,
                MATCH(B100, up_3!$A$2:$A$100, 0),
                MATCH(D100, up_3!$B$1:$K$1, 0)),
        -7, INDEX(down_7!$B$2:$K$100,
                 MATCH(B100, down_7!$A$2:$A$100, 0),
                 MATCH(D100, down_7!$B$1:$K$1, 0)),
        7, INDEX(up_7!$B$2:$K$100,
                MATCH(B100, up_7!$A$2:$A$100, 0),
                MATCH(D100, up_7!$B$1:$K$1, 0)),
        "NA"
    ),
    "NA"
)</f>
        <v>NA</v>
      </c>
      <c r="G100" s="9" cm="1">
        <f t="array" ref="G100">_xlfn.SWITCH(J100,
        0, INDEX('EPA_df=0_PASS'!$B$2:$K$100,
                MATCH(B100, 'EPA_df=0_PASS'!$A$2:$A$100, 0),
                MATCH(D100, 'EPA_df=0_PASS'!$B$1:$K$1, 0)),
        "NA"
    )</f>
        <v>3.8943664177967803E-2</v>
      </c>
      <c r="H100" s="11" cm="1">
        <f t="array" ref="H100">_xlfn.SWITCH(J100,
        0, INDEX('EPA_df=0_RUN'!$B$2:$K$100,
                MATCH(B100, 'EPA_df=0_RUN'!$A$2:$A$100, 0),
                MATCH(D100, 'EPA_df=0_RUN'!$B$1:$K$1, 0)),
        "NA"
    )</f>
        <v>-4.9143789548279004E-3</v>
      </c>
      <c r="J100">
        <f t="shared" si="13"/>
        <v>0</v>
      </c>
      <c r="K100">
        <f t="shared" si="20"/>
        <v>0</v>
      </c>
      <c r="L100">
        <f t="shared" si="17"/>
        <v>0</v>
      </c>
    </row>
    <row r="101" spans="1:12" x14ac:dyDescent="0.2">
      <c r="A101">
        <f t="shared" si="15"/>
        <v>1</v>
      </c>
      <c r="B101">
        <f t="shared" si="18"/>
        <v>75</v>
      </c>
      <c r="C101">
        <f t="shared" si="21"/>
        <v>99</v>
      </c>
      <c r="D101">
        <f t="shared" si="19"/>
        <v>10</v>
      </c>
      <c r="F101" s="4" t="str" cm="1">
        <f t="array" ref="F101">IF(C101=4,
    _xlfn.SWITCH(J101,
        0, INDEX(tie!$B$2:$K$100,
                MATCH(B101, tie!$A$2:$A$100, 0),
                MATCH(D101, tie!$B$1:$K$1, 0)),
        -3, INDEX(down_3!$B$2:$K$100,
                 MATCH(B101, down_3!$A$2:$A$100, 0),
                 MATCH(D101, down_3!$B$1:$K$1, 0)),
        3, INDEX(up_3!$B$2:$K$100,
                MATCH(B101, up_3!$A$2:$A$100, 0),
                MATCH(D101, up_3!$B$1:$K$1, 0)),
        -7, INDEX(down_7!$B$2:$K$100,
                 MATCH(B101, down_7!$A$2:$A$100, 0),
                 MATCH(D101, down_7!$B$1:$K$1, 0)),
        7, INDEX(up_7!$B$2:$K$100,
                MATCH(B101, up_7!$A$2:$A$100, 0),
                MATCH(D101, up_7!$B$1:$K$1, 0)),
        "NA"
    ),
    "NA"
)</f>
        <v>NA</v>
      </c>
      <c r="G101" s="9" cm="1">
        <f t="array" ref="G101">_xlfn.SWITCH(J101,
        0, INDEX('EPA_df=0_PASS'!$B$2:$K$100,
                MATCH(B101, 'EPA_df=0_PASS'!$A$2:$A$100, 0),
                MATCH(D101, 'EPA_df=0_PASS'!$B$1:$K$1, 0)),
        "NA"
    )</f>
        <v>3.8943664177967803E-2</v>
      </c>
      <c r="H101" s="11" cm="1">
        <f t="array" ref="H101">_xlfn.SWITCH(J101,
        0, INDEX('EPA_df=0_RUN'!$B$2:$K$100,
                MATCH(B101, 'EPA_df=0_RUN'!$A$2:$A$100, 0),
                MATCH(D101, 'EPA_df=0_RUN'!$B$1:$K$1, 0)),
        "NA"
    )</f>
        <v>-4.9143789548279004E-3</v>
      </c>
      <c r="J101">
        <f t="shared" si="13"/>
        <v>0</v>
      </c>
      <c r="K101">
        <f t="shared" si="20"/>
        <v>0</v>
      </c>
      <c r="L101">
        <f t="shared" si="17"/>
        <v>0</v>
      </c>
    </row>
    <row r="102" spans="1:12" x14ac:dyDescent="0.2">
      <c r="A102">
        <f t="shared" si="15"/>
        <v>1</v>
      </c>
      <c r="B102">
        <f t="shared" si="18"/>
        <v>75</v>
      </c>
      <c r="C102">
        <f t="shared" si="21"/>
        <v>100</v>
      </c>
      <c r="D102">
        <f t="shared" si="19"/>
        <v>10</v>
      </c>
      <c r="F102" s="4" t="str" cm="1">
        <f t="array" ref="F102">IF(C102=4,
    _xlfn.SWITCH(J102,
        0, INDEX(tie!$B$2:$K$100,
                MATCH(B102, tie!$A$2:$A$100, 0),
                MATCH(D102, tie!$B$1:$K$1, 0)),
        -3, INDEX(down_3!$B$2:$K$100,
                 MATCH(B102, down_3!$A$2:$A$100, 0),
                 MATCH(D102, down_3!$B$1:$K$1, 0)),
        3, INDEX(up_3!$B$2:$K$100,
                MATCH(B102, up_3!$A$2:$A$100, 0),
                MATCH(D102, up_3!$B$1:$K$1, 0)),
        -7, INDEX(down_7!$B$2:$K$100,
                 MATCH(B102, down_7!$A$2:$A$100, 0),
                 MATCH(D102, down_7!$B$1:$K$1, 0)),
        7, INDEX(up_7!$B$2:$K$100,
                MATCH(B102, up_7!$A$2:$A$100, 0),
                MATCH(D102, up_7!$B$1:$K$1, 0)),
        "NA"
    ),
    "NA"
)</f>
        <v>NA</v>
      </c>
      <c r="G102" s="9" cm="1">
        <f t="array" ref="G102">_xlfn.SWITCH(J102,
        0, INDEX('EPA_df=0_PASS'!$B$2:$K$100,
                MATCH(B102, 'EPA_df=0_PASS'!$A$2:$A$100, 0),
                MATCH(D102, 'EPA_df=0_PASS'!$B$1:$K$1, 0)),
        "NA"
    )</f>
        <v>3.8943664177967803E-2</v>
      </c>
      <c r="H102" s="11" cm="1">
        <f t="array" ref="H102">_xlfn.SWITCH(J102,
        0, INDEX('EPA_df=0_RUN'!$B$2:$K$100,
                MATCH(B102, 'EPA_df=0_RUN'!$A$2:$A$100, 0),
                MATCH(D102, 'EPA_df=0_RUN'!$B$1:$K$1, 0)),
        "NA"
    )</f>
        <v>-4.9143789548279004E-3</v>
      </c>
      <c r="J102">
        <f t="shared" si="13"/>
        <v>0</v>
      </c>
      <c r="K102">
        <f t="shared" si="20"/>
        <v>0</v>
      </c>
      <c r="L102">
        <f t="shared" si="17"/>
        <v>0</v>
      </c>
    </row>
    <row r="103" spans="1:12" x14ac:dyDescent="0.2">
      <c r="A103">
        <f t="shared" si="15"/>
        <v>1</v>
      </c>
      <c r="B103">
        <f t="shared" si="18"/>
        <v>75</v>
      </c>
      <c r="C103">
        <f t="shared" si="21"/>
        <v>101</v>
      </c>
      <c r="D103">
        <f t="shared" si="19"/>
        <v>10</v>
      </c>
      <c r="F103" s="4" t="str" cm="1">
        <f t="array" ref="F103">IF(C103=4,
    _xlfn.SWITCH(J103,
        0, INDEX(tie!$B$2:$K$100,
                MATCH(B103, tie!$A$2:$A$100, 0),
                MATCH(D103, tie!$B$1:$K$1, 0)),
        -3, INDEX(down_3!$B$2:$K$100,
                 MATCH(B103, down_3!$A$2:$A$100, 0),
                 MATCH(D103, down_3!$B$1:$K$1, 0)),
        3, INDEX(up_3!$B$2:$K$100,
                MATCH(B103, up_3!$A$2:$A$100, 0),
                MATCH(D103, up_3!$B$1:$K$1, 0)),
        -7, INDEX(down_7!$B$2:$K$100,
                 MATCH(B103, down_7!$A$2:$A$100, 0),
                 MATCH(D103, down_7!$B$1:$K$1, 0)),
        7, INDEX(up_7!$B$2:$K$100,
                MATCH(B103, up_7!$A$2:$A$100, 0),
                MATCH(D103, up_7!$B$1:$K$1, 0)),
        "NA"
    ),
    "NA"
)</f>
        <v>NA</v>
      </c>
      <c r="G103" s="9" cm="1">
        <f t="array" ref="G103">_xlfn.SWITCH(J103,
        0, INDEX('EPA_df=0_PASS'!$B$2:$K$100,
                MATCH(B103, 'EPA_df=0_PASS'!$A$2:$A$100, 0),
                MATCH(D103, 'EPA_df=0_PASS'!$B$1:$K$1, 0)),
        "NA"
    )</f>
        <v>3.8943664177967803E-2</v>
      </c>
      <c r="H103" s="11" cm="1">
        <f t="array" ref="H103">_xlfn.SWITCH(J103,
        0, INDEX('EPA_df=0_RUN'!$B$2:$K$100,
                MATCH(B103, 'EPA_df=0_RUN'!$A$2:$A$100, 0),
                MATCH(D103, 'EPA_df=0_RUN'!$B$1:$K$1, 0)),
        "NA"
    )</f>
        <v>-4.9143789548279004E-3</v>
      </c>
      <c r="J103">
        <f t="shared" si="13"/>
        <v>0</v>
      </c>
      <c r="K103">
        <f t="shared" si="20"/>
        <v>0</v>
      </c>
      <c r="L103">
        <f t="shared" si="17"/>
        <v>0</v>
      </c>
    </row>
    <row r="104" spans="1:12" x14ac:dyDescent="0.2">
      <c r="A104">
        <f t="shared" si="15"/>
        <v>1</v>
      </c>
      <c r="B104">
        <f t="shared" si="18"/>
        <v>75</v>
      </c>
      <c r="C104">
        <f t="shared" si="21"/>
        <v>102</v>
      </c>
      <c r="D104">
        <f t="shared" si="19"/>
        <v>10</v>
      </c>
      <c r="F104" s="4" t="str" cm="1">
        <f t="array" ref="F104">IF(C104=4,
    _xlfn.SWITCH(J104,
        0, INDEX(tie!$B$2:$K$100,
                MATCH(B104, tie!$A$2:$A$100, 0),
                MATCH(D104, tie!$B$1:$K$1, 0)),
        -3, INDEX(down_3!$B$2:$K$100,
                 MATCH(B104, down_3!$A$2:$A$100, 0),
                 MATCH(D104, down_3!$B$1:$K$1, 0)),
        3, INDEX(up_3!$B$2:$K$100,
                MATCH(B104, up_3!$A$2:$A$100, 0),
                MATCH(D104, up_3!$B$1:$K$1, 0)),
        -7, INDEX(down_7!$B$2:$K$100,
                 MATCH(B104, down_7!$A$2:$A$100, 0),
                 MATCH(D104, down_7!$B$1:$K$1, 0)),
        7, INDEX(up_7!$B$2:$K$100,
                MATCH(B104, up_7!$A$2:$A$100, 0),
                MATCH(D104, up_7!$B$1:$K$1, 0)),
        "NA"
    ),
    "NA"
)</f>
        <v>NA</v>
      </c>
      <c r="G104" s="9" cm="1">
        <f t="array" ref="G104">_xlfn.SWITCH(J104,
        0, INDEX('EPA_df=0_PASS'!$B$2:$K$100,
                MATCH(B104, 'EPA_df=0_PASS'!$A$2:$A$100, 0),
                MATCH(D104, 'EPA_df=0_PASS'!$B$1:$K$1, 0)),
        "NA"
    )</f>
        <v>3.8943664177967803E-2</v>
      </c>
      <c r="H104" s="11" cm="1">
        <f t="array" ref="H104">_xlfn.SWITCH(J104,
        0, INDEX('EPA_df=0_RUN'!$B$2:$K$100,
                MATCH(B104, 'EPA_df=0_RUN'!$A$2:$A$100, 0),
                MATCH(D104, 'EPA_df=0_RUN'!$B$1:$K$1, 0)),
        "NA"
    )</f>
        <v>-4.9143789548279004E-3</v>
      </c>
      <c r="J104">
        <f t="shared" si="13"/>
        <v>0</v>
      </c>
      <c r="K104">
        <f t="shared" si="20"/>
        <v>0</v>
      </c>
      <c r="L104">
        <f t="shared" si="17"/>
        <v>0</v>
      </c>
    </row>
    <row r="105" spans="1:12" x14ac:dyDescent="0.2">
      <c r="A105">
        <f t="shared" si="15"/>
        <v>1</v>
      </c>
      <c r="B105">
        <f t="shared" si="18"/>
        <v>75</v>
      </c>
      <c r="C105">
        <f t="shared" si="21"/>
        <v>103</v>
      </c>
      <c r="D105">
        <f t="shared" si="19"/>
        <v>10</v>
      </c>
      <c r="F105" s="4" t="str" cm="1">
        <f t="array" ref="F105">IF(C105=4,
    _xlfn.SWITCH(J105,
        0, INDEX(tie!$B$2:$K$100,
                MATCH(B105, tie!$A$2:$A$100, 0),
                MATCH(D105, tie!$B$1:$K$1, 0)),
        -3, INDEX(down_3!$B$2:$K$100,
                 MATCH(B105, down_3!$A$2:$A$100, 0),
                 MATCH(D105, down_3!$B$1:$K$1, 0)),
        3, INDEX(up_3!$B$2:$K$100,
                MATCH(B105, up_3!$A$2:$A$100, 0),
                MATCH(D105, up_3!$B$1:$K$1, 0)),
        -7, INDEX(down_7!$B$2:$K$100,
                 MATCH(B105, down_7!$A$2:$A$100, 0),
                 MATCH(D105, down_7!$B$1:$K$1, 0)),
        7, INDEX(up_7!$B$2:$K$100,
                MATCH(B105, up_7!$A$2:$A$100, 0),
                MATCH(D105, up_7!$B$1:$K$1, 0)),
        "NA"
    ),
    "NA"
)</f>
        <v>NA</v>
      </c>
      <c r="G105" s="9" cm="1">
        <f t="array" ref="G105">_xlfn.SWITCH(J105,
        0, INDEX('EPA_df=0_PASS'!$B$2:$K$100,
                MATCH(B105, 'EPA_df=0_PASS'!$A$2:$A$100, 0),
                MATCH(D105, 'EPA_df=0_PASS'!$B$1:$K$1, 0)),
        "NA"
    )</f>
        <v>3.8943664177967803E-2</v>
      </c>
      <c r="H105" s="11" cm="1">
        <f t="array" ref="H105">_xlfn.SWITCH(J105,
        0, INDEX('EPA_df=0_RUN'!$B$2:$K$100,
                MATCH(B105, 'EPA_df=0_RUN'!$A$2:$A$100, 0),
                MATCH(D105, 'EPA_df=0_RUN'!$B$1:$K$1, 0)),
        "NA"
    )</f>
        <v>-4.9143789548279004E-3</v>
      </c>
      <c r="J105">
        <f t="shared" si="13"/>
        <v>0</v>
      </c>
      <c r="K105">
        <f t="shared" si="20"/>
        <v>0</v>
      </c>
      <c r="L105">
        <f t="shared" si="17"/>
        <v>0</v>
      </c>
    </row>
    <row r="106" spans="1:12" x14ac:dyDescent="0.2">
      <c r="A106">
        <f t="shared" si="15"/>
        <v>1</v>
      </c>
      <c r="B106">
        <f t="shared" si="18"/>
        <v>75</v>
      </c>
      <c r="C106">
        <f t="shared" si="21"/>
        <v>104</v>
      </c>
      <c r="D106">
        <f t="shared" si="19"/>
        <v>10</v>
      </c>
      <c r="F106" s="4" t="str" cm="1">
        <f t="array" ref="F106">IF(C106=4,
    _xlfn.SWITCH(J106,
        0, INDEX(tie!$B$2:$K$100,
                MATCH(B106, tie!$A$2:$A$100, 0),
                MATCH(D106, tie!$B$1:$K$1, 0)),
        -3, INDEX(down_3!$B$2:$K$100,
                 MATCH(B106, down_3!$A$2:$A$100, 0),
                 MATCH(D106, down_3!$B$1:$K$1, 0)),
        3, INDEX(up_3!$B$2:$K$100,
                MATCH(B106, up_3!$A$2:$A$100, 0),
                MATCH(D106, up_3!$B$1:$K$1, 0)),
        -7, INDEX(down_7!$B$2:$K$100,
                 MATCH(B106, down_7!$A$2:$A$100, 0),
                 MATCH(D106, down_7!$B$1:$K$1, 0)),
        7, INDEX(up_7!$B$2:$K$100,
                MATCH(B106, up_7!$A$2:$A$100, 0),
                MATCH(D106, up_7!$B$1:$K$1, 0)),
        "NA"
    ),
    "NA"
)</f>
        <v>NA</v>
      </c>
      <c r="G106" s="9" cm="1">
        <f t="array" ref="G106">_xlfn.SWITCH(J106,
        0, INDEX('EPA_df=0_PASS'!$B$2:$K$100,
                MATCH(B106, 'EPA_df=0_PASS'!$A$2:$A$100, 0),
                MATCH(D106, 'EPA_df=0_PASS'!$B$1:$K$1, 0)),
        "NA"
    )</f>
        <v>3.8943664177967803E-2</v>
      </c>
      <c r="H106" s="11" cm="1">
        <f t="array" ref="H106">_xlfn.SWITCH(J106,
        0, INDEX('EPA_df=0_RUN'!$B$2:$K$100,
                MATCH(B106, 'EPA_df=0_RUN'!$A$2:$A$100, 0),
                MATCH(D106, 'EPA_df=0_RUN'!$B$1:$K$1, 0)),
        "NA"
    )</f>
        <v>-4.9143789548279004E-3</v>
      </c>
      <c r="J106">
        <f t="shared" si="13"/>
        <v>0</v>
      </c>
      <c r="K106">
        <f t="shared" si="20"/>
        <v>0</v>
      </c>
      <c r="L106">
        <f t="shared" si="17"/>
        <v>0</v>
      </c>
    </row>
    <row r="107" spans="1:12" x14ac:dyDescent="0.2">
      <c r="A107">
        <f t="shared" si="15"/>
        <v>1</v>
      </c>
      <c r="B107">
        <f t="shared" si="18"/>
        <v>75</v>
      </c>
      <c r="C107">
        <f t="shared" si="21"/>
        <v>105</v>
      </c>
      <c r="D107">
        <f t="shared" si="19"/>
        <v>10</v>
      </c>
      <c r="F107" s="4" t="str" cm="1">
        <f t="array" ref="F107">IF(C107=4,
    _xlfn.SWITCH(J107,
        0, INDEX(tie!$B$2:$K$100,
                MATCH(B107, tie!$A$2:$A$100, 0),
                MATCH(D107, tie!$B$1:$K$1, 0)),
        -3, INDEX(down_3!$B$2:$K$100,
                 MATCH(B107, down_3!$A$2:$A$100, 0),
                 MATCH(D107, down_3!$B$1:$K$1, 0)),
        3, INDEX(up_3!$B$2:$K$100,
                MATCH(B107, up_3!$A$2:$A$100, 0),
                MATCH(D107, up_3!$B$1:$K$1, 0)),
        -7, INDEX(down_7!$B$2:$K$100,
                 MATCH(B107, down_7!$A$2:$A$100, 0),
                 MATCH(D107, down_7!$B$1:$K$1, 0)),
        7, INDEX(up_7!$B$2:$K$100,
                MATCH(B107, up_7!$A$2:$A$100, 0),
                MATCH(D107, up_7!$B$1:$K$1, 0)),
        "NA"
    ),
    "NA"
)</f>
        <v>NA</v>
      </c>
      <c r="G107" s="9" cm="1">
        <f t="array" ref="G107">_xlfn.SWITCH(J107,
        0, INDEX('EPA_df=0_PASS'!$B$2:$K$100,
                MATCH(B107, 'EPA_df=0_PASS'!$A$2:$A$100, 0),
                MATCH(D107, 'EPA_df=0_PASS'!$B$1:$K$1, 0)),
        "NA"
    )</f>
        <v>3.8943664177967803E-2</v>
      </c>
      <c r="H107" s="11" cm="1">
        <f t="array" ref="H107">_xlfn.SWITCH(J107,
        0, INDEX('EPA_df=0_RUN'!$B$2:$K$100,
                MATCH(B107, 'EPA_df=0_RUN'!$A$2:$A$100, 0),
                MATCH(D107, 'EPA_df=0_RUN'!$B$1:$K$1, 0)),
        "NA"
    )</f>
        <v>-4.9143789548279004E-3</v>
      </c>
      <c r="J107">
        <f t="shared" si="13"/>
        <v>0</v>
      </c>
      <c r="K107">
        <f t="shared" si="20"/>
        <v>0</v>
      </c>
      <c r="L107">
        <f t="shared" si="17"/>
        <v>0</v>
      </c>
    </row>
    <row r="108" spans="1:12" x14ac:dyDescent="0.2">
      <c r="A108">
        <f t="shared" si="15"/>
        <v>1</v>
      </c>
      <c r="B108">
        <f t="shared" si="18"/>
        <v>75</v>
      </c>
      <c r="C108">
        <f t="shared" si="21"/>
        <v>106</v>
      </c>
      <c r="D108">
        <f t="shared" si="19"/>
        <v>10</v>
      </c>
      <c r="F108" s="4" t="str" cm="1">
        <f t="array" ref="F108">IF(C108=4,
    _xlfn.SWITCH(J108,
        0, INDEX(tie!$B$2:$K$100,
                MATCH(B108, tie!$A$2:$A$100, 0),
                MATCH(D108, tie!$B$1:$K$1, 0)),
        -3, INDEX(down_3!$B$2:$K$100,
                 MATCH(B108, down_3!$A$2:$A$100, 0),
                 MATCH(D108, down_3!$B$1:$K$1, 0)),
        3, INDEX(up_3!$B$2:$K$100,
                MATCH(B108, up_3!$A$2:$A$100, 0),
                MATCH(D108, up_3!$B$1:$K$1, 0)),
        -7, INDEX(down_7!$B$2:$K$100,
                 MATCH(B108, down_7!$A$2:$A$100, 0),
                 MATCH(D108, down_7!$B$1:$K$1, 0)),
        7, INDEX(up_7!$B$2:$K$100,
                MATCH(B108, up_7!$A$2:$A$100, 0),
                MATCH(D108, up_7!$B$1:$K$1, 0)),
        "NA"
    ),
    "NA"
)</f>
        <v>NA</v>
      </c>
      <c r="G108" s="9" cm="1">
        <f t="array" ref="G108">_xlfn.SWITCH(J108,
        0, INDEX('EPA_df=0_PASS'!$B$2:$K$100,
                MATCH(B108, 'EPA_df=0_PASS'!$A$2:$A$100, 0),
                MATCH(D108, 'EPA_df=0_PASS'!$B$1:$K$1, 0)),
        "NA"
    )</f>
        <v>3.8943664177967803E-2</v>
      </c>
      <c r="H108" s="11" cm="1">
        <f t="array" ref="H108">_xlfn.SWITCH(J108,
        0, INDEX('EPA_df=0_RUN'!$B$2:$K$100,
                MATCH(B108, 'EPA_df=0_RUN'!$A$2:$A$100, 0),
                MATCH(D108, 'EPA_df=0_RUN'!$B$1:$K$1, 0)),
        "NA"
    )</f>
        <v>-4.9143789548279004E-3</v>
      </c>
      <c r="J108">
        <f t="shared" si="13"/>
        <v>0</v>
      </c>
      <c r="K108">
        <f t="shared" si="20"/>
        <v>0</v>
      </c>
      <c r="L108">
        <f t="shared" si="17"/>
        <v>0</v>
      </c>
    </row>
    <row r="109" spans="1:12" x14ac:dyDescent="0.2">
      <c r="A109">
        <f t="shared" si="15"/>
        <v>1</v>
      </c>
      <c r="B109">
        <f t="shared" si="18"/>
        <v>75</v>
      </c>
      <c r="C109">
        <f t="shared" si="21"/>
        <v>107</v>
      </c>
      <c r="D109">
        <f t="shared" si="19"/>
        <v>10</v>
      </c>
      <c r="F109" s="4" t="str" cm="1">
        <f t="array" ref="F109">IF(C109=4,
    _xlfn.SWITCH(J109,
        0, INDEX(tie!$B$2:$K$100,
                MATCH(B109, tie!$A$2:$A$100, 0),
                MATCH(D109, tie!$B$1:$K$1, 0)),
        -3, INDEX(down_3!$B$2:$K$100,
                 MATCH(B109, down_3!$A$2:$A$100, 0),
                 MATCH(D109, down_3!$B$1:$K$1, 0)),
        3, INDEX(up_3!$B$2:$K$100,
                MATCH(B109, up_3!$A$2:$A$100, 0),
                MATCH(D109, up_3!$B$1:$K$1, 0)),
        -7, INDEX(down_7!$B$2:$K$100,
                 MATCH(B109, down_7!$A$2:$A$100, 0),
                 MATCH(D109, down_7!$B$1:$K$1, 0)),
        7, INDEX(up_7!$B$2:$K$100,
                MATCH(B109, up_7!$A$2:$A$100, 0),
                MATCH(D109, up_7!$B$1:$K$1, 0)),
        "NA"
    ),
    "NA"
)</f>
        <v>NA</v>
      </c>
      <c r="G109" s="9" cm="1">
        <f t="array" ref="G109">_xlfn.SWITCH(J109,
        0, INDEX('EPA_df=0_PASS'!$B$2:$K$100,
                MATCH(B109, 'EPA_df=0_PASS'!$A$2:$A$100, 0),
                MATCH(D109, 'EPA_df=0_PASS'!$B$1:$K$1, 0)),
        "NA"
    )</f>
        <v>3.8943664177967803E-2</v>
      </c>
      <c r="H109" s="11" cm="1">
        <f t="array" ref="H109">_xlfn.SWITCH(J109,
        0, INDEX('EPA_df=0_RUN'!$B$2:$K$100,
                MATCH(B109, 'EPA_df=0_RUN'!$A$2:$A$100, 0),
                MATCH(D109, 'EPA_df=0_RUN'!$B$1:$K$1, 0)),
        "NA"
    )</f>
        <v>-4.9143789548279004E-3</v>
      </c>
      <c r="J109">
        <f t="shared" si="13"/>
        <v>0</v>
      </c>
      <c r="K109">
        <f t="shared" si="20"/>
        <v>0</v>
      </c>
      <c r="L109">
        <f t="shared" si="17"/>
        <v>0</v>
      </c>
    </row>
    <row r="110" spans="1:12" x14ac:dyDescent="0.2">
      <c r="A110">
        <f t="shared" si="15"/>
        <v>1</v>
      </c>
      <c r="B110">
        <f t="shared" si="18"/>
        <v>75</v>
      </c>
      <c r="C110">
        <f t="shared" si="21"/>
        <v>108</v>
      </c>
      <c r="D110">
        <f t="shared" si="19"/>
        <v>10</v>
      </c>
      <c r="F110" s="4" t="str" cm="1">
        <f t="array" ref="F110">IF(C110=4,
    _xlfn.SWITCH(J110,
        0, INDEX(tie!$B$2:$K$100,
                MATCH(B110, tie!$A$2:$A$100, 0),
                MATCH(D110, tie!$B$1:$K$1, 0)),
        -3, INDEX(down_3!$B$2:$K$100,
                 MATCH(B110, down_3!$A$2:$A$100, 0),
                 MATCH(D110, down_3!$B$1:$K$1, 0)),
        3, INDEX(up_3!$B$2:$K$100,
                MATCH(B110, up_3!$A$2:$A$100, 0),
                MATCH(D110, up_3!$B$1:$K$1, 0)),
        -7, INDEX(down_7!$B$2:$K$100,
                 MATCH(B110, down_7!$A$2:$A$100, 0),
                 MATCH(D110, down_7!$B$1:$K$1, 0)),
        7, INDEX(up_7!$B$2:$K$100,
                MATCH(B110, up_7!$A$2:$A$100, 0),
                MATCH(D110, up_7!$B$1:$K$1, 0)),
        "NA"
    ),
    "NA"
)</f>
        <v>NA</v>
      </c>
      <c r="G110" s="9" cm="1">
        <f t="array" ref="G110">_xlfn.SWITCH(J110,
        0, INDEX('EPA_df=0_PASS'!$B$2:$K$100,
                MATCH(B110, 'EPA_df=0_PASS'!$A$2:$A$100, 0),
                MATCH(D110, 'EPA_df=0_PASS'!$B$1:$K$1, 0)),
        "NA"
    )</f>
        <v>3.8943664177967803E-2</v>
      </c>
      <c r="H110" s="11" cm="1">
        <f t="array" ref="H110">_xlfn.SWITCH(J110,
        0, INDEX('EPA_df=0_RUN'!$B$2:$K$100,
                MATCH(B110, 'EPA_df=0_RUN'!$A$2:$A$100, 0),
                MATCH(D110, 'EPA_df=0_RUN'!$B$1:$K$1, 0)),
        "NA"
    )</f>
        <v>-4.9143789548279004E-3</v>
      </c>
      <c r="J110">
        <f t="shared" si="13"/>
        <v>0</v>
      </c>
      <c r="K110">
        <f t="shared" si="20"/>
        <v>0</v>
      </c>
      <c r="L110">
        <f t="shared" si="17"/>
        <v>0</v>
      </c>
    </row>
    <row r="111" spans="1:12" x14ac:dyDescent="0.2">
      <c r="A111">
        <f t="shared" si="15"/>
        <v>1</v>
      </c>
      <c r="B111">
        <f t="shared" si="18"/>
        <v>75</v>
      </c>
      <c r="C111">
        <f t="shared" si="21"/>
        <v>109</v>
      </c>
      <c r="D111">
        <f t="shared" si="19"/>
        <v>10</v>
      </c>
      <c r="F111" s="4" t="str" cm="1">
        <f t="array" ref="F111">IF(C111=4,
    _xlfn.SWITCH(J111,
        0, INDEX(tie!$B$2:$K$100,
                MATCH(B111, tie!$A$2:$A$100, 0),
                MATCH(D111, tie!$B$1:$K$1, 0)),
        -3, INDEX(down_3!$B$2:$K$100,
                 MATCH(B111, down_3!$A$2:$A$100, 0),
                 MATCH(D111, down_3!$B$1:$K$1, 0)),
        3, INDEX(up_3!$B$2:$K$100,
                MATCH(B111, up_3!$A$2:$A$100, 0),
                MATCH(D111, up_3!$B$1:$K$1, 0)),
        -7, INDEX(down_7!$B$2:$K$100,
                 MATCH(B111, down_7!$A$2:$A$100, 0),
                 MATCH(D111, down_7!$B$1:$K$1, 0)),
        7, INDEX(up_7!$B$2:$K$100,
                MATCH(B111, up_7!$A$2:$A$100, 0),
                MATCH(D111, up_7!$B$1:$K$1, 0)),
        "NA"
    ),
    "NA"
)</f>
        <v>NA</v>
      </c>
      <c r="G111" s="9" cm="1">
        <f t="array" ref="G111">_xlfn.SWITCH(J111,
        0, INDEX('EPA_df=0_PASS'!$B$2:$K$100,
                MATCH(B111, 'EPA_df=0_PASS'!$A$2:$A$100, 0),
                MATCH(D111, 'EPA_df=0_PASS'!$B$1:$K$1, 0)),
        "NA"
    )</f>
        <v>3.8943664177967803E-2</v>
      </c>
      <c r="H111" s="11" cm="1">
        <f t="array" ref="H111">_xlfn.SWITCH(J111,
        0, INDEX('EPA_df=0_RUN'!$B$2:$K$100,
                MATCH(B111, 'EPA_df=0_RUN'!$A$2:$A$100, 0),
                MATCH(D111, 'EPA_df=0_RUN'!$B$1:$K$1, 0)),
        "NA"
    )</f>
        <v>-4.9143789548279004E-3</v>
      </c>
      <c r="J111">
        <f t="shared" si="13"/>
        <v>0</v>
      </c>
      <c r="K111">
        <f t="shared" si="20"/>
        <v>0</v>
      </c>
      <c r="L111">
        <f t="shared" si="17"/>
        <v>0</v>
      </c>
    </row>
    <row r="112" spans="1:12" x14ac:dyDescent="0.2">
      <c r="A112">
        <f t="shared" si="15"/>
        <v>1</v>
      </c>
      <c r="B112">
        <f t="shared" si="18"/>
        <v>75</v>
      </c>
      <c r="C112">
        <f t="shared" si="21"/>
        <v>110</v>
      </c>
      <c r="D112">
        <f t="shared" si="19"/>
        <v>10</v>
      </c>
      <c r="F112" s="4" t="str" cm="1">
        <f t="array" ref="F112">IF(C112=4,
    _xlfn.SWITCH(J112,
        0, INDEX(tie!$B$2:$K$100,
                MATCH(B112, tie!$A$2:$A$100, 0),
                MATCH(D112, tie!$B$1:$K$1, 0)),
        -3, INDEX(down_3!$B$2:$K$100,
                 MATCH(B112, down_3!$A$2:$A$100, 0),
                 MATCH(D112, down_3!$B$1:$K$1, 0)),
        3, INDEX(up_3!$B$2:$K$100,
                MATCH(B112, up_3!$A$2:$A$100, 0),
                MATCH(D112, up_3!$B$1:$K$1, 0)),
        -7, INDEX(down_7!$B$2:$K$100,
                 MATCH(B112, down_7!$A$2:$A$100, 0),
                 MATCH(D112, down_7!$B$1:$K$1, 0)),
        7, INDEX(up_7!$B$2:$K$100,
                MATCH(B112, up_7!$A$2:$A$100, 0),
                MATCH(D112, up_7!$B$1:$K$1, 0)),
        "NA"
    ),
    "NA"
)</f>
        <v>NA</v>
      </c>
      <c r="G112" s="9" cm="1">
        <f t="array" ref="G112">_xlfn.SWITCH(J112,
        0, INDEX('EPA_df=0_PASS'!$B$2:$K$100,
                MATCH(B112, 'EPA_df=0_PASS'!$A$2:$A$100, 0),
                MATCH(D112, 'EPA_df=0_PASS'!$B$1:$K$1, 0)),
        "NA"
    )</f>
        <v>3.8943664177967803E-2</v>
      </c>
      <c r="H112" s="11" cm="1">
        <f t="array" ref="H112">_xlfn.SWITCH(J112,
        0, INDEX('EPA_df=0_RUN'!$B$2:$K$100,
                MATCH(B112, 'EPA_df=0_RUN'!$A$2:$A$100, 0),
                MATCH(D112, 'EPA_df=0_RUN'!$B$1:$K$1, 0)),
        "NA"
    )</f>
        <v>-4.9143789548279004E-3</v>
      </c>
      <c r="J112">
        <f t="shared" si="13"/>
        <v>0</v>
      </c>
      <c r="K112">
        <f t="shared" si="20"/>
        <v>0</v>
      </c>
      <c r="L112">
        <f t="shared" si="17"/>
        <v>0</v>
      </c>
    </row>
    <row r="113" spans="1:12" x14ac:dyDescent="0.2">
      <c r="A113">
        <f t="shared" si="15"/>
        <v>1</v>
      </c>
      <c r="B113">
        <f t="shared" si="18"/>
        <v>75</v>
      </c>
      <c r="C113">
        <f t="shared" si="21"/>
        <v>111</v>
      </c>
      <c r="D113">
        <f t="shared" si="19"/>
        <v>10</v>
      </c>
      <c r="F113" s="4" t="str" cm="1">
        <f t="array" ref="F113">IF(C113=4,
    _xlfn.SWITCH(J113,
        0, INDEX(tie!$B$2:$K$100,
                MATCH(B113, tie!$A$2:$A$100, 0),
                MATCH(D113, tie!$B$1:$K$1, 0)),
        -3, INDEX(down_3!$B$2:$K$100,
                 MATCH(B113, down_3!$A$2:$A$100, 0),
                 MATCH(D113, down_3!$B$1:$K$1, 0)),
        3, INDEX(up_3!$B$2:$K$100,
                MATCH(B113, up_3!$A$2:$A$100, 0),
                MATCH(D113, up_3!$B$1:$K$1, 0)),
        -7, INDEX(down_7!$B$2:$K$100,
                 MATCH(B113, down_7!$A$2:$A$100, 0),
                 MATCH(D113, down_7!$B$1:$K$1, 0)),
        7, INDEX(up_7!$B$2:$K$100,
                MATCH(B113, up_7!$A$2:$A$100, 0),
                MATCH(D113, up_7!$B$1:$K$1, 0)),
        "NA"
    ),
    "NA"
)</f>
        <v>NA</v>
      </c>
      <c r="G113" s="9" cm="1">
        <f t="array" ref="G113">_xlfn.SWITCH(J113,
        0, INDEX('EPA_df=0_PASS'!$B$2:$K$100,
                MATCH(B113, 'EPA_df=0_PASS'!$A$2:$A$100, 0),
                MATCH(D113, 'EPA_df=0_PASS'!$B$1:$K$1, 0)),
        "NA"
    )</f>
        <v>3.8943664177967803E-2</v>
      </c>
      <c r="H113" s="11" cm="1">
        <f t="array" ref="H113">_xlfn.SWITCH(J113,
        0, INDEX('EPA_df=0_RUN'!$B$2:$K$100,
                MATCH(B113, 'EPA_df=0_RUN'!$A$2:$A$100, 0),
                MATCH(D113, 'EPA_df=0_RUN'!$B$1:$K$1, 0)),
        "NA"
    )</f>
        <v>-4.9143789548279004E-3</v>
      </c>
      <c r="J113">
        <f t="shared" si="13"/>
        <v>0</v>
      </c>
      <c r="K113">
        <f t="shared" si="20"/>
        <v>0</v>
      </c>
      <c r="L113">
        <f t="shared" si="17"/>
        <v>0</v>
      </c>
    </row>
    <row r="114" spans="1:12" x14ac:dyDescent="0.2">
      <c r="A114">
        <f t="shared" si="15"/>
        <v>1</v>
      </c>
      <c r="B114">
        <f t="shared" si="18"/>
        <v>75</v>
      </c>
      <c r="C114">
        <f t="shared" si="21"/>
        <v>112</v>
      </c>
      <c r="D114">
        <f t="shared" si="19"/>
        <v>10</v>
      </c>
      <c r="F114" s="4" t="str" cm="1">
        <f t="array" ref="F114">IF(C114=4,
    _xlfn.SWITCH(J114,
        0, INDEX(tie!$B$2:$K$100,
                MATCH(B114, tie!$A$2:$A$100, 0),
                MATCH(D114, tie!$B$1:$K$1, 0)),
        -3, INDEX(down_3!$B$2:$K$100,
                 MATCH(B114, down_3!$A$2:$A$100, 0),
                 MATCH(D114, down_3!$B$1:$K$1, 0)),
        3, INDEX(up_3!$B$2:$K$100,
                MATCH(B114, up_3!$A$2:$A$100, 0),
                MATCH(D114, up_3!$B$1:$K$1, 0)),
        -7, INDEX(down_7!$B$2:$K$100,
                 MATCH(B114, down_7!$A$2:$A$100, 0),
                 MATCH(D114, down_7!$B$1:$K$1, 0)),
        7, INDEX(up_7!$B$2:$K$100,
                MATCH(B114, up_7!$A$2:$A$100, 0),
                MATCH(D114, up_7!$B$1:$K$1, 0)),
        "NA"
    ),
    "NA"
)</f>
        <v>NA</v>
      </c>
      <c r="G114" s="9" cm="1">
        <f t="array" ref="G114">_xlfn.SWITCH(J114,
        0, INDEX('EPA_df=0_PASS'!$B$2:$K$100,
                MATCH(B114, 'EPA_df=0_PASS'!$A$2:$A$100, 0),
                MATCH(D114, 'EPA_df=0_PASS'!$B$1:$K$1, 0)),
        "NA"
    )</f>
        <v>3.8943664177967803E-2</v>
      </c>
      <c r="H114" s="11" cm="1">
        <f t="array" ref="H114">_xlfn.SWITCH(J114,
        0, INDEX('EPA_df=0_RUN'!$B$2:$K$100,
                MATCH(B114, 'EPA_df=0_RUN'!$A$2:$A$100, 0),
                MATCH(D114, 'EPA_df=0_RUN'!$B$1:$K$1, 0)),
        "NA"
    )</f>
        <v>-4.9143789548279004E-3</v>
      </c>
      <c r="J114">
        <f t="shared" si="13"/>
        <v>0</v>
      </c>
      <c r="K114">
        <f t="shared" si="20"/>
        <v>0</v>
      </c>
      <c r="L114">
        <f t="shared" si="17"/>
        <v>0</v>
      </c>
    </row>
    <row r="115" spans="1:12" x14ac:dyDescent="0.2">
      <c r="A115">
        <f t="shared" si="15"/>
        <v>1</v>
      </c>
      <c r="B115">
        <f t="shared" si="18"/>
        <v>75</v>
      </c>
      <c r="C115">
        <f t="shared" si="21"/>
        <v>113</v>
      </c>
      <c r="D115">
        <f t="shared" si="19"/>
        <v>10</v>
      </c>
      <c r="F115" s="4" t="str" cm="1">
        <f t="array" ref="F115">IF(C115=4,
    _xlfn.SWITCH(J115,
        0, INDEX(tie!$B$2:$K$100,
                MATCH(B115, tie!$A$2:$A$100, 0),
                MATCH(D115, tie!$B$1:$K$1, 0)),
        -3, INDEX(down_3!$B$2:$K$100,
                 MATCH(B115, down_3!$A$2:$A$100, 0),
                 MATCH(D115, down_3!$B$1:$K$1, 0)),
        3, INDEX(up_3!$B$2:$K$100,
                MATCH(B115, up_3!$A$2:$A$100, 0),
                MATCH(D115, up_3!$B$1:$K$1, 0)),
        -7, INDEX(down_7!$B$2:$K$100,
                 MATCH(B115, down_7!$A$2:$A$100, 0),
                 MATCH(D115, down_7!$B$1:$K$1, 0)),
        7, INDEX(up_7!$B$2:$K$100,
                MATCH(B115, up_7!$A$2:$A$100, 0),
                MATCH(D115, up_7!$B$1:$K$1, 0)),
        "NA"
    ),
    "NA"
)</f>
        <v>NA</v>
      </c>
      <c r="G115" s="9" cm="1">
        <f t="array" ref="G115">_xlfn.SWITCH(J115,
        0, INDEX('EPA_df=0_PASS'!$B$2:$K$100,
                MATCH(B115, 'EPA_df=0_PASS'!$A$2:$A$100, 0),
                MATCH(D115, 'EPA_df=0_PASS'!$B$1:$K$1, 0)),
        "NA"
    )</f>
        <v>3.8943664177967803E-2</v>
      </c>
      <c r="H115" s="11" cm="1">
        <f t="array" ref="H115">_xlfn.SWITCH(J115,
        0, INDEX('EPA_df=0_RUN'!$B$2:$K$100,
                MATCH(B115, 'EPA_df=0_RUN'!$A$2:$A$100, 0),
                MATCH(D115, 'EPA_df=0_RUN'!$B$1:$K$1, 0)),
        "NA"
    )</f>
        <v>-4.9143789548279004E-3</v>
      </c>
      <c r="J115">
        <f t="shared" si="13"/>
        <v>0</v>
      </c>
      <c r="K115">
        <f t="shared" si="20"/>
        <v>0</v>
      </c>
      <c r="L115">
        <f t="shared" si="17"/>
        <v>0</v>
      </c>
    </row>
    <row r="116" spans="1:12" x14ac:dyDescent="0.2">
      <c r="A116">
        <f t="shared" si="15"/>
        <v>1</v>
      </c>
      <c r="B116">
        <f t="shared" si="18"/>
        <v>75</v>
      </c>
      <c r="C116">
        <f t="shared" si="21"/>
        <v>114</v>
      </c>
      <c r="D116">
        <f t="shared" si="19"/>
        <v>10</v>
      </c>
      <c r="F116" s="4" t="str" cm="1">
        <f t="array" ref="F116">IF(C116=4,
    _xlfn.SWITCH(J116,
        0, INDEX(tie!$B$2:$K$100,
                MATCH(B116, tie!$A$2:$A$100, 0),
                MATCH(D116, tie!$B$1:$K$1, 0)),
        -3, INDEX(down_3!$B$2:$K$100,
                 MATCH(B116, down_3!$A$2:$A$100, 0),
                 MATCH(D116, down_3!$B$1:$K$1, 0)),
        3, INDEX(up_3!$B$2:$K$100,
                MATCH(B116, up_3!$A$2:$A$100, 0),
                MATCH(D116, up_3!$B$1:$K$1, 0)),
        -7, INDEX(down_7!$B$2:$K$100,
                 MATCH(B116, down_7!$A$2:$A$100, 0),
                 MATCH(D116, down_7!$B$1:$K$1, 0)),
        7, INDEX(up_7!$B$2:$K$100,
                MATCH(B116, up_7!$A$2:$A$100, 0),
                MATCH(D116, up_7!$B$1:$K$1, 0)),
        "NA"
    ),
    "NA"
)</f>
        <v>NA</v>
      </c>
      <c r="G116" s="9" cm="1">
        <f t="array" ref="G116">_xlfn.SWITCH(J116,
        0, INDEX('EPA_df=0_PASS'!$B$2:$K$100,
                MATCH(B116, 'EPA_df=0_PASS'!$A$2:$A$100, 0),
                MATCH(D116, 'EPA_df=0_PASS'!$B$1:$K$1, 0)),
        "NA"
    )</f>
        <v>3.8943664177967803E-2</v>
      </c>
      <c r="H116" s="11" cm="1">
        <f t="array" ref="H116">_xlfn.SWITCH(J116,
        0, INDEX('EPA_df=0_RUN'!$B$2:$K$100,
                MATCH(B116, 'EPA_df=0_RUN'!$A$2:$A$100, 0),
                MATCH(D116, 'EPA_df=0_RUN'!$B$1:$K$1, 0)),
        "NA"
    )</f>
        <v>-4.9143789548279004E-3</v>
      </c>
      <c r="J116">
        <f t="shared" si="13"/>
        <v>0</v>
      </c>
      <c r="K116">
        <f t="shared" si="20"/>
        <v>0</v>
      </c>
      <c r="L116">
        <f t="shared" si="17"/>
        <v>0</v>
      </c>
    </row>
    <row r="117" spans="1:12" x14ac:dyDescent="0.2">
      <c r="A117">
        <f t="shared" si="15"/>
        <v>1</v>
      </c>
      <c r="B117">
        <f t="shared" si="18"/>
        <v>75</v>
      </c>
      <c r="C117">
        <f t="shared" si="21"/>
        <v>115</v>
      </c>
      <c r="D117">
        <f t="shared" si="19"/>
        <v>10</v>
      </c>
      <c r="F117" s="4" t="str" cm="1">
        <f t="array" ref="F117">IF(C117=4,
    _xlfn.SWITCH(J117,
        0, INDEX(tie!$B$2:$K$100,
                MATCH(B117, tie!$A$2:$A$100, 0),
                MATCH(D117, tie!$B$1:$K$1, 0)),
        -3, INDEX(down_3!$B$2:$K$100,
                 MATCH(B117, down_3!$A$2:$A$100, 0),
                 MATCH(D117, down_3!$B$1:$K$1, 0)),
        3, INDEX(up_3!$B$2:$K$100,
                MATCH(B117, up_3!$A$2:$A$100, 0),
                MATCH(D117, up_3!$B$1:$K$1, 0)),
        -7, INDEX(down_7!$B$2:$K$100,
                 MATCH(B117, down_7!$A$2:$A$100, 0),
                 MATCH(D117, down_7!$B$1:$K$1, 0)),
        7, INDEX(up_7!$B$2:$K$100,
                MATCH(B117, up_7!$A$2:$A$100, 0),
                MATCH(D117, up_7!$B$1:$K$1, 0)),
        "NA"
    ),
    "NA"
)</f>
        <v>NA</v>
      </c>
      <c r="G117" s="9" cm="1">
        <f t="array" ref="G117">_xlfn.SWITCH(J117,
        0, INDEX('EPA_df=0_PASS'!$B$2:$K$100,
                MATCH(B117, 'EPA_df=0_PASS'!$A$2:$A$100, 0),
                MATCH(D117, 'EPA_df=0_PASS'!$B$1:$K$1, 0)),
        "NA"
    )</f>
        <v>3.8943664177967803E-2</v>
      </c>
      <c r="H117" s="11" cm="1">
        <f t="array" ref="H117">_xlfn.SWITCH(J117,
        0, INDEX('EPA_df=0_RUN'!$B$2:$K$100,
                MATCH(B117, 'EPA_df=0_RUN'!$A$2:$A$100, 0),
                MATCH(D117, 'EPA_df=0_RUN'!$B$1:$K$1, 0)),
        "NA"
    )</f>
        <v>-4.9143789548279004E-3</v>
      </c>
      <c r="J117">
        <f t="shared" si="13"/>
        <v>0</v>
      </c>
      <c r="K117">
        <f t="shared" si="20"/>
        <v>0</v>
      </c>
      <c r="L117">
        <f t="shared" si="17"/>
        <v>0</v>
      </c>
    </row>
    <row r="118" spans="1:12" x14ac:dyDescent="0.2">
      <c r="A118">
        <f t="shared" si="15"/>
        <v>1</v>
      </c>
      <c r="B118">
        <f t="shared" si="18"/>
        <v>75</v>
      </c>
      <c r="C118">
        <f t="shared" si="21"/>
        <v>116</v>
      </c>
      <c r="D118">
        <f t="shared" si="19"/>
        <v>10</v>
      </c>
      <c r="F118" s="4" t="str" cm="1">
        <f t="array" ref="F118">IF(C118=4,
    _xlfn.SWITCH(J118,
        0, INDEX(tie!$B$2:$K$100,
                MATCH(B118, tie!$A$2:$A$100, 0),
                MATCH(D118, tie!$B$1:$K$1, 0)),
        -3, INDEX(down_3!$B$2:$K$100,
                 MATCH(B118, down_3!$A$2:$A$100, 0),
                 MATCH(D118, down_3!$B$1:$K$1, 0)),
        3, INDEX(up_3!$B$2:$K$100,
                MATCH(B118, up_3!$A$2:$A$100, 0),
                MATCH(D118, up_3!$B$1:$K$1, 0)),
        -7, INDEX(down_7!$B$2:$K$100,
                 MATCH(B118, down_7!$A$2:$A$100, 0),
                 MATCH(D118, down_7!$B$1:$K$1, 0)),
        7, INDEX(up_7!$B$2:$K$100,
                MATCH(B118, up_7!$A$2:$A$100, 0),
                MATCH(D118, up_7!$B$1:$K$1, 0)),
        "NA"
    ),
    "NA"
)</f>
        <v>NA</v>
      </c>
      <c r="G118" s="9" cm="1">
        <f t="array" ref="G118">_xlfn.SWITCH(J118,
        0, INDEX('EPA_df=0_PASS'!$B$2:$K$100,
                MATCH(B118, 'EPA_df=0_PASS'!$A$2:$A$100, 0),
                MATCH(D118, 'EPA_df=0_PASS'!$B$1:$K$1, 0)),
        "NA"
    )</f>
        <v>3.8943664177967803E-2</v>
      </c>
      <c r="H118" s="11" cm="1">
        <f t="array" ref="H118">_xlfn.SWITCH(J118,
        0, INDEX('EPA_df=0_RUN'!$B$2:$K$100,
                MATCH(B118, 'EPA_df=0_RUN'!$A$2:$A$100, 0),
                MATCH(D118, 'EPA_df=0_RUN'!$B$1:$K$1, 0)),
        "NA"
    )</f>
        <v>-4.9143789548279004E-3</v>
      </c>
      <c r="J118">
        <f t="shared" si="13"/>
        <v>0</v>
      </c>
      <c r="K118">
        <f t="shared" si="20"/>
        <v>0</v>
      </c>
      <c r="L118">
        <f t="shared" si="17"/>
        <v>0</v>
      </c>
    </row>
    <row r="119" spans="1:12" x14ac:dyDescent="0.2">
      <c r="A119">
        <f t="shared" si="15"/>
        <v>1</v>
      </c>
      <c r="B119">
        <f t="shared" si="18"/>
        <v>75</v>
      </c>
      <c r="C119">
        <f t="shared" si="21"/>
        <v>117</v>
      </c>
      <c r="D119">
        <f t="shared" si="19"/>
        <v>10</v>
      </c>
      <c r="F119" s="4" t="str" cm="1">
        <f t="array" ref="F119">IF(C119=4,
    _xlfn.SWITCH(J119,
        0, INDEX(tie!$B$2:$K$100,
                MATCH(B119, tie!$A$2:$A$100, 0),
                MATCH(D119, tie!$B$1:$K$1, 0)),
        -3, INDEX(down_3!$B$2:$K$100,
                 MATCH(B119, down_3!$A$2:$A$100, 0),
                 MATCH(D119, down_3!$B$1:$K$1, 0)),
        3, INDEX(up_3!$B$2:$K$100,
                MATCH(B119, up_3!$A$2:$A$100, 0),
                MATCH(D119, up_3!$B$1:$K$1, 0)),
        -7, INDEX(down_7!$B$2:$K$100,
                 MATCH(B119, down_7!$A$2:$A$100, 0),
                 MATCH(D119, down_7!$B$1:$K$1, 0)),
        7, INDEX(up_7!$B$2:$K$100,
                MATCH(B119, up_7!$A$2:$A$100, 0),
                MATCH(D119, up_7!$B$1:$K$1, 0)),
        "NA"
    ),
    "NA"
)</f>
        <v>NA</v>
      </c>
      <c r="G119" s="9" cm="1">
        <f t="array" ref="G119">_xlfn.SWITCH(J119,
        0, INDEX('EPA_df=0_PASS'!$B$2:$K$100,
                MATCH(B119, 'EPA_df=0_PASS'!$A$2:$A$100, 0),
                MATCH(D119, 'EPA_df=0_PASS'!$B$1:$K$1, 0)),
        "NA"
    )</f>
        <v>3.8943664177967803E-2</v>
      </c>
      <c r="H119" s="11" cm="1">
        <f t="array" ref="H119">_xlfn.SWITCH(J119,
        0, INDEX('EPA_df=0_RUN'!$B$2:$K$100,
                MATCH(B119, 'EPA_df=0_RUN'!$A$2:$A$100, 0),
                MATCH(D119, 'EPA_df=0_RUN'!$B$1:$K$1, 0)),
        "NA"
    )</f>
        <v>-4.9143789548279004E-3</v>
      </c>
      <c r="J119">
        <f t="shared" si="13"/>
        <v>0</v>
      </c>
      <c r="K119">
        <f t="shared" si="20"/>
        <v>0</v>
      </c>
      <c r="L119">
        <f t="shared" si="17"/>
        <v>0</v>
      </c>
    </row>
    <row r="120" spans="1:12" x14ac:dyDescent="0.2">
      <c r="A120">
        <f t="shared" si="15"/>
        <v>1</v>
      </c>
      <c r="B120">
        <f t="shared" si="18"/>
        <v>75</v>
      </c>
      <c r="C120">
        <f t="shared" si="21"/>
        <v>118</v>
      </c>
      <c r="D120">
        <f t="shared" si="19"/>
        <v>10</v>
      </c>
      <c r="F120" s="4" t="str" cm="1">
        <f t="array" ref="F120">IF(C120=4,
    _xlfn.SWITCH(J120,
        0, INDEX(tie!$B$2:$K$100,
                MATCH(B120, tie!$A$2:$A$100, 0),
                MATCH(D120, tie!$B$1:$K$1, 0)),
        -3, INDEX(down_3!$B$2:$K$100,
                 MATCH(B120, down_3!$A$2:$A$100, 0),
                 MATCH(D120, down_3!$B$1:$K$1, 0)),
        3, INDEX(up_3!$B$2:$K$100,
                MATCH(B120, up_3!$A$2:$A$100, 0),
                MATCH(D120, up_3!$B$1:$K$1, 0)),
        -7, INDEX(down_7!$B$2:$K$100,
                 MATCH(B120, down_7!$A$2:$A$100, 0),
                 MATCH(D120, down_7!$B$1:$K$1, 0)),
        7, INDEX(up_7!$B$2:$K$100,
                MATCH(B120, up_7!$A$2:$A$100, 0),
                MATCH(D120, up_7!$B$1:$K$1, 0)),
        "NA"
    ),
    "NA"
)</f>
        <v>NA</v>
      </c>
      <c r="G120" s="9" cm="1">
        <f t="array" ref="G120">_xlfn.SWITCH(J120,
        0, INDEX('EPA_df=0_PASS'!$B$2:$K$100,
                MATCH(B120, 'EPA_df=0_PASS'!$A$2:$A$100, 0),
                MATCH(D120, 'EPA_df=0_PASS'!$B$1:$K$1, 0)),
        "NA"
    )</f>
        <v>3.8943664177967803E-2</v>
      </c>
      <c r="H120" s="11" cm="1">
        <f t="array" ref="H120">_xlfn.SWITCH(J120,
        0, INDEX('EPA_df=0_RUN'!$B$2:$K$100,
                MATCH(B120, 'EPA_df=0_RUN'!$A$2:$A$100, 0),
                MATCH(D120, 'EPA_df=0_RUN'!$B$1:$K$1, 0)),
        "NA"
    )</f>
        <v>-4.9143789548279004E-3</v>
      </c>
      <c r="J120">
        <f t="shared" si="13"/>
        <v>0</v>
      </c>
      <c r="K120">
        <f t="shared" si="20"/>
        <v>0</v>
      </c>
      <c r="L120">
        <f t="shared" si="17"/>
        <v>0</v>
      </c>
    </row>
    <row r="121" spans="1:12" x14ac:dyDescent="0.2">
      <c r="A121">
        <f t="shared" si="15"/>
        <v>1</v>
      </c>
      <c r="B121">
        <f t="shared" si="18"/>
        <v>75</v>
      </c>
      <c r="C121">
        <f t="shared" si="21"/>
        <v>119</v>
      </c>
      <c r="D121">
        <f t="shared" si="19"/>
        <v>10</v>
      </c>
      <c r="F121" s="4" t="str" cm="1">
        <f t="array" ref="F121">IF(C121=4,
    _xlfn.SWITCH(J121,
        0, INDEX(tie!$B$2:$K$100,
                MATCH(B121, tie!$A$2:$A$100, 0),
                MATCH(D121, tie!$B$1:$K$1, 0)),
        -3, INDEX(down_3!$B$2:$K$100,
                 MATCH(B121, down_3!$A$2:$A$100, 0),
                 MATCH(D121, down_3!$B$1:$K$1, 0)),
        3, INDEX(up_3!$B$2:$K$100,
                MATCH(B121, up_3!$A$2:$A$100, 0),
                MATCH(D121, up_3!$B$1:$K$1, 0)),
        -7, INDEX(down_7!$B$2:$K$100,
                 MATCH(B121, down_7!$A$2:$A$100, 0),
                 MATCH(D121, down_7!$B$1:$K$1, 0)),
        7, INDEX(up_7!$B$2:$K$100,
                MATCH(B121, up_7!$A$2:$A$100, 0),
                MATCH(D121, up_7!$B$1:$K$1, 0)),
        "NA"
    ),
    "NA"
)</f>
        <v>NA</v>
      </c>
      <c r="G121" s="9" cm="1">
        <f t="array" ref="G121">_xlfn.SWITCH(J121,
        0, INDEX('EPA_df=0_PASS'!$B$2:$K$100,
                MATCH(B121, 'EPA_df=0_PASS'!$A$2:$A$100, 0),
                MATCH(D121, 'EPA_df=0_PASS'!$B$1:$K$1, 0)),
        "NA"
    )</f>
        <v>3.8943664177967803E-2</v>
      </c>
      <c r="H121" s="11" cm="1">
        <f t="array" ref="H121">_xlfn.SWITCH(J121,
        0, INDEX('EPA_df=0_RUN'!$B$2:$K$100,
                MATCH(B121, 'EPA_df=0_RUN'!$A$2:$A$100, 0),
                MATCH(D121, 'EPA_df=0_RUN'!$B$1:$K$1, 0)),
        "NA"
    )</f>
        <v>-4.9143789548279004E-3</v>
      </c>
      <c r="J121">
        <f t="shared" si="13"/>
        <v>0</v>
      </c>
      <c r="K121">
        <f t="shared" si="20"/>
        <v>0</v>
      </c>
      <c r="L121">
        <f t="shared" si="17"/>
        <v>0</v>
      </c>
    </row>
    <row r="122" spans="1:12" x14ac:dyDescent="0.2">
      <c r="A122">
        <f t="shared" si="15"/>
        <v>1</v>
      </c>
      <c r="B122">
        <f t="shared" si="18"/>
        <v>75</v>
      </c>
      <c r="C122">
        <f t="shared" si="21"/>
        <v>120</v>
      </c>
      <c r="D122">
        <f t="shared" si="19"/>
        <v>10</v>
      </c>
      <c r="F122" s="4" t="str" cm="1">
        <f t="array" ref="F122">IF(C122=4,
    _xlfn.SWITCH(J122,
        0, INDEX(tie!$B$2:$K$100,
                MATCH(B122, tie!$A$2:$A$100, 0),
                MATCH(D122, tie!$B$1:$K$1, 0)),
        -3, INDEX(down_3!$B$2:$K$100,
                 MATCH(B122, down_3!$A$2:$A$100, 0),
                 MATCH(D122, down_3!$B$1:$K$1, 0)),
        3, INDEX(up_3!$B$2:$K$100,
                MATCH(B122, up_3!$A$2:$A$100, 0),
                MATCH(D122, up_3!$B$1:$K$1, 0)),
        -7, INDEX(down_7!$B$2:$K$100,
                 MATCH(B122, down_7!$A$2:$A$100, 0),
                 MATCH(D122, down_7!$B$1:$K$1, 0)),
        7, INDEX(up_7!$B$2:$K$100,
                MATCH(B122, up_7!$A$2:$A$100, 0),
                MATCH(D122, up_7!$B$1:$K$1, 0)),
        "NA"
    ),
    "NA"
)</f>
        <v>NA</v>
      </c>
      <c r="G122" s="9" cm="1">
        <f t="array" ref="G122">_xlfn.SWITCH(J122,
        0, INDEX('EPA_df=0_PASS'!$B$2:$K$100,
                MATCH(B122, 'EPA_df=0_PASS'!$A$2:$A$100, 0),
                MATCH(D122, 'EPA_df=0_PASS'!$B$1:$K$1, 0)),
        "NA"
    )</f>
        <v>3.8943664177967803E-2</v>
      </c>
      <c r="H122" s="11" cm="1">
        <f t="array" ref="H122">_xlfn.SWITCH(J122,
        0, INDEX('EPA_df=0_RUN'!$B$2:$K$100,
                MATCH(B122, 'EPA_df=0_RUN'!$A$2:$A$100, 0),
                MATCH(D122, 'EPA_df=0_RUN'!$B$1:$K$1, 0)),
        "NA"
    )</f>
        <v>-4.9143789548279004E-3</v>
      </c>
      <c r="J122">
        <f t="shared" si="13"/>
        <v>0</v>
      </c>
      <c r="K122">
        <f t="shared" si="20"/>
        <v>0</v>
      </c>
      <c r="L122">
        <f t="shared" si="17"/>
        <v>0</v>
      </c>
    </row>
    <row r="123" spans="1:12" x14ac:dyDescent="0.2">
      <c r="A123">
        <f t="shared" si="15"/>
        <v>1</v>
      </c>
      <c r="B123">
        <f t="shared" si="18"/>
        <v>75</v>
      </c>
      <c r="C123">
        <f t="shared" si="21"/>
        <v>121</v>
      </c>
      <c r="D123">
        <f t="shared" si="19"/>
        <v>10</v>
      </c>
      <c r="F123" s="4" t="str" cm="1">
        <f t="array" ref="F123">IF(C123=4,
    _xlfn.SWITCH(J123,
        0, INDEX(tie!$B$2:$K$100,
                MATCH(B123, tie!$A$2:$A$100, 0),
                MATCH(D123, tie!$B$1:$K$1, 0)),
        -3, INDEX(down_3!$B$2:$K$100,
                 MATCH(B123, down_3!$A$2:$A$100, 0),
                 MATCH(D123, down_3!$B$1:$K$1, 0)),
        3, INDEX(up_3!$B$2:$K$100,
                MATCH(B123, up_3!$A$2:$A$100, 0),
                MATCH(D123, up_3!$B$1:$K$1, 0)),
        -7, INDEX(down_7!$B$2:$K$100,
                 MATCH(B123, down_7!$A$2:$A$100, 0),
                 MATCH(D123, down_7!$B$1:$K$1, 0)),
        7, INDEX(up_7!$B$2:$K$100,
                MATCH(B123, up_7!$A$2:$A$100, 0),
                MATCH(D123, up_7!$B$1:$K$1, 0)),
        "NA"
    ),
    "NA"
)</f>
        <v>NA</v>
      </c>
      <c r="G123" s="9" cm="1">
        <f t="array" ref="G123">_xlfn.SWITCH(J123,
        0, INDEX('EPA_df=0_PASS'!$B$2:$K$100,
                MATCH(B123, 'EPA_df=0_PASS'!$A$2:$A$100, 0),
                MATCH(D123, 'EPA_df=0_PASS'!$B$1:$K$1, 0)),
        "NA"
    )</f>
        <v>3.8943664177967803E-2</v>
      </c>
      <c r="H123" s="11" cm="1">
        <f t="array" ref="H123">_xlfn.SWITCH(J123,
        0, INDEX('EPA_df=0_RUN'!$B$2:$K$100,
                MATCH(B123, 'EPA_df=0_RUN'!$A$2:$A$100, 0),
                MATCH(D123, 'EPA_df=0_RUN'!$B$1:$K$1, 0)),
        "NA"
    )</f>
        <v>-4.9143789548279004E-3</v>
      </c>
      <c r="J123">
        <f t="shared" si="13"/>
        <v>0</v>
      </c>
      <c r="K123">
        <f t="shared" si="20"/>
        <v>0</v>
      </c>
      <c r="L123">
        <f t="shared" si="17"/>
        <v>0</v>
      </c>
    </row>
    <row r="124" spans="1:12" x14ac:dyDescent="0.2">
      <c r="A124">
        <f t="shared" si="15"/>
        <v>1</v>
      </c>
      <c r="B124">
        <f t="shared" si="18"/>
        <v>75</v>
      </c>
      <c r="C124">
        <f t="shared" si="21"/>
        <v>122</v>
      </c>
      <c r="D124">
        <f t="shared" si="19"/>
        <v>10</v>
      </c>
      <c r="F124" s="4" t="str" cm="1">
        <f t="array" ref="F124">IF(C124=4,
    _xlfn.SWITCH(J124,
        0, INDEX(tie!$B$2:$K$100,
                MATCH(B124, tie!$A$2:$A$100, 0),
                MATCH(D124, tie!$B$1:$K$1, 0)),
        -3, INDEX(down_3!$B$2:$K$100,
                 MATCH(B124, down_3!$A$2:$A$100, 0),
                 MATCH(D124, down_3!$B$1:$K$1, 0)),
        3, INDEX(up_3!$B$2:$K$100,
                MATCH(B124, up_3!$A$2:$A$100, 0),
                MATCH(D124, up_3!$B$1:$K$1, 0)),
        -7, INDEX(down_7!$B$2:$K$100,
                 MATCH(B124, down_7!$A$2:$A$100, 0),
                 MATCH(D124, down_7!$B$1:$K$1, 0)),
        7, INDEX(up_7!$B$2:$K$100,
                MATCH(B124, up_7!$A$2:$A$100, 0),
                MATCH(D124, up_7!$B$1:$K$1, 0)),
        "NA"
    ),
    "NA"
)</f>
        <v>NA</v>
      </c>
      <c r="G124" s="9" cm="1">
        <f t="array" ref="G124">_xlfn.SWITCH(J124,
        0, INDEX('EPA_df=0_PASS'!$B$2:$K$100,
                MATCH(B124, 'EPA_df=0_PASS'!$A$2:$A$100, 0),
                MATCH(D124, 'EPA_df=0_PASS'!$B$1:$K$1, 0)),
        "NA"
    )</f>
        <v>3.8943664177967803E-2</v>
      </c>
      <c r="H124" s="11" cm="1">
        <f t="array" ref="H124">_xlfn.SWITCH(J124,
        0, INDEX('EPA_df=0_RUN'!$B$2:$K$100,
                MATCH(B124, 'EPA_df=0_RUN'!$A$2:$A$100, 0),
                MATCH(D124, 'EPA_df=0_RUN'!$B$1:$K$1, 0)),
        "NA"
    )</f>
        <v>-4.9143789548279004E-3</v>
      </c>
      <c r="J124">
        <f t="shared" si="13"/>
        <v>0</v>
      </c>
      <c r="K124">
        <f t="shared" si="20"/>
        <v>0</v>
      </c>
      <c r="L124">
        <f t="shared" si="17"/>
        <v>0</v>
      </c>
    </row>
    <row r="125" spans="1:12" x14ac:dyDescent="0.2">
      <c r="A125">
        <f t="shared" si="15"/>
        <v>1</v>
      </c>
      <c r="B125">
        <f t="shared" si="18"/>
        <v>75</v>
      </c>
      <c r="C125">
        <f t="shared" si="21"/>
        <v>123</v>
      </c>
      <c r="D125">
        <f t="shared" si="19"/>
        <v>10</v>
      </c>
      <c r="F125" s="4" t="str" cm="1">
        <f t="array" ref="F125">IF(C125=4,
    _xlfn.SWITCH(J125,
        0, INDEX(tie!$B$2:$K$100,
                MATCH(B125, tie!$A$2:$A$100, 0),
                MATCH(D125, tie!$B$1:$K$1, 0)),
        -3, INDEX(down_3!$B$2:$K$100,
                 MATCH(B125, down_3!$A$2:$A$100, 0),
                 MATCH(D125, down_3!$B$1:$K$1, 0)),
        3, INDEX(up_3!$B$2:$K$100,
                MATCH(B125, up_3!$A$2:$A$100, 0),
                MATCH(D125, up_3!$B$1:$K$1, 0)),
        -7, INDEX(down_7!$B$2:$K$100,
                 MATCH(B125, down_7!$A$2:$A$100, 0),
                 MATCH(D125, down_7!$B$1:$K$1, 0)),
        7, INDEX(up_7!$B$2:$K$100,
                MATCH(B125, up_7!$A$2:$A$100, 0),
                MATCH(D125, up_7!$B$1:$K$1, 0)),
        "NA"
    ),
    "NA"
)</f>
        <v>NA</v>
      </c>
      <c r="G125" s="9" cm="1">
        <f t="array" ref="G125">_xlfn.SWITCH(J125,
        0, INDEX('EPA_df=0_PASS'!$B$2:$K$100,
                MATCH(B125, 'EPA_df=0_PASS'!$A$2:$A$100, 0),
                MATCH(D125, 'EPA_df=0_PASS'!$B$1:$K$1, 0)),
        "NA"
    )</f>
        <v>3.8943664177967803E-2</v>
      </c>
      <c r="H125" s="11" cm="1">
        <f t="array" ref="H125">_xlfn.SWITCH(J125,
        0, INDEX('EPA_df=0_RUN'!$B$2:$K$100,
                MATCH(B125, 'EPA_df=0_RUN'!$A$2:$A$100, 0),
                MATCH(D125, 'EPA_df=0_RUN'!$B$1:$K$1, 0)),
        "NA"
    )</f>
        <v>-4.9143789548279004E-3</v>
      </c>
      <c r="J125">
        <f t="shared" si="13"/>
        <v>0</v>
      </c>
      <c r="K125">
        <f t="shared" si="20"/>
        <v>0</v>
      </c>
      <c r="L125">
        <f t="shared" si="17"/>
        <v>0</v>
      </c>
    </row>
    <row r="126" spans="1:12" x14ac:dyDescent="0.2">
      <c r="A126">
        <f t="shared" si="15"/>
        <v>1</v>
      </c>
      <c r="B126">
        <f t="shared" si="18"/>
        <v>75</v>
      </c>
      <c r="C126">
        <f t="shared" si="21"/>
        <v>124</v>
      </c>
      <c r="D126">
        <f t="shared" si="19"/>
        <v>10</v>
      </c>
      <c r="F126" s="4" t="str" cm="1">
        <f t="array" ref="F126">IF(C126=4,
    _xlfn.SWITCH(J126,
        0, INDEX(tie!$B$2:$K$100,
                MATCH(B126, tie!$A$2:$A$100, 0),
                MATCH(D126, tie!$B$1:$K$1, 0)),
        -3, INDEX(down_3!$B$2:$K$100,
                 MATCH(B126, down_3!$A$2:$A$100, 0),
                 MATCH(D126, down_3!$B$1:$K$1, 0)),
        3, INDEX(up_3!$B$2:$K$100,
                MATCH(B126, up_3!$A$2:$A$100, 0),
                MATCH(D126, up_3!$B$1:$K$1, 0)),
        -7, INDEX(down_7!$B$2:$K$100,
                 MATCH(B126, down_7!$A$2:$A$100, 0),
                 MATCH(D126, down_7!$B$1:$K$1, 0)),
        7, INDEX(up_7!$B$2:$K$100,
                MATCH(B126, up_7!$A$2:$A$100, 0),
                MATCH(D126, up_7!$B$1:$K$1, 0)),
        "NA"
    ),
    "NA"
)</f>
        <v>NA</v>
      </c>
      <c r="G126" s="9" cm="1">
        <f t="array" ref="G126">_xlfn.SWITCH(J126,
        0, INDEX('EPA_df=0_PASS'!$B$2:$K$100,
                MATCH(B126, 'EPA_df=0_PASS'!$A$2:$A$100, 0),
                MATCH(D126, 'EPA_df=0_PASS'!$B$1:$K$1, 0)),
        "NA"
    )</f>
        <v>3.8943664177967803E-2</v>
      </c>
      <c r="H126" s="11" cm="1">
        <f t="array" ref="H126">_xlfn.SWITCH(J126,
        0, INDEX('EPA_df=0_RUN'!$B$2:$K$100,
                MATCH(B126, 'EPA_df=0_RUN'!$A$2:$A$100, 0),
                MATCH(D126, 'EPA_df=0_RUN'!$B$1:$K$1, 0)),
        "NA"
    )</f>
        <v>-4.9143789548279004E-3</v>
      </c>
      <c r="J126">
        <f t="shared" si="13"/>
        <v>0</v>
      </c>
      <c r="K126">
        <f t="shared" si="20"/>
        <v>0</v>
      </c>
      <c r="L126">
        <f t="shared" si="17"/>
        <v>0</v>
      </c>
    </row>
    <row r="127" spans="1:12" x14ac:dyDescent="0.2">
      <c r="A127">
        <f t="shared" si="15"/>
        <v>1</v>
      </c>
      <c r="B127">
        <f t="shared" si="18"/>
        <v>75</v>
      </c>
      <c r="C127">
        <f t="shared" si="21"/>
        <v>125</v>
      </c>
      <c r="D127">
        <f t="shared" si="19"/>
        <v>10</v>
      </c>
      <c r="F127" s="4" t="str" cm="1">
        <f t="array" ref="F127">IF(C127=4,
    _xlfn.SWITCH(J127,
        0, INDEX(tie!$B$2:$K$100,
                MATCH(B127, tie!$A$2:$A$100, 0),
                MATCH(D127, tie!$B$1:$K$1, 0)),
        -3, INDEX(down_3!$B$2:$K$100,
                 MATCH(B127, down_3!$A$2:$A$100, 0),
                 MATCH(D127, down_3!$B$1:$K$1, 0)),
        3, INDEX(up_3!$B$2:$K$100,
                MATCH(B127, up_3!$A$2:$A$100, 0),
                MATCH(D127, up_3!$B$1:$K$1, 0)),
        -7, INDEX(down_7!$B$2:$K$100,
                 MATCH(B127, down_7!$A$2:$A$100, 0),
                 MATCH(D127, down_7!$B$1:$K$1, 0)),
        7, INDEX(up_7!$B$2:$K$100,
                MATCH(B127, up_7!$A$2:$A$100, 0),
                MATCH(D127, up_7!$B$1:$K$1, 0)),
        "NA"
    ),
    "NA"
)</f>
        <v>NA</v>
      </c>
      <c r="G127" s="9" cm="1">
        <f t="array" ref="G127">_xlfn.SWITCH(J127,
        0, INDEX('EPA_df=0_PASS'!$B$2:$K$100,
                MATCH(B127, 'EPA_df=0_PASS'!$A$2:$A$100, 0),
                MATCH(D127, 'EPA_df=0_PASS'!$B$1:$K$1, 0)),
        "NA"
    )</f>
        <v>3.8943664177967803E-2</v>
      </c>
      <c r="H127" s="11" cm="1">
        <f t="array" ref="H127">_xlfn.SWITCH(J127,
        0, INDEX('EPA_df=0_RUN'!$B$2:$K$100,
                MATCH(B127, 'EPA_df=0_RUN'!$A$2:$A$100, 0),
                MATCH(D127, 'EPA_df=0_RUN'!$B$1:$K$1, 0)),
        "NA"
    )</f>
        <v>-4.9143789548279004E-3</v>
      </c>
      <c r="J127">
        <f t="shared" si="13"/>
        <v>0</v>
      </c>
      <c r="K127">
        <f t="shared" si="20"/>
        <v>0</v>
      </c>
      <c r="L127">
        <f t="shared" si="17"/>
        <v>0</v>
      </c>
    </row>
    <row r="128" spans="1:12" x14ac:dyDescent="0.2">
      <c r="A128">
        <f t="shared" si="15"/>
        <v>1</v>
      </c>
      <c r="B128">
        <f t="shared" si="18"/>
        <v>75</v>
      </c>
      <c r="C128">
        <f t="shared" si="21"/>
        <v>126</v>
      </c>
      <c r="D128">
        <f t="shared" si="19"/>
        <v>10</v>
      </c>
      <c r="F128" s="4" t="str" cm="1">
        <f t="array" ref="F128">IF(C128=4,
    _xlfn.SWITCH(J128,
        0, INDEX(tie!$B$2:$K$100,
                MATCH(B128, tie!$A$2:$A$100, 0),
                MATCH(D128, tie!$B$1:$K$1, 0)),
        -3, INDEX(down_3!$B$2:$K$100,
                 MATCH(B128, down_3!$A$2:$A$100, 0),
                 MATCH(D128, down_3!$B$1:$K$1, 0)),
        3, INDEX(up_3!$B$2:$K$100,
                MATCH(B128, up_3!$A$2:$A$100, 0),
                MATCH(D128, up_3!$B$1:$K$1, 0)),
        -7, INDEX(down_7!$B$2:$K$100,
                 MATCH(B128, down_7!$A$2:$A$100, 0),
                 MATCH(D128, down_7!$B$1:$K$1, 0)),
        7, INDEX(up_7!$B$2:$K$100,
                MATCH(B128, up_7!$A$2:$A$100, 0),
                MATCH(D128, up_7!$B$1:$K$1, 0)),
        "NA"
    ),
    "NA"
)</f>
        <v>NA</v>
      </c>
      <c r="G128" s="9" cm="1">
        <f t="array" ref="G128">_xlfn.SWITCH(J128,
        0, INDEX('EPA_df=0_PASS'!$B$2:$K$100,
                MATCH(B128, 'EPA_df=0_PASS'!$A$2:$A$100, 0),
                MATCH(D128, 'EPA_df=0_PASS'!$B$1:$K$1, 0)),
        "NA"
    )</f>
        <v>3.8943664177967803E-2</v>
      </c>
      <c r="H128" s="11" cm="1">
        <f t="array" ref="H128">_xlfn.SWITCH(J128,
        0, INDEX('EPA_df=0_RUN'!$B$2:$K$100,
                MATCH(B128, 'EPA_df=0_RUN'!$A$2:$A$100, 0),
                MATCH(D128, 'EPA_df=0_RUN'!$B$1:$K$1, 0)),
        "NA"
    )</f>
        <v>-4.9143789548279004E-3</v>
      </c>
      <c r="J128">
        <f t="shared" si="13"/>
        <v>0</v>
      </c>
      <c r="K128">
        <f t="shared" si="20"/>
        <v>0</v>
      </c>
      <c r="L128">
        <f t="shared" si="17"/>
        <v>0</v>
      </c>
    </row>
    <row r="129" spans="1:12" x14ac:dyDescent="0.2">
      <c r="A129">
        <f t="shared" si="15"/>
        <v>1</v>
      </c>
      <c r="B129">
        <f t="shared" si="18"/>
        <v>75</v>
      </c>
      <c r="C129">
        <f t="shared" si="21"/>
        <v>127</v>
      </c>
      <c r="D129">
        <f t="shared" si="19"/>
        <v>10</v>
      </c>
      <c r="F129" s="4" t="str" cm="1">
        <f t="array" ref="F129">IF(C129=4,
    _xlfn.SWITCH(J129,
        0, INDEX(tie!$B$2:$K$100,
                MATCH(B129, tie!$A$2:$A$100, 0),
                MATCH(D129, tie!$B$1:$K$1, 0)),
        -3, INDEX(down_3!$B$2:$K$100,
                 MATCH(B129, down_3!$A$2:$A$100, 0),
                 MATCH(D129, down_3!$B$1:$K$1, 0)),
        3, INDEX(up_3!$B$2:$K$100,
                MATCH(B129, up_3!$A$2:$A$100, 0),
                MATCH(D129, up_3!$B$1:$K$1, 0)),
        -7, INDEX(down_7!$B$2:$K$100,
                 MATCH(B129, down_7!$A$2:$A$100, 0),
                 MATCH(D129, down_7!$B$1:$K$1, 0)),
        7, INDEX(up_7!$B$2:$K$100,
                MATCH(B129, up_7!$A$2:$A$100, 0),
                MATCH(D129, up_7!$B$1:$K$1, 0)),
        "NA"
    ),
    "NA"
)</f>
        <v>NA</v>
      </c>
      <c r="G129" s="9" cm="1">
        <f t="array" ref="G129">_xlfn.SWITCH(J129,
        0, INDEX('EPA_df=0_PASS'!$B$2:$K$100,
                MATCH(B129, 'EPA_df=0_PASS'!$A$2:$A$100, 0),
                MATCH(D129, 'EPA_df=0_PASS'!$B$1:$K$1, 0)),
        "NA"
    )</f>
        <v>3.8943664177967803E-2</v>
      </c>
      <c r="H129" s="11" cm="1">
        <f t="array" ref="H129">_xlfn.SWITCH(J129,
        0, INDEX('EPA_df=0_RUN'!$B$2:$K$100,
                MATCH(B129, 'EPA_df=0_RUN'!$A$2:$A$100, 0),
                MATCH(D129, 'EPA_df=0_RUN'!$B$1:$K$1, 0)),
        "NA"
    )</f>
        <v>-4.9143789548279004E-3</v>
      </c>
      <c r="J129">
        <f t="shared" si="13"/>
        <v>0</v>
      </c>
      <c r="K129">
        <f t="shared" si="20"/>
        <v>0</v>
      </c>
      <c r="L129">
        <f t="shared" si="17"/>
        <v>0</v>
      </c>
    </row>
    <row r="130" spans="1:12" x14ac:dyDescent="0.2">
      <c r="A130">
        <f t="shared" si="15"/>
        <v>1</v>
      </c>
      <c r="B130">
        <f t="shared" si="18"/>
        <v>75</v>
      </c>
      <c r="C130">
        <f t="shared" si="21"/>
        <v>128</v>
      </c>
      <c r="D130">
        <f t="shared" si="19"/>
        <v>10</v>
      </c>
      <c r="F130" s="4" t="str" cm="1">
        <f t="array" ref="F130">IF(C130=4,
    _xlfn.SWITCH(J130,
        0, INDEX(tie!$B$2:$K$100,
                MATCH(B130, tie!$A$2:$A$100, 0),
                MATCH(D130, tie!$B$1:$K$1, 0)),
        -3, INDEX(down_3!$B$2:$K$100,
                 MATCH(B130, down_3!$A$2:$A$100, 0),
                 MATCH(D130, down_3!$B$1:$K$1, 0)),
        3, INDEX(up_3!$B$2:$K$100,
                MATCH(B130, up_3!$A$2:$A$100, 0),
                MATCH(D130, up_3!$B$1:$K$1, 0)),
        -7, INDEX(down_7!$B$2:$K$100,
                 MATCH(B130, down_7!$A$2:$A$100, 0),
                 MATCH(D130, down_7!$B$1:$K$1, 0)),
        7, INDEX(up_7!$B$2:$K$100,
                MATCH(B130, up_7!$A$2:$A$100, 0),
                MATCH(D130, up_7!$B$1:$K$1, 0)),
        "NA"
    ),
    "NA"
)</f>
        <v>NA</v>
      </c>
      <c r="G130" s="9" cm="1">
        <f t="array" ref="G130">_xlfn.SWITCH(J130,
        0, INDEX('EPA_df=0_PASS'!$B$2:$K$100,
                MATCH(B130, 'EPA_df=0_PASS'!$A$2:$A$100, 0),
                MATCH(D130, 'EPA_df=0_PASS'!$B$1:$K$1, 0)),
        "NA"
    )</f>
        <v>3.8943664177967803E-2</v>
      </c>
      <c r="H130" s="11" cm="1">
        <f t="array" ref="H130">_xlfn.SWITCH(J130,
        0, INDEX('EPA_df=0_RUN'!$B$2:$K$100,
                MATCH(B130, 'EPA_df=0_RUN'!$A$2:$A$100, 0),
                MATCH(D130, 'EPA_df=0_RUN'!$B$1:$K$1, 0)),
        "NA"
    )</f>
        <v>-4.9143789548279004E-3</v>
      </c>
      <c r="J130">
        <f t="shared" si="13"/>
        <v>0</v>
      </c>
      <c r="K130">
        <f t="shared" si="20"/>
        <v>0</v>
      </c>
      <c r="L130">
        <f t="shared" si="17"/>
        <v>0</v>
      </c>
    </row>
  </sheetData>
  <conditionalFormatting sqref="E1:E1048576">
    <cfRule type="containsText" dxfId="6" priority="1" operator="containsText" text="FIELD GOAL">
      <formula>NOT(ISERROR(SEARCH("FIELD GOAL",E1)))</formula>
    </cfRule>
    <cfRule type="containsText" dxfId="5" priority="2" operator="containsText" text="FUMBLE">
      <formula>NOT(ISERROR(SEARCH("FUMBLE",E1)))</formula>
    </cfRule>
    <cfRule type="containsText" dxfId="4" priority="3" operator="containsText" text="INT">
      <formula>NOT(ISERROR(SEARCH("INT",E1)))</formula>
    </cfRule>
    <cfRule type="containsText" dxfId="3" priority="4" operator="containsText" text="PUNT">
      <formula>NOT(ISERROR(SEARCH("PUNT",E1)))</formula>
    </cfRule>
    <cfRule type="containsText" dxfId="2" priority="5" operator="containsText" text="PAT">
      <formula>NOT(ISERROR(SEARCH("PAT",E1)))</formula>
    </cfRule>
    <cfRule type="containsText" dxfId="1" priority="6" operator="containsText" text="TOUCHDOWN">
      <formula>NOT(ISERROR(SEARCH("TOUCHDOWN",E1)))</formula>
    </cfRule>
    <cfRule type="containsText" dxfId="0" priority="7" operator="containsText" text="KICKOFF">
      <formula>NOT(ISERROR(SEARCH("KICKOFF",E1)))</formula>
    </cfRule>
  </conditionalFormatting>
  <dataValidations count="2">
    <dataValidation type="list" allowBlank="1" showInputMessage="1" showErrorMessage="1" sqref="E2:E130" xr:uid="{7D7C9850-BF9B-314C-A903-153BF5AC9912}">
      <formula1>"FIELD GOAL, TOUCHDOWN, PUNT, KICKOFF, INT, FUMBLE"</formula1>
    </dataValidation>
    <dataValidation type="list" allowBlank="1" showInputMessage="1" showErrorMessage="1" sqref="M2:M130" xr:uid="{312E6B3E-930C-1944-8C1F-F913D7BCA6DB}">
      <formula1>"FIELD GOAL, TOUCHDOWN"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E13CB-DD80-EC42-9B90-5243E4D61762}">
  <dimension ref="A1:K100"/>
  <sheetViews>
    <sheetView workbookViewId="0">
      <selection activeCell="K2" sqref="K2"/>
    </sheetView>
  </sheetViews>
  <sheetFormatPr baseColWidth="10" defaultRowHeight="15" x14ac:dyDescent="0.2"/>
  <cols>
    <col min="1" max="16384" width="10.83203125" style="5"/>
  </cols>
  <sheetData>
    <row r="1" spans="1:11" x14ac:dyDescent="0.2">
      <c r="A1" s="5" t="s">
        <v>24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</row>
    <row r="2" spans="1:11" x14ac:dyDescent="0.2">
      <c r="A2" s="5">
        <v>1</v>
      </c>
      <c r="B2" s="5">
        <v>4.6708409810060601E-2</v>
      </c>
      <c r="C2" s="5">
        <v>4.0847378785607701E-2</v>
      </c>
      <c r="D2" s="5">
        <v>3.49863477611548E-2</v>
      </c>
      <c r="E2" s="5">
        <v>2.9125316736701899E-2</v>
      </c>
      <c r="F2" s="5">
        <v>2.3264285712248998E-2</v>
      </c>
      <c r="G2" s="5">
        <v>1.7403254687796001E-2</v>
      </c>
      <c r="H2" s="5">
        <v>1.15422236633431E-2</v>
      </c>
      <c r="I2" s="5">
        <v>5.68119263889024E-3</v>
      </c>
      <c r="J2" s="5">
        <v>-1.7983838556266701E-4</v>
      </c>
      <c r="K2" s="5">
        <v>-6.04086941001557E-3</v>
      </c>
    </row>
    <row r="3" spans="1:11" x14ac:dyDescent="0.2">
      <c r="A3" s="5">
        <v>2</v>
      </c>
      <c r="B3" s="5">
        <v>4.7316308912600899E-2</v>
      </c>
      <c r="C3" s="5">
        <v>4.1455277888147998E-2</v>
      </c>
      <c r="D3" s="5">
        <v>3.5594246863695098E-2</v>
      </c>
      <c r="E3" s="5">
        <v>2.97332158392422E-2</v>
      </c>
      <c r="F3" s="5">
        <v>2.38721848147893E-2</v>
      </c>
      <c r="G3" s="5">
        <v>1.8011153790336399E-2</v>
      </c>
      <c r="H3" s="5">
        <v>1.21501227658835E-2</v>
      </c>
      <c r="I3" s="5">
        <v>6.2890917414305499E-3</v>
      </c>
      <c r="J3" s="5">
        <v>4.2806071697765202E-4</v>
      </c>
      <c r="K3" s="5">
        <v>-5.4329703074752602E-3</v>
      </c>
    </row>
    <row r="4" spans="1:11" x14ac:dyDescent="0.2">
      <c r="A4" s="5">
        <v>3</v>
      </c>
      <c r="B4" s="5">
        <v>4.7924208015141197E-2</v>
      </c>
      <c r="C4" s="5">
        <v>4.2063176990688303E-2</v>
      </c>
      <c r="D4" s="5">
        <v>3.6202145966235402E-2</v>
      </c>
      <c r="E4" s="5">
        <v>3.0341114941782502E-2</v>
      </c>
      <c r="F4" s="5">
        <v>2.4480083917329601E-2</v>
      </c>
      <c r="G4" s="5">
        <v>1.86190528928767E-2</v>
      </c>
      <c r="H4" s="5">
        <v>1.2758021868423799E-2</v>
      </c>
      <c r="I4" s="5">
        <v>6.8969908439708702E-3</v>
      </c>
      <c r="J4" s="5">
        <v>1.0359598195179599E-3</v>
      </c>
      <c r="K4" s="5">
        <v>-4.8250712049349399E-3</v>
      </c>
    </row>
    <row r="5" spans="1:11" x14ac:dyDescent="0.2">
      <c r="A5" s="5">
        <v>4</v>
      </c>
      <c r="B5" s="5">
        <v>4.8532107117681501E-2</v>
      </c>
      <c r="C5" s="5">
        <v>4.2671076093228601E-2</v>
      </c>
      <c r="D5" s="5">
        <v>3.68100450687757E-2</v>
      </c>
      <c r="E5" s="5">
        <v>3.0949014044322799E-2</v>
      </c>
      <c r="F5" s="5">
        <v>2.5087983019869899E-2</v>
      </c>
      <c r="G5" s="5">
        <v>1.9226951995417001E-2</v>
      </c>
      <c r="H5" s="5">
        <v>1.3365920970964101E-2</v>
      </c>
      <c r="I5" s="5">
        <v>7.5048899465111896E-3</v>
      </c>
      <c r="J5" s="5">
        <v>1.64385892205828E-3</v>
      </c>
      <c r="K5" s="5">
        <v>-4.21717210239463E-3</v>
      </c>
    </row>
    <row r="6" spans="1:11" x14ac:dyDescent="0.2">
      <c r="A6" s="5">
        <v>5</v>
      </c>
      <c r="B6" s="5">
        <v>4.9140006220221799E-2</v>
      </c>
      <c r="C6" s="5">
        <v>4.3278975195768898E-2</v>
      </c>
      <c r="D6" s="5">
        <v>3.7417944171315998E-2</v>
      </c>
      <c r="E6" s="5">
        <v>3.1556913146863097E-2</v>
      </c>
      <c r="F6" s="5">
        <v>2.56958821224102E-2</v>
      </c>
      <c r="G6" s="5">
        <v>1.9834851097957299E-2</v>
      </c>
      <c r="H6" s="5">
        <v>1.39738200735044E-2</v>
      </c>
      <c r="I6" s="5">
        <v>8.1127890490514994E-3</v>
      </c>
      <c r="J6" s="5">
        <v>2.2517580245986E-3</v>
      </c>
      <c r="K6" s="5">
        <v>-3.6092729998543102E-3</v>
      </c>
    </row>
    <row r="7" spans="1:11" x14ac:dyDescent="0.2">
      <c r="A7" s="5">
        <v>6</v>
      </c>
      <c r="B7" s="5">
        <v>4.9747905322762201E-2</v>
      </c>
      <c r="C7" s="5">
        <v>4.38868742983093E-2</v>
      </c>
      <c r="D7" s="5">
        <v>3.80258432738564E-2</v>
      </c>
      <c r="E7" s="5">
        <v>3.2164812249403402E-2</v>
      </c>
      <c r="F7" s="5">
        <v>2.6303781224950501E-2</v>
      </c>
      <c r="G7" s="5">
        <v>2.04427502004976E-2</v>
      </c>
      <c r="H7" s="5">
        <v>1.45817191760447E-2</v>
      </c>
      <c r="I7" s="5">
        <v>8.7206881515918197E-3</v>
      </c>
      <c r="J7" s="5">
        <v>2.8596571271389099E-3</v>
      </c>
      <c r="K7" s="5">
        <v>-3.0013738973139999E-3</v>
      </c>
    </row>
    <row r="8" spans="1:11" x14ac:dyDescent="0.2">
      <c r="A8" s="5">
        <v>7</v>
      </c>
      <c r="B8" s="5">
        <v>5.0355804425302499E-2</v>
      </c>
      <c r="C8" s="5">
        <v>4.4494773400849598E-2</v>
      </c>
      <c r="D8" s="5">
        <v>3.8633742376396697E-2</v>
      </c>
      <c r="E8" s="5">
        <v>3.2772711351943797E-2</v>
      </c>
      <c r="F8" s="5">
        <v>2.6911680327490899E-2</v>
      </c>
      <c r="G8" s="5">
        <v>2.1050649303037901E-2</v>
      </c>
      <c r="H8" s="5">
        <v>1.5189618278585001E-2</v>
      </c>
      <c r="I8" s="5">
        <v>9.32858725413214E-3</v>
      </c>
      <c r="J8" s="5">
        <v>3.4675562296792302E-3</v>
      </c>
      <c r="K8" s="5">
        <v>-2.3934747947736801E-3</v>
      </c>
    </row>
    <row r="9" spans="1:11" x14ac:dyDescent="0.2">
      <c r="A9" s="5">
        <v>8</v>
      </c>
      <c r="B9" s="5">
        <v>5.0963703527842803E-2</v>
      </c>
      <c r="C9" s="5">
        <v>4.5102672503389903E-2</v>
      </c>
      <c r="D9" s="5">
        <v>3.9241641478937002E-2</v>
      </c>
      <c r="E9" s="5">
        <v>3.3380610454484101E-2</v>
      </c>
      <c r="F9" s="5">
        <v>2.75195794300312E-2</v>
      </c>
      <c r="G9" s="5">
        <v>2.16585484055783E-2</v>
      </c>
      <c r="H9" s="5">
        <v>1.5797517381125399E-2</v>
      </c>
      <c r="I9" s="5">
        <v>9.9364863566724498E-3</v>
      </c>
      <c r="J9" s="5">
        <v>4.0754553322195396E-3</v>
      </c>
      <c r="K9" s="5">
        <v>-1.78557569223336E-3</v>
      </c>
    </row>
    <row r="10" spans="1:11" x14ac:dyDescent="0.2">
      <c r="A10" s="5">
        <v>9</v>
      </c>
      <c r="B10" s="5">
        <v>5.1571602630383101E-2</v>
      </c>
      <c r="C10" s="5">
        <v>4.57105716059302E-2</v>
      </c>
      <c r="D10" s="5">
        <v>3.98495405814773E-2</v>
      </c>
      <c r="E10" s="5">
        <v>3.3988509557024399E-2</v>
      </c>
      <c r="F10" s="5">
        <v>2.8127478532571502E-2</v>
      </c>
      <c r="G10" s="5">
        <v>2.2266447508118601E-2</v>
      </c>
      <c r="H10" s="5">
        <v>1.64054164836657E-2</v>
      </c>
      <c r="I10" s="5">
        <v>1.05443854592128E-2</v>
      </c>
      <c r="J10" s="5">
        <v>4.6833544347598599E-3</v>
      </c>
      <c r="K10" s="5">
        <v>-1.17767658969304E-3</v>
      </c>
    </row>
    <row r="11" spans="1:11" x14ac:dyDescent="0.2">
      <c r="A11" s="5">
        <v>10</v>
      </c>
      <c r="B11" s="5">
        <v>5.2179501732923399E-2</v>
      </c>
      <c r="C11" s="5">
        <v>4.6318470708470498E-2</v>
      </c>
      <c r="D11" s="5">
        <v>4.0457439684017597E-2</v>
      </c>
      <c r="E11" s="5">
        <v>3.4596408659564697E-2</v>
      </c>
      <c r="F11" s="5">
        <v>2.8735377635111799E-2</v>
      </c>
      <c r="G11" s="5">
        <v>2.2874346610658899E-2</v>
      </c>
      <c r="H11" s="5">
        <v>1.7013315586206001E-2</v>
      </c>
      <c r="I11" s="5">
        <v>1.1152284561753101E-2</v>
      </c>
      <c r="J11" s="5">
        <v>5.2912535373001801E-3</v>
      </c>
      <c r="K11" s="5">
        <v>-5.6977748715272803E-4</v>
      </c>
    </row>
    <row r="12" spans="1:11" x14ac:dyDescent="0.2">
      <c r="A12" s="5">
        <v>11</v>
      </c>
      <c r="B12" s="5">
        <v>5.2787400835463703E-2</v>
      </c>
      <c r="C12" s="5">
        <v>4.6926369811010803E-2</v>
      </c>
      <c r="D12" s="5">
        <v>4.1065338786557902E-2</v>
      </c>
      <c r="E12" s="5">
        <v>3.5204307762105001E-2</v>
      </c>
      <c r="F12" s="5">
        <v>2.9343276737652101E-2</v>
      </c>
      <c r="G12" s="5">
        <v>2.34822457131992E-2</v>
      </c>
      <c r="H12" s="5">
        <v>1.7621214688746299E-2</v>
      </c>
      <c r="I12" s="5">
        <v>1.17601836642934E-2</v>
      </c>
      <c r="J12" s="5">
        <v>5.8991526398405004E-3</v>
      </c>
      <c r="K12" s="5">
        <v>3.81216153875902E-5</v>
      </c>
    </row>
    <row r="13" spans="1:11" x14ac:dyDescent="0.2">
      <c r="A13" s="5">
        <v>12</v>
      </c>
      <c r="B13" s="5">
        <v>5.3395299938004098E-2</v>
      </c>
      <c r="C13" s="5">
        <v>4.7534268913551198E-2</v>
      </c>
      <c r="D13" s="5">
        <v>4.16732378890982E-2</v>
      </c>
      <c r="E13" s="5">
        <v>3.5812206864645299E-2</v>
      </c>
      <c r="F13" s="5">
        <v>2.9951175840192398E-2</v>
      </c>
      <c r="G13" s="5">
        <v>2.4090144815739501E-2</v>
      </c>
      <c r="H13" s="5">
        <v>1.82291137912866E-2</v>
      </c>
      <c r="I13" s="5">
        <v>1.23680827668337E-2</v>
      </c>
      <c r="J13" s="5">
        <v>6.5070517423808103E-3</v>
      </c>
      <c r="K13" s="5">
        <v>6.4602071792790199E-4</v>
      </c>
    </row>
    <row r="14" spans="1:11" x14ac:dyDescent="0.2">
      <c r="A14" s="5">
        <v>13</v>
      </c>
      <c r="B14" s="5">
        <v>5.4003199040544403E-2</v>
      </c>
      <c r="C14" s="5">
        <v>4.8142168016091502E-2</v>
      </c>
      <c r="D14" s="5">
        <v>4.2281136991638602E-2</v>
      </c>
      <c r="E14" s="5">
        <v>3.6420105967185701E-2</v>
      </c>
      <c r="F14" s="5">
        <v>3.05590749427328E-2</v>
      </c>
      <c r="G14" s="5">
        <v>2.4698043918279799E-2</v>
      </c>
      <c r="H14" s="5">
        <v>1.8837012893826902E-2</v>
      </c>
      <c r="I14" s="5">
        <v>1.2975981869373999E-2</v>
      </c>
      <c r="J14" s="5">
        <v>7.1149508449211297E-3</v>
      </c>
      <c r="K14" s="5">
        <v>1.2539198204682201E-3</v>
      </c>
    </row>
    <row r="15" spans="1:11" x14ac:dyDescent="0.2">
      <c r="A15" s="5">
        <v>14</v>
      </c>
      <c r="B15" s="5">
        <v>5.4611098143084701E-2</v>
      </c>
      <c r="C15" s="5">
        <v>4.87500671186318E-2</v>
      </c>
      <c r="D15" s="5">
        <v>4.2889036094178899E-2</v>
      </c>
      <c r="E15" s="5">
        <v>3.7028005069725999E-2</v>
      </c>
      <c r="F15" s="5">
        <v>3.1166974045273101E-2</v>
      </c>
      <c r="G15" s="5">
        <v>2.5305943020820201E-2</v>
      </c>
      <c r="H15" s="5">
        <v>1.94449119963673E-2</v>
      </c>
      <c r="I15" s="5">
        <v>1.35838809719143E-2</v>
      </c>
      <c r="J15" s="5">
        <v>7.7228499474614404E-3</v>
      </c>
      <c r="K15" s="5">
        <v>1.8618189230085399E-3</v>
      </c>
    </row>
    <row r="16" spans="1:11" x14ac:dyDescent="0.2">
      <c r="A16" s="5">
        <v>15</v>
      </c>
      <c r="B16" s="5">
        <v>5.5218997245624998E-2</v>
      </c>
      <c r="C16" s="5">
        <v>4.9357966221172098E-2</v>
      </c>
      <c r="D16" s="5">
        <v>4.3496935196719197E-2</v>
      </c>
      <c r="E16" s="5">
        <v>3.7635904172266303E-2</v>
      </c>
      <c r="F16" s="5">
        <v>3.1774873147813402E-2</v>
      </c>
      <c r="G16" s="5">
        <v>2.5913842123360498E-2</v>
      </c>
      <c r="H16" s="5">
        <v>2.0052811098907601E-2</v>
      </c>
      <c r="I16" s="5">
        <v>1.41917800744547E-2</v>
      </c>
      <c r="J16" s="5">
        <v>8.3307490500017598E-3</v>
      </c>
      <c r="K16" s="5">
        <v>2.46971802554886E-3</v>
      </c>
    </row>
    <row r="17" spans="1:11" x14ac:dyDescent="0.2">
      <c r="A17" s="5">
        <v>16</v>
      </c>
      <c r="B17" s="5">
        <v>5.5826896348165303E-2</v>
      </c>
      <c r="C17" s="5">
        <v>4.9965865323712402E-2</v>
      </c>
      <c r="D17" s="5">
        <v>4.4104834299259502E-2</v>
      </c>
      <c r="E17" s="5">
        <v>3.8243803274806601E-2</v>
      </c>
      <c r="F17" s="5">
        <v>3.23827722503537E-2</v>
      </c>
      <c r="G17" s="5">
        <v>2.65217412259008E-2</v>
      </c>
      <c r="H17" s="5">
        <v>2.0660710201447899E-2</v>
      </c>
      <c r="I17" s="5">
        <v>1.4799679176995E-2</v>
      </c>
      <c r="J17" s="5">
        <v>8.9386481525420801E-3</v>
      </c>
      <c r="K17" s="5">
        <v>3.0776171280891699E-3</v>
      </c>
    </row>
    <row r="18" spans="1:11" x14ac:dyDescent="0.2">
      <c r="A18" s="5">
        <v>17</v>
      </c>
      <c r="B18" s="5">
        <v>5.6434795450705601E-2</v>
      </c>
      <c r="C18" s="5">
        <v>5.05737644262527E-2</v>
      </c>
      <c r="D18" s="5">
        <v>4.4712733401799799E-2</v>
      </c>
      <c r="E18" s="5">
        <v>3.8851702377346899E-2</v>
      </c>
      <c r="F18" s="5">
        <v>3.2990671352893998E-2</v>
      </c>
      <c r="G18" s="5">
        <v>2.7129640328441101E-2</v>
      </c>
      <c r="H18" s="5">
        <v>2.12686093039882E-2</v>
      </c>
      <c r="I18" s="5">
        <v>1.5407578279535299E-2</v>
      </c>
      <c r="J18" s="5">
        <v>9.5465472550824004E-3</v>
      </c>
      <c r="K18" s="5">
        <v>3.6855162306294901E-3</v>
      </c>
    </row>
    <row r="19" spans="1:11" x14ac:dyDescent="0.2">
      <c r="A19" s="5">
        <v>18</v>
      </c>
      <c r="B19" s="5">
        <v>5.7042694553246003E-2</v>
      </c>
      <c r="C19" s="5">
        <v>5.1181663528793102E-2</v>
      </c>
      <c r="D19" s="5">
        <v>4.5320632504340097E-2</v>
      </c>
      <c r="E19" s="5">
        <v>3.9459601479887203E-2</v>
      </c>
      <c r="F19" s="5">
        <v>3.3598570455434303E-2</v>
      </c>
      <c r="G19" s="5">
        <v>2.7737539430981398E-2</v>
      </c>
      <c r="H19" s="5">
        <v>2.1876508406528501E-2</v>
      </c>
      <c r="I19" s="5">
        <v>1.6015477382075601E-2</v>
      </c>
      <c r="J19" s="5">
        <v>1.01544463576227E-2</v>
      </c>
      <c r="K19" s="5">
        <v>4.2934153331698E-3</v>
      </c>
    </row>
    <row r="20" spans="1:11" x14ac:dyDescent="0.2">
      <c r="A20" s="5">
        <v>19</v>
      </c>
      <c r="B20" s="5">
        <v>5.76505936557863E-2</v>
      </c>
      <c r="C20" s="5">
        <v>5.17895626313334E-2</v>
      </c>
      <c r="D20" s="5">
        <v>4.5928531606880499E-2</v>
      </c>
      <c r="E20" s="5">
        <v>4.0067500582427598E-2</v>
      </c>
      <c r="F20" s="5">
        <v>3.42064695579746E-2</v>
      </c>
      <c r="G20" s="5">
        <v>2.83454385335217E-2</v>
      </c>
      <c r="H20" s="5">
        <v>2.2484407509068799E-2</v>
      </c>
      <c r="I20" s="5">
        <v>1.6623376484615902E-2</v>
      </c>
      <c r="J20" s="5">
        <v>1.0762345460162999E-2</v>
      </c>
      <c r="K20" s="5">
        <v>4.9013144357101203E-3</v>
      </c>
    </row>
    <row r="21" spans="1:11" x14ac:dyDescent="0.2">
      <c r="A21" s="5">
        <v>20</v>
      </c>
      <c r="B21" s="5">
        <v>5.8258492758326598E-2</v>
      </c>
      <c r="C21" s="5">
        <v>5.2397461733873697E-2</v>
      </c>
      <c r="D21" s="5">
        <v>4.6536430709420797E-2</v>
      </c>
      <c r="E21" s="5">
        <v>4.0675399684967903E-2</v>
      </c>
      <c r="F21" s="5">
        <v>3.4814368660515002E-2</v>
      </c>
      <c r="G21" s="5">
        <v>2.8953337636062101E-2</v>
      </c>
      <c r="H21" s="5">
        <v>2.3092306611609201E-2</v>
      </c>
      <c r="I21" s="5">
        <v>1.72312755871563E-2</v>
      </c>
      <c r="J21" s="5">
        <v>1.13702445627033E-2</v>
      </c>
      <c r="K21" s="5">
        <v>5.5092135382504397E-3</v>
      </c>
    </row>
    <row r="22" spans="1:11" x14ac:dyDescent="0.2">
      <c r="A22" s="5">
        <v>21</v>
      </c>
      <c r="B22" s="5">
        <v>5.8866391860866903E-2</v>
      </c>
      <c r="C22" s="5">
        <v>5.3005360836414002E-2</v>
      </c>
      <c r="D22" s="5">
        <v>4.7144329811961101E-2</v>
      </c>
      <c r="E22" s="5">
        <v>4.1283298787508201E-2</v>
      </c>
      <c r="F22" s="5">
        <v>3.54222677630553E-2</v>
      </c>
      <c r="G22" s="5">
        <v>2.9561236738602399E-2</v>
      </c>
      <c r="H22" s="5">
        <v>2.3700205714149498E-2</v>
      </c>
      <c r="I22" s="5">
        <v>1.7839174689696601E-2</v>
      </c>
      <c r="J22" s="5">
        <v>1.1978143665243701E-2</v>
      </c>
      <c r="K22" s="5">
        <v>6.1171126407907504E-3</v>
      </c>
    </row>
    <row r="23" spans="1:11" x14ac:dyDescent="0.2">
      <c r="A23" s="5">
        <v>22</v>
      </c>
      <c r="B23" s="5">
        <v>5.94742909634072E-2</v>
      </c>
      <c r="C23" s="5">
        <v>5.36132599389543E-2</v>
      </c>
      <c r="D23" s="5">
        <v>4.7752228914501399E-2</v>
      </c>
      <c r="E23" s="5">
        <v>4.1891197890048498E-2</v>
      </c>
      <c r="F23" s="5">
        <v>3.6030166865595598E-2</v>
      </c>
      <c r="G23" s="5">
        <v>3.01691358411427E-2</v>
      </c>
      <c r="H23" s="5">
        <v>2.43081048166898E-2</v>
      </c>
      <c r="I23" s="5">
        <v>1.8447073792236899E-2</v>
      </c>
      <c r="J23" s="5">
        <v>1.2586042767784E-2</v>
      </c>
      <c r="K23" s="5">
        <v>6.7250117433310698E-3</v>
      </c>
    </row>
    <row r="24" spans="1:11" x14ac:dyDescent="0.2">
      <c r="A24" s="5">
        <v>23</v>
      </c>
      <c r="B24" s="5">
        <v>6.0082190065947498E-2</v>
      </c>
      <c r="C24" s="5">
        <v>5.4221159041494597E-2</v>
      </c>
      <c r="D24" s="5">
        <v>4.8360128017041697E-2</v>
      </c>
      <c r="E24" s="5">
        <v>4.2499096992588803E-2</v>
      </c>
      <c r="F24" s="5">
        <v>3.6638065968135902E-2</v>
      </c>
      <c r="G24" s="5">
        <v>3.0777034943683002E-2</v>
      </c>
      <c r="H24" s="5">
        <v>2.4916003919230101E-2</v>
      </c>
      <c r="I24" s="5">
        <v>1.90549728947772E-2</v>
      </c>
      <c r="J24" s="5">
        <v>1.3193941870324299E-2</v>
      </c>
      <c r="K24" s="5">
        <v>7.3329108458713797E-3</v>
      </c>
    </row>
    <row r="25" spans="1:11" x14ac:dyDescent="0.2">
      <c r="A25" s="5">
        <v>24</v>
      </c>
      <c r="B25" s="5">
        <v>6.06900891684879E-2</v>
      </c>
      <c r="C25" s="5">
        <v>5.4829058144034999E-2</v>
      </c>
      <c r="D25" s="5">
        <v>4.8968027119582001E-2</v>
      </c>
      <c r="E25" s="5">
        <v>4.3106996095129101E-2</v>
      </c>
      <c r="F25" s="5">
        <v>3.72459650706762E-2</v>
      </c>
      <c r="G25" s="5">
        <v>3.1384934046223299E-2</v>
      </c>
      <c r="H25" s="5">
        <v>2.5523903021770399E-2</v>
      </c>
      <c r="I25" s="5">
        <v>1.9662871997317501E-2</v>
      </c>
      <c r="J25" s="5">
        <v>1.3801840972864601E-2</v>
      </c>
      <c r="K25" s="5">
        <v>7.9408099484116999E-3</v>
      </c>
    </row>
    <row r="26" spans="1:11" x14ac:dyDescent="0.2">
      <c r="A26" s="5">
        <v>25</v>
      </c>
      <c r="B26" s="5">
        <v>6.1297988271028198E-2</v>
      </c>
      <c r="C26" s="5">
        <v>5.5436957246575297E-2</v>
      </c>
      <c r="D26" s="5">
        <v>4.9575926222122403E-2</v>
      </c>
      <c r="E26" s="5">
        <v>4.3714895197669502E-2</v>
      </c>
      <c r="F26" s="5">
        <v>3.7853864173216498E-2</v>
      </c>
      <c r="G26" s="5">
        <v>3.1992833148763597E-2</v>
      </c>
      <c r="H26" s="5">
        <v>2.61318021243107E-2</v>
      </c>
      <c r="I26" s="5">
        <v>2.0270771099857799E-2</v>
      </c>
      <c r="J26" s="5">
        <v>1.44097400754049E-2</v>
      </c>
      <c r="K26" s="5">
        <v>8.5487090509520098E-3</v>
      </c>
    </row>
    <row r="27" spans="1:11" x14ac:dyDescent="0.2">
      <c r="A27" s="5">
        <v>26</v>
      </c>
      <c r="B27" s="5">
        <v>6.1905887373568502E-2</v>
      </c>
      <c r="C27" s="5">
        <v>5.6044856349115602E-2</v>
      </c>
      <c r="D27" s="5">
        <v>5.0183825324662701E-2</v>
      </c>
      <c r="E27" s="5">
        <v>4.43227943002098E-2</v>
      </c>
      <c r="F27" s="5">
        <v>3.8461763275756899E-2</v>
      </c>
      <c r="G27" s="5">
        <v>3.2600732251303999E-2</v>
      </c>
      <c r="H27" s="5">
        <v>2.6739701226851001E-2</v>
      </c>
      <c r="I27" s="5">
        <v>2.08786702023981E-2</v>
      </c>
      <c r="J27" s="5">
        <v>1.50176391779452E-2</v>
      </c>
      <c r="K27" s="5">
        <v>9.1566081534923301E-3</v>
      </c>
    </row>
    <row r="28" spans="1:11" x14ac:dyDescent="0.2">
      <c r="A28" s="5">
        <v>27</v>
      </c>
      <c r="B28" s="5">
        <v>6.2513786476108807E-2</v>
      </c>
      <c r="C28" s="5">
        <v>5.6652755451655899E-2</v>
      </c>
      <c r="D28" s="5">
        <v>5.0791724427202999E-2</v>
      </c>
      <c r="E28" s="5">
        <v>4.4930693402750098E-2</v>
      </c>
      <c r="F28" s="5">
        <v>3.9069662378297197E-2</v>
      </c>
      <c r="G28" s="5">
        <v>3.3208631353844303E-2</v>
      </c>
      <c r="H28" s="5">
        <v>2.7347600329391399E-2</v>
      </c>
      <c r="I28" s="5">
        <v>2.1486569304938499E-2</v>
      </c>
      <c r="J28" s="5">
        <v>1.5625538280485601E-2</v>
      </c>
      <c r="K28" s="5">
        <v>9.7645072560326503E-3</v>
      </c>
    </row>
    <row r="29" spans="1:11" x14ac:dyDescent="0.2">
      <c r="A29" s="5">
        <v>28</v>
      </c>
      <c r="B29" s="5">
        <v>6.3121685578649098E-2</v>
      </c>
      <c r="C29" s="5">
        <v>5.7260654554196197E-2</v>
      </c>
      <c r="D29" s="5">
        <v>5.1399623529743303E-2</v>
      </c>
      <c r="E29" s="5">
        <v>4.5538592505290403E-2</v>
      </c>
      <c r="F29" s="5">
        <v>3.9677561480837502E-2</v>
      </c>
      <c r="G29" s="5">
        <v>3.3816530456384601E-2</v>
      </c>
      <c r="H29" s="5">
        <v>2.79554994319317E-2</v>
      </c>
      <c r="I29" s="5">
        <v>2.20944684074788E-2</v>
      </c>
      <c r="J29" s="5">
        <v>1.6233437383025899E-2</v>
      </c>
      <c r="K29" s="5">
        <v>1.0372406358573E-2</v>
      </c>
    </row>
    <row r="30" spans="1:11" x14ac:dyDescent="0.2">
      <c r="A30" s="5">
        <v>29</v>
      </c>
      <c r="B30" s="5">
        <v>6.3729584681189402E-2</v>
      </c>
      <c r="C30" s="5">
        <v>5.7868553656736502E-2</v>
      </c>
      <c r="D30" s="5">
        <v>5.2007522632283601E-2</v>
      </c>
      <c r="E30" s="5">
        <v>4.61464916078307E-2</v>
      </c>
      <c r="F30" s="5">
        <v>4.02854605833778E-2</v>
      </c>
      <c r="G30" s="5">
        <v>3.4424429558924899E-2</v>
      </c>
      <c r="H30" s="5">
        <v>2.8563398534472002E-2</v>
      </c>
      <c r="I30" s="5">
        <v>2.2702367510019101E-2</v>
      </c>
      <c r="J30" s="5">
        <v>1.68413364855662E-2</v>
      </c>
      <c r="K30" s="5">
        <v>1.09803054611133E-2</v>
      </c>
    </row>
    <row r="31" spans="1:11" x14ac:dyDescent="0.2">
      <c r="A31" s="5">
        <v>30</v>
      </c>
      <c r="B31" s="5">
        <v>6.4337483783729693E-2</v>
      </c>
      <c r="C31" s="5">
        <v>5.8476452759276799E-2</v>
      </c>
      <c r="D31" s="5">
        <v>5.2615421734823899E-2</v>
      </c>
      <c r="E31" s="5">
        <v>4.6754390710370998E-2</v>
      </c>
      <c r="F31" s="5">
        <v>4.0893359685918097E-2</v>
      </c>
      <c r="G31" s="5">
        <v>3.5032328661465197E-2</v>
      </c>
      <c r="H31" s="5">
        <v>2.9171297637012299E-2</v>
      </c>
      <c r="I31" s="5">
        <v>2.3310266612559399E-2</v>
      </c>
      <c r="J31" s="5">
        <v>1.7449235588106501E-2</v>
      </c>
      <c r="K31" s="5">
        <v>1.1588204563653601E-2</v>
      </c>
    </row>
    <row r="32" spans="1:11" x14ac:dyDescent="0.2">
      <c r="A32" s="5">
        <v>31</v>
      </c>
      <c r="B32" s="5">
        <v>6.4945382886270095E-2</v>
      </c>
      <c r="C32" s="5">
        <v>5.9084351861817201E-2</v>
      </c>
      <c r="D32" s="5">
        <v>5.32233208373643E-2</v>
      </c>
      <c r="E32" s="5">
        <v>4.73622898129114E-2</v>
      </c>
      <c r="F32" s="5">
        <v>4.1501258788458402E-2</v>
      </c>
      <c r="G32" s="5">
        <v>3.5640227764005501E-2</v>
      </c>
      <c r="H32" s="5">
        <v>2.9779196739552601E-2</v>
      </c>
      <c r="I32" s="5">
        <v>2.39181657150997E-2</v>
      </c>
      <c r="J32" s="5">
        <v>1.8057134690646799E-2</v>
      </c>
      <c r="K32" s="5">
        <v>1.21961036661939E-2</v>
      </c>
    </row>
    <row r="33" spans="1:11" x14ac:dyDescent="0.2">
      <c r="A33" s="5">
        <v>32</v>
      </c>
      <c r="B33" s="5">
        <v>6.55532819888104E-2</v>
      </c>
      <c r="C33" s="5">
        <v>5.9692250964357499E-2</v>
      </c>
      <c r="D33" s="5">
        <v>5.3831219939904598E-2</v>
      </c>
      <c r="E33" s="5">
        <v>4.7970188915451697E-2</v>
      </c>
      <c r="F33" s="5">
        <v>4.2109157890998797E-2</v>
      </c>
      <c r="G33" s="5">
        <v>3.6248126866545903E-2</v>
      </c>
      <c r="H33" s="5">
        <v>3.0387095842092898E-2</v>
      </c>
      <c r="I33" s="5">
        <v>2.4526064817640001E-2</v>
      </c>
      <c r="J33" s="5">
        <v>1.86650337931871E-2</v>
      </c>
      <c r="K33" s="5">
        <v>1.28040027687342E-2</v>
      </c>
    </row>
    <row r="34" spans="1:11" x14ac:dyDescent="0.2">
      <c r="A34" s="5">
        <v>33</v>
      </c>
      <c r="B34" s="5">
        <v>6.6161181091350704E-2</v>
      </c>
      <c r="C34" s="5">
        <v>6.0300150066897797E-2</v>
      </c>
      <c r="D34" s="5">
        <v>5.4439119042444903E-2</v>
      </c>
      <c r="E34" s="5">
        <v>4.8578088017992002E-2</v>
      </c>
      <c r="F34" s="5">
        <v>4.2717056993539101E-2</v>
      </c>
      <c r="G34" s="5">
        <v>3.6856025969086201E-2</v>
      </c>
      <c r="H34" s="5">
        <v>3.09949949446333E-2</v>
      </c>
      <c r="I34" s="5">
        <v>2.5133963920180399E-2</v>
      </c>
      <c r="J34" s="5">
        <v>1.9272932895727499E-2</v>
      </c>
      <c r="K34" s="5">
        <v>1.3411901871274501E-2</v>
      </c>
    </row>
    <row r="35" spans="1:11" x14ac:dyDescent="0.2">
      <c r="A35" s="5">
        <v>34</v>
      </c>
      <c r="B35" s="5">
        <v>6.6769080193890995E-2</v>
      </c>
      <c r="C35" s="5">
        <v>6.0908049169438101E-2</v>
      </c>
      <c r="D35" s="5">
        <v>5.5047018144985201E-2</v>
      </c>
      <c r="E35" s="5">
        <v>4.91859871205323E-2</v>
      </c>
      <c r="F35" s="5">
        <v>4.3324956096079399E-2</v>
      </c>
      <c r="G35" s="5">
        <v>3.7463925071626498E-2</v>
      </c>
      <c r="H35" s="5">
        <v>3.1602894047173598E-2</v>
      </c>
      <c r="I35" s="5">
        <v>2.5741863022720701E-2</v>
      </c>
      <c r="J35" s="5">
        <v>1.98808319982678E-2</v>
      </c>
      <c r="K35" s="5">
        <v>1.4019800973814899E-2</v>
      </c>
    </row>
    <row r="36" spans="1:11" x14ac:dyDescent="0.2">
      <c r="A36" s="5">
        <v>35</v>
      </c>
      <c r="B36" s="5">
        <v>6.73769792964313E-2</v>
      </c>
      <c r="C36" s="5">
        <v>6.1515948271978399E-2</v>
      </c>
      <c r="D36" s="5">
        <v>5.5654917247525498E-2</v>
      </c>
      <c r="E36" s="5">
        <v>4.9793886223072598E-2</v>
      </c>
      <c r="F36" s="5">
        <v>4.3932855198619697E-2</v>
      </c>
      <c r="G36" s="5">
        <v>3.8071824174166803E-2</v>
      </c>
      <c r="H36" s="5">
        <v>3.2210793149713902E-2</v>
      </c>
      <c r="I36" s="5">
        <v>2.6349762125260998E-2</v>
      </c>
      <c r="J36" s="5">
        <v>2.0488731100808101E-2</v>
      </c>
      <c r="K36" s="5">
        <v>1.46277000763552E-2</v>
      </c>
    </row>
    <row r="37" spans="1:11" x14ac:dyDescent="0.2">
      <c r="A37" s="5">
        <v>36</v>
      </c>
      <c r="B37" s="5">
        <v>6.7984878398971604E-2</v>
      </c>
      <c r="C37" s="5">
        <v>6.2123847374518697E-2</v>
      </c>
      <c r="D37" s="5">
        <v>5.6262816350065803E-2</v>
      </c>
      <c r="E37" s="5">
        <v>5.0401785325612902E-2</v>
      </c>
      <c r="F37" s="5">
        <v>4.4540754301160002E-2</v>
      </c>
      <c r="G37" s="5">
        <v>3.8679723276707101E-2</v>
      </c>
      <c r="H37" s="5">
        <v>3.28186922522542E-2</v>
      </c>
      <c r="I37" s="5">
        <v>2.6957661227801299E-2</v>
      </c>
      <c r="J37" s="5">
        <v>2.1096630203348399E-2</v>
      </c>
      <c r="K37" s="5">
        <v>1.52355991788955E-2</v>
      </c>
    </row>
    <row r="38" spans="1:11" x14ac:dyDescent="0.2">
      <c r="A38" s="5">
        <v>37</v>
      </c>
      <c r="B38" s="5">
        <v>6.8592777501512006E-2</v>
      </c>
      <c r="C38" s="5">
        <v>6.2731746477059105E-2</v>
      </c>
      <c r="D38" s="5">
        <v>5.6870715452606198E-2</v>
      </c>
      <c r="E38" s="5">
        <v>5.10096844281532E-2</v>
      </c>
      <c r="F38" s="5">
        <v>4.5148653403700299E-2</v>
      </c>
      <c r="G38" s="5">
        <v>3.9287622379247399E-2</v>
      </c>
      <c r="H38" s="5">
        <v>3.3426591354794498E-2</v>
      </c>
      <c r="I38" s="5">
        <v>2.7565560330341601E-2</v>
      </c>
      <c r="J38" s="5">
        <v>2.17045293058887E-2</v>
      </c>
      <c r="K38" s="5">
        <v>1.5843498281435799E-2</v>
      </c>
    </row>
    <row r="39" spans="1:11" x14ac:dyDescent="0.2">
      <c r="A39" s="5">
        <v>38</v>
      </c>
      <c r="B39" s="5">
        <v>6.9200676604052297E-2</v>
      </c>
      <c r="C39" s="5">
        <v>6.3339645579599396E-2</v>
      </c>
      <c r="D39" s="5">
        <v>5.7478614555146502E-2</v>
      </c>
      <c r="E39" s="5">
        <v>5.1617583530693602E-2</v>
      </c>
      <c r="F39" s="5">
        <v>4.5756552506240701E-2</v>
      </c>
      <c r="G39" s="5">
        <v>3.98955214817878E-2</v>
      </c>
      <c r="H39" s="5">
        <v>3.4034490457334803E-2</v>
      </c>
      <c r="I39" s="5">
        <v>2.8173459432881898E-2</v>
      </c>
      <c r="J39" s="5">
        <v>2.2312428408429001E-2</v>
      </c>
      <c r="K39" s="5">
        <v>1.64513973839761E-2</v>
      </c>
    </row>
    <row r="40" spans="1:11" x14ac:dyDescent="0.2">
      <c r="A40" s="5">
        <v>39</v>
      </c>
      <c r="B40" s="5">
        <v>6.9808575706592602E-2</v>
      </c>
      <c r="C40" s="5">
        <v>6.3947544682139701E-2</v>
      </c>
      <c r="D40" s="5">
        <v>5.80865136576868E-2</v>
      </c>
      <c r="E40" s="5">
        <v>5.2225482633233899E-2</v>
      </c>
      <c r="F40" s="5">
        <v>4.6364451608780999E-2</v>
      </c>
      <c r="G40" s="5">
        <v>4.0503420584328098E-2</v>
      </c>
      <c r="H40" s="5">
        <v>3.4642389559875197E-2</v>
      </c>
      <c r="I40" s="5">
        <v>2.87813585354223E-2</v>
      </c>
      <c r="J40" s="5">
        <v>2.2920327510969299E-2</v>
      </c>
      <c r="K40" s="5">
        <v>1.7059296486516402E-2</v>
      </c>
    </row>
    <row r="41" spans="1:11" x14ac:dyDescent="0.2">
      <c r="A41" s="5">
        <v>40</v>
      </c>
      <c r="B41" s="5">
        <v>7.0416474809132906E-2</v>
      </c>
      <c r="C41" s="5">
        <v>6.4555443784680006E-2</v>
      </c>
      <c r="D41" s="5">
        <v>5.8694412760227098E-2</v>
      </c>
      <c r="E41" s="5">
        <v>5.2833381735774197E-2</v>
      </c>
      <c r="F41" s="5">
        <v>4.6972350711321303E-2</v>
      </c>
      <c r="G41" s="5">
        <v>4.1111319686868403E-2</v>
      </c>
      <c r="H41" s="5">
        <v>3.5250288662415502E-2</v>
      </c>
      <c r="I41" s="5">
        <v>2.9389257637962601E-2</v>
      </c>
      <c r="J41" s="5">
        <v>2.3528226613509701E-2</v>
      </c>
      <c r="K41" s="5">
        <v>1.76671955890568E-2</v>
      </c>
    </row>
    <row r="42" spans="1:11" x14ac:dyDescent="0.2">
      <c r="A42" s="5">
        <v>41</v>
      </c>
      <c r="B42" s="5">
        <v>7.1024373911673197E-2</v>
      </c>
      <c r="C42" s="5">
        <v>6.5163342887220296E-2</v>
      </c>
      <c r="D42" s="5">
        <v>5.9302311862767403E-2</v>
      </c>
      <c r="E42" s="5">
        <v>5.3441280838314502E-2</v>
      </c>
      <c r="F42" s="5">
        <v>4.7580249813861601E-2</v>
      </c>
      <c r="G42" s="5">
        <v>4.17192187894087E-2</v>
      </c>
      <c r="H42" s="5">
        <v>3.58581877649558E-2</v>
      </c>
      <c r="I42" s="5">
        <v>2.9997156740502899E-2</v>
      </c>
      <c r="J42" s="5">
        <v>2.4136125716049998E-2</v>
      </c>
      <c r="K42" s="5">
        <v>1.8275094691597101E-2</v>
      </c>
    </row>
    <row r="43" spans="1:11" x14ac:dyDescent="0.2">
      <c r="A43" s="5">
        <v>42</v>
      </c>
      <c r="B43" s="5">
        <v>7.1632273014213502E-2</v>
      </c>
      <c r="C43" s="5">
        <v>6.5771241989760601E-2</v>
      </c>
      <c r="D43" s="5">
        <v>5.99102109653077E-2</v>
      </c>
      <c r="E43" s="5">
        <v>5.40491799408548E-2</v>
      </c>
      <c r="F43" s="5">
        <v>4.8188148916401899E-2</v>
      </c>
      <c r="G43" s="5">
        <v>4.2327117891948998E-2</v>
      </c>
      <c r="H43" s="5">
        <v>3.6466086867496098E-2</v>
      </c>
      <c r="I43" s="5">
        <v>3.06050558430432E-2</v>
      </c>
      <c r="J43" s="5">
        <v>2.47440248185903E-2</v>
      </c>
      <c r="K43" s="5">
        <v>1.8882993794137399E-2</v>
      </c>
    </row>
    <row r="44" spans="1:11" x14ac:dyDescent="0.2">
      <c r="A44" s="5">
        <v>43</v>
      </c>
      <c r="B44" s="5">
        <v>7.2240172116753903E-2</v>
      </c>
      <c r="C44" s="5">
        <v>6.6379141092301003E-2</v>
      </c>
      <c r="D44" s="5">
        <v>6.0518110067847998E-2</v>
      </c>
      <c r="E44" s="5">
        <v>5.4657079043395097E-2</v>
      </c>
      <c r="F44" s="5">
        <v>4.8796048018942197E-2</v>
      </c>
      <c r="G44" s="5">
        <v>4.2935016994489303E-2</v>
      </c>
      <c r="H44" s="5">
        <v>3.7073985970036402E-2</v>
      </c>
      <c r="I44" s="5">
        <v>3.1212954945583501E-2</v>
      </c>
      <c r="J44" s="5">
        <v>2.5351923921130601E-2</v>
      </c>
      <c r="K44" s="5">
        <v>1.94908928966777E-2</v>
      </c>
    </row>
    <row r="45" spans="1:11" x14ac:dyDescent="0.2">
      <c r="A45" s="5">
        <v>44</v>
      </c>
      <c r="B45" s="5">
        <v>7.2848071219294194E-2</v>
      </c>
      <c r="C45" s="5">
        <v>6.6987040194841294E-2</v>
      </c>
      <c r="D45" s="5">
        <v>6.11260091703884E-2</v>
      </c>
      <c r="E45" s="5">
        <v>5.5264978145935499E-2</v>
      </c>
      <c r="F45" s="5">
        <v>4.9403947121482598E-2</v>
      </c>
      <c r="G45" s="5">
        <v>4.3542916097029601E-2</v>
      </c>
      <c r="H45" s="5">
        <v>3.76818850725767E-2</v>
      </c>
      <c r="I45" s="5">
        <v>3.1820854048123799E-2</v>
      </c>
      <c r="J45" s="5">
        <v>2.5959823023670899E-2</v>
      </c>
      <c r="K45" s="5">
        <v>2.0098791999218001E-2</v>
      </c>
    </row>
    <row r="46" spans="1:11" x14ac:dyDescent="0.2">
      <c r="A46" s="5">
        <v>45</v>
      </c>
      <c r="B46" s="5">
        <v>7.3455970321834499E-2</v>
      </c>
      <c r="C46" s="5">
        <v>6.7594939297381598E-2</v>
      </c>
      <c r="D46" s="5">
        <v>6.1733908272928698E-2</v>
      </c>
      <c r="E46" s="5">
        <v>5.5872877248475797E-2</v>
      </c>
      <c r="F46" s="5">
        <v>5.0011846224022903E-2</v>
      </c>
      <c r="G46" s="5">
        <v>4.4150815199570002E-2</v>
      </c>
      <c r="H46" s="5">
        <v>3.8289784175117102E-2</v>
      </c>
      <c r="I46" s="5">
        <v>3.2428753150664201E-2</v>
      </c>
      <c r="J46" s="5">
        <v>2.65677221262112E-2</v>
      </c>
      <c r="K46" s="5">
        <v>2.0706691101758299E-2</v>
      </c>
    </row>
    <row r="47" spans="1:11" x14ac:dyDescent="0.2">
      <c r="A47" s="5">
        <v>46</v>
      </c>
      <c r="B47" s="5">
        <v>7.4063869424374804E-2</v>
      </c>
      <c r="C47" s="5">
        <v>6.8202838399921903E-2</v>
      </c>
      <c r="D47" s="5">
        <v>6.2341807375469002E-2</v>
      </c>
      <c r="E47" s="5">
        <v>5.6480776351016101E-2</v>
      </c>
      <c r="F47" s="5">
        <v>5.0619745326563201E-2</v>
      </c>
      <c r="G47" s="5">
        <v>4.47587143021103E-2</v>
      </c>
      <c r="H47" s="5">
        <v>3.8897683277657399E-2</v>
      </c>
      <c r="I47" s="5">
        <v>3.3036652253204499E-2</v>
      </c>
      <c r="J47" s="5">
        <v>2.7175621228751601E-2</v>
      </c>
      <c r="K47" s="5">
        <v>2.1314590204298701E-2</v>
      </c>
    </row>
    <row r="48" spans="1:11" x14ac:dyDescent="0.2">
      <c r="A48" s="5">
        <v>47</v>
      </c>
      <c r="B48" s="5">
        <v>7.4671768526915094E-2</v>
      </c>
      <c r="C48" s="5">
        <v>6.8810737502462194E-2</v>
      </c>
      <c r="D48" s="5">
        <v>6.2949706478009307E-2</v>
      </c>
      <c r="E48" s="5">
        <v>5.7088675453556399E-2</v>
      </c>
      <c r="F48" s="5">
        <v>5.1227644429103499E-2</v>
      </c>
      <c r="G48" s="5">
        <v>4.5366613404650598E-2</v>
      </c>
      <c r="H48" s="5">
        <v>3.9505582380197697E-2</v>
      </c>
      <c r="I48" s="5">
        <v>3.3644551355744803E-2</v>
      </c>
      <c r="J48" s="5">
        <v>2.7783520331291899E-2</v>
      </c>
      <c r="K48" s="5">
        <v>2.1922489306838999E-2</v>
      </c>
    </row>
    <row r="49" spans="1:11" x14ac:dyDescent="0.2">
      <c r="A49" s="5">
        <v>48</v>
      </c>
      <c r="B49" s="5">
        <v>7.5279667629455399E-2</v>
      </c>
      <c r="C49" s="5">
        <v>6.9418636605002498E-2</v>
      </c>
      <c r="D49" s="5">
        <v>6.3557605580549598E-2</v>
      </c>
      <c r="E49" s="5">
        <v>5.7696574556096697E-2</v>
      </c>
      <c r="F49" s="5">
        <v>5.1835543531643803E-2</v>
      </c>
      <c r="G49" s="5">
        <v>4.5974512507190902E-2</v>
      </c>
      <c r="H49" s="5">
        <v>4.0113481482738002E-2</v>
      </c>
      <c r="I49" s="5">
        <v>3.4252450458285101E-2</v>
      </c>
      <c r="J49" s="5">
        <v>2.83914194338322E-2</v>
      </c>
      <c r="K49" s="5">
        <v>2.25303884093793E-2</v>
      </c>
    </row>
    <row r="50" spans="1:11" x14ac:dyDescent="0.2">
      <c r="A50" s="5">
        <v>49</v>
      </c>
      <c r="B50" s="5">
        <v>7.5887566731995801E-2</v>
      </c>
      <c r="C50" s="5">
        <v>7.00265357075429E-2</v>
      </c>
      <c r="D50" s="5">
        <v>6.4165504683089999E-2</v>
      </c>
      <c r="E50" s="5">
        <v>5.8304473658637002E-2</v>
      </c>
      <c r="F50" s="5">
        <v>5.2443442634184101E-2</v>
      </c>
      <c r="G50" s="5">
        <v>4.65824116097312E-2</v>
      </c>
      <c r="H50" s="5">
        <v>4.07213805852783E-2</v>
      </c>
      <c r="I50" s="5">
        <v>3.4860349560825399E-2</v>
      </c>
      <c r="J50" s="5">
        <v>2.8999318536372502E-2</v>
      </c>
      <c r="K50" s="5">
        <v>2.3138287511919601E-2</v>
      </c>
    </row>
    <row r="51" spans="1:11" x14ac:dyDescent="0.2">
      <c r="A51" s="5">
        <v>50</v>
      </c>
      <c r="B51" s="5">
        <v>7.6495465834536105E-2</v>
      </c>
      <c r="C51" s="5">
        <v>7.0634434810083205E-2</v>
      </c>
      <c r="D51" s="5">
        <v>6.4773403785630304E-2</v>
      </c>
      <c r="E51" s="5">
        <v>5.8912372761177403E-2</v>
      </c>
      <c r="F51" s="5">
        <v>5.3051341736724503E-2</v>
      </c>
      <c r="G51" s="5">
        <v>4.7190310712271498E-2</v>
      </c>
      <c r="H51" s="5">
        <v>4.1329279687818597E-2</v>
      </c>
      <c r="I51" s="5">
        <v>3.5468248663365697E-2</v>
      </c>
      <c r="J51" s="5">
        <v>2.9607217638912799E-2</v>
      </c>
      <c r="K51" s="5">
        <v>2.3746186614459899E-2</v>
      </c>
    </row>
    <row r="52" spans="1:11" x14ac:dyDescent="0.2">
      <c r="A52" s="5">
        <v>51</v>
      </c>
      <c r="B52" s="5">
        <v>7.7103364937076396E-2</v>
      </c>
      <c r="C52" s="5">
        <v>7.1242333912623496E-2</v>
      </c>
      <c r="D52" s="5">
        <v>6.5381302888170595E-2</v>
      </c>
      <c r="E52" s="5">
        <v>5.9520271863717701E-2</v>
      </c>
      <c r="F52" s="5">
        <v>5.36592408392648E-2</v>
      </c>
      <c r="G52" s="5">
        <v>4.77982098148119E-2</v>
      </c>
      <c r="H52" s="5">
        <v>4.1937178790358999E-2</v>
      </c>
      <c r="I52" s="5">
        <v>3.6076147765906001E-2</v>
      </c>
      <c r="J52" s="5">
        <v>3.0215116741453101E-2</v>
      </c>
      <c r="K52" s="5">
        <v>2.43540857170002E-2</v>
      </c>
    </row>
    <row r="53" spans="1:11" x14ac:dyDescent="0.2">
      <c r="A53" s="5">
        <v>52</v>
      </c>
      <c r="B53" s="5">
        <v>7.7711264039616701E-2</v>
      </c>
      <c r="C53" s="5">
        <v>7.18502330151638E-2</v>
      </c>
      <c r="D53" s="5">
        <v>6.59892019907109E-2</v>
      </c>
      <c r="E53" s="5">
        <v>6.0128170966257999E-2</v>
      </c>
      <c r="F53" s="5">
        <v>5.4267139941805098E-2</v>
      </c>
      <c r="G53" s="5">
        <v>4.8406108917352197E-2</v>
      </c>
      <c r="H53" s="5">
        <v>4.2545077892899297E-2</v>
      </c>
      <c r="I53" s="5">
        <v>3.6684046868446403E-2</v>
      </c>
      <c r="J53" s="5">
        <v>3.0823015843993499E-2</v>
      </c>
      <c r="K53" s="5">
        <v>2.4961984819540602E-2</v>
      </c>
    </row>
    <row r="54" spans="1:11" x14ac:dyDescent="0.2">
      <c r="A54" s="5">
        <v>53</v>
      </c>
      <c r="B54" s="5">
        <v>7.8319163142157006E-2</v>
      </c>
      <c r="C54" s="5">
        <v>7.2458132117704105E-2</v>
      </c>
      <c r="D54" s="5">
        <v>6.6597101093251204E-2</v>
      </c>
      <c r="E54" s="5">
        <v>6.0736070068798297E-2</v>
      </c>
      <c r="F54" s="5">
        <v>5.4875039044345403E-2</v>
      </c>
      <c r="G54" s="5">
        <v>4.9014008019892502E-2</v>
      </c>
      <c r="H54" s="5">
        <v>4.3152976995439601E-2</v>
      </c>
      <c r="I54" s="5">
        <v>3.7291945970986701E-2</v>
      </c>
      <c r="J54" s="5">
        <v>3.14309149465338E-2</v>
      </c>
      <c r="K54" s="5">
        <v>2.5569883922080899E-2</v>
      </c>
    </row>
    <row r="55" spans="1:11" x14ac:dyDescent="0.2">
      <c r="A55" s="5">
        <v>54</v>
      </c>
      <c r="B55" s="5">
        <v>7.8927062244697296E-2</v>
      </c>
      <c r="C55" s="5">
        <v>7.3066031220244396E-2</v>
      </c>
      <c r="D55" s="5">
        <v>6.7205000195791495E-2</v>
      </c>
      <c r="E55" s="5">
        <v>6.1343969171338601E-2</v>
      </c>
      <c r="F55" s="5">
        <v>5.5482938146885701E-2</v>
      </c>
      <c r="G55" s="5">
        <v>4.96219071224328E-2</v>
      </c>
      <c r="H55" s="5">
        <v>4.3760876097979899E-2</v>
      </c>
      <c r="I55" s="5">
        <v>3.7899845073526998E-2</v>
      </c>
      <c r="J55" s="5">
        <v>3.2038814049074098E-2</v>
      </c>
      <c r="K55" s="5">
        <v>2.6177783024621201E-2</v>
      </c>
    </row>
    <row r="56" spans="1:11" x14ac:dyDescent="0.2">
      <c r="A56" s="5">
        <v>55</v>
      </c>
      <c r="B56" s="5">
        <v>7.9534961347237698E-2</v>
      </c>
      <c r="C56" s="5">
        <v>7.3673930322784797E-2</v>
      </c>
      <c r="D56" s="5">
        <v>6.78128992983318E-2</v>
      </c>
      <c r="E56" s="5">
        <v>6.1951868273878899E-2</v>
      </c>
      <c r="F56" s="5">
        <v>5.6090837249425998E-2</v>
      </c>
      <c r="G56" s="5">
        <v>5.0229806224973098E-2</v>
      </c>
      <c r="H56" s="5">
        <v>4.4368775200520197E-2</v>
      </c>
      <c r="I56" s="5">
        <v>3.8507744176067303E-2</v>
      </c>
      <c r="J56" s="5">
        <v>3.2646713151614402E-2</v>
      </c>
      <c r="K56" s="5">
        <v>2.6785682127161502E-2</v>
      </c>
    </row>
    <row r="57" spans="1:11" x14ac:dyDescent="0.2">
      <c r="A57" s="5">
        <v>56</v>
      </c>
      <c r="B57" s="5">
        <v>8.0142860449778003E-2</v>
      </c>
      <c r="C57" s="5">
        <v>7.4281829425325102E-2</v>
      </c>
      <c r="D57" s="5">
        <v>6.8420798400872201E-2</v>
      </c>
      <c r="E57" s="5">
        <v>6.2559767376419301E-2</v>
      </c>
      <c r="F57" s="5">
        <v>5.66987363519664E-2</v>
      </c>
      <c r="G57" s="5">
        <v>5.0837705327513402E-2</v>
      </c>
      <c r="H57" s="5">
        <v>4.4976674303060502E-2</v>
      </c>
      <c r="I57" s="5">
        <v>3.9115643278607601E-2</v>
      </c>
      <c r="J57" s="5">
        <v>3.32546122541547E-2</v>
      </c>
      <c r="K57" s="5">
        <v>2.7393581229701799E-2</v>
      </c>
    </row>
    <row r="58" spans="1:11" x14ac:dyDescent="0.2">
      <c r="A58" s="5">
        <v>57</v>
      </c>
      <c r="B58" s="5">
        <v>8.0750759552318294E-2</v>
      </c>
      <c r="C58" s="5">
        <v>7.4889728527865407E-2</v>
      </c>
      <c r="D58" s="5">
        <v>6.9028697503412506E-2</v>
      </c>
      <c r="E58" s="5">
        <v>6.3167666478959605E-2</v>
      </c>
      <c r="F58" s="5">
        <v>5.7306635454506698E-2</v>
      </c>
      <c r="G58" s="5">
        <v>5.1445604430053797E-2</v>
      </c>
      <c r="H58" s="5">
        <v>4.5584573405600903E-2</v>
      </c>
      <c r="I58" s="5">
        <v>3.9723542381148003E-2</v>
      </c>
      <c r="J58" s="5">
        <v>3.3862511356694998E-2</v>
      </c>
      <c r="K58" s="5">
        <v>2.8001480332242101E-2</v>
      </c>
    </row>
    <row r="59" spans="1:11" x14ac:dyDescent="0.2">
      <c r="A59" s="5">
        <v>58</v>
      </c>
      <c r="B59" s="5">
        <v>8.1358658654858598E-2</v>
      </c>
      <c r="C59" s="5">
        <v>7.5497627630405698E-2</v>
      </c>
      <c r="D59" s="5">
        <v>6.9636596605952797E-2</v>
      </c>
      <c r="E59" s="5">
        <v>6.3775565581499896E-2</v>
      </c>
      <c r="F59" s="5">
        <v>5.7914534557047002E-2</v>
      </c>
      <c r="G59" s="5">
        <v>5.2053503532594102E-2</v>
      </c>
      <c r="H59" s="5">
        <v>4.6192472508141201E-2</v>
      </c>
      <c r="I59" s="5">
        <v>4.03314414836883E-2</v>
      </c>
      <c r="J59" s="5">
        <v>3.44704104592354E-2</v>
      </c>
      <c r="K59" s="5">
        <v>2.8609379434782499E-2</v>
      </c>
    </row>
    <row r="60" spans="1:11" x14ac:dyDescent="0.2">
      <c r="A60" s="5">
        <v>59</v>
      </c>
      <c r="B60" s="5">
        <v>8.1966557757398903E-2</v>
      </c>
      <c r="C60" s="5">
        <v>7.6105526732946002E-2</v>
      </c>
      <c r="D60" s="5">
        <v>7.0244495708493102E-2</v>
      </c>
      <c r="E60" s="5">
        <v>6.4383464684040201E-2</v>
      </c>
      <c r="F60" s="5">
        <v>5.85224336595873E-2</v>
      </c>
      <c r="G60" s="5">
        <v>5.2661402635134399E-2</v>
      </c>
      <c r="H60" s="5">
        <v>4.6800371610681499E-2</v>
      </c>
      <c r="I60" s="5">
        <v>4.0939340586228598E-2</v>
      </c>
      <c r="J60" s="5">
        <v>3.5078309561775697E-2</v>
      </c>
      <c r="K60" s="5">
        <v>2.92172785373228E-2</v>
      </c>
    </row>
    <row r="61" spans="1:11" x14ac:dyDescent="0.2">
      <c r="A61" s="5">
        <v>60</v>
      </c>
      <c r="B61" s="5">
        <v>8.2574456859939194E-2</v>
      </c>
      <c r="C61" s="5">
        <v>7.6713425835486307E-2</v>
      </c>
      <c r="D61" s="5">
        <v>7.0852394811033406E-2</v>
      </c>
      <c r="E61" s="5">
        <v>6.4991363786580506E-2</v>
      </c>
      <c r="F61" s="5">
        <v>5.9130332762127598E-2</v>
      </c>
      <c r="G61" s="5">
        <v>5.3269301737674697E-2</v>
      </c>
      <c r="H61" s="5">
        <v>4.7408270713221803E-2</v>
      </c>
      <c r="I61" s="5">
        <v>4.1547239688768903E-2</v>
      </c>
      <c r="J61" s="5">
        <v>3.5686208664316002E-2</v>
      </c>
      <c r="K61" s="5">
        <v>2.9825177639863101E-2</v>
      </c>
    </row>
    <row r="62" spans="1:11" x14ac:dyDescent="0.2">
      <c r="A62" s="5">
        <v>61</v>
      </c>
      <c r="B62" s="5">
        <v>8.3182355962479596E-2</v>
      </c>
      <c r="C62" s="5">
        <v>7.7321324938026695E-2</v>
      </c>
      <c r="D62" s="5">
        <v>7.1460293913573794E-2</v>
      </c>
      <c r="E62" s="5">
        <v>6.5599262889120796E-2</v>
      </c>
      <c r="F62" s="5">
        <v>5.9738231864667903E-2</v>
      </c>
      <c r="G62" s="5">
        <v>5.3877200840215002E-2</v>
      </c>
      <c r="H62" s="5">
        <v>4.8016169815762101E-2</v>
      </c>
      <c r="I62" s="5">
        <v>4.21551387913092E-2</v>
      </c>
      <c r="J62" s="5">
        <v>3.62941077668563E-2</v>
      </c>
      <c r="K62" s="5">
        <v>3.0433076742403399E-2</v>
      </c>
    </row>
    <row r="63" spans="1:11" x14ac:dyDescent="0.2">
      <c r="A63" s="5">
        <v>62</v>
      </c>
      <c r="B63" s="5">
        <v>8.37902550650199E-2</v>
      </c>
      <c r="C63" s="5">
        <v>7.7929224040566999E-2</v>
      </c>
      <c r="D63" s="5">
        <v>7.2068193016114099E-2</v>
      </c>
      <c r="E63" s="5">
        <v>6.6207161991661198E-2</v>
      </c>
      <c r="F63" s="5">
        <v>6.03461309672082E-2</v>
      </c>
      <c r="G63" s="5">
        <v>5.44850999427553E-2</v>
      </c>
      <c r="H63" s="5">
        <v>4.8624068918302399E-2</v>
      </c>
      <c r="I63" s="5">
        <v>4.2763037893849498E-2</v>
      </c>
      <c r="J63" s="5">
        <v>3.6902006869396597E-2</v>
      </c>
      <c r="K63" s="5">
        <v>3.10409758449437E-2</v>
      </c>
    </row>
    <row r="64" spans="1:11" x14ac:dyDescent="0.2">
      <c r="A64" s="5">
        <v>63</v>
      </c>
      <c r="B64" s="5">
        <v>8.4398154167560205E-2</v>
      </c>
      <c r="C64" s="5">
        <v>7.8537123143107304E-2</v>
      </c>
      <c r="D64" s="5">
        <v>7.2676092118654403E-2</v>
      </c>
      <c r="E64" s="5">
        <v>6.6815061094201503E-2</v>
      </c>
      <c r="F64" s="5">
        <v>6.0954030069748602E-2</v>
      </c>
      <c r="G64" s="5">
        <v>5.5092999045295701E-2</v>
      </c>
      <c r="H64" s="5">
        <v>4.9231968020842801E-2</v>
      </c>
      <c r="I64" s="5">
        <v>4.3370936996389803E-2</v>
      </c>
      <c r="J64" s="5">
        <v>3.7509905971936902E-2</v>
      </c>
      <c r="K64" s="5">
        <v>3.1648874947484001E-2</v>
      </c>
    </row>
    <row r="65" spans="1:11" x14ac:dyDescent="0.2">
      <c r="A65" s="5">
        <v>64</v>
      </c>
      <c r="B65" s="5">
        <v>8.5006053270100496E-2</v>
      </c>
      <c r="C65" s="5">
        <v>7.9145022245647595E-2</v>
      </c>
      <c r="D65" s="5">
        <v>7.3283991221194694E-2</v>
      </c>
      <c r="E65" s="5">
        <v>6.7422960196741794E-2</v>
      </c>
      <c r="F65" s="5">
        <v>6.15619291722889E-2</v>
      </c>
      <c r="G65" s="5">
        <v>5.5700898147835999E-2</v>
      </c>
      <c r="H65" s="5">
        <v>4.9839867123383098E-2</v>
      </c>
      <c r="I65" s="5">
        <v>4.3978836098930198E-2</v>
      </c>
      <c r="J65" s="5">
        <v>3.8117805074477297E-2</v>
      </c>
      <c r="K65" s="5">
        <v>3.2256774050024299E-2</v>
      </c>
    </row>
    <row r="66" spans="1:11" x14ac:dyDescent="0.2">
      <c r="A66" s="5">
        <v>65</v>
      </c>
      <c r="B66" s="5">
        <v>8.56139523726408E-2</v>
      </c>
      <c r="C66" s="5">
        <v>7.97529213481879E-2</v>
      </c>
      <c r="D66" s="5">
        <v>7.3891890323734999E-2</v>
      </c>
      <c r="E66" s="5">
        <v>6.8030859299282098E-2</v>
      </c>
      <c r="F66" s="5">
        <v>6.2169828274829197E-2</v>
      </c>
      <c r="G66" s="5">
        <v>5.6308797250376297E-2</v>
      </c>
      <c r="H66" s="5">
        <v>5.0447766225923403E-2</v>
      </c>
      <c r="I66" s="5">
        <v>4.4586735201470502E-2</v>
      </c>
      <c r="J66" s="5">
        <v>3.8725704177017602E-2</v>
      </c>
      <c r="K66" s="5">
        <v>3.2864673152564701E-2</v>
      </c>
    </row>
    <row r="67" spans="1:11" x14ac:dyDescent="0.2">
      <c r="A67" s="5">
        <v>66</v>
      </c>
      <c r="B67" s="5">
        <v>8.6221851475181105E-2</v>
      </c>
      <c r="C67" s="5">
        <v>8.0360820450728204E-2</v>
      </c>
      <c r="D67" s="5">
        <v>7.4499789426275304E-2</v>
      </c>
      <c r="E67" s="5">
        <v>6.8638758401822403E-2</v>
      </c>
      <c r="F67" s="5">
        <v>6.2777727377369502E-2</v>
      </c>
      <c r="G67" s="5">
        <v>5.6916696352916601E-2</v>
      </c>
      <c r="H67" s="5">
        <v>5.1055665328463701E-2</v>
      </c>
      <c r="I67" s="5">
        <v>4.51946343040108E-2</v>
      </c>
      <c r="J67" s="5">
        <v>3.9333603279557899E-2</v>
      </c>
      <c r="K67" s="5">
        <v>3.3472572255104999E-2</v>
      </c>
    </row>
    <row r="68" spans="1:11" x14ac:dyDescent="0.2">
      <c r="A68" s="5">
        <v>67</v>
      </c>
      <c r="B68" s="5">
        <v>8.6829750577721507E-2</v>
      </c>
      <c r="C68" s="5">
        <v>8.0968719553268606E-2</v>
      </c>
      <c r="D68" s="5">
        <v>7.5107688528815594E-2</v>
      </c>
      <c r="E68" s="5">
        <v>6.9246657504362694E-2</v>
      </c>
      <c r="F68" s="5">
        <v>6.3385626479909807E-2</v>
      </c>
      <c r="G68" s="5">
        <v>5.7524595455456899E-2</v>
      </c>
      <c r="H68" s="5">
        <v>5.1663564431003998E-2</v>
      </c>
      <c r="I68" s="5">
        <v>4.5802533406551098E-2</v>
      </c>
      <c r="J68" s="5">
        <v>3.9941502382098197E-2</v>
      </c>
      <c r="K68" s="5">
        <v>3.4080471357645303E-2</v>
      </c>
    </row>
    <row r="69" spans="1:11" x14ac:dyDescent="0.2">
      <c r="A69" s="5">
        <v>68</v>
      </c>
      <c r="B69" s="5">
        <v>8.7437649680261798E-2</v>
      </c>
      <c r="C69" s="5">
        <v>8.1576618655808897E-2</v>
      </c>
      <c r="D69" s="5">
        <v>7.5715587631355996E-2</v>
      </c>
      <c r="E69" s="5">
        <v>6.9854556606902998E-2</v>
      </c>
      <c r="F69" s="5">
        <v>6.3993525582450195E-2</v>
      </c>
      <c r="G69" s="5">
        <v>5.8132494557997197E-2</v>
      </c>
      <c r="H69" s="5">
        <v>5.2271463533544303E-2</v>
      </c>
      <c r="I69" s="5">
        <v>4.6410432509091402E-2</v>
      </c>
      <c r="J69" s="5">
        <v>4.0549401484638502E-2</v>
      </c>
      <c r="K69" s="5">
        <v>3.4688370460185601E-2</v>
      </c>
    </row>
    <row r="70" spans="1:11" x14ac:dyDescent="0.2">
      <c r="A70" s="5">
        <v>69</v>
      </c>
      <c r="B70" s="5">
        <v>8.8045548782802102E-2</v>
      </c>
      <c r="C70" s="5">
        <v>8.2184517758349201E-2</v>
      </c>
      <c r="D70" s="5">
        <v>7.6323486733896301E-2</v>
      </c>
      <c r="E70" s="5">
        <v>7.04624557094434E-2</v>
      </c>
      <c r="F70" s="5">
        <v>6.4601424684990499E-2</v>
      </c>
      <c r="G70" s="5">
        <v>5.8740393660537599E-2</v>
      </c>
      <c r="H70" s="5">
        <v>5.2879362636084601E-2</v>
      </c>
      <c r="I70" s="5">
        <v>4.70183316116317E-2</v>
      </c>
      <c r="J70" s="5">
        <v>4.1157300587178799E-2</v>
      </c>
      <c r="K70" s="5">
        <v>3.5296269562725899E-2</v>
      </c>
    </row>
    <row r="71" spans="1:11" x14ac:dyDescent="0.2">
      <c r="A71" s="5">
        <v>70</v>
      </c>
      <c r="B71" s="5">
        <v>8.8653447885342407E-2</v>
      </c>
      <c r="C71" s="5">
        <v>8.2792416860889506E-2</v>
      </c>
      <c r="D71" s="5">
        <v>7.6931385836436605E-2</v>
      </c>
      <c r="E71" s="5">
        <v>7.1070354811983705E-2</v>
      </c>
      <c r="F71" s="5">
        <v>6.5209323787530804E-2</v>
      </c>
      <c r="G71" s="5">
        <v>5.9348292763077903E-2</v>
      </c>
      <c r="H71" s="5">
        <v>5.3487261738625003E-2</v>
      </c>
      <c r="I71" s="5">
        <v>4.7626230714172102E-2</v>
      </c>
      <c r="J71" s="5">
        <v>4.1765199689719201E-2</v>
      </c>
      <c r="K71" s="5">
        <v>3.5904168665266203E-2</v>
      </c>
    </row>
    <row r="72" spans="1:11" x14ac:dyDescent="0.2">
      <c r="A72" s="5">
        <v>71</v>
      </c>
      <c r="B72" s="5">
        <v>8.9261346987882698E-2</v>
      </c>
      <c r="C72" s="5">
        <v>8.3400315963429797E-2</v>
      </c>
      <c r="D72" s="5">
        <v>7.7539284938976896E-2</v>
      </c>
      <c r="E72" s="5">
        <v>7.1678253914523996E-2</v>
      </c>
      <c r="F72" s="5">
        <v>6.5817222890071095E-2</v>
      </c>
      <c r="G72" s="5">
        <v>5.9956191865618201E-2</v>
      </c>
      <c r="H72" s="5">
        <v>5.40951608411653E-2</v>
      </c>
      <c r="I72" s="5">
        <v>4.82341298167124E-2</v>
      </c>
      <c r="J72" s="5">
        <v>4.2373098792259499E-2</v>
      </c>
      <c r="K72" s="5">
        <v>3.6512067767806598E-2</v>
      </c>
    </row>
    <row r="73" spans="1:11" x14ac:dyDescent="0.2">
      <c r="A73" s="5">
        <v>72</v>
      </c>
      <c r="B73" s="5">
        <v>8.9869246090423002E-2</v>
      </c>
      <c r="C73" s="5">
        <v>8.4008215065970102E-2</v>
      </c>
      <c r="D73" s="5">
        <v>7.8147184041517201E-2</v>
      </c>
      <c r="E73" s="5">
        <v>7.22861530170643E-2</v>
      </c>
      <c r="F73" s="5">
        <v>6.6425121992611399E-2</v>
      </c>
      <c r="G73" s="5">
        <v>6.0564090968158499E-2</v>
      </c>
      <c r="H73" s="5">
        <v>5.4703059943705598E-2</v>
      </c>
      <c r="I73" s="5">
        <v>4.8842028919252697E-2</v>
      </c>
      <c r="J73" s="5">
        <v>4.2980997894799797E-2</v>
      </c>
      <c r="K73" s="5">
        <v>3.7119966870346903E-2</v>
      </c>
    </row>
    <row r="74" spans="1:11" x14ac:dyDescent="0.2">
      <c r="A74" s="5">
        <v>73</v>
      </c>
      <c r="B74" s="5">
        <v>9.0477145192963307E-2</v>
      </c>
      <c r="C74" s="5">
        <v>8.4616114168510406E-2</v>
      </c>
      <c r="D74" s="5">
        <v>7.8755083144057506E-2</v>
      </c>
      <c r="E74" s="5">
        <v>7.2894052119604605E-2</v>
      </c>
      <c r="F74" s="5">
        <v>6.7033021095151704E-2</v>
      </c>
      <c r="G74" s="5">
        <v>6.1171990070698803E-2</v>
      </c>
      <c r="H74" s="5">
        <v>5.5310959046245903E-2</v>
      </c>
      <c r="I74" s="5">
        <v>4.9449928021793002E-2</v>
      </c>
      <c r="J74" s="5">
        <v>4.3588896997340101E-2</v>
      </c>
      <c r="K74" s="5">
        <v>3.7727865972887201E-2</v>
      </c>
    </row>
    <row r="75" spans="1:11" x14ac:dyDescent="0.2">
      <c r="A75" s="5">
        <v>74</v>
      </c>
      <c r="B75" s="5">
        <v>9.1085044295503695E-2</v>
      </c>
      <c r="C75" s="5">
        <v>8.5224013271050794E-2</v>
      </c>
      <c r="D75" s="5">
        <v>7.9362982246597893E-2</v>
      </c>
      <c r="E75" s="5">
        <v>7.3501951222145007E-2</v>
      </c>
      <c r="F75" s="5">
        <v>6.7640920197691995E-2</v>
      </c>
      <c r="G75" s="5">
        <v>6.1779889173239101E-2</v>
      </c>
      <c r="H75" s="5">
        <v>5.59188581487862E-2</v>
      </c>
      <c r="I75" s="5">
        <v>5.00578271243333E-2</v>
      </c>
      <c r="J75" s="5">
        <v>4.4196796099880399E-2</v>
      </c>
      <c r="K75" s="5">
        <v>3.8335765075427498E-2</v>
      </c>
    </row>
    <row r="76" spans="1:11" x14ac:dyDescent="0.2">
      <c r="A76" s="5">
        <v>75</v>
      </c>
      <c r="B76" s="5">
        <v>9.1692943398044E-2</v>
      </c>
      <c r="C76" s="5">
        <v>8.5831912373591099E-2</v>
      </c>
      <c r="D76" s="5">
        <v>7.9970881349138198E-2</v>
      </c>
      <c r="E76" s="5">
        <v>7.4109850324685297E-2</v>
      </c>
      <c r="F76" s="5">
        <v>6.8248819300232397E-2</v>
      </c>
      <c r="G76" s="5">
        <v>6.2387788275779503E-2</v>
      </c>
      <c r="H76" s="5">
        <v>5.6526757251326498E-2</v>
      </c>
      <c r="I76" s="5">
        <v>5.0665726226873598E-2</v>
      </c>
      <c r="J76" s="5">
        <v>4.4804695202420697E-2</v>
      </c>
      <c r="K76" s="5">
        <v>3.8943664177967803E-2</v>
      </c>
    </row>
    <row r="77" spans="1:11" x14ac:dyDescent="0.2">
      <c r="A77" s="5">
        <v>76</v>
      </c>
      <c r="B77" s="5">
        <v>9.2300842500584304E-2</v>
      </c>
      <c r="C77" s="5">
        <v>8.6439811476131403E-2</v>
      </c>
      <c r="D77" s="5">
        <v>8.0578780451678503E-2</v>
      </c>
      <c r="E77" s="5">
        <v>7.4717749427225602E-2</v>
      </c>
      <c r="F77" s="5">
        <v>6.8856718402772701E-2</v>
      </c>
      <c r="G77" s="5">
        <v>6.2995687378319801E-2</v>
      </c>
      <c r="H77" s="5">
        <v>5.71346563538669E-2</v>
      </c>
      <c r="I77" s="5">
        <v>5.1273625329413999E-2</v>
      </c>
      <c r="J77" s="5">
        <v>4.5412594304961001E-2</v>
      </c>
      <c r="K77" s="5">
        <v>3.9551563280508101E-2</v>
      </c>
    </row>
    <row r="78" spans="1:11" x14ac:dyDescent="0.2">
      <c r="A78" s="5">
        <v>77</v>
      </c>
      <c r="B78" s="5">
        <v>9.2908741603124595E-2</v>
      </c>
      <c r="C78" s="5">
        <v>8.7047710578671694E-2</v>
      </c>
      <c r="D78" s="5">
        <v>8.1186679554218794E-2</v>
      </c>
      <c r="E78" s="5">
        <v>7.5325648529765907E-2</v>
      </c>
      <c r="F78" s="5">
        <v>6.9464617505313006E-2</v>
      </c>
      <c r="G78" s="5">
        <v>6.3603586480860105E-2</v>
      </c>
      <c r="H78" s="5">
        <v>5.7742555456407198E-2</v>
      </c>
      <c r="I78" s="5">
        <v>5.1881524431954297E-2</v>
      </c>
      <c r="J78" s="5">
        <v>4.6020493407501403E-2</v>
      </c>
      <c r="K78" s="5">
        <v>4.0159462383048503E-2</v>
      </c>
    </row>
    <row r="79" spans="1:11" x14ac:dyDescent="0.2">
      <c r="A79" s="5">
        <v>78</v>
      </c>
      <c r="B79" s="5">
        <v>9.35166407056649E-2</v>
      </c>
      <c r="C79" s="5">
        <v>8.7655609681211999E-2</v>
      </c>
      <c r="D79" s="5">
        <v>8.1794578656759098E-2</v>
      </c>
      <c r="E79" s="5">
        <v>7.5933547632306198E-2</v>
      </c>
      <c r="F79" s="5">
        <v>7.0072516607853297E-2</v>
      </c>
      <c r="G79" s="5">
        <v>6.4211485583400396E-2</v>
      </c>
      <c r="H79" s="5">
        <v>5.8350454558947502E-2</v>
      </c>
      <c r="I79" s="5">
        <v>5.2489423534494602E-2</v>
      </c>
      <c r="J79" s="5">
        <v>4.6628392510041701E-2</v>
      </c>
      <c r="K79" s="5">
        <v>4.07673614855888E-2</v>
      </c>
    </row>
    <row r="80" spans="1:11" x14ac:dyDescent="0.2">
      <c r="A80" s="5">
        <v>79</v>
      </c>
      <c r="B80" s="5">
        <v>9.4124539808205204E-2</v>
      </c>
      <c r="C80" s="5">
        <v>8.8263508783752304E-2</v>
      </c>
      <c r="D80" s="5">
        <v>8.2402477759299403E-2</v>
      </c>
      <c r="E80" s="5">
        <v>7.6541446734846502E-2</v>
      </c>
      <c r="F80" s="5">
        <v>7.0680415710393601E-2</v>
      </c>
      <c r="G80" s="5">
        <v>6.4819384685940701E-2</v>
      </c>
      <c r="H80" s="5">
        <v>5.89583536614878E-2</v>
      </c>
      <c r="I80" s="5">
        <v>5.3097322637034899E-2</v>
      </c>
      <c r="J80" s="5">
        <v>4.7236291612581999E-2</v>
      </c>
      <c r="K80" s="5">
        <v>4.1375260588129098E-2</v>
      </c>
    </row>
    <row r="81" spans="1:11" x14ac:dyDescent="0.2">
      <c r="A81" s="5">
        <v>80</v>
      </c>
      <c r="B81" s="5">
        <v>9.4732438910745606E-2</v>
      </c>
      <c r="C81" s="5">
        <v>8.8871407886292705E-2</v>
      </c>
      <c r="D81" s="5">
        <v>8.3010376861839805E-2</v>
      </c>
      <c r="E81" s="5">
        <v>7.7149345837386807E-2</v>
      </c>
      <c r="F81" s="5">
        <v>7.1288314812933906E-2</v>
      </c>
      <c r="G81" s="5">
        <v>6.5427283788481005E-2</v>
      </c>
      <c r="H81" s="5">
        <v>5.9566252764028098E-2</v>
      </c>
      <c r="I81" s="5">
        <v>5.3705221739575197E-2</v>
      </c>
      <c r="J81" s="5">
        <v>4.7844190715122303E-2</v>
      </c>
      <c r="K81" s="5">
        <v>4.1983159690669403E-2</v>
      </c>
    </row>
    <row r="82" spans="1:11" x14ac:dyDescent="0.2">
      <c r="A82" s="5">
        <v>81</v>
      </c>
      <c r="B82" s="5">
        <v>9.5340338013285897E-2</v>
      </c>
      <c r="C82" s="5">
        <v>8.9479306988832996E-2</v>
      </c>
      <c r="D82" s="5">
        <v>8.3618275964380095E-2</v>
      </c>
      <c r="E82" s="5">
        <v>7.7757244939927195E-2</v>
      </c>
      <c r="F82" s="5">
        <v>7.1896213915474294E-2</v>
      </c>
      <c r="G82" s="5">
        <v>6.6035182891021393E-2</v>
      </c>
      <c r="H82" s="5">
        <v>6.0174151866568402E-2</v>
      </c>
      <c r="I82" s="5">
        <v>5.4313120842115502E-2</v>
      </c>
      <c r="J82" s="5">
        <v>4.8452089817662601E-2</v>
      </c>
      <c r="K82" s="5">
        <v>4.25910587932097E-2</v>
      </c>
    </row>
    <row r="83" spans="1:11" x14ac:dyDescent="0.2">
      <c r="A83" s="5">
        <v>82</v>
      </c>
      <c r="B83" s="5">
        <v>9.5948237115826202E-2</v>
      </c>
      <c r="C83" s="5">
        <v>9.0087206091373301E-2</v>
      </c>
      <c r="D83" s="5">
        <v>8.42261750669204E-2</v>
      </c>
      <c r="E83" s="5">
        <v>7.8365144042467499E-2</v>
      </c>
      <c r="F83" s="5">
        <v>7.2504113018014599E-2</v>
      </c>
      <c r="G83" s="5">
        <v>6.6643081993561698E-2</v>
      </c>
      <c r="H83" s="5">
        <v>6.0782050969108797E-2</v>
      </c>
      <c r="I83" s="5">
        <v>5.4921019944655897E-2</v>
      </c>
      <c r="J83" s="5">
        <v>4.9059988920203003E-2</v>
      </c>
      <c r="K83" s="5">
        <v>4.3198957895749998E-2</v>
      </c>
    </row>
    <row r="84" spans="1:11" x14ac:dyDescent="0.2">
      <c r="A84" s="5">
        <v>83</v>
      </c>
      <c r="B84" s="5">
        <v>9.6556136218366506E-2</v>
      </c>
      <c r="C84" s="5">
        <v>9.0695105193913605E-2</v>
      </c>
      <c r="D84" s="5">
        <v>8.4834074169460705E-2</v>
      </c>
      <c r="E84" s="5">
        <v>7.8973043145007804E-2</v>
      </c>
      <c r="F84" s="5">
        <v>7.3112012120554903E-2</v>
      </c>
      <c r="G84" s="5">
        <v>6.7250981096102003E-2</v>
      </c>
      <c r="H84" s="5">
        <v>6.1389950071649102E-2</v>
      </c>
      <c r="I84" s="5">
        <v>5.5528919047196201E-2</v>
      </c>
      <c r="J84" s="5">
        <v>4.9667888022743301E-2</v>
      </c>
      <c r="K84" s="5">
        <v>4.38068569982904E-2</v>
      </c>
    </row>
    <row r="85" spans="1:11" x14ac:dyDescent="0.2">
      <c r="A85" s="5">
        <v>84</v>
      </c>
      <c r="B85" s="5">
        <v>9.7164035320906797E-2</v>
      </c>
      <c r="C85" s="5">
        <v>9.1303004296453896E-2</v>
      </c>
      <c r="D85" s="5">
        <v>8.5441973272000996E-2</v>
      </c>
      <c r="E85" s="5">
        <v>7.9580942247548095E-2</v>
      </c>
      <c r="F85" s="5">
        <v>7.3719911223095194E-2</v>
      </c>
      <c r="G85" s="5">
        <v>6.7858880198642293E-2</v>
      </c>
      <c r="H85" s="5">
        <v>6.19978491741894E-2</v>
      </c>
      <c r="I85" s="5">
        <v>5.6136818149736499E-2</v>
      </c>
      <c r="J85" s="5">
        <v>5.0275787125283598E-2</v>
      </c>
      <c r="K85" s="5">
        <v>4.4414756100830698E-2</v>
      </c>
    </row>
    <row r="86" spans="1:11" x14ac:dyDescent="0.2">
      <c r="A86" s="5">
        <v>85</v>
      </c>
      <c r="B86" s="5">
        <v>9.7771934423447102E-2</v>
      </c>
      <c r="C86" s="5">
        <v>9.1910903398994201E-2</v>
      </c>
      <c r="D86" s="5">
        <v>8.60498723745413E-2</v>
      </c>
      <c r="E86" s="5">
        <v>8.01888413500884E-2</v>
      </c>
      <c r="F86" s="5">
        <v>7.4327810325635499E-2</v>
      </c>
      <c r="G86" s="5">
        <v>6.8466779301182598E-2</v>
      </c>
      <c r="H86" s="5">
        <v>6.2605748276729697E-2</v>
      </c>
      <c r="I86" s="5">
        <v>5.6744717252276797E-2</v>
      </c>
      <c r="J86" s="5">
        <v>5.0883686227823903E-2</v>
      </c>
      <c r="K86" s="5">
        <v>4.5022655203371002E-2</v>
      </c>
    </row>
    <row r="87" spans="1:11" x14ac:dyDescent="0.2">
      <c r="A87" s="5">
        <v>86</v>
      </c>
      <c r="B87" s="5">
        <v>9.8379833525987503E-2</v>
      </c>
      <c r="C87" s="5">
        <v>9.2518802501534506E-2</v>
      </c>
      <c r="D87" s="5">
        <v>8.6657771477081605E-2</v>
      </c>
      <c r="E87" s="5">
        <v>8.0796740452628704E-2</v>
      </c>
      <c r="F87" s="5">
        <v>7.4935709428175803E-2</v>
      </c>
      <c r="G87" s="5">
        <v>6.9074678403722903E-2</v>
      </c>
      <c r="H87" s="5">
        <v>6.3213647379270002E-2</v>
      </c>
      <c r="I87" s="5">
        <v>5.7352616354817101E-2</v>
      </c>
      <c r="J87" s="5">
        <v>5.1491585330364201E-2</v>
      </c>
      <c r="K87" s="5">
        <v>4.56305543059113E-2</v>
      </c>
    </row>
    <row r="88" spans="1:11" x14ac:dyDescent="0.2">
      <c r="A88" s="5">
        <v>87</v>
      </c>
      <c r="B88" s="5">
        <v>9.8987732628527794E-2</v>
      </c>
      <c r="C88" s="5">
        <v>9.3126701604074894E-2</v>
      </c>
      <c r="D88" s="5">
        <v>8.7265670579622007E-2</v>
      </c>
      <c r="E88" s="5">
        <v>8.1404639555168995E-2</v>
      </c>
      <c r="F88" s="5">
        <v>7.5543608530716094E-2</v>
      </c>
      <c r="G88" s="5">
        <v>6.9682577506263194E-2</v>
      </c>
      <c r="H88" s="5">
        <v>6.3821546481810307E-2</v>
      </c>
      <c r="I88" s="5">
        <v>5.7960515457357399E-2</v>
      </c>
      <c r="J88" s="5">
        <v>5.2099484432904498E-2</v>
      </c>
      <c r="K88" s="5">
        <v>4.6238453408451598E-2</v>
      </c>
    </row>
    <row r="89" spans="1:11" x14ac:dyDescent="0.2">
      <c r="A89" s="5">
        <v>88</v>
      </c>
      <c r="B89" s="5">
        <v>9.9595631731068099E-2</v>
      </c>
      <c r="C89" s="5">
        <v>9.3734600706615198E-2</v>
      </c>
      <c r="D89" s="5">
        <v>8.7873569682162297E-2</v>
      </c>
      <c r="E89" s="5">
        <v>8.2012538657709397E-2</v>
      </c>
      <c r="F89" s="5">
        <v>7.6151507633256496E-2</v>
      </c>
      <c r="G89" s="5">
        <v>7.0290476608803595E-2</v>
      </c>
      <c r="H89" s="5">
        <v>6.4429445584350695E-2</v>
      </c>
      <c r="I89" s="5">
        <v>5.8568414559897801E-2</v>
      </c>
      <c r="J89" s="5">
        <v>5.2707383535444803E-2</v>
      </c>
      <c r="K89" s="5">
        <v>4.6846352510991902E-2</v>
      </c>
    </row>
    <row r="90" spans="1:11" x14ac:dyDescent="0.2">
      <c r="A90" s="5">
        <v>89</v>
      </c>
      <c r="B90" s="5">
        <v>0.100203530833608</v>
      </c>
      <c r="C90" s="5">
        <v>9.4342499809155503E-2</v>
      </c>
      <c r="D90" s="5">
        <v>8.8481468784702602E-2</v>
      </c>
      <c r="E90" s="5">
        <v>8.2620437760249701E-2</v>
      </c>
      <c r="F90" s="5">
        <v>7.6759406735796801E-2</v>
      </c>
      <c r="G90" s="5">
        <v>7.08983757113439E-2</v>
      </c>
      <c r="H90" s="5">
        <v>6.5037344686890999E-2</v>
      </c>
      <c r="I90" s="5">
        <v>5.9176313662438099E-2</v>
      </c>
      <c r="J90" s="5">
        <v>5.3315282637985198E-2</v>
      </c>
      <c r="K90" s="5">
        <v>4.7454251613532297E-2</v>
      </c>
    </row>
    <row r="91" spans="1:11" x14ac:dyDescent="0.2">
      <c r="A91" s="5">
        <v>90</v>
      </c>
      <c r="B91" s="5">
        <v>0.100811429936149</v>
      </c>
      <c r="C91" s="5">
        <v>9.4950398911695794E-2</v>
      </c>
      <c r="D91" s="5">
        <v>8.9089367887242907E-2</v>
      </c>
      <c r="E91" s="5">
        <v>8.3228336862790006E-2</v>
      </c>
      <c r="F91" s="5">
        <v>7.7367305838337105E-2</v>
      </c>
      <c r="G91" s="5">
        <v>7.1506274813884205E-2</v>
      </c>
      <c r="H91" s="5">
        <v>6.5645243789431304E-2</v>
      </c>
      <c r="I91" s="5">
        <v>5.9784212764978403E-2</v>
      </c>
      <c r="J91" s="5">
        <v>5.3923181740525503E-2</v>
      </c>
      <c r="K91" s="5">
        <v>4.8062150716072602E-2</v>
      </c>
    </row>
    <row r="92" spans="1:11" x14ac:dyDescent="0.2">
      <c r="A92" s="5">
        <v>91</v>
      </c>
      <c r="B92" s="5">
        <v>0.101419329038689</v>
      </c>
      <c r="C92" s="5">
        <v>9.5558298014236098E-2</v>
      </c>
      <c r="D92" s="5">
        <v>8.9697266989783198E-2</v>
      </c>
      <c r="E92" s="5">
        <v>8.3836235965330297E-2</v>
      </c>
      <c r="F92" s="5">
        <v>7.7975204940877396E-2</v>
      </c>
      <c r="G92" s="5">
        <v>7.2114173916424495E-2</v>
      </c>
      <c r="H92" s="5">
        <v>6.6253142891971595E-2</v>
      </c>
      <c r="I92" s="5">
        <v>6.0392111867518701E-2</v>
      </c>
      <c r="J92" s="5">
        <v>5.45310808430658E-2</v>
      </c>
      <c r="K92" s="5">
        <v>4.86700498186129E-2</v>
      </c>
    </row>
    <row r="93" spans="1:11" x14ac:dyDescent="0.2">
      <c r="A93" s="5">
        <v>92</v>
      </c>
      <c r="B93" s="5">
        <v>0.102027228141229</v>
      </c>
      <c r="C93" s="5">
        <v>9.61661971167765E-2</v>
      </c>
      <c r="D93" s="5">
        <v>9.0305166092323599E-2</v>
      </c>
      <c r="E93" s="5">
        <v>8.4444135067870602E-2</v>
      </c>
      <c r="F93" s="5">
        <v>7.8583104043417701E-2</v>
      </c>
      <c r="G93" s="5">
        <v>7.27220730189648E-2</v>
      </c>
      <c r="H93" s="5">
        <v>6.6861041994511899E-2</v>
      </c>
      <c r="I93" s="5">
        <v>6.1000010970058999E-2</v>
      </c>
      <c r="J93" s="5">
        <v>5.5138979945606098E-2</v>
      </c>
      <c r="K93" s="5">
        <v>4.9277948921153197E-2</v>
      </c>
    </row>
    <row r="94" spans="1:11" x14ac:dyDescent="0.2">
      <c r="A94" s="5">
        <v>93</v>
      </c>
      <c r="B94" s="5">
        <v>0.10263512724377</v>
      </c>
      <c r="C94" s="5">
        <v>9.6774096219316805E-2</v>
      </c>
      <c r="D94" s="5">
        <v>9.0913065194863904E-2</v>
      </c>
      <c r="E94" s="5">
        <v>8.5052034170411003E-2</v>
      </c>
      <c r="F94" s="5">
        <v>7.9191003145958005E-2</v>
      </c>
      <c r="G94" s="5">
        <v>7.3329972121505105E-2</v>
      </c>
      <c r="H94" s="5">
        <v>6.7468941097052204E-2</v>
      </c>
      <c r="I94" s="5">
        <v>6.1607910072599303E-2</v>
      </c>
      <c r="J94" s="5">
        <v>5.5746879048146403E-2</v>
      </c>
      <c r="K94" s="5">
        <v>4.9885848023693502E-2</v>
      </c>
    </row>
    <row r="95" spans="1:11" x14ac:dyDescent="0.2">
      <c r="A95" s="5">
        <v>94</v>
      </c>
      <c r="B95" s="5">
        <v>0.10324302634631</v>
      </c>
      <c r="C95" s="5">
        <v>9.7381995321857096E-2</v>
      </c>
      <c r="D95" s="5">
        <v>9.1520964297404195E-2</v>
      </c>
      <c r="E95" s="5">
        <v>8.5659933272951294E-2</v>
      </c>
      <c r="F95" s="5">
        <v>7.9798902248498393E-2</v>
      </c>
      <c r="G95" s="5">
        <v>7.3937871224045507E-2</v>
      </c>
      <c r="H95" s="5">
        <v>6.8076840199592606E-2</v>
      </c>
      <c r="I95" s="5">
        <v>6.2215809175139601E-2</v>
      </c>
      <c r="J95" s="5">
        <v>5.63547781506867E-2</v>
      </c>
      <c r="K95" s="5">
        <v>5.04937471262338E-2</v>
      </c>
    </row>
    <row r="96" spans="1:11" x14ac:dyDescent="0.2">
      <c r="A96" s="5">
        <v>95</v>
      </c>
      <c r="B96" s="5">
        <v>0.10385092544885</v>
      </c>
      <c r="C96" s="5">
        <v>9.79898944243974E-2</v>
      </c>
      <c r="D96" s="5">
        <v>9.2128863399944499E-2</v>
      </c>
      <c r="E96" s="5">
        <v>8.6267832375491599E-2</v>
      </c>
      <c r="F96" s="5">
        <v>8.0406801351038698E-2</v>
      </c>
      <c r="G96" s="5">
        <v>7.4545770326585797E-2</v>
      </c>
      <c r="H96" s="5">
        <v>6.8684739302132897E-2</v>
      </c>
      <c r="I96" s="5">
        <v>6.2823708277679996E-2</v>
      </c>
      <c r="J96" s="5">
        <v>5.6962677253227102E-2</v>
      </c>
      <c r="K96" s="5">
        <v>5.1101646228774202E-2</v>
      </c>
    </row>
    <row r="97" spans="1:11" x14ac:dyDescent="0.2">
      <c r="A97" s="5">
        <v>96</v>
      </c>
      <c r="B97" s="5">
        <v>0.10445882455139099</v>
      </c>
      <c r="C97" s="5">
        <v>9.8597793526937705E-2</v>
      </c>
      <c r="D97" s="5">
        <v>9.2736762502484804E-2</v>
      </c>
      <c r="E97" s="5">
        <v>8.6875731478031903E-2</v>
      </c>
      <c r="F97" s="5">
        <v>8.1014700453579003E-2</v>
      </c>
      <c r="G97" s="5">
        <v>7.5153669429126102E-2</v>
      </c>
      <c r="H97" s="5">
        <v>6.9292638404673201E-2</v>
      </c>
      <c r="I97" s="5">
        <v>6.3431607380220301E-2</v>
      </c>
      <c r="J97" s="5">
        <v>5.75705763557674E-2</v>
      </c>
      <c r="K97" s="5">
        <v>5.1709545331314499E-2</v>
      </c>
    </row>
    <row r="98" spans="1:11" x14ac:dyDescent="0.2">
      <c r="A98" s="5">
        <v>97</v>
      </c>
      <c r="B98" s="5">
        <v>0.10506672365393099</v>
      </c>
      <c r="C98" s="5">
        <v>9.9205692629477996E-2</v>
      </c>
      <c r="D98" s="5">
        <v>9.3344661605025095E-2</v>
      </c>
      <c r="E98" s="5">
        <v>8.7483630580572194E-2</v>
      </c>
      <c r="F98" s="5">
        <v>8.1622599556119294E-2</v>
      </c>
      <c r="G98" s="5">
        <v>7.5761568531666407E-2</v>
      </c>
      <c r="H98" s="5">
        <v>6.9900537507213506E-2</v>
      </c>
      <c r="I98" s="5">
        <v>6.4039506482760605E-2</v>
      </c>
      <c r="J98" s="5">
        <v>5.8178475458307698E-2</v>
      </c>
      <c r="K98" s="5">
        <v>5.2317444433854797E-2</v>
      </c>
    </row>
    <row r="99" spans="1:11" x14ac:dyDescent="0.2">
      <c r="A99" s="5">
        <v>98</v>
      </c>
      <c r="B99" s="5">
        <v>0.10567462275647101</v>
      </c>
      <c r="C99" s="5">
        <v>9.98135917320183E-2</v>
      </c>
      <c r="D99" s="5">
        <v>9.39525607075654E-2</v>
      </c>
      <c r="E99" s="5">
        <v>8.8091529683112499E-2</v>
      </c>
      <c r="F99" s="5">
        <v>8.2230498658659598E-2</v>
      </c>
      <c r="G99" s="5">
        <v>7.6369467634206697E-2</v>
      </c>
      <c r="H99" s="5">
        <v>7.0508436609753797E-2</v>
      </c>
      <c r="I99" s="5">
        <v>6.4647405585300896E-2</v>
      </c>
      <c r="J99" s="5">
        <v>5.8786374560848002E-2</v>
      </c>
      <c r="K99" s="5">
        <v>5.2925343536395102E-2</v>
      </c>
    </row>
    <row r="100" spans="1:11" x14ac:dyDescent="0.2">
      <c r="A100" s="5">
        <v>99</v>
      </c>
      <c r="B100" s="5">
        <v>0.10628252185901201</v>
      </c>
      <c r="C100" s="5">
        <v>0.10042149083455899</v>
      </c>
      <c r="D100" s="5">
        <v>9.4560459810105801E-2</v>
      </c>
      <c r="E100" s="5">
        <v>8.8699428785652804E-2</v>
      </c>
      <c r="F100" s="5">
        <v>8.28383977612E-2</v>
      </c>
      <c r="G100" s="5">
        <v>7.6977366736747002E-2</v>
      </c>
      <c r="H100" s="5">
        <v>7.1116335712294101E-2</v>
      </c>
      <c r="I100" s="5">
        <v>6.5255304687841201E-2</v>
      </c>
      <c r="J100" s="5">
        <v>5.93942736633883E-2</v>
      </c>
      <c r="K100" s="5">
        <v>5.3533242638935399E-2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C10F-66CF-8B44-8A6E-C4757340FF15}">
  <dimension ref="A1:K100"/>
  <sheetViews>
    <sheetView workbookViewId="0">
      <selection activeCell="K2" sqref="K2"/>
    </sheetView>
  </sheetViews>
  <sheetFormatPr baseColWidth="10" defaultRowHeight="15" x14ac:dyDescent="0.2"/>
  <cols>
    <col min="1" max="16384" width="10.83203125" style="5"/>
  </cols>
  <sheetData>
    <row r="1" spans="1:11" x14ac:dyDescent="0.2">
      <c r="A1" s="5" t="s">
        <v>24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</row>
    <row r="2" spans="1:11" x14ac:dyDescent="0.2">
      <c r="A2" s="5">
        <v>1</v>
      </c>
      <c r="B2" s="5">
        <v>2.8503666772648501E-3</v>
      </c>
      <c r="C2" s="5">
        <v>-3.0106643471880501E-3</v>
      </c>
      <c r="D2" s="5">
        <v>-8.8716953716409599E-3</v>
      </c>
      <c r="E2" s="5">
        <v>-1.4732726396093901E-2</v>
      </c>
      <c r="F2" s="5">
        <v>-2.05937574205468E-2</v>
      </c>
      <c r="G2" s="5">
        <v>-2.64547884449997E-2</v>
      </c>
      <c r="H2" s="5">
        <v>-3.2315819469452597E-2</v>
      </c>
      <c r="I2" s="5">
        <v>-3.8176850493905498E-2</v>
      </c>
      <c r="J2" s="5">
        <v>-4.4037881518358399E-2</v>
      </c>
      <c r="K2" s="5">
        <v>-4.98989125428113E-2</v>
      </c>
    </row>
    <row r="3" spans="1:11" x14ac:dyDescent="0.2">
      <c r="A3" s="5">
        <v>2</v>
      </c>
      <c r="B3" s="5">
        <v>3.45826577980517E-3</v>
      </c>
      <c r="C3" s="5">
        <v>-2.4027652446477398E-3</v>
      </c>
      <c r="D3" s="5">
        <v>-8.2637962691006397E-3</v>
      </c>
      <c r="E3" s="5">
        <v>-1.41248272935535E-2</v>
      </c>
      <c r="F3" s="5">
        <v>-1.9985858318006498E-2</v>
      </c>
      <c r="G3" s="5">
        <v>-2.5846889342459399E-2</v>
      </c>
      <c r="H3" s="5">
        <v>-3.17079203669123E-2</v>
      </c>
      <c r="I3" s="5">
        <v>-3.75689513913652E-2</v>
      </c>
      <c r="J3" s="5">
        <v>-4.3429982415818101E-2</v>
      </c>
      <c r="K3" s="5">
        <v>-4.9291013440271002E-2</v>
      </c>
    </row>
    <row r="4" spans="1:11" x14ac:dyDescent="0.2">
      <c r="A4" s="5">
        <v>3</v>
      </c>
      <c r="B4" s="5">
        <v>4.0661648823454898E-3</v>
      </c>
      <c r="C4" s="5">
        <v>-1.79486614210742E-3</v>
      </c>
      <c r="D4" s="5">
        <v>-7.6558971665603298E-3</v>
      </c>
      <c r="E4" s="5">
        <v>-1.3516928191013199E-2</v>
      </c>
      <c r="F4" s="5">
        <v>-1.93779592154661E-2</v>
      </c>
      <c r="G4" s="5">
        <v>-2.5238990239919001E-2</v>
      </c>
      <c r="H4" s="5">
        <v>-3.1100021264371901E-2</v>
      </c>
      <c r="I4" s="5">
        <v>-3.6961052288824903E-2</v>
      </c>
      <c r="J4" s="5">
        <v>-4.2822083313277803E-2</v>
      </c>
      <c r="K4" s="5">
        <v>-4.8683114337730697E-2</v>
      </c>
    </row>
    <row r="5" spans="1:11" x14ac:dyDescent="0.2">
      <c r="A5" s="5">
        <v>4</v>
      </c>
      <c r="B5" s="5">
        <v>4.6740639848857997E-3</v>
      </c>
      <c r="C5" s="5">
        <v>-1.1869670395671E-3</v>
      </c>
      <c r="D5" s="5">
        <v>-7.0479980640200104E-3</v>
      </c>
      <c r="E5" s="5">
        <v>-1.29090290884729E-2</v>
      </c>
      <c r="F5" s="5">
        <v>-1.8770060112925799E-2</v>
      </c>
      <c r="G5" s="5">
        <v>-2.4631091137378699E-2</v>
      </c>
      <c r="H5" s="5">
        <v>-3.04921221618316E-2</v>
      </c>
      <c r="I5" s="5">
        <v>-3.6353153186284501E-2</v>
      </c>
      <c r="J5" s="5">
        <v>-4.2214184210737402E-2</v>
      </c>
      <c r="K5" s="5">
        <v>-4.8075215235190399E-2</v>
      </c>
    </row>
    <row r="6" spans="1:11" x14ac:dyDescent="0.2">
      <c r="A6" s="5">
        <v>5</v>
      </c>
      <c r="B6" s="5">
        <v>5.2819630874261199E-3</v>
      </c>
      <c r="C6" s="5">
        <v>-5.7906793702678695E-4</v>
      </c>
      <c r="D6" s="5">
        <v>-6.4400989614796901E-3</v>
      </c>
      <c r="E6" s="5">
        <v>-1.23011299859326E-2</v>
      </c>
      <c r="F6" s="5">
        <v>-1.8162161010385501E-2</v>
      </c>
      <c r="G6" s="5">
        <v>-2.4023192034838398E-2</v>
      </c>
      <c r="H6" s="5">
        <v>-2.9884223059291299E-2</v>
      </c>
      <c r="I6" s="5">
        <v>-3.5745254083744203E-2</v>
      </c>
      <c r="J6" s="5">
        <v>-4.1606285108197097E-2</v>
      </c>
      <c r="K6" s="5">
        <v>-4.7467316132649998E-2</v>
      </c>
    </row>
    <row r="7" spans="1:11" x14ac:dyDescent="0.2">
      <c r="A7" s="5">
        <v>6</v>
      </c>
      <c r="B7" s="5">
        <v>5.8898621899664402E-3</v>
      </c>
      <c r="C7" s="5">
        <v>2.8831165513530001E-5</v>
      </c>
      <c r="D7" s="5">
        <v>-5.8321998589393803E-3</v>
      </c>
      <c r="E7" s="5">
        <v>-1.1693230883392299E-2</v>
      </c>
      <c r="F7" s="5">
        <v>-1.75542619078452E-2</v>
      </c>
      <c r="G7" s="5">
        <v>-2.3415292932298101E-2</v>
      </c>
      <c r="H7" s="5">
        <v>-2.9276323956751001E-2</v>
      </c>
      <c r="I7" s="5">
        <v>-3.5137354981203898E-2</v>
      </c>
      <c r="J7" s="5">
        <v>-4.0998386005656799E-2</v>
      </c>
      <c r="K7" s="5">
        <v>-4.68594170301097E-2</v>
      </c>
    </row>
    <row r="8" spans="1:11" x14ac:dyDescent="0.2">
      <c r="A8" s="5">
        <v>7</v>
      </c>
      <c r="B8" s="5">
        <v>6.4977612925067501E-3</v>
      </c>
      <c r="C8" s="5">
        <v>6.3673026805384503E-4</v>
      </c>
      <c r="D8" s="5">
        <v>-5.22430075639906E-3</v>
      </c>
      <c r="E8" s="5">
        <v>-1.1085331780852E-2</v>
      </c>
      <c r="F8" s="5">
        <v>-1.6946362805304899E-2</v>
      </c>
      <c r="G8" s="5">
        <v>-2.2807393829757799E-2</v>
      </c>
      <c r="H8" s="5">
        <v>-2.86684248542107E-2</v>
      </c>
      <c r="I8" s="5">
        <v>-3.4529455878663601E-2</v>
      </c>
      <c r="J8" s="5">
        <v>-4.0390486903116501E-2</v>
      </c>
      <c r="K8" s="5">
        <v>-4.6251517927569402E-2</v>
      </c>
    </row>
    <row r="9" spans="1:11" x14ac:dyDescent="0.2">
      <c r="A9" s="5">
        <v>8</v>
      </c>
      <c r="B9" s="5">
        <v>7.1056603950470703E-3</v>
      </c>
      <c r="C9" s="5">
        <v>1.2446293705941601E-3</v>
      </c>
      <c r="D9" s="5">
        <v>-4.6164016538587397E-3</v>
      </c>
      <c r="E9" s="5">
        <v>-1.04774326783117E-2</v>
      </c>
      <c r="F9" s="5">
        <v>-1.6338463702764601E-2</v>
      </c>
      <c r="G9" s="5">
        <v>-2.2199494727217502E-2</v>
      </c>
      <c r="H9" s="5">
        <v>-2.8060525751670399E-2</v>
      </c>
      <c r="I9" s="5">
        <v>-3.3921556776123303E-2</v>
      </c>
      <c r="J9" s="5">
        <v>-3.9782587800576197E-2</v>
      </c>
      <c r="K9" s="5">
        <v>-4.5643618825029098E-2</v>
      </c>
    </row>
    <row r="10" spans="1:11" x14ac:dyDescent="0.2">
      <c r="A10" s="5">
        <v>9</v>
      </c>
      <c r="B10" s="5">
        <v>7.7135594975873802E-3</v>
      </c>
      <c r="C10" s="5">
        <v>1.8525284731344799E-3</v>
      </c>
      <c r="D10" s="5">
        <v>-4.0085025513184299E-3</v>
      </c>
      <c r="E10" s="5">
        <v>-9.8695335757713297E-3</v>
      </c>
      <c r="F10" s="5">
        <v>-1.5730564600224199E-2</v>
      </c>
      <c r="G10" s="5">
        <v>-2.15915956246771E-2</v>
      </c>
      <c r="H10" s="5">
        <v>-2.7452626649130001E-2</v>
      </c>
      <c r="I10" s="5">
        <v>-3.3313657673582998E-2</v>
      </c>
      <c r="J10" s="5">
        <v>-3.9174688698035899E-2</v>
      </c>
      <c r="K10" s="5">
        <v>-4.50357197224888E-2</v>
      </c>
    </row>
    <row r="11" spans="1:11" x14ac:dyDescent="0.2">
      <c r="A11" s="5">
        <v>10</v>
      </c>
      <c r="B11" s="5">
        <v>8.3214586001276996E-3</v>
      </c>
      <c r="C11" s="5">
        <v>2.4604275756747898E-3</v>
      </c>
      <c r="D11" s="5">
        <v>-3.40060344877811E-3</v>
      </c>
      <c r="E11" s="5">
        <v>-9.2616344732310198E-3</v>
      </c>
      <c r="F11" s="5">
        <v>-1.51226654976839E-2</v>
      </c>
      <c r="G11" s="5">
        <v>-2.0983696522136799E-2</v>
      </c>
      <c r="H11" s="5">
        <v>-2.6844727546589699E-2</v>
      </c>
      <c r="I11" s="5">
        <v>-3.2705758571042597E-2</v>
      </c>
      <c r="J11" s="5">
        <v>-3.8566789595495497E-2</v>
      </c>
      <c r="K11" s="5">
        <v>-4.4427820619948502E-2</v>
      </c>
    </row>
    <row r="12" spans="1:11" x14ac:dyDescent="0.2">
      <c r="A12" s="5">
        <v>11</v>
      </c>
      <c r="B12" s="5">
        <v>8.9293577026680199E-3</v>
      </c>
      <c r="C12" s="5">
        <v>3.0683266782151101E-3</v>
      </c>
      <c r="D12" s="5">
        <v>-2.7927043462378002E-3</v>
      </c>
      <c r="E12" s="5">
        <v>-8.6537353706906996E-3</v>
      </c>
      <c r="F12" s="5">
        <v>-1.45147663951436E-2</v>
      </c>
      <c r="G12" s="5">
        <v>-2.0375797419596501E-2</v>
      </c>
      <c r="H12" s="5">
        <v>-2.6236828444049402E-2</v>
      </c>
      <c r="I12" s="5">
        <v>-3.2097859468502299E-2</v>
      </c>
      <c r="J12" s="5">
        <v>-3.79588904929552E-2</v>
      </c>
      <c r="K12" s="5">
        <v>-4.38199215174081E-2</v>
      </c>
    </row>
    <row r="13" spans="1:11" x14ac:dyDescent="0.2">
      <c r="A13" s="5">
        <v>12</v>
      </c>
      <c r="B13" s="5">
        <v>9.5372568052083297E-3</v>
      </c>
      <c r="C13" s="5">
        <v>3.6762257807554299E-3</v>
      </c>
      <c r="D13" s="5">
        <v>-2.1848052436974799E-3</v>
      </c>
      <c r="E13" s="5">
        <v>-8.0458362681503793E-3</v>
      </c>
      <c r="F13" s="5">
        <v>-1.3906867292603301E-2</v>
      </c>
      <c r="G13" s="5">
        <v>-1.97678983170562E-2</v>
      </c>
      <c r="H13" s="5">
        <v>-2.56289293415091E-2</v>
      </c>
      <c r="I13" s="5">
        <v>-3.1489960365962001E-2</v>
      </c>
      <c r="J13" s="5">
        <v>-3.7350991390414902E-2</v>
      </c>
      <c r="K13" s="5">
        <v>-4.3212022414867803E-2</v>
      </c>
    </row>
    <row r="14" spans="1:11" x14ac:dyDescent="0.2">
      <c r="A14" s="5">
        <v>13</v>
      </c>
      <c r="B14" s="5">
        <v>1.01451559077487E-2</v>
      </c>
      <c r="C14" s="5">
        <v>4.2841248832957398E-3</v>
      </c>
      <c r="D14" s="5">
        <v>-1.5769061411571601E-3</v>
      </c>
      <c r="E14" s="5">
        <v>-7.4379371656100703E-3</v>
      </c>
      <c r="F14" s="5">
        <v>-1.3298968190063E-2</v>
      </c>
      <c r="G14" s="5">
        <v>-1.9159999214515899E-2</v>
      </c>
      <c r="H14" s="5">
        <v>-2.5021030238968799E-2</v>
      </c>
      <c r="I14" s="5">
        <v>-3.08820612634217E-2</v>
      </c>
      <c r="J14" s="5">
        <v>-3.6743092287874597E-2</v>
      </c>
      <c r="K14" s="5">
        <v>-4.2604123312327498E-2</v>
      </c>
    </row>
    <row r="15" spans="1:11" x14ac:dyDescent="0.2">
      <c r="A15" s="5">
        <v>14</v>
      </c>
      <c r="B15" s="5">
        <v>1.0753055010289E-2</v>
      </c>
      <c r="C15" s="5">
        <v>4.89202398583606E-3</v>
      </c>
      <c r="D15" s="5">
        <v>-9.6900703861684705E-4</v>
      </c>
      <c r="E15" s="5">
        <v>-6.83003806306975E-3</v>
      </c>
      <c r="F15" s="5">
        <v>-1.26910690875227E-2</v>
      </c>
      <c r="G15" s="5">
        <v>-1.8552100111975601E-2</v>
      </c>
      <c r="H15" s="5">
        <v>-2.4413131136428502E-2</v>
      </c>
      <c r="I15" s="5">
        <v>-3.0274162160881399E-2</v>
      </c>
      <c r="J15" s="5">
        <v>-3.6135193185334299E-2</v>
      </c>
      <c r="K15" s="5">
        <v>-4.19962242097872E-2</v>
      </c>
    </row>
    <row r="16" spans="1:11" x14ac:dyDescent="0.2">
      <c r="A16" s="5">
        <v>15</v>
      </c>
      <c r="B16" s="5">
        <v>1.1360954112829299E-2</v>
      </c>
      <c r="C16" s="5">
        <v>5.4999230883763803E-3</v>
      </c>
      <c r="D16" s="5">
        <v>-3.6110793607652998E-4</v>
      </c>
      <c r="E16" s="5">
        <v>-6.2221389605294402E-3</v>
      </c>
      <c r="F16" s="5">
        <v>-1.20831699849823E-2</v>
      </c>
      <c r="G16" s="5">
        <v>-1.7944201009435199E-2</v>
      </c>
      <c r="H16" s="5">
        <v>-2.38052320338882E-2</v>
      </c>
      <c r="I16" s="5">
        <v>-2.9666263058341101E-2</v>
      </c>
      <c r="J16" s="5">
        <v>-3.5527294082794002E-2</v>
      </c>
      <c r="K16" s="5">
        <v>-4.1388325107246902E-2</v>
      </c>
    </row>
    <row r="17" spans="1:11" x14ac:dyDescent="0.2">
      <c r="A17" s="5">
        <v>16</v>
      </c>
      <c r="B17" s="5">
        <v>1.19688532153696E-2</v>
      </c>
      <c r="C17" s="5">
        <v>6.1078221909166902E-3</v>
      </c>
      <c r="D17" s="5">
        <v>2.4679116646378698E-4</v>
      </c>
      <c r="E17" s="5">
        <v>-5.6142398579891199E-3</v>
      </c>
      <c r="F17" s="5">
        <v>-1.1475270882442001E-2</v>
      </c>
      <c r="G17" s="5">
        <v>-1.7336301906894901E-2</v>
      </c>
      <c r="H17" s="5">
        <v>-2.3197332931347799E-2</v>
      </c>
      <c r="I17" s="5">
        <v>-2.9058363955800699E-2</v>
      </c>
      <c r="J17" s="5">
        <v>-3.49193949802536E-2</v>
      </c>
      <c r="K17" s="5">
        <v>-4.0780426004706598E-2</v>
      </c>
    </row>
    <row r="18" spans="1:11" x14ac:dyDescent="0.2">
      <c r="A18" s="5">
        <v>17</v>
      </c>
      <c r="B18" s="5">
        <v>1.25767523179099E-2</v>
      </c>
      <c r="C18" s="5">
        <v>6.7157212934570096E-3</v>
      </c>
      <c r="D18" s="5">
        <v>8.5469026900410205E-4</v>
      </c>
      <c r="E18" s="5">
        <v>-5.0063407554487996E-3</v>
      </c>
      <c r="F18" s="5">
        <v>-1.0867371779901699E-2</v>
      </c>
      <c r="G18" s="5">
        <v>-1.67284028043546E-2</v>
      </c>
      <c r="H18" s="5">
        <v>-2.2589433828807501E-2</v>
      </c>
      <c r="I18" s="5">
        <v>-2.8450464853260402E-2</v>
      </c>
      <c r="J18" s="5">
        <v>-3.4311495877713302E-2</v>
      </c>
      <c r="K18" s="5">
        <v>-4.0172526902166203E-2</v>
      </c>
    </row>
    <row r="19" spans="1:11" x14ac:dyDescent="0.2">
      <c r="A19" s="5">
        <v>18</v>
      </c>
      <c r="B19" s="5">
        <v>1.3184651420450199E-2</v>
      </c>
      <c r="C19" s="5">
        <v>7.3236203959973203E-3</v>
      </c>
      <c r="D19" s="5">
        <v>1.46258937154442E-3</v>
      </c>
      <c r="E19" s="5">
        <v>-4.3984416529084898E-3</v>
      </c>
      <c r="F19" s="5">
        <v>-1.02594726773614E-2</v>
      </c>
      <c r="G19" s="5">
        <v>-1.6120503701814299E-2</v>
      </c>
      <c r="H19" s="5">
        <v>-2.19815347262672E-2</v>
      </c>
      <c r="I19" s="5">
        <v>-2.78425657507201E-2</v>
      </c>
      <c r="J19" s="5">
        <v>-3.3703596775172998E-2</v>
      </c>
      <c r="K19" s="5">
        <v>-3.9564627799625898E-2</v>
      </c>
    </row>
    <row r="20" spans="1:11" x14ac:dyDescent="0.2">
      <c r="A20" s="5">
        <v>19</v>
      </c>
      <c r="B20" s="5">
        <v>1.3792550522990501E-2</v>
      </c>
      <c r="C20" s="5">
        <v>7.9315194985376397E-3</v>
      </c>
      <c r="D20" s="5">
        <v>2.0704884740847399E-3</v>
      </c>
      <c r="E20" s="5">
        <v>-3.7905425503681699E-3</v>
      </c>
      <c r="F20" s="5">
        <v>-9.6515735748210797E-3</v>
      </c>
      <c r="G20" s="5">
        <v>-1.5512604599273999E-2</v>
      </c>
      <c r="H20" s="5">
        <v>-2.1373635623726898E-2</v>
      </c>
      <c r="I20" s="5">
        <v>-2.7234666648179799E-2</v>
      </c>
      <c r="J20" s="5">
        <v>-3.30956976726327E-2</v>
      </c>
      <c r="K20" s="5">
        <v>-3.8956728697085601E-2</v>
      </c>
    </row>
    <row r="21" spans="1:11" x14ac:dyDescent="0.2">
      <c r="A21" s="5">
        <v>20</v>
      </c>
      <c r="B21" s="5">
        <v>1.4400449625530901E-2</v>
      </c>
      <c r="C21" s="5">
        <v>8.53941860107796E-3</v>
      </c>
      <c r="D21" s="5">
        <v>2.6783875766250502E-3</v>
      </c>
      <c r="E21" s="5">
        <v>-3.1826434478278501E-3</v>
      </c>
      <c r="F21" s="5">
        <v>-9.0436744722807594E-3</v>
      </c>
      <c r="G21" s="5">
        <v>-1.49047054967337E-2</v>
      </c>
      <c r="H21" s="5">
        <v>-2.0765736521186601E-2</v>
      </c>
      <c r="I21" s="5">
        <v>-2.6626767545639501E-2</v>
      </c>
      <c r="J21" s="5">
        <v>-3.2487798570092402E-2</v>
      </c>
      <c r="K21" s="5">
        <v>-3.8348829594545303E-2</v>
      </c>
    </row>
    <row r="22" spans="1:11" x14ac:dyDescent="0.2">
      <c r="A22" s="5">
        <v>21</v>
      </c>
      <c r="B22" s="5">
        <v>1.50083487280712E-2</v>
      </c>
      <c r="C22" s="5">
        <v>9.1473177036182698E-3</v>
      </c>
      <c r="D22" s="5">
        <v>3.28628667916537E-3</v>
      </c>
      <c r="E22" s="5">
        <v>-2.5747443452875398E-3</v>
      </c>
      <c r="F22" s="5">
        <v>-8.4357753697404496E-3</v>
      </c>
      <c r="G22" s="5">
        <v>-1.4296806394193401E-2</v>
      </c>
      <c r="H22" s="5">
        <v>-2.01578374186463E-2</v>
      </c>
      <c r="I22" s="5">
        <v>-2.60188684430992E-2</v>
      </c>
      <c r="J22" s="5">
        <v>-3.1879899467552097E-2</v>
      </c>
      <c r="K22" s="5">
        <v>-3.7740930492004998E-2</v>
      </c>
    </row>
    <row r="23" spans="1:11" x14ac:dyDescent="0.2">
      <c r="A23" s="5">
        <v>22</v>
      </c>
      <c r="B23" s="5">
        <v>1.5616247830611499E-2</v>
      </c>
      <c r="C23" s="5">
        <v>9.7552168061585901E-3</v>
      </c>
      <c r="D23" s="5">
        <v>3.8941857817056799E-3</v>
      </c>
      <c r="E23" s="5">
        <v>-1.9668452427472199E-3</v>
      </c>
      <c r="F23" s="5">
        <v>-7.8278762672001293E-3</v>
      </c>
      <c r="G23" s="5">
        <v>-1.3688907291653001E-2</v>
      </c>
      <c r="H23" s="5">
        <v>-1.9549938316105901E-2</v>
      </c>
      <c r="I23" s="5">
        <v>-2.5410969340558798E-2</v>
      </c>
      <c r="J23" s="5">
        <v>-3.12720003650118E-2</v>
      </c>
      <c r="K23" s="5">
        <v>-3.71330313894647E-2</v>
      </c>
    </row>
    <row r="24" spans="1:11" x14ac:dyDescent="0.2">
      <c r="A24" s="5">
        <v>23</v>
      </c>
      <c r="B24" s="5">
        <v>1.6224146933151801E-2</v>
      </c>
      <c r="C24" s="5">
        <v>1.03631159086989E-2</v>
      </c>
      <c r="D24" s="5">
        <v>4.5020848842460002E-3</v>
      </c>
      <c r="E24" s="5">
        <v>-1.3589461402068999E-3</v>
      </c>
      <c r="F24" s="5">
        <v>-7.2199771646598099E-3</v>
      </c>
      <c r="G24" s="5">
        <v>-1.3081008189112699E-2</v>
      </c>
      <c r="H24" s="5">
        <v>-1.89420392135656E-2</v>
      </c>
      <c r="I24" s="5">
        <v>-2.4803070238018501E-2</v>
      </c>
      <c r="J24" s="5">
        <v>-3.0664101262471401E-2</v>
      </c>
      <c r="K24" s="5">
        <v>-3.6525132286924299E-2</v>
      </c>
    </row>
    <row r="25" spans="1:11" x14ac:dyDescent="0.2">
      <c r="A25" s="5">
        <v>24</v>
      </c>
      <c r="B25" s="5">
        <v>1.6832046035692098E-2</v>
      </c>
      <c r="C25" s="5">
        <v>1.0971015011239199E-2</v>
      </c>
      <c r="D25" s="5">
        <v>5.1099839867863204E-3</v>
      </c>
      <c r="E25" s="5">
        <v>-7.5104703766659003E-4</v>
      </c>
      <c r="F25" s="5">
        <v>-6.6120780621195E-3</v>
      </c>
      <c r="G25" s="5">
        <v>-1.24731090865724E-2</v>
      </c>
      <c r="H25" s="5">
        <v>-1.8334140111025299E-2</v>
      </c>
      <c r="I25" s="5">
        <v>-2.41951711354782E-2</v>
      </c>
      <c r="J25" s="5">
        <v>-3.00562021599311E-2</v>
      </c>
      <c r="K25" s="5">
        <v>-3.5917233184384001E-2</v>
      </c>
    </row>
    <row r="26" spans="1:11" x14ac:dyDescent="0.2">
      <c r="A26" s="5">
        <v>25</v>
      </c>
      <c r="B26" s="5">
        <v>1.74399451382324E-2</v>
      </c>
      <c r="C26" s="5">
        <v>1.1578914113779501E-2</v>
      </c>
      <c r="D26" s="5">
        <v>5.7178830893266303E-3</v>
      </c>
      <c r="E26" s="5">
        <v>-1.4314793512627301E-4</v>
      </c>
      <c r="F26" s="5">
        <v>-6.0041789595791798E-3</v>
      </c>
      <c r="G26" s="5">
        <v>-1.18652099840321E-2</v>
      </c>
      <c r="H26" s="5">
        <v>-1.7726241008485001E-2</v>
      </c>
      <c r="I26" s="5">
        <v>-2.3587272032937898E-2</v>
      </c>
      <c r="J26" s="5">
        <v>-2.9448303057390799E-2</v>
      </c>
      <c r="K26" s="5">
        <v>-3.5309334081843703E-2</v>
      </c>
    </row>
    <row r="27" spans="1:11" x14ac:dyDescent="0.2">
      <c r="A27" s="5">
        <v>26</v>
      </c>
      <c r="B27" s="5">
        <v>1.8047844240772801E-2</v>
      </c>
      <c r="C27" s="5">
        <v>1.2186813216319901E-2</v>
      </c>
      <c r="D27" s="5">
        <v>6.3257821918669497E-3</v>
      </c>
      <c r="E27" s="5">
        <v>4.6475116741404401E-4</v>
      </c>
      <c r="F27" s="5">
        <v>-5.3962798570388604E-3</v>
      </c>
      <c r="G27" s="5">
        <v>-1.1257310881491799E-2</v>
      </c>
      <c r="H27" s="5">
        <v>-1.71183419059447E-2</v>
      </c>
      <c r="I27" s="5">
        <v>-2.2979372930397601E-2</v>
      </c>
      <c r="J27" s="5">
        <v>-2.8840403954850501E-2</v>
      </c>
      <c r="K27" s="5">
        <v>-3.4701434979303399E-2</v>
      </c>
    </row>
    <row r="28" spans="1:11" x14ac:dyDescent="0.2">
      <c r="A28" s="5">
        <v>27</v>
      </c>
      <c r="B28" s="5">
        <v>1.8655743343313099E-2</v>
      </c>
      <c r="C28" s="5">
        <v>1.27947123188602E-2</v>
      </c>
      <c r="D28" s="5">
        <v>6.9336812944072604E-3</v>
      </c>
      <c r="E28" s="5">
        <v>1.0726502699543599E-3</v>
      </c>
      <c r="F28" s="5">
        <v>-4.7883807544985496E-3</v>
      </c>
      <c r="G28" s="5">
        <v>-1.06494117789515E-2</v>
      </c>
      <c r="H28" s="5">
        <v>-1.6510442803404399E-2</v>
      </c>
      <c r="I28" s="5">
        <v>-2.2371473827857299E-2</v>
      </c>
      <c r="J28" s="5">
        <v>-2.82325048523102E-2</v>
      </c>
      <c r="K28" s="5">
        <v>-3.4093535876763101E-2</v>
      </c>
    </row>
    <row r="29" spans="1:11" x14ac:dyDescent="0.2">
      <c r="A29" s="5">
        <v>28</v>
      </c>
      <c r="B29" s="5">
        <v>1.92636424458534E-2</v>
      </c>
      <c r="C29" s="5">
        <v>1.34026114214005E-2</v>
      </c>
      <c r="D29" s="5">
        <v>7.5415803969475798E-3</v>
      </c>
      <c r="E29" s="5">
        <v>1.68054937249468E-3</v>
      </c>
      <c r="F29" s="5">
        <v>-4.1804816519582302E-3</v>
      </c>
      <c r="G29" s="5">
        <v>-1.00415126764111E-2</v>
      </c>
      <c r="H29" s="5">
        <v>-1.5902543700864E-2</v>
      </c>
      <c r="I29" s="5">
        <v>-2.1763574725316901E-2</v>
      </c>
      <c r="J29" s="5">
        <v>-2.7624605749769899E-2</v>
      </c>
      <c r="K29" s="5">
        <v>-3.3485636774222803E-2</v>
      </c>
    </row>
    <row r="30" spans="1:11" x14ac:dyDescent="0.2">
      <c r="A30" s="5">
        <v>29</v>
      </c>
      <c r="B30" s="5">
        <v>1.9871541548393701E-2</v>
      </c>
      <c r="C30" s="5">
        <v>1.4010510523940801E-2</v>
      </c>
      <c r="D30" s="5">
        <v>8.1494794994879001E-3</v>
      </c>
      <c r="E30" s="5">
        <v>2.2884484750349899E-3</v>
      </c>
      <c r="F30" s="5">
        <v>-3.57258254941791E-3</v>
      </c>
      <c r="G30" s="5">
        <v>-9.4336135738708193E-3</v>
      </c>
      <c r="H30" s="5">
        <v>-1.5294644598323699E-2</v>
      </c>
      <c r="I30" s="5">
        <v>-2.11556756227766E-2</v>
      </c>
      <c r="J30" s="5">
        <v>-2.7016706647229501E-2</v>
      </c>
      <c r="K30" s="5">
        <v>-3.2877737671682401E-2</v>
      </c>
    </row>
    <row r="31" spans="1:11" x14ac:dyDescent="0.2">
      <c r="A31" s="5">
        <v>30</v>
      </c>
      <c r="B31" s="5">
        <v>2.0479440650933999E-2</v>
      </c>
      <c r="C31" s="5">
        <v>1.46184096264811E-2</v>
      </c>
      <c r="D31" s="5">
        <v>8.75737860202821E-3</v>
      </c>
      <c r="E31" s="5">
        <v>2.8963475775753101E-3</v>
      </c>
      <c r="F31" s="5">
        <v>-2.9646834468776001E-3</v>
      </c>
      <c r="G31" s="5">
        <v>-8.8257144713305008E-3</v>
      </c>
      <c r="H31" s="5">
        <v>-1.46867454957834E-2</v>
      </c>
      <c r="I31" s="5">
        <v>-2.0547776520236299E-2</v>
      </c>
      <c r="J31" s="5">
        <v>-2.6408807544689199E-2</v>
      </c>
      <c r="K31" s="5">
        <v>-3.2269838569142097E-2</v>
      </c>
    </row>
    <row r="32" spans="1:11" x14ac:dyDescent="0.2">
      <c r="A32" s="5">
        <v>31</v>
      </c>
      <c r="B32" s="5">
        <v>2.10873397534743E-2</v>
      </c>
      <c r="C32" s="5">
        <v>1.52263087290214E-2</v>
      </c>
      <c r="D32" s="5">
        <v>9.3652777045685302E-3</v>
      </c>
      <c r="E32" s="5">
        <v>3.50424668011563E-3</v>
      </c>
      <c r="F32" s="5">
        <v>-2.3567843443372798E-3</v>
      </c>
      <c r="G32" s="5">
        <v>-8.2178153687901892E-3</v>
      </c>
      <c r="H32" s="5">
        <v>-1.40788463932431E-2</v>
      </c>
      <c r="I32" s="5">
        <v>-1.9939877417696001E-2</v>
      </c>
      <c r="J32" s="5">
        <v>-2.5800908442148902E-2</v>
      </c>
      <c r="K32" s="5">
        <v>-3.1661939466601799E-2</v>
      </c>
    </row>
    <row r="33" spans="1:11" x14ac:dyDescent="0.2">
      <c r="A33" s="5">
        <v>32</v>
      </c>
      <c r="B33" s="5">
        <v>2.1695238856014699E-2</v>
      </c>
      <c r="C33" s="5">
        <v>1.5834207831561802E-2</v>
      </c>
      <c r="D33" s="5">
        <v>9.9731768071088505E-3</v>
      </c>
      <c r="E33" s="5">
        <v>4.1121457826559403E-3</v>
      </c>
      <c r="F33" s="5">
        <v>-1.74888524179696E-3</v>
      </c>
      <c r="G33" s="5">
        <v>-7.6099162662498698E-3</v>
      </c>
      <c r="H33" s="5">
        <v>-1.3470947290702801E-2</v>
      </c>
      <c r="I33" s="5">
        <v>-1.93319783151557E-2</v>
      </c>
      <c r="J33" s="5">
        <v>-2.5193009339608601E-2</v>
      </c>
      <c r="K33" s="5">
        <v>-3.1054040364061501E-2</v>
      </c>
    </row>
    <row r="34" spans="1:11" x14ac:dyDescent="0.2">
      <c r="A34" s="5">
        <v>33</v>
      </c>
      <c r="B34" s="5">
        <v>2.2303137958555E-2</v>
      </c>
      <c r="C34" s="5">
        <v>1.6442106934102099E-2</v>
      </c>
      <c r="D34" s="5">
        <v>1.05810759096492E-2</v>
      </c>
      <c r="E34" s="5">
        <v>4.7200448851962597E-3</v>
      </c>
      <c r="F34" s="5">
        <v>-1.1409861392566499E-3</v>
      </c>
      <c r="G34" s="5">
        <v>-7.0020171637095599E-3</v>
      </c>
      <c r="H34" s="5">
        <v>-1.28630481881625E-2</v>
      </c>
      <c r="I34" s="5">
        <v>-1.8724079212615399E-2</v>
      </c>
      <c r="J34" s="5">
        <v>-2.4585110237068299E-2</v>
      </c>
      <c r="K34" s="5">
        <v>-3.04461412615212E-2</v>
      </c>
    </row>
    <row r="35" spans="1:11" x14ac:dyDescent="0.2">
      <c r="A35" s="5">
        <v>34</v>
      </c>
      <c r="B35" s="5">
        <v>2.2911037061095301E-2</v>
      </c>
      <c r="C35" s="5">
        <v>1.70500060366424E-2</v>
      </c>
      <c r="D35" s="5">
        <v>1.11889750121895E-2</v>
      </c>
      <c r="E35" s="5">
        <v>5.3279439877365704E-3</v>
      </c>
      <c r="F35" s="5">
        <v>-5.3308703671633105E-4</v>
      </c>
      <c r="G35" s="5">
        <v>-6.3941180611692397E-3</v>
      </c>
      <c r="H35" s="5">
        <v>-1.22551490856221E-2</v>
      </c>
      <c r="I35" s="5">
        <v>-1.8116180110075E-2</v>
      </c>
      <c r="J35" s="5">
        <v>-2.3977211134528002E-2</v>
      </c>
      <c r="K35" s="5">
        <v>-2.9838242158980899E-2</v>
      </c>
    </row>
    <row r="36" spans="1:11" x14ac:dyDescent="0.2">
      <c r="A36" s="5">
        <v>35</v>
      </c>
      <c r="B36" s="5">
        <v>2.3518936163635599E-2</v>
      </c>
      <c r="C36" s="5">
        <v>1.7657905139182702E-2</v>
      </c>
      <c r="D36" s="5">
        <v>1.1796874114729799E-2</v>
      </c>
      <c r="E36" s="5">
        <v>5.9358430902768898E-3</v>
      </c>
      <c r="F36" s="5">
        <v>7.4812065823983906E-5</v>
      </c>
      <c r="G36" s="5">
        <v>-5.7862189586289203E-3</v>
      </c>
      <c r="H36" s="5">
        <v>-1.16472499830818E-2</v>
      </c>
      <c r="I36" s="5">
        <v>-1.7508281007534699E-2</v>
      </c>
      <c r="J36" s="5">
        <v>-2.33693120319876E-2</v>
      </c>
      <c r="K36" s="5">
        <v>-2.92303430564405E-2</v>
      </c>
    </row>
    <row r="37" spans="1:11" x14ac:dyDescent="0.2">
      <c r="A37" s="5">
        <v>36</v>
      </c>
      <c r="B37" s="5">
        <v>2.41268352661759E-2</v>
      </c>
      <c r="C37" s="5">
        <v>1.8265804241722999E-2</v>
      </c>
      <c r="D37" s="5">
        <v>1.24047732172701E-2</v>
      </c>
      <c r="E37" s="5">
        <v>6.5437421928171997E-3</v>
      </c>
      <c r="F37" s="5">
        <v>6.8271116836429897E-4</v>
      </c>
      <c r="G37" s="5">
        <v>-5.1783198560886104E-3</v>
      </c>
      <c r="H37" s="5">
        <v>-1.1039350880541501E-2</v>
      </c>
      <c r="I37" s="5">
        <v>-1.6900381904994401E-2</v>
      </c>
      <c r="J37" s="5">
        <v>-2.2761412929447299E-2</v>
      </c>
      <c r="K37" s="5">
        <v>-2.8622443953900199E-2</v>
      </c>
    </row>
    <row r="38" spans="1:11" x14ac:dyDescent="0.2">
      <c r="A38" s="5">
        <v>37</v>
      </c>
      <c r="B38" s="5">
        <v>2.4734734368716201E-2</v>
      </c>
      <c r="C38" s="5">
        <v>1.8873703344263301E-2</v>
      </c>
      <c r="D38" s="5">
        <v>1.30126723198104E-2</v>
      </c>
      <c r="E38" s="5">
        <v>7.1516412953575199E-3</v>
      </c>
      <c r="F38" s="5">
        <v>1.2906102709046199E-3</v>
      </c>
      <c r="G38" s="5">
        <v>-4.5704207535482901E-3</v>
      </c>
      <c r="H38" s="5">
        <v>-1.0431451778001199E-2</v>
      </c>
      <c r="I38" s="5">
        <v>-1.62924828024541E-2</v>
      </c>
      <c r="J38" s="5">
        <v>-2.2153513826907001E-2</v>
      </c>
      <c r="K38" s="5">
        <v>-2.8014544851359902E-2</v>
      </c>
    </row>
    <row r="39" spans="1:11" x14ac:dyDescent="0.2">
      <c r="A39" s="5">
        <v>38</v>
      </c>
      <c r="B39" s="5">
        <v>2.53426334712566E-2</v>
      </c>
      <c r="C39" s="5">
        <v>1.9481602446803699E-2</v>
      </c>
      <c r="D39" s="5">
        <v>1.3620571422350699E-2</v>
      </c>
      <c r="E39" s="5">
        <v>7.7595403978978402E-3</v>
      </c>
      <c r="F39" s="5">
        <v>1.89850937344493E-3</v>
      </c>
      <c r="G39" s="5">
        <v>-3.9625216510079699E-3</v>
      </c>
      <c r="H39" s="5">
        <v>-9.8235526754608792E-3</v>
      </c>
      <c r="I39" s="5">
        <v>-1.5684583699913799E-2</v>
      </c>
      <c r="J39" s="5">
        <v>-2.15456147243667E-2</v>
      </c>
      <c r="K39" s="5">
        <v>-2.74066457488196E-2</v>
      </c>
    </row>
    <row r="40" spans="1:11" x14ac:dyDescent="0.2">
      <c r="A40" s="5">
        <v>39</v>
      </c>
      <c r="B40" s="5">
        <v>2.5950532573796901E-2</v>
      </c>
      <c r="C40" s="5">
        <v>2.0089501549344E-2</v>
      </c>
      <c r="D40" s="5">
        <v>1.4228470524891099E-2</v>
      </c>
      <c r="E40" s="5">
        <v>8.3674395004381501E-3</v>
      </c>
      <c r="F40" s="5">
        <v>2.5064084759852498E-3</v>
      </c>
      <c r="G40" s="5">
        <v>-3.35462254846766E-3</v>
      </c>
      <c r="H40" s="5">
        <v>-9.2156535729205607E-3</v>
      </c>
      <c r="I40" s="5">
        <v>-1.50766845973735E-2</v>
      </c>
      <c r="J40" s="5">
        <v>-2.0937715621826399E-2</v>
      </c>
      <c r="K40" s="5">
        <v>-2.6798746646279299E-2</v>
      </c>
    </row>
    <row r="41" spans="1:11" x14ac:dyDescent="0.2">
      <c r="A41" s="5">
        <v>40</v>
      </c>
      <c r="B41" s="5">
        <v>2.6558431676337198E-2</v>
      </c>
      <c r="C41" s="5">
        <v>2.0697400651884301E-2</v>
      </c>
      <c r="D41" s="5">
        <v>1.4836369627431401E-2</v>
      </c>
      <c r="E41" s="5">
        <v>8.9753386029784703E-3</v>
      </c>
      <c r="F41" s="5">
        <v>3.1143075785255701E-3</v>
      </c>
      <c r="G41" s="5">
        <v>-2.7467234459273402E-3</v>
      </c>
      <c r="H41" s="5">
        <v>-8.6077544703802404E-3</v>
      </c>
      <c r="I41" s="5">
        <v>-1.44687854948332E-2</v>
      </c>
      <c r="J41" s="5">
        <v>-2.0329816519286101E-2</v>
      </c>
      <c r="K41" s="5">
        <v>-2.6190847543739001E-2</v>
      </c>
    </row>
    <row r="42" spans="1:11" x14ac:dyDescent="0.2">
      <c r="A42" s="5">
        <v>41</v>
      </c>
      <c r="B42" s="5">
        <v>2.71663307788775E-2</v>
      </c>
      <c r="C42" s="5">
        <v>2.1305299754424599E-2</v>
      </c>
      <c r="D42" s="5">
        <v>1.54442687299717E-2</v>
      </c>
      <c r="E42" s="5">
        <v>9.5832377055187906E-3</v>
      </c>
      <c r="F42" s="5">
        <v>3.7222066810658799E-3</v>
      </c>
      <c r="G42" s="5">
        <v>-2.1388243433870199E-3</v>
      </c>
      <c r="H42" s="5">
        <v>-7.9998553678399306E-3</v>
      </c>
      <c r="I42" s="5">
        <v>-1.38608863922928E-2</v>
      </c>
      <c r="J42" s="5">
        <v>-1.9721917416745699E-2</v>
      </c>
      <c r="K42" s="5">
        <v>-2.55829484411986E-2</v>
      </c>
    </row>
    <row r="43" spans="1:11" x14ac:dyDescent="0.2">
      <c r="A43" s="5">
        <v>42</v>
      </c>
      <c r="B43" s="5">
        <v>2.7774229881417801E-2</v>
      </c>
      <c r="C43" s="5">
        <v>2.19131988569649E-2</v>
      </c>
      <c r="D43" s="5">
        <v>1.6052167832511999E-2</v>
      </c>
      <c r="E43" s="5">
        <v>1.01911368080591E-2</v>
      </c>
      <c r="F43" s="5">
        <v>4.3301057836061998E-3</v>
      </c>
      <c r="G43" s="5">
        <v>-1.53092524084671E-3</v>
      </c>
      <c r="H43" s="5">
        <v>-7.3919562652996103E-3</v>
      </c>
      <c r="I43" s="5">
        <v>-1.3252987289752501E-2</v>
      </c>
      <c r="J43" s="5">
        <v>-1.9114018314205401E-2</v>
      </c>
      <c r="K43" s="5">
        <v>-2.4975049338658298E-2</v>
      </c>
    </row>
    <row r="44" spans="1:11" x14ac:dyDescent="0.2">
      <c r="A44" s="5">
        <v>43</v>
      </c>
      <c r="B44" s="5">
        <v>2.8382128983958099E-2</v>
      </c>
      <c r="C44" s="5">
        <v>2.2521097959505201E-2</v>
      </c>
      <c r="D44" s="5">
        <v>1.6660066935052301E-2</v>
      </c>
      <c r="E44" s="5">
        <v>1.07990359105994E-2</v>
      </c>
      <c r="F44" s="5">
        <v>4.9380048861465096E-3</v>
      </c>
      <c r="G44" s="5">
        <v>-9.2302613830639105E-4</v>
      </c>
      <c r="H44" s="5">
        <v>-6.7840571627593004E-3</v>
      </c>
      <c r="I44" s="5">
        <v>-1.2645088187212199E-2</v>
      </c>
      <c r="J44" s="5">
        <v>-1.85061192116651E-2</v>
      </c>
      <c r="K44" s="5">
        <v>-2.4367150236118001E-2</v>
      </c>
    </row>
    <row r="45" spans="1:11" x14ac:dyDescent="0.2">
      <c r="A45" s="5">
        <v>44</v>
      </c>
      <c r="B45" s="5">
        <v>2.89900280864985E-2</v>
      </c>
      <c r="C45" s="5">
        <v>2.3128997062045499E-2</v>
      </c>
      <c r="D45" s="5">
        <v>1.7267966037592598E-2</v>
      </c>
      <c r="E45" s="5">
        <v>1.1406935013139699E-2</v>
      </c>
      <c r="F45" s="5">
        <v>5.5459039886868299E-3</v>
      </c>
      <c r="G45" s="5">
        <v>-3.1512703576607598E-4</v>
      </c>
      <c r="H45" s="5">
        <v>-6.1761580602189801E-3</v>
      </c>
      <c r="I45" s="5">
        <v>-1.20371890846719E-2</v>
      </c>
      <c r="J45" s="5">
        <v>-1.7898220109124799E-2</v>
      </c>
      <c r="K45" s="5">
        <v>-2.37592511335777E-2</v>
      </c>
    </row>
    <row r="46" spans="1:11" x14ac:dyDescent="0.2">
      <c r="A46" s="5">
        <v>45</v>
      </c>
      <c r="B46" s="5">
        <v>2.9597927189038802E-2</v>
      </c>
      <c r="C46" s="5">
        <v>2.3736896164585901E-2</v>
      </c>
      <c r="D46" s="5">
        <v>1.7875865140133E-2</v>
      </c>
      <c r="E46" s="5">
        <v>1.2014834115680099E-2</v>
      </c>
      <c r="F46" s="5">
        <v>6.1538030912271398E-3</v>
      </c>
      <c r="G46" s="5">
        <v>2.9277206677423898E-4</v>
      </c>
      <c r="H46" s="5">
        <v>-5.5682589576786703E-3</v>
      </c>
      <c r="I46" s="5">
        <v>-1.14292899821316E-2</v>
      </c>
      <c r="J46" s="5">
        <v>-1.7290321006584501E-2</v>
      </c>
      <c r="K46" s="5">
        <v>-2.3151352031037398E-2</v>
      </c>
    </row>
    <row r="47" spans="1:11" x14ac:dyDescent="0.2">
      <c r="A47" s="5">
        <v>46</v>
      </c>
      <c r="B47" s="5">
        <v>3.0205826291579099E-2</v>
      </c>
      <c r="C47" s="5">
        <v>2.4344795267126199E-2</v>
      </c>
      <c r="D47" s="5">
        <v>1.8483764242673301E-2</v>
      </c>
      <c r="E47" s="5">
        <v>1.2622733218220401E-2</v>
      </c>
      <c r="F47" s="5">
        <v>6.7617021937674601E-3</v>
      </c>
      <c r="G47" s="5">
        <v>9.0067116931455795E-4</v>
      </c>
      <c r="H47" s="5">
        <v>-4.96035985513835E-3</v>
      </c>
      <c r="I47" s="5">
        <v>-1.0821390879591299E-2</v>
      </c>
      <c r="J47" s="5">
        <v>-1.66824219040442E-2</v>
      </c>
      <c r="K47" s="5">
        <v>-2.2543452928497101E-2</v>
      </c>
    </row>
    <row r="48" spans="1:11" x14ac:dyDescent="0.2">
      <c r="A48" s="5">
        <v>47</v>
      </c>
      <c r="B48" s="5">
        <v>3.08137253941194E-2</v>
      </c>
      <c r="C48" s="5">
        <v>2.49526943696665E-2</v>
      </c>
      <c r="D48" s="5">
        <v>1.9091663345213599E-2</v>
      </c>
      <c r="E48" s="5">
        <v>1.32306323207607E-2</v>
      </c>
      <c r="F48" s="5">
        <v>7.3696012963077803E-3</v>
      </c>
      <c r="G48" s="5">
        <v>1.5085702718548701E-3</v>
      </c>
      <c r="H48" s="5">
        <v>-4.3524607525980297E-3</v>
      </c>
      <c r="I48" s="5">
        <v>-1.0213491777050899E-2</v>
      </c>
      <c r="J48" s="5">
        <v>-1.6074522801503802E-2</v>
      </c>
      <c r="K48" s="5">
        <v>-2.1935553825956799E-2</v>
      </c>
    </row>
    <row r="49" spans="1:11" x14ac:dyDescent="0.2">
      <c r="A49" s="5">
        <v>48</v>
      </c>
      <c r="B49" s="5">
        <v>3.1421624496659702E-2</v>
      </c>
      <c r="C49" s="5">
        <v>2.5560593472206801E-2</v>
      </c>
      <c r="D49" s="5">
        <v>1.96995624477539E-2</v>
      </c>
      <c r="E49" s="5">
        <v>1.3838531423301E-2</v>
      </c>
      <c r="F49" s="5">
        <v>7.9775003988480902E-3</v>
      </c>
      <c r="G49" s="5">
        <v>2.1164693743951899E-3</v>
      </c>
      <c r="H49" s="5">
        <v>-3.7445616500577199E-3</v>
      </c>
      <c r="I49" s="5">
        <v>-9.6055926745106206E-3</v>
      </c>
      <c r="J49" s="5">
        <v>-1.54666236989635E-2</v>
      </c>
      <c r="K49" s="5">
        <v>-2.1327654723416401E-2</v>
      </c>
    </row>
    <row r="50" spans="1:11" x14ac:dyDescent="0.2">
      <c r="A50" s="5">
        <v>49</v>
      </c>
      <c r="B50" s="5">
        <v>3.2029523599199999E-2</v>
      </c>
      <c r="C50" s="5">
        <v>2.6168492574747099E-2</v>
      </c>
      <c r="D50" s="5">
        <v>2.0307461550294201E-2</v>
      </c>
      <c r="E50" s="5">
        <v>1.4446430525841301E-2</v>
      </c>
      <c r="F50" s="5">
        <v>8.5853995013884105E-3</v>
      </c>
      <c r="G50" s="5">
        <v>2.7243684769355102E-3</v>
      </c>
      <c r="H50" s="5">
        <v>-3.1366625475174E-3</v>
      </c>
      <c r="I50" s="5">
        <v>-8.9976935719703003E-3</v>
      </c>
      <c r="J50" s="5">
        <v>-1.4858724596423199E-2</v>
      </c>
      <c r="K50" s="5">
        <v>-2.07197556208761E-2</v>
      </c>
    </row>
    <row r="51" spans="1:11" x14ac:dyDescent="0.2">
      <c r="A51" s="5">
        <v>50</v>
      </c>
      <c r="B51" s="5">
        <v>3.2637422701740401E-2</v>
      </c>
      <c r="C51" s="5">
        <v>2.67763916772874E-2</v>
      </c>
      <c r="D51" s="5">
        <v>2.0915360652834499E-2</v>
      </c>
      <c r="E51" s="5">
        <v>1.50543296283816E-2</v>
      </c>
      <c r="F51" s="5">
        <v>9.1932986039287307E-3</v>
      </c>
      <c r="G51" s="5">
        <v>3.3322675794758201E-3</v>
      </c>
      <c r="H51" s="5">
        <v>-2.5287634449770802E-3</v>
      </c>
      <c r="I51" s="5">
        <v>-8.3897944694299904E-3</v>
      </c>
      <c r="J51" s="5">
        <v>-1.42508254938829E-2</v>
      </c>
      <c r="K51" s="5">
        <v>-2.0111856518335799E-2</v>
      </c>
    </row>
    <row r="52" spans="1:11" x14ac:dyDescent="0.2">
      <c r="A52" s="5">
        <v>51</v>
      </c>
      <c r="B52" s="5">
        <v>3.3245321804280699E-2</v>
      </c>
      <c r="C52" s="5">
        <v>2.7384290779827802E-2</v>
      </c>
      <c r="D52" s="5">
        <v>2.1523259755374901E-2</v>
      </c>
      <c r="E52" s="5">
        <v>1.56622287309219E-2</v>
      </c>
      <c r="F52" s="5">
        <v>9.8011977064690406E-3</v>
      </c>
      <c r="G52" s="5">
        <v>3.9401666820161399E-3</v>
      </c>
      <c r="H52" s="5">
        <v>-1.9208643424367699E-3</v>
      </c>
      <c r="I52" s="5">
        <v>-7.7818953668896797E-3</v>
      </c>
      <c r="J52" s="5">
        <v>-1.36429263913426E-2</v>
      </c>
      <c r="K52" s="5">
        <v>-1.9503957415795501E-2</v>
      </c>
    </row>
    <row r="53" spans="1:11" x14ac:dyDescent="0.2">
      <c r="A53" s="5">
        <v>52</v>
      </c>
      <c r="B53" s="5">
        <v>3.3853220906820997E-2</v>
      </c>
      <c r="C53" s="5">
        <v>2.7992189882368099E-2</v>
      </c>
      <c r="D53" s="5">
        <v>2.2131158857915199E-2</v>
      </c>
      <c r="E53" s="5">
        <v>1.6270127833462301E-2</v>
      </c>
      <c r="F53" s="5">
        <v>1.0409096809009401E-2</v>
      </c>
      <c r="G53" s="5">
        <v>4.5480657845564498E-3</v>
      </c>
      <c r="H53" s="5">
        <v>-1.3129652398964501E-3</v>
      </c>
      <c r="I53" s="5">
        <v>-7.1739962643493603E-3</v>
      </c>
      <c r="J53" s="5">
        <v>-1.3035027288802299E-2</v>
      </c>
      <c r="K53" s="5">
        <v>-1.88960583132552E-2</v>
      </c>
    </row>
    <row r="54" spans="1:11" x14ac:dyDescent="0.2">
      <c r="A54" s="5">
        <v>53</v>
      </c>
      <c r="B54" s="5">
        <v>3.4461120009361301E-2</v>
      </c>
      <c r="C54" s="5">
        <v>2.8600088984908401E-2</v>
      </c>
      <c r="D54" s="5">
        <v>2.27390579604555E-2</v>
      </c>
      <c r="E54" s="5">
        <v>1.6878026936002599E-2</v>
      </c>
      <c r="F54" s="5">
        <v>1.10169959115497E-2</v>
      </c>
      <c r="G54" s="5">
        <v>5.15596488709677E-3</v>
      </c>
      <c r="H54" s="5">
        <v>-7.0506613735613196E-4</v>
      </c>
      <c r="I54" s="5">
        <v>-6.56609716180904E-3</v>
      </c>
      <c r="J54" s="5">
        <v>-1.2427128186261901E-2</v>
      </c>
      <c r="K54" s="5">
        <v>-1.8288159210714899E-2</v>
      </c>
    </row>
    <row r="55" spans="1:11" x14ac:dyDescent="0.2">
      <c r="A55" s="5">
        <v>54</v>
      </c>
      <c r="B55" s="5">
        <v>3.5069019111901599E-2</v>
      </c>
      <c r="C55" s="5">
        <v>2.9207988087448698E-2</v>
      </c>
      <c r="D55" s="5">
        <v>2.3346957062995801E-2</v>
      </c>
      <c r="E55" s="5">
        <v>1.74859260385429E-2</v>
      </c>
      <c r="F55" s="5">
        <v>1.162489501409E-2</v>
      </c>
      <c r="G55" s="5">
        <v>5.7638639896370903E-3</v>
      </c>
      <c r="H55" s="5">
        <v>-9.7167034815820799E-5</v>
      </c>
      <c r="I55" s="5">
        <v>-5.9581980592687302E-3</v>
      </c>
      <c r="J55" s="5">
        <v>-1.18192290837216E-2</v>
      </c>
      <c r="K55" s="5">
        <v>-1.76802601081745E-2</v>
      </c>
    </row>
    <row r="56" spans="1:11" x14ac:dyDescent="0.2">
      <c r="A56" s="5">
        <v>55</v>
      </c>
      <c r="B56" s="5">
        <v>3.5676918214441897E-2</v>
      </c>
      <c r="C56" s="5">
        <v>2.9815887189988999E-2</v>
      </c>
      <c r="D56" s="5">
        <v>2.3954856165536099E-2</v>
      </c>
      <c r="E56" s="5">
        <v>1.8093825141083202E-2</v>
      </c>
      <c r="F56" s="5">
        <v>1.2232794116630301E-2</v>
      </c>
      <c r="G56" s="5">
        <v>6.3717630921774002E-3</v>
      </c>
      <c r="H56" s="5">
        <v>5.1073206772449795E-4</v>
      </c>
      <c r="I56" s="5">
        <v>-5.3502989567284099E-3</v>
      </c>
      <c r="J56" s="5">
        <v>-1.12113299811813E-2</v>
      </c>
      <c r="K56" s="5">
        <v>-1.7072361005634199E-2</v>
      </c>
    </row>
    <row r="57" spans="1:11" x14ac:dyDescent="0.2">
      <c r="A57" s="5">
        <v>56</v>
      </c>
      <c r="B57" s="5">
        <v>3.6284817316982201E-2</v>
      </c>
      <c r="C57" s="5">
        <v>3.0423786292529301E-2</v>
      </c>
      <c r="D57" s="5">
        <v>2.45627552680764E-2</v>
      </c>
      <c r="E57" s="5">
        <v>1.8701724243623499E-2</v>
      </c>
      <c r="F57" s="5">
        <v>1.28406932191706E-2</v>
      </c>
      <c r="G57" s="5">
        <v>6.9796621947177196E-3</v>
      </c>
      <c r="H57" s="5">
        <v>1.11863117026482E-3</v>
      </c>
      <c r="I57" s="5">
        <v>-4.7423998541880896E-3</v>
      </c>
      <c r="J57" s="5">
        <v>-1.0603430878641001E-2</v>
      </c>
      <c r="K57" s="5">
        <v>-1.6464461903093901E-2</v>
      </c>
    </row>
    <row r="58" spans="1:11" x14ac:dyDescent="0.2">
      <c r="A58" s="5">
        <v>57</v>
      </c>
      <c r="B58" s="5">
        <v>3.6892716419522603E-2</v>
      </c>
      <c r="C58" s="5">
        <v>3.1031685395069699E-2</v>
      </c>
      <c r="D58" s="5">
        <v>2.5170654370616798E-2</v>
      </c>
      <c r="E58" s="5">
        <v>1.93096233461638E-2</v>
      </c>
      <c r="F58" s="5">
        <v>1.34485923217109E-2</v>
      </c>
      <c r="G58" s="5">
        <v>7.5875612972580303E-3</v>
      </c>
      <c r="H58" s="5">
        <v>1.72653027280513E-3</v>
      </c>
      <c r="I58" s="5">
        <v>-4.1345007516477798E-3</v>
      </c>
      <c r="J58" s="5">
        <v>-9.9955317761006909E-3</v>
      </c>
      <c r="K58" s="5">
        <v>-1.58565628005536E-2</v>
      </c>
    </row>
    <row r="59" spans="1:11" x14ac:dyDescent="0.2">
      <c r="A59" s="5">
        <v>58</v>
      </c>
      <c r="B59" s="5">
        <v>3.7500615522062901E-2</v>
      </c>
      <c r="C59" s="5">
        <v>3.163958449761E-2</v>
      </c>
      <c r="D59" s="5">
        <v>2.5778553473157099E-2</v>
      </c>
      <c r="E59" s="5">
        <v>1.9917522448704199E-2</v>
      </c>
      <c r="F59" s="5">
        <v>1.40564914242513E-2</v>
      </c>
      <c r="G59" s="5">
        <v>8.1954603997983506E-3</v>
      </c>
      <c r="H59" s="5">
        <v>2.3344293753454499E-3</v>
      </c>
      <c r="I59" s="5">
        <v>-3.5266016491074599E-3</v>
      </c>
      <c r="J59" s="5">
        <v>-9.3876326735603706E-3</v>
      </c>
      <c r="K59" s="5">
        <v>-1.5248663698013301E-2</v>
      </c>
    </row>
    <row r="60" spans="1:11" x14ac:dyDescent="0.2">
      <c r="A60" s="5">
        <v>59</v>
      </c>
      <c r="B60" s="5">
        <v>3.8108514624603199E-2</v>
      </c>
      <c r="C60" s="5">
        <v>3.2247483600150298E-2</v>
      </c>
      <c r="D60" s="5">
        <v>2.6386452575697401E-2</v>
      </c>
      <c r="E60" s="5">
        <v>2.05254215512445E-2</v>
      </c>
      <c r="F60" s="5">
        <v>1.4664390526791599E-2</v>
      </c>
      <c r="G60" s="5">
        <v>8.8033595023386708E-3</v>
      </c>
      <c r="H60" s="5">
        <v>2.9423284778857602E-3</v>
      </c>
      <c r="I60" s="5">
        <v>-2.9187025465671401E-3</v>
      </c>
      <c r="J60" s="5">
        <v>-8.7797335710200503E-3</v>
      </c>
      <c r="K60" s="5">
        <v>-1.4640764595473E-2</v>
      </c>
    </row>
    <row r="61" spans="1:11" x14ac:dyDescent="0.2">
      <c r="A61" s="5">
        <v>60</v>
      </c>
      <c r="B61" s="5">
        <v>3.8716413727143503E-2</v>
      </c>
      <c r="C61" s="5">
        <v>3.2855382702690603E-2</v>
      </c>
      <c r="D61" s="5">
        <v>2.6994351678237698E-2</v>
      </c>
      <c r="E61" s="5">
        <v>2.1133320653784801E-2</v>
      </c>
      <c r="F61" s="5">
        <v>1.52722896293319E-2</v>
      </c>
      <c r="G61" s="5">
        <v>9.4112586048789807E-3</v>
      </c>
      <c r="H61" s="5">
        <v>3.55022758042608E-3</v>
      </c>
      <c r="I61" s="5">
        <v>-2.3108034440268298E-3</v>
      </c>
      <c r="J61" s="5">
        <v>-8.1718344684797405E-3</v>
      </c>
      <c r="K61" s="5">
        <v>-1.40328654929326E-2</v>
      </c>
    </row>
    <row r="62" spans="1:11" x14ac:dyDescent="0.2">
      <c r="A62" s="5">
        <v>61</v>
      </c>
      <c r="B62" s="5">
        <v>3.9324312829683801E-2</v>
      </c>
      <c r="C62" s="5">
        <v>3.34632818052309E-2</v>
      </c>
      <c r="D62" s="5">
        <v>2.7602250780778E-2</v>
      </c>
      <c r="E62" s="5">
        <v>2.1741219756325099E-2</v>
      </c>
      <c r="F62" s="5">
        <v>1.5880188731872202E-2</v>
      </c>
      <c r="G62" s="5">
        <v>1.0019157707419299E-2</v>
      </c>
      <c r="H62" s="5">
        <v>4.1581266829664003E-3</v>
      </c>
      <c r="I62" s="5">
        <v>-1.70290434148651E-3</v>
      </c>
      <c r="J62" s="5">
        <v>-7.5639353659394202E-3</v>
      </c>
      <c r="K62" s="5">
        <v>-1.34249663903923E-2</v>
      </c>
    </row>
    <row r="63" spans="1:11" x14ac:dyDescent="0.2">
      <c r="A63" s="5">
        <v>62</v>
      </c>
      <c r="B63" s="5">
        <v>3.9932211932224099E-2</v>
      </c>
      <c r="C63" s="5">
        <v>3.4071180907771198E-2</v>
      </c>
      <c r="D63" s="5">
        <v>2.8210149883318301E-2</v>
      </c>
      <c r="E63" s="5">
        <v>2.23491188588654E-2</v>
      </c>
      <c r="F63" s="5">
        <v>1.6488087834412499E-2</v>
      </c>
      <c r="G63" s="5">
        <v>1.06270568099596E-2</v>
      </c>
      <c r="H63" s="5">
        <v>4.7660257855067101E-3</v>
      </c>
      <c r="I63" s="5">
        <v>-1.0950052389461899E-3</v>
      </c>
      <c r="J63" s="5">
        <v>-6.9560362633990999E-3</v>
      </c>
      <c r="K63" s="5">
        <v>-1.2817067287852001E-2</v>
      </c>
    </row>
    <row r="64" spans="1:11" x14ac:dyDescent="0.2">
      <c r="A64" s="5">
        <v>63</v>
      </c>
      <c r="B64" s="5">
        <v>4.0540111034764501E-2</v>
      </c>
      <c r="C64" s="5">
        <v>3.46790800103116E-2</v>
      </c>
      <c r="D64" s="5">
        <v>2.8818048985858699E-2</v>
      </c>
      <c r="E64" s="5">
        <v>2.2957017961405701E-2</v>
      </c>
      <c r="F64" s="5">
        <v>1.7095986936952801E-2</v>
      </c>
      <c r="G64" s="5">
        <v>1.12349559124999E-2</v>
      </c>
      <c r="H64" s="5">
        <v>5.3739248880470304E-3</v>
      </c>
      <c r="I64" s="5">
        <v>-4.8710613640588101E-4</v>
      </c>
      <c r="J64" s="5">
        <v>-6.3481371608587901E-3</v>
      </c>
      <c r="K64" s="5">
        <v>-1.2209168185311699E-2</v>
      </c>
    </row>
    <row r="65" spans="1:11" x14ac:dyDescent="0.2">
      <c r="A65" s="5">
        <v>64</v>
      </c>
      <c r="B65" s="5">
        <v>4.1148010137304798E-2</v>
      </c>
      <c r="C65" s="5">
        <v>3.5286979112851898E-2</v>
      </c>
      <c r="D65" s="5">
        <v>2.9425948088399E-2</v>
      </c>
      <c r="E65" s="5">
        <v>2.35649170639461E-2</v>
      </c>
      <c r="F65" s="5">
        <v>1.7703886039493199E-2</v>
      </c>
      <c r="G65" s="5">
        <v>1.1842855015040199E-2</v>
      </c>
      <c r="H65" s="5">
        <v>5.9818239905873403E-3</v>
      </c>
      <c r="I65" s="5">
        <v>1.20792966134438E-4</v>
      </c>
      <c r="J65" s="5">
        <v>-5.7402380583184698E-3</v>
      </c>
      <c r="K65" s="5">
        <v>-1.16012690827714E-2</v>
      </c>
    </row>
    <row r="66" spans="1:11" x14ac:dyDescent="0.2">
      <c r="A66" s="5">
        <v>65</v>
      </c>
      <c r="B66" s="5">
        <v>4.1755909239845103E-2</v>
      </c>
      <c r="C66" s="5">
        <v>3.5894878215392202E-2</v>
      </c>
      <c r="D66" s="5">
        <v>3.0033847190939301E-2</v>
      </c>
      <c r="E66" s="5">
        <v>2.4172816166486401E-2</v>
      </c>
      <c r="F66" s="5">
        <v>1.83117851420335E-2</v>
      </c>
      <c r="G66" s="5">
        <v>1.2450754117580599E-2</v>
      </c>
      <c r="H66" s="5">
        <v>6.5897230931276597E-3</v>
      </c>
      <c r="I66" s="5">
        <v>7.2869206867475595E-4</v>
      </c>
      <c r="J66" s="5">
        <v>-5.1323389557781504E-3</v>
      </c>
      <c r="K66" s="5">
        <v>-1.0993369980231101E-2</v>
      </c>
    </row>
    <row r="67" spans="1:11" x14ac:dyDescent="0.2">
      <c r="A67" s="5">
        <v>66</v>
      </c>
      <c r="B67" s="5">
        <v>4.2363808342385401E-2</v>
      </c>
      <c r="C67" s="5">
        <v>3.65027773179325E-2</v>
      </c>
      <c r="D67" s="5">
        <v>3.0641746293479599E-2</v>
      </c>
      <c r="E67" s="5">
        <v>2.4780715269026699E-2</v>
      </c>
      <c r="F67" s="5">
        <v>1.8919684244573801E-2</v>
      </c>
      <c r="G67" s="5">
        <v>1.3058653220120901E-2</v>
      </c>
      <c r="H67" s="5">
        <v>7.1976221956679704E-3</v>
      </c>
      <c r="I67" s="5">
        <v>1.3365911712150699E-3</v>
      </c>
      <c r="J67" s="5">
        <v>-4.5244398532378396E-3</v>
      </c>
      <c r="K67" s="5">
        <v>-1.03854708776907E-2</v>
      </c>
    </row>
    <row r="68" spans="1:11" x14ac:dyDescent="0.2">
      <c r="A68" s="5">
        <v>67</v>
      </c>
      <c r="B68" s="5">
        <v>4.2971707444925698E-2</v>
      </c>
      <c r="C68" s="5">
        <v>3.7110676420472798E-2</v>
      </c>
      <c r="D68" s="5">
        <v>3.12496453960199E-2</v>
      </c>
      <c r="E68" s="5">
        <v>2.5388614371567E-2</v>
      </c>
      <c r="F68" s="5">
        <v>1.9527583347114099E-2</v>
      </c>
      <c r="G68" s="5">
        <v>1.36665523226612E-2</v>
      </c>
      <c r="H68" s="5">
        <v>7.8055212982082898E-3</v>
      </c>
      <c r="I68" s="5">
        <v>1.94449027375539E-3</v>
      </c>
      <c r="J68" s="5">
        <v>-3.9165407506975202E-3</v>
      </c>
      <c r="K68" s="5">
        <v>-9.7775717751504305E-3</v>
      </c>
    </row>
    <row r="69" spans="1:11" x14ac:dyDescent="0.2">
      <c r="A69" s="5">
        <v>68</v>
      </c>
      <c r="B69" s="5">
        <v>4.3579606547466003E-2</v>
      </c>
      <c r="C69" s="5">
        <v>3.7718575523013102E-2</v>
      </c>
      <c r="D69" s="5">
        <v>3.1857544498560202E-2</v>
      </c>
      <c r="E69" s="5">
        <v>2.5996513474107301E-2</v>
      </c>
      <c r="F69" s="5">
        <v>2.01354824496544E-2</v>
      </c>
      <c r="G69" s="5">
        <v>1.42744514252015E-2</v>
      </c>
      <c r="H69" s="5">
        <v>8.4134204007486092E-3</v>
      </c>
      <c r="I69" s="5">
        <v>2.5523893762956999E-3</v>
      </c>
      <c r="J69" s="5">
        <v>-3.3086416481572E-3</v>
      </c>
      <c r="K69" s="5">
        <v>-9.1696726726101102E-3</v>
      </c>
    </row>
    <row r="70" spans="1:11" x14ac:dyDescent="0.2">
      <c r="A70" s="5">
        <v>69</v>
      </c>
      <c r="B70" s="5">
        <v>4.4187505650006398E-2</v>
      </c>
      <c r="C70" s="5">
        <v>3.8326474625553497E-2</v>
      </c>
      <c r="D70" s="5">
        <v>3.2465443601100499E-2</v>
      </c>
      <c r="E70" s="5">
        <v>2.6604412576647599E-2</v>
      </c>
      <c r="F70" s="5">
        <v>2.0743381552194701E-2</v>
      </c>
      <c r="G70" s="5">
        <v>1.4882350527741801E-2</v>
      </c>
      <c r="H70" s="5">
        <v>9.0213195032889208E-3</v>
      </c>
      <c r="I70" s="5">
        <v>3.1602884788360201E-3</v>
      </c>
      <c r="J70" s="5">
        <v>-2.7007425456168901E-3</v>
      </c>
      <c r="K70" s="5">
        <v>-8.5617735700698003E-3</v>
      </c>
    </row>
    <row r="71" spans="1:11" x14ac:dyDescent="0.2">
      <c r="A71" s="5">
        <v>70</v>
      </c>
      <c r="B71" s="5">
        <v>4.4795404752546703E-2</v>
      </c>
      <c r="C71" s="5">
        <v>3.8934373728093802E-2</v>
      </c>
      <c r="D71" s="5">
        <v>3.3073342703640901E-2</v>
      </c>
      <c r="E71" s="5">
        <v>2.7212311679188E-2</v>
      </c>
      <c r="F71" s="5">
        <v>2.1351280654734999E-2</v>
      </c>
      <c r="G71" s="5">
        <v>1.54902496302821E-2</v>
      </c>
      <c r="H71" s="5">
        <v>9.6292186058292394E-3</v>
      </c>
      <c r="I71" s="5">
        <v>3.76818758137634E-3</v>
      </c>
      <c r="J71" s="5">
        <v>-2.0928434430765698E-3</v>
      </c>
      <c r="K71" s="5">
        <v>-7.9538744675294801E-3</v>
      </c>
    </row>
    <row r="72" spans="1:11" x14ac:dyDescent="0.2">
      <c r="A72" s="5">
        <v>71</v>
      </c>
      <c r="B72" s="5">
        <v>4.5403303855087E-2</v>
      </c>
      <c r="C72" s="5">
        <v>3.95422728306341E-2</v>
      </c>
      <c r="D72" s="5">
        <v>3.3681241806181199E-2</v>
      </c>
      <c r="E72" s="5">
        <v>2.7820210781728302E-2</v>
      </c>
      <c r="F72" s="5">
        <v>2.1959179757275401E-2</v>
      </c>
      <c r="G72" s="5">
        <v>1.60981487328225E-2</v>
      </c>
      <c r="H72" s="5">
        <v>1.02371177083696E-2</v>
      </c>
      <c r="I72" s="5">
        <v>4.3760866839166503E-3</v>
      </c>
      <c r="J72" s="5">
        <v>-1.48494434053625E-3</v>
      </c>
      <c r="K72" s="5">
        <v>-7.3459753649891598E-3</v>
      </c>
    </row>
    <row r="73" spans="1:11" x14ac:dyDescent="0.2">
      <c r="A73" s="5">
        <v>72</v>
      </c>
      <c r="B73" s="5">
        <v>4.6011202957627298E-2</v>
      </c>
      <c r="C73" s="5">
        <v>4.0150171933174397E-2</v>
      </c>
      <c r="D73" s="5">
        <v>3.4289140908721497E-2</v>
      </c>
      <c r="E73" s="5">
        <v>2.8428109884268599E-2</v>
      </c>
      <c r="F73" s="5">
        <v>2.2567078859815699E-2</v>
      </c>
      <c r="G73" s="5">
        <v>1.6706047835362801E-2</v>
      </c>
      <c r="H73" s="5">
        <v>1.0845016810909901E-2</v>
      </c>
      <c r="I73" s="5">
        <v>4.9839857864569697E-3</v>
      </c>
      <c r="J73" s="5">
        <v>-8.7704523799594101E-4</v>
      </c>
      <c r="K73" s="5">
        <v>-6.7380762624488499E-3</v>
      </c>
    </row>
    <row r="74" spans="1:11" x14ac:dyDescent="0.2">
      <c r="A74" s="5">
        <v>73</v>
      </c>
      <c r="B74" s="5">
        <v>4.6619102060167603E-2</v>
      </c>
      <c r="C74" s="5">
        <v>4.0758071035714702E-2</v>
      </c>
      <c r="D74" s="5">
        <v>3.4897040011261801E-2</v>
      </c>
      <c r="E74" s="5">
        <v>2.9036008986808901E-2</v>
      </c>
      <c r="F74" s="5">
        <v>2.3174977962356E-2</v>
      </c>
      <c r="G74" s="5">
        <v>1.7313946937903099E-2</v>
      </c>
      <c r="H74" s="5">
        <v>1.14529159134502E-2</v>
      </c>
      <c r="I74" s="5">
        <v>5.5918848889972804E-3</v>
      </c>
      <c r="J74" s="5">
        <v>-2.6914613545562198E-4</v>
      </c>
      <c r="K74" s="5">
        <v>-6.1301771599085297E-3</v>
      </c>
    </row>
    <row r="75" spans="1:11" x14ac:dyDescent="0.2">
      <c r="A75" s="5">
        <v>74</v>
      </c>
      <c r="B75" s="5">
        <v>4.72270011627079E-2</v>
      </c>
      <c r="C75" s="5">
        <v>4.1365970138255E-2</v>
      </c>
      <c r="D75" s="5">
        <v>3.5504939113802099E-2</v>
      </c>
      <c r="E75" s="5">
        <v>2.9643908089349202E-2</v>
      </c>
      <c r="F75" s="5">
        <v>2.3782877064896301E-2</v>
      </c>
      <c r="G75" s="5">
        <v>1.79218460404434E-2</v>
      </c>
      <c r="H75" s="5">
        <v>1.20608150159905E-2</v>
      </c>
      <c r="I75" s="5">
        <v>6.1997839915375998E-3</v>
      </c>
      <c r="J75" s="5">
        <v>3.3875296708469699E-4</v>
      </c>
      <c r="K75" s="5">
        <v>-5.5222780573682103E-3</v>
      </c>
    </row>
    <row r="76" spans="1:11" x14ac:dyDescent="0.2">
      <c r="A76" s="5">
        <v>75</v>
      </c>
      <c r="B76" s="5">
        <v>4.7834900265248302E-2</v>
      </c>
      <c r="C76" s="5">
        <v>4.1973869240795401E-2</v>
      </c>
      <c r="D76" s="5">
        <v>3.6112838216342397E-2</v>
      </c>
      <c r="E76" s="5">
        <v>3.0251807191889499E-2</v>
      </c>
      <c r="F76" s="5">
        <v>2.4390776167436599E-2</v>
      </c>
      <c r="G76" s="5">
        <v>1.8529745142983702E-2</v>
      </c>
      <c r="H76" s="5">
        <v>1.2668714118530801E-2</v>
      </c>
      <c r="I76" s="5">
        <v>6.8076830940779097E-3</v>
      </c>
      <c r="J76" s="5">
        <v>9.4665206962500799E-4</v>
      </c>
      <c r="K76" s="5">
        <v>-4.9143789548279004E-3</v>
      </c>
    </row>
    <row r="77" spans="1:11" x14ac:dyDescent="0.2">
      <c r="A77" s="5">
        <v>76</v>
      </c>
      <c r="B77" s="5">
        <v>4.84427993677886E-2</v>
      </c>
      <c r="C77" s="5">
        <v>4.2581768343335699E-2</v>
      </c>
      <c r="D77" s="5">
        <v>3.6720737318882798E-2</v>
      </c>
      <c r="E77" s="5">
        <v>3.0859706294429901E-2</v>
      </c>
      <c r="F77" s="5">
        <v>2.4998675269977001E-2</v>
      </c>
      <c r="G77" s="5">
        <v>1.9137644245523999E-2</v>
      </c>
      <c r="H77" s="5">
        <v>1.32766132210711E-2</v>
      </c>
      <c r="I77" s="5">
        <v>7.4155821966182299E-3</v>
      </c>
      <c r="J77" s="5">
        <v>1.5545511721653301E-3</v>
      </c>
      <c r="K77" s="5">
        <v>-4.3064798522875801E-3</v>
      </c>
    </row>
    <row r="78" spans="1:11" x14ac:dyDescent="0.2">
      <c r="A78" s="5">
        <v>77</v>
      </c>
      <c r="B78" s="5">
        <v>4.9050698470328898E-2</v>
      </c>
      <c r="C78" s="5">
        <v>4.3189667445875997E-2</v>
      </c>
      <c r="D78" s="5">
        <v>3.7328636421423103E-2</v>
      </c>
      <c r="E78" s="5">
        <v>3.1467605396970202E-2</v>
      </c>
      <c r="F78" s="5">
        <v>2.5606574372517302E-2</v>
      </c>
      <c r="G78" s="5">
        <v>1.9745543348064401E-2</v>
      </c>
      <c r="H78" s="5">
        <v>1.38845123236115E-2</v>
      </c>
      <c r="I78" s="5">
        <v>8.0234812991585493E-3</v>
      </c>
      <c r="J78" s="5">
        <v>2.1624502747056499E-3</v>
      </c>
      <c r="K78" s="5">
        <v>-3.6985807497472599E-3</v>
      </c>
    </row>
    <row r="79" spans="1:11" x14ac:dyDescent="0.2">
      <c r="A79" s="5">
        <v>78</v>
      </c>
      <c r="B79" s="5">
        <v>4.9658597572869202E-2</v>
      </c>
      <c r="C79" s="5">
        <v>4.3797566548416302E-2</v>
      </c>
      <c r="D79" s="5">
        <v>3.7936535523963401E-2</v>
      </c>
      <c r="E79" s="5">
        <v>3.20755044995105E-2</v>
      </c>
      <c r="F79" s="5">
        <v>2.6214473475057599E-2</v>
      </c>
      <c r="G79" s="5">
        <v>2.0353442450604699E-2</v>
      </c>
      <c r="H79" s="5">
        <v>1.44924114261518E-2</v>
      </c>
      <c r="I79" s="5">
        <v>8.6313804016988592E-3</v>
      </c>
      <c r="J79" s="5">
        <v>2.7703493772459598E-3</v>
      </c>
      <c r="K79" s="5">
        <v>-3.09068164720695E-3</v>
      </c>
    </row>
    <row r="80" spans="1:11" x14ac:dyDescent="0.2">
      <c r="A80" s="5">
        <v>79</v>
      </c>
      <c r="B80" s="5">
        <v>5.02664966754095E-2</v>
      </c>
      <c r="C80" s="5">
        <v>4.4405465650956599E-2</v>
      </c>
      <c r="D80" s="5">
        <v>3.8544434626503699E-2</v>
      </c>
      <c r="E80" s="5">
        <v>3.2683403602050798E-2</v>
      </c>
      <c r="F80" s="5">
        <v>2.6822372577597901E-2</v>
      </c>
      <c r="G80" s="5">
        <v>2.0961341553145E-2</v>
      </c>
      <c r="H80" s="5">
        <v>1.5100310528692099E-2</v>
      </c>
      <c r="I80" s="5">
        <v>9.2392795042391795E-3</v>
      </c>
      <c r="J80" s="5">
        <v>3.3782484797862801E-3</v>
      </c>
      <c r="K80" s="5">
        <v>-2.4827825446666302E-3</v>
      </c>
    </row>
    <row r="81" spans="1:11" x14ac:dyDescent="0.2">
      <c r="A81" s="5">
        <v>80</v>
      </c>
      <c r="B81" s="5">
        <v>5.0874395777949798E-2</v>
      </c>
      <c r="C81" s="5">
        <v>4.5013364753496897E-2</v>
      </c>
      <c r="D81" s="5">
        <v>3.9152333729044003E-2</v>
      </c>
      <c r="E81" s="5">
        <v>3.3291302704591103E-2</v>
      </c>
      <c r="F81" s="5">
        <v>2.7430271680138198E-2</v>
      </c>
      <c r="G81" s="5">
        <v>2.1569240655685301E-2</v>
      </c>
      <c r="H81" s="5">
        <v>1.57082096312324E-2</v>
      </c>
      <c r="I81" s="5">
        <v>9.8471786067794997E-3</v>
      </c>
      <c r="J81" s="5">
        <v>3.9861475823265904E-3</v>
      </c>
      <c r="K81" s="5">
        <v>-1.8748834421263101E-3</v>
      </c>
    </row>
    <row r="82" spans="1:11" x14ac:dyDescent="0.2">
      <c r="A82" s="5">
        <v>81</v>
      </c>
      <c r="B82" s="5">
        <v>5.1482294880490199E-2</v>
      </c>
      <c r="C82" s="5">
        <v>4.5621263856037299E-2</v>
      </c>
      <c r="D82" s="5">
        <v>3.9760232831584301E-2</v>
      </c>
      <c r="E82" s="5">
        <v>3.38992018071314E-2</v>
      </c>
      <c r="F82" s="5">
        <v>2.80381707826785E-2</v>
      </c>
      <c r="G82" s="5">
        <v>2.2177139758225599E-2</v>
      </c>
      <c r="H82" s="5">
        <v>1.6316108733772702E-2</v>
      </c>
      <c r="I82" s="5">
        <v>1.0455077709319799E-2</v>
      </c>
      <c r="J82" s="5">
        <v>4.5940466848669098E-3</v>
      </c>
      <c r="K82" s="5">
        <v>-1.266984339586E-3</v>
      </c>
    </row>
    <row r="83" spans="1:11" x14ac:dyDescent="0.2">
      <c r="A83" s="5">
        <v>82</v>
      </c>
      <c r="B83" s="5">
        <v>5.2090193983030497E-2</v>
      </c>
      <c r="C83" s="5">
        <v>4.6229162958577603E-2</v>
      </c>
      <c r="D83" s="5">
        <v>4.0368131934124703E-2</v>
      </c>
      <c r="E83" s="5">
        <v>3.4507100909671802E-2</v>
      </c>
      <c r="F83" s="5">
        <v>2.8646069885218801E-2</v>
      </c>
      <c r="G83" s="5">
        <v>2.27850388607659E-2</v>
      </c>
      <c r="H83" s="5">
        <v>1.6924007836312999E-2</v>
      </c>
      <c r="I83" s="5">
        <v>1.10629768118601E-2</v>
      </c>
      <c r="J83" s="5">
        <v>5.2019457874072196E-3</v>
      </c>
      <c r="K83" s="5">
        <v>-6.5908523704568203E-4</v>
      </c>
    </row>
    <row r="84" spans="1:11" x14ac:dyDescent="0.2">
      <c r="A84" s="5">
        <v>83</v>
      </c>
      <c r="B84" s="5">
        <v>5.2698093085570802E-2</v>
      </c>
      <c r="C84" s="5">
        <v>4.6837062061117901E-2</v>
      </c>
      <c r="D84" s="5">
        <v>4.0976031036665E-2</v>
      </c>
      <c r="E84" s="5">
        <v>3.51150000122121E-2</v>
      </c>
      <c r="F84" s="5">
        <v>2.9253968987759199E-2</v>
      </c>
      <c r="G84" s="5">
        <v>2.3392937963306298E-2</v>
      </c>
      <c r="H84" s="5">
        <v>1.7531906938853401E-2</v>
      </c>
      <c r="I84" s="5">
        <v>1.16708759144004E-2</v>
      </c>
      <c r="J84" s="5">
        <v>5.8098448899475399E-3</v>
      </c>
      <c r="K84" s="5">
        <v>-5.1186134505363398E-5</v>
      </c>
    </row>
    <row r="85" spans="1:11" x14ac:dyDescent="0.2">
      <c r="A85" s="5">
        <v>84</v>
      </c>
      <c r="B85" s="5">
        <v>5.33059921881111E-2</v>
      </c>
      <c r="C85" s="5">
        <v>4.7444961163658199E-2</v>
      </c>
      <c r="D85" s="5">
        <v>4.1583930139205298E-2</v>
      </c>
      <c r="E85" s="5">
        <v>3.5722899114752397E-2</v>
      </c>
      <c r="F85" s="5">
        <v>2.98618680902995E-2</v>
      </c>
      <c r="G85" s="5">
        <v>2.40008370658466E-2</v>
      </c>
      <c r="H85" s="5">
        <v>1.8139806041393699E-2</v>
      </c>
      <c r="I85" s="5">
        <v>1.22787750169408E-2</v>
      </c>
      <c r="J85" s="5">
        <v>6.4177439924878498E-3</v>
      </c>
      <c r="K85" s="5">
        <v>5.56712968034948E-4</v>
      </c>
    </row>
    <row r="86" spans="1:11" x14ac:dyDescent="0.2">
      <c r="A86" s="5">
        <v>85</v>
      </c>
      <c r="B86" s="5">
        <v>5.3913891290651397E-2</v>
      </c>
      <c r="C86" s="5">
        <v>4.8052860266198497E-2</v>
      </c>
      <c r="D86" s="5">
        <v>4.2191829241745603E-2</v>
      </c>
      <c r="E86" s="5">
        <v>3.6330798217292702E-2</v>
      </c>
      <c r="F86" s="5">
        <v>3.0469767192839801E-2</v>
      </c>
      <c r="G86" s="5">
        <v>2.4608736168386901E-2</v>
      </c>
      <c r="H86" s="5">
        <v>1.8747705143934E-2</v>
      </c>
      <c r="I86" s="5">
        <v>1.2886674119481099E-2</v>
      </c>
      <c r="J86" s="5">
        <v>7.02564309502817E-3</v>
      </c>
      <c r="K86" s="5">
        <v>1.16461207057527E-3</v>
      </c>
    </row>
    <row r="87" spans="1:11" x14ac:dyDescent="0.2">
      <c r="A87" s="5">
        <v>86</v>
      </c>
      <c r="B87" s="5">
        <v>5.4521790393191702E-2</v>
      </c>
      <c r="C87" s="5">
        <v>4.8660759368738801E-2</v>
      </c>
      <c r="D87" s="5">
        <v>4.2799728344285901E-2</v>
      </c>
      <c r="E87" s="5">
        <v>3.6938697319833E-2</v>
      </c>
      <c r="F87" s="5">
        <v>3.1077666295380099E-2</v>
      </c>
      <c r="G87" s="5">
        <v>2.5216635270927198E-2</v>
      </c>
      <c r="H87" s="5">
        <v>1.9355604246474301E-2</v>
      </c>
      <c r="I87" s="5">
        <v>1.3494573222021401E-2</v>
      </c>
      <c r="J87" s="5">
        <v>7.6335421975684903E-3</v>
      </c>
      <c r="K87" s="5">
        <v>1.7725111731155901E-3</v>
      </c>
    </row>
    <row r="88" spans="1:11" x14ac:dyDescent="0.2">
      <c r="A88" s="5">
        <v>87</v>
      </c>
      <c r="B88" s="5">
        <v>5.5129689495732E-2</v>
      </c>
      <c r="C88" s="5">
        <v>4.9268658471279099E-2</v>
      </c>
      <c r="D88" s="5">
        <v>4.3407627446826198E-2</v>
      </c>
      <c r="E88" s="5">
        <v>3.7546596422373298E-2</v>
      </c>
      <c r="F88" s="5">
        <v>3.1685565397920397E-2</v>
      </c>
      <c r="G88" s="5">
        <v>2.58245343734675E-2</v>
      </c>
      <c r="H88" s="5">
        <v>1.9963503349014599E-2</v>
      </c>
      <c r="I88" s="5">
        <v>1.41024723245617E-2</v>
      </c>
      <c r="J88" s="5">
        <v>8.2414413001087993E-3</v>
      </c>
      <c r="K88" s="5">
        <v>2.3804102756558999E-3</v>
      </c>
    </row>
    <row r="89" spans="1:11" x14ac:dyDescent="0.2">
      <c r="A89" s="5">
        <v>88</v>
      </c>
      <c r="B89" s="5">
        <v>5.5737588598272401E-2</v>
      </c>
      <c r="C89" s="5">
        <v>4.9876557573819501E-2</v>
      </c>
      <c r="D89" s="5">
        <v>4.40155265493666E-2</v>
      </c>
      <c r="E89" s="5">
        <v>3.8154495524913699E-2</v>
      </c>
      <c r="F89" s="5">
        <v>3.2293464500460702E-2</v>
      </c>
      <c r="G89" s="5">
        <v>2.6432433476007801E-2</v>
      </c>
      <c r="H89" s="5">
        <v>2.05714024515549E-2</v>
      </c>
      <c r="I89" s="5">
        <v>1.4710371427101999E-2</v>
      </c>
      <c r="J89" s="5">
        <v>8.8493404026491196E-3</v>
      </c>
      <c r="K89" s="5">
        <v>2.9883093781962202E-3</v>
      </c>
    </row>
    <row r="90" spans="1:11" x14ac:dyDescent="0.2">
      <c r="A90" s="5">
        <v>89</v>
      </c>
      <c r="B90" s="5">
        <v>5.6345487700812699E-2</v>
      </c>
      <c r="C90" s="5">
        <v>5.0484456676359798E-2</v>
      </c>
      <c r="D90" s="5">
        <v>4.4623425651906898E-2</v>
      </c>
      <c r="E90" s="5">
        <v>3.8762394627453997E-2</v>
      </c>
      <c r="F90" s="5">
        <v>3.2901363603001103E-2</v>
      </c>
      <c r="G90" s="5">
        <v>2.7040332578548199E-2</v>
      </c>
      <c r="H90" s="5">
        <v>2.1179301554095298E-2</v>
      </c>
      <c r="I90" s="5">
        <v>1.5318270529642301E-2</v>
      </c>
      <c r="J90" s="5">
        <v>9.4572395051894399E-3</v>
      </c>
      <c r="K90" s="5">
        <v>3.5962084807365301E-3</v>
      </c>
    </row>
    <row r="91" spans="1:11" x14ac:dyDescent="0.2">
      <c r="A91" s="5">
        <v>90</v>
      </c>
      <c r="B91" s="5">
        <v>5.6953386803352997E-2</v>
      </c>
      <c r="C91" s="5">
        <v>5.1092355778900103E-2</v>
      </c>
      <c r="D91" s="5">
        <v>4.5231324754447202E-2</v>
      </c>
      <c r="E91" s="5">
        <v>3.9370293729994302E-2</v>
      </c>
      <c r="F91" s="5">
        <v>3.3509262705541401E-2</v>
      </c>
      <c r="G91" s="5">
        <v>2.76482316810885E-2</v>
      </c>
      <c r="H91" s="5">
        <v>2.17872006566356E-2</v>
      </c>
      <c r="I91" s="5">
        <v>1.5926169632182699E-2</v>
      </c>
      <c r="J91" s="5">
        <v>1.00651386077298E-2</v>
      </c>
      <c r="K91" s="5">
        <v>4.2041075832768499E-3</v>
      </c>
    </row>
    <row r="92" spans="1:11" x14ac:dyDescent="0.2">
      <c r="A92" s="5">
        <v>91</v>
      </c>
      <c r="B92" s="5">
        <v>5.7561285905893302E-2</v>
      </c>
      <c r="C92" s="5">
        <v>5.1700254881440401E-2</v>
      </c>
      <c r="D92" s="5">
        <v>4.58392238569875E-2</v>
      </c>
      <c r="E92" s="5">
        <v>3.9978192832534599E-2</v>
      </c>
      <c r="F92" s="5">
        <v>3.4117161808081699E-2</v>
      </c>
      <c r="G92" s="5">
        <v>2.8256130783628802E-2</v>
      </c>
      <c r="H92" s="5">
        <v>2.2395099759175901E-2</v>
      </c>
      <c r="I92" s="5">
        <v>1.6534068734723E-2</v>
      </c>
      <c r="J92" s="5">
        <v>1.0673037710270099E-2</v>
      </c>
      <c r="K92" s="5">
        <v>4.8120066858171598E-3</v>
      </c>
    </row>
    <row r="93" spans="1:11" x14ac:dyDescent="0.2">
      <c r="A93" s="5">
        <v>92</v>
      </c>
      <c r="B93" s="5">
        <v>5.8169185008433599E-2</v>
      </c>
      <c r="C93" s="5">
        <v>5.2308153983980699E-2</v>
      </c>
      <c r="D93" s="5">
        <v>4.6447122959527798E-2</v>
      </c>
      <c r="E93" s="5">
        <v>4.0586091935074897E-2</v>
      </c>
      <c r="F93" s="5">
        <v>3.4725060910622003E-2</v>
      </c>
      <c r="G93" s="5">
        <v>2.8864029886169099E-2</v>
      </c>
      <c r="H93" s="5">
        <v>2.3002998861716199E-2</v>
      </c>
      <c r="I93" s="5">
        <v>1.7141967837263301E-2</v>
      </c>
      <c r="J93" s="5">
        <v>1.1280936812810401E-2</v>
      </c>
      <c r="K93" s="5">
        <v>5.41990578835748E-3</v>
      </c>
    </row>
    <row r="94" spans="1:11" x14ac:dyDescent="0.2">
      <c r="A94" s="5">
        <v>93</v>
      </c>
      <c r="B94" s="5">
        <v>5.8777084110974001E-2</v>
      </c>
      <c r="C94" s="5">
        <v>5.2916053086521003E-2</v>
      </c>
      <c r="D94" s="5">
        <v>4.7055022062068103E-2</v>
      </c>
      <c r="E94" s="5">
        <v>4.1193991037615202E-2</v>
      </c>
      <c r="F94" s="5">
        <v>3.5332960013162301E-2</v>
      </c>
      <c r="G94" s="5">
        <v>2.94719289887094E-2</v>
      </c>
      <c r="H94" s="5">
        <v>2.36108979642565E-2</v>
      </c>
      <c r="I94" s="5">
        <v>1.7749866939803599E-2</v>
      </c>
      <c r="J94" s="5">
        <v>1.18888359153507E-2</v>
      </c>
      <c r="K94" s="5">
        <v>6.0278048908977899E-3</v>
      </c>
    </row>
    <row r="95" spans="1:11" x14ac:dyDescent="0.2">
      <c r="A95" s="5">
        <v>94</v>
      </c>
      <c r="B95" s="5">
        <v>5.9384983213514299E-2</v>
      </c>
      <c r="C95" s="5">
        <v>5.3523952189061398E-2</v>
      </c>
      <c r="D95" s="5">
        <v>4.7662921164608497E-2</v>
      </c>
      <c r="E95" s="5">
        <v>4.18018901401555E-2</v>
      </c>
      <c r="F95" s="5">
        <v>3.5940859115702599E-2</v>
      </c>
      <c r="G95" s="5">
        <v>3.0079828091249702E-2</v>
      </c>
      <c r="H95" s="5">
        <v>2.4218797066796801E-2</v>
      </c>
      <c r="I95" s="5">
        <v>1.83577660423439E-2</v>
      </c>
      <c r="J95" s="5">
        <v>1.2496735017891E-2</v>
      </c>
      <c r="K95" s="5">
        <v>6.6357039934381102E-3</v>
      </c>
    </row>
    <row r="96" spans="1:11" x14ac:dyDescent="0.2">
      <c r="A96" s="5">
        <v>95</v>
      </c>
      <c r="B96" s="5">
        <v>5.9992882316054597E-2</v>
      </c>
      <c r="C96" s="5">
        <v>5.4131851291601703E-2</v>
      </c>
      <c r="D96" s="5">
        <v>4.8270820267148802E-2</v>
      </c>
      <c r="E96" s="5">
        <v>4.2409789242695901E-2</v>
      </c>
      <c r="F96" s="5">
        <v>3.6548758218243001E-2</v>
      </c>
      <c r="G96" s="5">
        <v>3.06877271937901E-2</v>
      </c>
      <c r="H96" s="5">
        <v>2.4826696169337199E-2</v>
      </c>
      <c r="I96" s="5">
        <v>1.8965665144884201E-2</v>
      </c>
      <c r="J96" s="5">
        <v>1.3104634120431301E-2</v>
      </c>
      <c r="K96" s="5">
        <v>7.2436030959784304E-3</v>
      </c>
    </row>
    <row r="97" spans="1:11" x14ac:dyDescent="0.2">
      <c r="A97" s="5">
        <v>96</v>
      </c>
      <c r="B97" s="5">
        <v>6.0600781418594901E-2</v>
      </c>
      <c r="C97" s="5">
        <v>5.4739750394142001E-2</v>
      </c>
      <c r="D97" s="5">
        <v>4.88787193696891E-2</v>
      </c>
      <c r="E97" s="5">
        <v>4.3017688345236199E-2</v>
      </c>
      <c r="F97" s="5">
        <v>3.7156657320783298E-2</v>
      </c>
      <c r="G97" s="5">
        <v>3.1295626296330398E-2</v>
      </c>
      <c r="H97" s="5">
        <v>2.54345952718775E-2</v>
      </c>
      <c r="I97" s="5">
        <v>1.95735642474246E-2</v>
      </c>
      <c r="J97" s="5">
        <v>1.37125332229716E-2</v>
      </c>
      <c r="K97" s="5">
        <v>7.8515021985187394E-3</v>
      </c>
    </row>
    <row r="98" spans="1:11" x14ac:dyDescent="0.2">
      <c r="A98" s="5">
        <v>97</v>
      </c>
      <c r="B98" s="5">
        <v>6.1208680521135199E-2</v>
      </c>
      <c r="C98" s="5">
        <v>5.5347649496682298E-2</v>
      </c>
      <c r="D98" s="5">
        <v>4.9486618472229398E-2</v>
      </c>
      <c r="E98" s="5">
        <v>4.3625587447776497E-2</v>
      </c>
      <c r="F98" s="5">
        <v>3.7764556423323603E-2</v>
      </c>
      <c r="G98" s="5">
        <v>3.1903525398870702E-2</v>
      </c>
      <c r="H98" s="5">
        <v>2.6042494374417802E-2</v>
      </c>
      <c r="I98" s="5">
        <v>2.0181463349964901E-2</v>
      </c>
      <c r="J98" s="5">
        <v>1.4320432325512E-2</v>
      </c>
      <c r="K98" s="5">
        <v>8.4594013010590597E-3</v>
      </c>
    </row>
    <row r="99" spans="1:11" x14ac:dyDescent="0.2">
      <c r="A99" s="5">
        <v>98</v>
      </c>
      <c r="B99" s="5">
        <v>6.1816579623675497E-2</v>
      </c>
      <c r="C99" s="5">
        <v>5.5955548599222603E-2</v>
      </c>
      <c r="D99" s="5">
        <v>5.0094517574769702E-2</v>
      </c>
      <c r="E99" s="5">
        <v>4.4233486550316801E-2</v>
      </c>
      <c r="F99" s="5">
        <v>3.8372455525863901E-2</v>
      </c>
      <c r="G99" s="5">
        <v>3.2511424501411E-2</v>
      </c>
      <c r="H99" s="5">
        <v>2.6650393476958099E-2</v>
      </c>
      <c r="I99" s="5">
        <v>2.0789362452505199E-2</v>
      </c>
      <c r="J99" s="5">
        <v>1.49283314280523E-2</v>
      </c>
      <c r="K99" s="5">
        <v>9.06730040359938E-3</v>
      </c>
    </row>
    <row r="100" spans="1:11" x14ac:dyDescent="0.2">
      <c r="A100" s="5">
        <v>99</v>
      </c>
      <c r="B100" s="5">
        <v>6.2424478726215801E-2</v>
      </c>
      <c r="C100" s="5">
        <v>5.6563447701762901E-2</v>
      </c>
      <c r="D100" s="5">
        <v>5.070241667731E-2</v>
      </c>
      <c r="E100" s="5">
        <v>4.4841385652857099E-2</v>
      </c>
      <c r="F100" s="5">
        <v>3.8980354628404199E-2</v>
      </c>
      <c r="G100" s="5">
        <v>3.3119323603951298E-2</v>
      </c>
      <c r="H100" s="5">
        <v>2.7258292579498401E-2</v>
      </c>
      <c r="I100" s="5">
        <v>2.13972615550455E-2</v>
      </c>
      <c r="J100" s="5">
        <v>1.5536230530592599E-2</v>
      </c>
      <c r="K100" s="5">
        <v>9.6751995061396898E-3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1970-9D1E-AD42-BB21-C1A420AC2A07}">
  <dimension ref="A1:K100"/>
  <sheetViews>
    <sheetView workbookViewId="0">
      <selection activeCell="E13" sqref="E13"/>
    </sheetView>
  </sheetViews>
  <sheetFormatPr baseColWidth="10" defaultRowHeight="15" x14ac:dyDescent="0.2"/>
  <cols>
    <col min="1" max="16384" width="10.83203125" style="5"/>
  </cols>
  <sheetData>
    <row r="1" spans="1:1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 x14ac:dyDescent="0.2">
      <c r="A2" s="5">
        <v>1</v>
      </c>
      <c r="B2" s="5">
        <v>0.51551087065530599</v>
      </c>
      <c r="C2" s="5">
        <v>0.43186323940320398</v>
      </c>
      <c r="D2" s="5">
        <v>0.35192922930665699</v>
      </c>
      <c r="E2" s="5">
        <v>0.27951142266951701</v>
      </c>
      <c r="F2" s="5">
        <v>0.217005495236964</v>
      </c>
      <c r="G2" s="5">
        <v>0.165271133841356</v>
      </c>
      <c r="H2" s="5">
        <v>0.12391837320403901</v>
      </c>
      <c r="I2" s="5">
        <v>9.1774951394441306E-2</v>
      </c>
      <c r="J2" s="5">
        <v>6.7328501661094303E-2</v>
      </c>
      <c r="K2" s="5">
        <v>4.9042318341628803E-2</v>
      </c>
    </row>
    <row r="3" spans="1:11" x14ac:dyDescent="0.2">
      <c r="A3" s="5">
        <v>2</v>
      </c>
      <c r="B3" s="5">
        <v>0.51199089263513298</v>
      </c>
      <c r="C3" s="5">
        <v>0.42840937301102899</v>
      </c>
      <c r="D3" s="5">
        <v>0.34872225282692998</v>
      </c>
      <c r="E3" s="5">
        <v>0.27668261996780202</v>
      </c>
      <c r="F3" s="5">
        <v>0.21462084714834301</v>
      </c>
      <c r="G3" s="5">
        <v>0.163336396203731</v>
      </c>
      <c r="H3" s="5">
        <v>0.122396746487796</v>
      </c>
      <c r="I3" s="5">
        <v>9.06072014083973E-2</v>
      </c>
      <c r="J3" s="5">
        <v>6.6449051625015104E-2</v>
      </c>
      <c r="K3" s="5">
        <v>4.8389331407714398E-2</v>
      </c>
    </row>
    <row r="4" spans="1:11" x14ac:dyDescent="0.2">
      <c r="A4" s="5">
        <v>3</v>
      </c>
      <c r="B4" s="5">
        <v>0.50846972496825904</v>
      </c>
      <c r="C4" s="5">
        <v>0.42496246770462798</v>
      </c>
      <c r="D4" s="5">
        <v>0.345528919012907</v>
      </c>
      <c r="E4" s="5">
        <v>0.273871563815342</v>
      </c>
      <c r="F4" s="5">
        <v>0.21225530009273999</v>
      </c>
      <c r="G4" s="5">
        <v>0.16141992762188401</v>
      </c>
      <c r="H4" s="5">
        <v>0.120891225947348</v>
      </c>
      <c r="I4" s="5">
        <v>8.9452846498678198E-2</v>
      </c>
      <c r="J4" s="5">
        <v>6.5580281299289903E-2</v>
      </c>
      <c r="K4" s="5">
        <v>4.7744602324324301E-2</v>
      </c>
    </row>
    <row r="5" spans="1:11" x14ac:dyDescent="0.2">
      <c r="A5" s="5">
        <v>4</v>
      </c>
      <c r="B5" s="5">
        <v>0.504947716756323</v>
      </c>
      <c r="C5" s="5">
        <v>0.42152284358397601</v>
      </c>
      <c r="D5" s="5">
        <v>0.342349455964094</v>
      </c>
      <c r="E5" s="5">
        <v>0.271078364160876</v>
      </c>
      <c r="F5" s="5">
        <v>0.20990885749949301</v>
      </c>
      <c r="G5" s="5">
        <v>0.159521658113531</v>
      </c>
      <c r="H5" s="5">
        <v>0.11940170430010601</v>
      </c>
      <c r="I5" s="5">
        <v>8.8311770134249901E-2</v>
      </c>
      <c r="J5" s="5">
        <v>6.4722082005556E-2</v>
      </c>
      <c r="K5" s="5">
        <v>4.71080382267237E-2</v>
      </c>
    </row>
    <row r="6" spans="1:11" x14ac:dyDescent="0.2">
      <c r="A6" s="5">
        <v>5</v>
      </c>
      <c r="B6" s="5">
        <v>0.50142521743455704</v>
      </c>
      <c r="C6" s="5">
        <v>0.41809081795571501</v>
      </c>
      <c r="D6" s="5">
        <v>0.33918408706099601</v>
      </c>
      <c r="E6" s="5">
        <v>0.2683031260382</v>
      </c>
      <c r="F6" s="5">
        <v>0.20758151898048599</v>
      </c>
      <c r="G6" s="5">
        <v>0.15764151544025801</v>
      </c>
      <c r="H6" s="5">
        <v>0.117928073388789</v>
      </c>
      <c r="I6" s="5">
        <v>8.7183855843497707E-2</v>
      </c>
      <c r="J6" s="5">
        <v>6.3874345620804296E-2</v>
      </c>
      <c r="K6" s="5">
        <v>4.6479546986789501E-2</v>
      </c>
    </row>
    <row r="7" spans="1:11" x14ac:dyDescent="0.2">
      <c r="A7" s="5">
        <v>6</v>
      </c>
      <c r="B7" s="5">
        <v>0.49790257663316001</v>
      </c>
      <c r="C7" s="5">
        <v>0.41466670522097998</v>
      </c>
      <c r="D7" s="5">
        <v>0.33603303092243603</v>
      </c>
      <c r="E7" s="5">
        <v>0.26554594959164002</v>
      </c>
      <c r="F7" s="5">
        <v>0.20527328039192599</v>
      </c>
      <c r="G7" s="5">
        <v>0.15577942517214999</v>
      </c>
      <c r="H7" s="5">
        <v>0.116470224230173</v>
      </c>
      <c r="I7" s="5">
        <v>8.6068987243127004E-2</v>
      </c>
      <c r="J7" s="5">
        <v>6.3036964590305195E-2</v>
      </c>
      <c r="K7" s="5">
        <v>4.5859037215781703E-2</v>
      </c>
    </row>
    <row r="8" spans="1:11" x14ac:dyDescent="0.2">
      <c r="A8" s="5">
        <v>7</v>
      </c>
      <c r="B8" s="5">
        <v>0.494380144038502</v>
      </c>
      <c r="C8" s="5">
        <v>0.41125081676555297</v>
      </c>
      <c r="D8" s="5">
        <v>0.33289650136606203</v>
      </c>
      <c r="E8" s="5">
        <v>0.26280693010379103</v>
      </c>
      <c r="F8" s="5">
        <v>0.20298413389685099</v>
      </c>
      <c r="G8" s="5">
        <v>0.15393531075200001</v>
      </c>
      <c r="H8" s="5">
        <v>0.115028047063019</v>
      </c>
      <c r="I8" s="5">
        <v>8.4967048066288103E-2</v>
      </c>
      <c r="J8" s="5">
        <v>6.2209831939993403E-2</v>
      </c>
      <c r="K8" s="5">
        <v>4.5246418266806997E-2</v>
      </c>
    </row>
    <row r="9" spans="1:11" x14ac:dyDescent="0.2">
      <c r="A9" s="5">
        <v>8</v>
      </c>
      <c r="B9" s="5">
        <v>0.49085826925428999</v>
      </c>
      <c r="C9" s="5">
        <v>0.40784346085242301</v>
      </c>
      <c r="D9" s="5">
        <v>0.32977470737203701</v>
      </c>
      <c r="E9" s="5">
        <v>0.26008615802546198</v>
      </c>
      <c r="F9" s="5">
        <v>0.20071406802827799</v>
      </c>
      <c r="G9" s="5">
        <v>0.152109093559081</v>
      </c>
      <c r="H9" s="5">
        <v>0.113601431395154</v>
      </c>
      <c r="I9" s="5">
        <v>8.38779221899323E-2</v>
      </c>
      <c r="J9" s="5">
        <v>6.1392841288322099E-2</v>
      </c>
      <c r="K9" s="5">
        <v>4.4641600236982798E-2</v>
      </c>
    </row>
    <row r="10" spans="1:11" x14ac:dyDescent="0.2">
      <c r="A10" s="5">
        <v>9</v>
      </c>
      <c r="B10" s="5">
        <v>0.48733730166279199</v>
      </c>
      <c r="C10" s="5">
        <v>0.404444942516823</v>
      </c>
      <c r="D10" s="5">
        <v>0.32666785304989399</v>
      </c>
      <c r="E10" s="5">
        <v>0.25738371900775597</v>
      </c>
      <c r="F10" s="5">
        <v>0.19846306775295899</v>
      </c>
      <c r="G10" s="5">
        <v>0.150300692972449</v>
      </c>
      <c r="H10" s="5">
        <v>0.11219026604972</v>
      </c>
      <c r="I10" s="5">
        <v>8.2801493661406697E-2</v>
      </c>
      <c r="J10" s="5">
        <v>6.0585886857596402E-2</v>
      </c>
      <c r="K10" s="5">
        <v>4.4044493969309498E-2</v>
      </c>
    </row>
    <row r="11" spans="1:11" x14ac:dyDescent="0.2">
      <c r="A11" s="5">
        <v>10</v>
      </c>
      <c r="B11" s="5">
        <v>0.48381759028625798</v>
      </c>
      <c r="C11" s="5">
        <v>0.40105556346381399</v>
      </c>
      <c r="D11" s="5">
        <v>0.32357613760854598</v>
      </c>
      <c r="E11" s="5">
        <v>0.25469969393623398</v>
      </c>
      <c r="F11" s="5">
        <v>0.19623111453567299</v>
      </c>
      <c r="G11" s="5">
        <v>0.148510026433745</v>
      </c>
      <c r="H11" s="5">
        <v>0.110794439210567</v>
      </c>
      <c r="I11" s="5">
        <v>8.1737646724297897E-2</v>
      </c>
      <c r="J11" s="5">
        <v>5.9788863484796999E-2</v>
      </c>
      <c r="K11" s="5">
        <v>4.3455011054261E-2</v>
      </c>
    </row>
    <row r="12" spans="1:11" x14ac:dyDescent="0.2">
      <c r="A12" s="5">
        <v>11</v>
      </c>
      <c r="B12" s="5">
        <v>0.480299483648641</v>
      </c>
      <c r="C12" s="5">
        <v>0.39767562196848499</v>
      </c>
      <c r="D12" s="5">
        <v>0.32049975532943198</v>
      </c>
      <c r="E12" s="5">
        <v>0.25203415896708697</v>
      </c>
      <c r="F12" s="5">
        <v>0.19401818640399801</v>
      </c>
      <c r="G12" s="5">
        <v>0.14673700950947099</v>
      </c>
      <c r="H12" s="5">
        <v>0.10941383846681101</v>
      </c>
      <c r="I12" s="5">
        <v>8.0686265843532404E-2</v>
      </c>
      <c r="J12" s="5">
        <v>5.9001666631904599E-2</v>
      </c>
      <c r="K12" s="5">
        <v>4.2873063831098901E-2</v>
      </c>
    </row>
    <row r="13" spans="1:11" x14ac:dyDescent="0.2">
      <c r="A13" s="5">
        <v>12</v>
      </c>
      <c r="B13" s="5">
        <v>0.47678332963773201</v>
      </c>
      <c r="C13" s="5">
        <v>0.39430541277882802</v>
      </c>
      <c r="D13" s="5">
        <v>0.31743889554277499</v>
      </c>
      <c r="E13" s="5">
        <v>0.24938718556526099</v>
      </c>
      <c r="F13" s="5">
        <v>0.191824258013505</v>
      </c>
      <c r="G13" s="5">
        <v>0.14498155595271101</v>
      </c>
      <c r="H13" s="5">
        <v>0.108048350856533</v>
      </c>
      <c r="I13" s="5">
        <v>7.9647235729742499E-2</v>
      </c>
      <c r="J13" s="5">
        <v>5.8224192395735598E-2</v>
      </c>
      <c r="K13" s="5">
        <v>4.22985653889206E-2</v>
      </c>
    </row>
    <row r="14" spans="1:11" x14ac:dyDescent="0.2">
      <c r="A14" s="5">
        <v>13</v>
      </c>
      <c r="B14" s="5">
        <v>0.47326947536784097</v>
      </c>
      <c r="C14" s="5">
        <v>0.39094522702135398</v>
      </c>
      <c r="D14" s="5">
        <v>0.31439374260693498</v>
      </c>
      <c r="E14" s="5">
        <v>0.24675884054445801</v>
      </c>
      <c r="F14" s="5">
        <v>0.189649300713328</v>
      </c>
      <c r="G14" s="5">
        <v>0.14324357776428101</v>
      </c>
      <c r="H14" s="5">
        <v>0.106697862909631</v>
      </c>
      <c r="I14" s="5">
        <v>7.8620441362907495E-2</v>
      </c>
      <c r="J14" s="5">
        <v>5.7456337517299103E-2</v>
      </c>
      <c r="K14" s="5">
        <v>4.1731429567448297E-2</v>
      </c>
    </row>
    <row r="15" spans="1:11" x14ac:dyDescent="0.2">
      <c r="A15" s="5">
        <v>14</v>
      </c>
      <c r="B15" s="5">
        <v>0.46975826704312001</v>
      </c>
      <c r="C15" s="5">
        <v>0.38759535210950002</v>
      </c>
      <c r="D15" s="5">
        <v>0.311364475890819</v>
      </c>
      <c r="E15" s="5">
        <v>0.244149186108962</v>
      </c>
      <c r="F15" s="5">
        <v>0.18749328261204301</v>
      </c>
      <c r="G15" s="5">
        <v>0.14152298525326901</v>
      </c>
      <c r="H15" s="5">
        <v>0.105362260689827</v>
      </c>
      <c r="I15" s="5">
        <v>7.7605768015279394E-2</v>
      </c>
      <c r="J15" s="5">
        <v>5.6697999390685899E-2</v>
      </c>
      <c r="K15" s="5">
        <v>4.1171570957566697E-2</v>
      </c>
    </row>
    <row r="16" spans="1:11" x14ac:dyDescent="0.2">
      <c r="A16" s="5">
        <v>15</v>
      </c>
      <c r="B16" s="5">
        <v>0.46625004982165402</v>
      </c>
      <c r="C16" s="5">
        <v>0.38425607165488201</v>
      </c>
      <c r="D16" s="5">
        <v>0.30835126975932697</v>
      </c>
      <c r="E16" s="5">
        <v>0.24155827989720399</v>
      </c>
      <c r="F16" s="5">
        <v>0.18535616864381399</v>
      </c>
      <c r="G16" s="5">
        <v>0.13981968709696099</v>
      </c>
      <c r="H16" s="5">
        <v>0.10404142983581099</v>
      </c>
      <c r="I16" s="5">
        <v>7.6603101273602495E-2</v>
      </c>
      <c r="J16" s="5">
        <v>5.5949076071499203E-2</v>
      </c>
      <c r="K16" s="5">
        <v>4.0618904901616203E-2</v>
      </c>
    </row>
    <row r="17" spans="1:11" x14ac:dyDescent="0.2">
      <c r="A17" s="5">
        <v>16</v>
      </c>
      <c r="B17" s="5">
        <v>0.462745167680432</v>
      </c>
      <c r="C17" s="5">
        <v>0.38092766538144102</v>
      </c>
      <c r="D17" s="5">
        <v>0.30535429356180699</v>
      </c>
      <c r="E17" s="5">
        <v>0.23898617502702299</v>
      </c>
      <c r="F17" s="5">
        <v>0.18323792063474501</v>
      </c>
      <c r="G17" s="5">
        <v>0.138133590400109</v>
      </c>
      <c r="H17" s="5">
        <v>0.102735255601548</v>
      </c>
      <c r="I17" s="5">
        <v>7.5612327060636295E-2</v>
      </c>
      <c r="J17" s="5">
        <v>5.5209466284837798E-2</v>
      </c>
      <c r="K17" s="5">
        <v>4.0073347493450998E-2</v>
      </c>
    </row>
    <row r="18" spans="1:11" x14ac:dyDescent="0.2">
      <c r="A18" s="5">
        <v>17</v>
      </c>
      <c r="B18" s="5">
        <v>0.45924396328129902</v>
      </c>
      <c r="C18" s="5">
        <v>0.37761040904253501</v>
      </c>
      <c r="D18" s="5">
        <v>0.302373711623459</v>
      </c>
      <c r="E18" s="5">
        <v>0.236432920142534</v>
      </c>
      <c r="F18" s="5">
        <v>0.18113849736939899</v>
      </c>
      <c r="G18" s="5">
        <v>0.13646460075354999</v>
      </c>
      <c r="H18" s="5">
        <v>0.101443622895728</v>
      </c>
      <c r="I18" s="5">
        <v>7.4633331655993201E-2</v>
      </c>
      <c r="J18" s="5">
        <v>5.4479069432841899E-2</v>
      </c>
      <c r="K18" s="5">
        <v>3.9534815578266803E-2</v>
      </c>
    </row>
    <row r="19" spans="1:11" x14ac:dyDescent="0.2">
      <c r="A19" s="5">
        <v>18</v>
      </c>
      <c r="B19" s="5">
        <v>0.45574677783801598</v>
      </c>
      <c r="C19" s="5">
        <v>0.374304574341005</v>
      </c>
      <c r="D19" s="5">
        <v>0.29940968323968598</v>
      </c>
      <c r="E19" s="5">
        <v>0.233898559462549</v>
      </c>
      <c r="F19" s="5">
        <v>0.179057854657418</v>
      </c>
      <c r="G19" s="5">
        <v>0.13481262229212801</v>
      </c>
      <c r="H19" s="5">
        <v>0.100166416320375</v>
      </c>
      <c r="I19" s="5">
        <v>7.3666001716298196E-2</v>
      </c>
      <c r="J19" s="5">
        <v>5.37577856018105E-2</v>
      </c>
      <c r="K19" s="5">
        <v>3.9003226752208103E-2</v>
      </c>
    </row>
    <row r="20" spans="1:11" x14ac:dyDescent="0.2">
      <c r="A20" s="5">
        <v>19</v>
      </c>
      <c r="B20" s="5">
        <v>0.45225395098452398</v>
      </c>
      <c r="C20" s="5">
        <v>0.37101042885226299</v>
      </c>
      <c r="D20" s="5">
        <v>0.29646236267332199</v>
      </c>
      <c r="E20" s="5">
        <v>0.23138313283048201</v>
      </c>
      <c r="F20" s="5">
        <v>0.17699594540021399</v>
      </c>
      <c r="G20" s="5">
        <v>0.133177557751923</v>
      </c>
      <c r="H20" s="5">
        <v>9.8903520208609E-2</v>
      </c>
      <c r="I20" s="5">
        <v>7.2710224294683698E-2</v>
      </c>
      <c r="J20" s="5">
        <v>5.3045515568901802E-2</v>
      </c>
      <c r="K20" s="5">
        <v>3.8478499361759899E-2</v>
      </c>
    </row>
    <row r="21" spans="1:11" x14ac:dyDescent="0.2">
      <c r="A21" s="5">
        <v>20</v>
      </c>
      <c r="B21" s="5">
        <v>0.44876582064452097</v>
      </c>
      <c r="C21" s="5">
        <v>0.36772823595043602</v>
      </c>
      <c r="D21" s="5">
        <v>0.29353189915470801</v>
      </c>
      <c r="E21" s="5">
        <v>0.22888667576567101</v>
      </c>
      <c r="F21" s="5">
        <v>0.17495271965767201</v>
      </c>
      <c r="G21" s="5">
        <v>0.13155930852675399</v>
      </c>
      <c r="H21" s="5">
        <v>9.7654818661568096E-2</v>
      </c>
      <c r="I21" s="5">
        <v>7.1765886859627703E-2</v>
      </c>
      <c r="J21" s="5">
        <v>5.23421608084252E-2</v>
      </c>
      <c r="K21" s="5">
        <v>3.7960552502931101E-2</v>
      </c>
    </row>
    <row r="22" spans="1:11" x14ac:dyDescent="0.2">
      <c r="A22" s="5">
        <v>21</v>
      </c>
      <c r="B22" s="5">
        <v>0.44528272290246101</v>
      </c>
      <c r="C22" s="5">
        <v>0.36445825473759003</v>
      </c>
      <c r="D22" s="5">
        <v>0.29061843688457301</v>
      </c>
      <c r="E22" s="5">
        <v>0.22640921951604401</v>
      </c>
      <c r="F22" s="5">
        <v>0.17292812471482399</v>
      </c>
      <c r="G22" s="5">
        <v>0.129957774723957</v>
      </c>
      <c r="H22" s="5">
        <v>9.6420195584497603E-2</v>
      </c>
      <c r="I22" s="5">
        <v>7.0832877313145803E-2</v>
      </c>
      <c r="J22" s="5">
        <v>5.1647623497735502E-2</v>
      </c>
      <c r="K22" s="5">
        <v>3.74493060202385E-2</v>
      </c>
    </row>
    <row r="23" spans="1:11" x14ac:dyDescent="0.2">
      <c r="A23" s="5">
        <v>22</v>
      </c>
      <c r="B23" s="5">
        <v>0.44180499187607902</v>
      </c>
      <c r="C23" s="5">
        <v>0.361200739976066</v>
      </c>
      <c r="D23" s="5">
        <v>0.28772211503966699</v>
      </c>
      <c r="E23" s="5">
        <v>0.223950791112073</v>
      </c>
      <c r="F23" s="5">
        <v>0.170922105148444</v>
      </c>
      <c r="G23" s="5">
        <v>0.12837285521941</v>
      </c>
      <c r="H23" s="5">
        <v>9.5199534722001697E-2</v>
      </c>
      <c r="I23" s="5">
        <v>6.9911084008349E-2</v>
      </c>
      <c r="J23" s="5">
        <v>5.09618065227379E-2</v>
      </c>
      <c r="K23" s="5">
        <v>3.6944680505494501E-2</v>
      </c>
    </row>
    <row r="24" spans="1:11" x14ac:dyDescent="0.2">
      <c r="A24" s="5">
        <v>23</v>
      </c>
      <c r="B24" s="5">
        <v>0.43833295959053198</v>
      </c>
      <c r="C24" s="5">
        <v>0.35795594202394798</v>
      </c>
      <c r="D24" s="5">
        <v>0.28484306778110502</v>
      </c>
      <c r="E24" s="5">
        <v>0.221511413421944</v>
      </c>
      <c r="F24" s="5">
        <v>0.16893460289353801</v>
      </c>
      <c r="G24" s="5">
        <v>0.126804447711796</v>
      </c>
      <c r="H24" s="5">
        <v>9.3992719692470597E-2</v>
      </c>
      <c r="I24" s="5">
        <v>6.9000395766374997E-2</v>
      </c>
      <c r="J24" s="5">
        <v>5.0284613483014801E-2</v>
      </c>
      <c r="K24" s="5">
        <v>3.6446597296408402E-2</v>
      </c>
    </row>
    <row r="25" spans="1:11" x14ac:dyDescent="0.2">
      <c r="A25" s="5">
        <v>24</v>
      </c>
      <c r="B25" s="5">
        <v>0.43486695585426799</v>
      </c>
      <c r="C25" s="5">
        <v>0.35472410677368699</v>
      </c>
      <c r="D25" s="5">
        <v>0.281981424265355</v>
      </c>
      <c r="E25" s="5">
        <v>0.219091105207879</v>
      </c>
      <c r="F25" s="5">
        <v>0.16696555730965901</v>
      </c>
      <c r="G25" s="5">
        <v>0.12525244877609301</v>
      </c>
      <c r="H25" s="5">
        <v>9.2799634021683106E-2</v>
      </c>
      <c r="I25" s="5">
        <v>6.8100701892707297E-2</v>
      </c>
      <c r="J25" s="5">
        <v>4.9615948696582403E-2</v>
      </c>
      <c r="K25" s="5">
        <v>3.5954978475005603E-2</v>
      </c>
    </row>
    <row r="26" spans="1:11" x14ac:dyDescent="0.2">
      <c r="A26" s="5">
        <v>25</v>
      </c>
      <c r="B26" s="5">
        <v>0.43140730813671502</v>
      </c>
      <c r="C26" s="5">
        <v>0.35150547559388801</v>
      </c>
      <c r="D26" s="5">
        <v>0.27913730865784597</v>
      </c>
      <c r="E26" s="5">
        <v>0.21668988118354299</v>
      </c>
      <c r="F26" s="5">
        <v>0.16501490524703799</v>
      </c>
      <c r="G26" s="5">
        <v>0.12371675391628401</v>
      </c>
      <c r="H26" s="5">
        <v>9.1620161175593906E-2</v>
      </c>
      <c r="I26" s="5">
        <v>6.7211892192888201E-2</v>
      </c>
      <c r="J26" s="5">
        <v>4.8955717204287201E-2</v>
      </c>
      <c r="K26" s="5">
        <v>3.54697468658716E-2</v>
      </c>
    </row>
    <row r="27" spans="1:11" x14ac:dyDescent="0.2">
      <c r="A27" s="5">
        <v>26</v>
      </c>
      <c r="B27" s="5">
        <v>0.42795434144787597</v>
      </c>
      <c r="C27" s="5">
        <v>0.34830028527428503</v>
      </c>
      <c r="D27" s="5">
        <v>0.276310840149113</v>
      </c>
      <c r="E27" s="5">
        <v>0.21430775207246899</v>
      </c>
      <c r="F27" s="5">
        <v>0.16308258111246601</v>
      </c>
      <c r="G27" s="5">
        <v>0.122197257617262</v>
      </c>
      <c r="H27" s="5">
        <v>9.0454184592308196E-2</v>
      </c>
      <c r="I27" s="5">
        <v>6.6333856987640397E-2</v>
      </c>
      <c r="J27" s="5">
        <v>4.8303824773851103E-2</v>
      </c>
      <c r="K27" s="5">
        <v>3.49908260342272E-2</v>
      </c>
    </row>
    <row r="28" spans="1:11" x14ac:dyDescent="0.2">
      <c r="A28" s="5">
        <v>27</v>
      </c>
      <c r="B28" s="5">
        <v>0.42450837821993498</v>
      </c>
      <c r="C28" s="5">
        <v>0.345108767973896</v>
      </c>
      <c r="D28" s="5">
        <v>0.27350213297343801</v>
      </c>
      <c r="E28" s="5">
        <v>0.21194472466745101</v>
      </c>
      <c r="F28" s="5">
        <v>0.161168516934903</v>
      </c>
      <c r="G28" s="5">
        <v>0.12069385339594201</v>
      </c>
      <c r="H28" s="5">
        <v>8.93015877132525E-2</v>
      </c>
      <c r="I28" s="5">
        <v>6.5466487127404799E-2</v>
      </c>
      <c r="J28" s="5">
        <v>4.7660177903575199E-2</v>
      </c>
      <c r="K28" s="5">
        <v>3.4518140283841203E-2</v>
      </c>
    </row>
    <row r="29" spans="1:11" x14ac:dyDescent="0.2">
      <c r="A29" s="5">
        <v>28</v>
      </c>
      <c r="B29" s="5">
        <v>0.42106973819094401</v>
      </c>
      <c r="C29" s="5">
        <v>0.34193115117237599</v>
      </c>
      <c r="D29" s="5">
        <v>0.27071129642993202</v>
      </c>
      <c r="E29" s="5">
        <v>0.20960080189081801</v>
      </c>
      <c r="F29" s="5">
        <v>0.15927264243078099</v>
      </c>
      <c r="G29" s="5">
        <v>0.119206433851545</v>
      </c>
      <c r="H29" s="5">
        <v>8.8162254013547506E-2</v>
      </c>
      <c r="I29" s="5">
        <v>6.4609674006306905E-2</v>
      </c>
      <c r="J29" s="5">
        <v>4.7024683825709297E-2</v>
      </c>
      <c r="K29" s="5">
        <v>3.40516146547847E-2</v>
      </c>
    </row>
    <row r="30" spans="1:11" x14ac:dyDescent="0.2">
      <c r="A30" s="5">
        <v>29</v>
      </c>
      <c r="B30" s="5">
        <v>0.41763873829069897</v>
      </c>
      <c r="C30" s="5">
        <v>0.33876765762456701</v>
      </c>
      <c r="D30" s="5">
        <v>0.26793843490599101</v>
      </c>
      <c r="E30" s="5">
        <v>0.20727598285554799</v>
      </c>
      <c r="F30" s="5">
        <v>0.157394885068952</v>
      </c>
      <c r="G30" s="5">
        <v>0.117734890715081</v>
      </c>
      <c r="H30" s="5">
        <v>8.7036067031589406E-2</v>
      </c>
      <c r="I30" s="5">
        <v>6.3763309575562005E-2</v>
      </c>
      <c r="J30" s="5">
        <v>4.6397250509498798E-2</v>
      </c>
      <c r="K30" s="5">
        <v>3.3591174921035097E-2</v>
      </c>
    </row>
    <row r="31" spans="1:11" x14ac:dyDescent="0.2">
      <c r="A31" s="5">
        <v>30</v>
      </c>
      <c r="B31" s="5">
        <v>0.41421569252886498</v>
      </c>
      <c r="C31" s="5">
        <v>0.335618505318239</v>
      </c>
      <c r="D31" s="5">
        <v>0.26518364790307303</v>
      </c>
      <c r="E31" s="5">
        <v>0.20497026292715101</v>
      </c>
      <c r="F31" s="5">
        <v>0.155535170135255</v>
      </c>
      <c r="G31" s="5">
        <v>0.11627911489798499</v>
      </c>
      <c r="H31" s="5">
        <v>8.5922910397848801E-2</v>
      </c>
      <c r="I31" s="5">
        <v>6.2927286356329104E-2</v>
      </c>
      <c r="J31" s="5">
        <v>4.5777786663914299E-2</v>
      </c>
      <c r="K31" s="5">
        <v>3.3136747587934598E-2</v>
      </c>
    </row>
    <row r="32" spans="1:11" x14ac:dyDescent="0.2">
      <c r="A32" s="5">
        <v>31</v>
      </c>
      <c r="B32" s="5">
        <v>0.41080091188544499</v>
      </c>
      <c r="C32" s="5">
        <v>0.33248390743501299</v>
      </c>
      <c r="D32" s="5">
        <v>0.26244703006472803</v>
      </c>
      <c r="E32" s="5">
        <v>0.20268363378625501</v>
      </c>
      <c r="F32" s="5">
        <v>0.153693420796677</v>
      </c>
      <c r="G32" s="5">
        <v>0.114838996539935</v>
      </c>
      <c r="H32" s="5">
        <v>8.48226678628929E-2</v>
      </c>
      <c r="I32" s="5">
        <v>6.2101497452025499E-2</v>
      </c>
      <c r="J32" s="5">
        <v>4.51662017400754E-2</v>
      </c>
      <c r="K32" s="5">
        <v>3.2688259889507701E-2</v>
      </c>
    </row>
    <row r="33" spans="1:11" x14ac:dyDescent="0.2">
      <c r="A33" s="5">
        <v>32</v>
      </c>
      <c r="B33" s="5">
        <v>0.40739470420366097</v>
      </c>
      <c r="C33" s="5">
        <v>0.32936407231447701</v>
      </c>
      <c r="D33" s="5">
        <v>0.25972867120682902</v>
      </c>
      <c r="E33" s="5">
        <v>0.200416083491847</v>
      </c>
      <c r="F33" s="5">
        <v>0.15186955816506001</v>
      </c>
      <c r="G33" s="5">
        <v>0.113414425055824</v>
      </c>
      <c r="H33" s="5">
        <v>8.3735223324640798E-2</v>
      </c>
      <c r="I33" s="5">
        <v>6.1285836560111003E-2</v>
      </c>
      <c r="J33" s="5">
        <v>4.4562405933376001E-2</v>
      </c>
      <c r="K33" s="5">
        <v>3.22456397856445E-2</v>
      </c>
    </row>
    <row r="34" spans="1:11" x14ac:dyDescent="0.2">
      <c r="A34" s="5">
        <v>33</v>
      </c>
      <c r="B34" s="5">
        <v>0.40399737408532499</v>
      </c>
      <c r="C34" s="5">
        <v>0.32625920342144799</v>
      </c>
      <c r="D34" s="5">
        <v>0.25702865634993499</v>
      </c>
      <c r="E34" s="5">
        <v>0.19816759654509999</v>
      </c>
      <c r="F34" s="5">
        <v>0.15006350136034299</v>
      </c>
      <c r="G34" s="5">
        <v>0.112005289181892</v>
      </c>
      <c r="H34" s="5">
        <v>8.2660460854859105E-2</v>
      </c>
      <c r="I34" s="5">
        <v>6.0480197983353898E-2</v>
      </c>
      <c r="J34" s="5">
        <v>4.3966310185318901E-2</v>
      </c>
      <c r="K34" s="5">
        <v>3.1808815959154503E-2</v>
      </c>
    </row>
    <row r="35" spans="1:11" x14ac:dyDescent="0.2">
      <c r="A35" s="5">
        <v>34</v>
      </c>
      <c r="B35" s="5">
        <v>0.40060922278875899</v>
      </c>
      <c r="C35" s="5">
        <v>0.32316949931640598</v>
      </c>
      <c r="D35" s="5">
        <v>0.25434706575371502</v>
      </c>
      <c r="E35" s="5">
        <v>0.19593815395372699</v>
      </c>
      <c r="F35" s="5">
        <v>0.14827516757329401</v>
      </c>
      <c r="G35" s="5">
        <v>0.11061147702101699</v>
      </c>
      <c r="H35" s="5">
        <v>8.1598264724906805E-2</v>
      </c>
      <c r="I35" s="5">
        <v>5.9684476640588298E-2</v>
      </c>
      <c r="J35" s="5">
        <v>4.33778261850691E-2</v>
      </c>
      <c r="K35" s="5">
        <v>3.1377717812696201E-2</v>
      </c>
    </row>
    <row r="36" spans="1:11" x14ac:dyDescent="0.2">
      <c r="A36" s="5">
        <v>35</v>
      </c>
      <c r="B36" s="5">
        <v>0.39723054812935199</v>
      </c>
      <c r="C36" s="5">
        <v>0.320095153629047</v>
      </c>
      <c r="D36" s="5">
        <v>0.25168397495339201</v>
      </c>
      <c r="E36" s="5">
        <v>0.193727733296818</v>
      </c>
      <c r="F36" s="5">
        <v>0.146504472127713</v>
      </c>
      <c r="G36" s="5">
        <v>0.109232876087151</v>
      </c>
      <c r="H36" s="5">
        <v>8.0548519430738402E-2</v>
      </c>
      <c r="I36" s="5">
        <v>5.8898568076973301E-2</v>
      </c>
      <c r="J36" s="5">
        <v>4.27968663707326E-2</v>
      </c>
      <c r="K36" s="5">
        <v>3.09522754655868E-2</v>
      </c>
    </row>
    <row r="37" spans="1:11" x14ac:dyDescent="0.2">
      <c r="A37" s="5">
        <v>36</v>
      </c>
      <c r="B37" s="5">
        <v>0.39386164438278898</v>
      </c>
      <c r="C37" s="5">
        <v>0.31703635503494998</v>
      </c>
      <c r="D37" s="5">
        <v>0.24903945479810999</v>
      </c>
      <c r="E37" s="5">
        <v>0.19153630879008501</v>
      </c>
      <c r="F37" s="5">
        <v>0.144751328542085</v>
      </c>
      <c r="G37" s="5">
        <v>0.107869373348915</v>
      </c>
      <c r="H37" s="5">
        <v>7.9511109717173498E-2</v>
      </c>
      <c r="I37" s="5">
        <v>5.8122368473765E-2</v>
      </c>
      <c r="J37" s="5">
        <v>4.2223343930370201E-2</v>
      </c>
      <c r="K37" s="5">
        <v>3.05324197504987E-2</v>
      </c>
    </row>
    <row r="38" spans="1:11" x14ac:dyDescent="0.2">
      <c r="A38" s="5">
        <v>37</v>
      </c>
      <c r="B38" s="5">
        <v>0.39050280219103001</v>
      </c>
      <c r="C38" s="5">
        <v>0.31399328723533698</v>
      </c>
      <c r="D38" s="5">
        <v>0.24641357149118301</v>
      </c>
      <c r="E38" s="5">
        <v>0.18936385135147199</v>
      </c>
      <c r="F38" s="5">
        <v>0.143015648590643</v>
      </c>
      <c r="G38" s="5">
        <v>0.106520855272336</v>
      </c>
      <c r="H38" s="5">
        <v>7.8485920601443299E-2</v>
      </c>
      <c r="I38" s="5">
        <v>5.7355774657611103E-2</v>
      </c>
      <c r="J38" s="5">
        <v>4.1657172802752503E-2</v>
      </c>
      <c r="K38" s="5">
        <v>3.0118082210045301E-2</v>
      </c>
    </row>
    <row r="39" spans="1:11" x14ac:dyDescent="0.2">
      <c r="A39" s="5">
        <v>38</v>
      </c>
      <c r="B39" s="5">
        <v>0.387154308471094</v>
      </c>
      <c r="C39" s="5">
        <v>0.31096612893988401</v>
      </c>
      <c r="D39" s="5">
        <v>0.24380638663215401</v>
      </c>
      <c r="E39" s="5">
        <v>0.18721032866707901</v>
      </c>
      <c r="F39" s="5">
        <v>0.14129734236383401</v>
      </c>
      <c r="G39" s="5">
        <v>0.105187207862738</v>
      </c>
      <c r="H39" s="5">
        <v>7.7472837396022495E-2</v>
      </c>
      <c r="I39" s="5">
        <v>5.6598684109379002E-2</v>
      </c>
      <c r="J39" s="5">
        <v>4.1098267677864897E-2</v>
      </c>
      <c r="K39" s="5">
        <v>2.9709195093262999E-2</v>
      </c>
    </row>
    <row r="40" spans="1:11" x14ac:dyDescent="0.2">
      <c r="A40" s="5">
        <v>39</v>
      </c>
      <c r="B40" s="5">
        <v>0.38381644632668699</v>
      </c>
      <c r="C40" s="5">
        <v>0.30795505385256899</v>
      </c>
      <c r="D40" s="5">
        <v>0.241217957260591</v>
      </c>
      <c r="E40" s="5">
        <v>0.185075705257332</v>
      </c>
      <c r="F40" s="5">
        <v>0.139596318328156</v>
      </c>
      <c r="G40" s="5">
        <v>0.10386831670578101</v>
      </c>
      <c r="H40" s="5">
        <v>7.6471745730756602E-2</v>
      </c>
      <c r="I40" s="5">
        <v>5.58509949725269E-2</v>
      </c>
      <c r="J40" s="5">
        <v>4.05465439971699E-2</v>
      </c>
      <c r="K40" s="5">
        <v>2.9305691351992201E-2</v>
      </c>
    </row>
    <row r="41" spans="1:11" x14ac:dyDescent="0.2">
      <c r="A41" s="5">
        <v>40</v>
      </c>
      <c r="B41" s="5">
        <v>0.38048949496273898</v>
      </c>
      <c r="C41" s="5">
        <v>0.30496023066051098</v>
      </c>
      <c r="D41" s="5">
        <v>0.23864833590155701</v>
      </c>
      <c r="E41" s="5">
        <v>0.18295994254336301</v>
      </c>
      <c r="F41" s="5">
        <v>0.13791248338534601</v>
      </c>
      <c r="G41" s="5">
        <v>0.102564067007647</v>
      </c>
      <c r="H41" s="5">
        <v>7.5482531574293604E-2</v>
      </c>
      <c r="I41" s="5">
        <v>5.5112606061028802E-2</v>
      </c>
      <c r="J41" s="5">
        <v>4.0001917953633601E-2</v>
      </c>
      <c r="K41" s="5">
        <v>2.8907504637163201E-2</v>
      </c>
    </row>
    <row r="42" spans="1:11" x14ac:dyDescent="0.2">
      <c r="A42" s="5">
        <v>41</v>
      </c>
      <c r="B42" s="5">
        <v>0.37717372960287698</v>
      </c>
      <c r="C42" s="5">
        <v>0.30198182302577198</v>
      </c>
      <c r="D42" s="5">
        <v>0.23609757061269199</v>
      </c>
      <c r="E42" s="5">
        <v>0.18086299891354601</v>
      </c>
      <c r="F42" s="5">
        <v>0.1362457429309</v>
      </c>
      <c r="G42" s="5">
        <v>0.10127434363439</v>
      </c>
      <c r="H42" s="5">
        <v>7.4505081254832004E-2</v>
      </c>
      <c r="I42" s="5">
        <v>5.4383416866862801E-2</v>
      </c>
      <c r="J42" s="5">
        <v>3.94643064915247E-2</v>
      </c>
      <c r="K42" s="5">
        <v>2.8514569294990098E-2</v>
      </c>
    </row>
    <row r="43" spans="1:11" x14ac:dyDescent="0.2">
      <c r="A43" s="5">
        <v>42</v>
      </c>
      <c r="B43" s="5">
        <v>0.37386942140989898</v>
      </c>
      <c r="C43" s="5">
        <v>0.29901998958008602</v>
      </c>
      <c r="D43" s="5">
        <v>0.23356570503283</v>
      </c>
      <c r="E43" s="5">
        <v>0.178784829790125</v>
      </c>
      <c r="F43" s="5">
        <v>0.13459600091191601</v>
      </c>
      <c r="G43" s="5">
        <v>9.9999031150420498E-2</v>
      </c>
      <c r="H43" s="5">
        <v>7.3539281480191898E-2</v>
      </c>
      <c r="I43" s="5">
        <v>5.3663327567073399E-2</v>
      </c>
      <c r="J43" s="5">
        <v>3.8933627305992598E-2</v>
      </c>
      <c r="K43" s="5">
        <v>2.8126820363078401E-2</v>
      </c>
    </row>
    <row r="44" spans="1:11" x14ac:dyDescent="0.2">
      <c r="A44" s="5">
        <v>43</v>
      </c>
      <c r="B44" s="5">
        <v>0.37057683740925301</v>
      </c>
      <c r="C44" s="5">
        <v>0.296074883922464</v>
      </c>
      <c r="D44" s="5">
        <v>0.23105277843209901</v>
      </c>
      <c r="E44" s="5">
        <v>0.176725387695914</v>
      </c>
      <c r="F44" s="5">
        <v>0.132963159884215</v>
      </c>
      <c r="G44" s="5">
        <v>9.8738013856166901E-2</v>
      </c>
      <c r="H44" s="5">
        <v>7.2585019357223099E-2</v>
      </c>
      <c r="I44" s="5">
        <v>5.29522390304175E-2</v>
      </c>
      <c r="J44" s="5">
        <v>3.8409798842430801E-2</v>
      </c>
      <c r="K44" s="5">
        <v>2.7744193566448399E-2</v>
      </c>
    </row>
    <row r="45" spans="1:11" x14ac:dyDescent="0.2">
      <c r="A45" s="5">
        <v>44</v>
      </c>
      <c r="B45" s="5">
        <v>0.367296240415594</v>
      </c>
      <c r="C45" s="5">
        <v>0.29314665461964901</v>
      </c>
      <c r="D45" s="5">
        <v>0.22855882576341899</v>
      </c>
      <c r="E45" s="5">
        <v>0.17468462232099599</v>
      </c>
      <c r="F45" s="5">
        <v>0.13134712106876201</v>
      </c>
      <c r="G45" s="5">
        <v>9.7491175824882703E-2</v>
      </c>
      <c r="H45" s="5">
        <v>7.1642182410556601E-2</v>
      </c>
      <c r="I45" s="5">
        <v>5.2250052823603003E-2</v>
      </c>
      <c r="J45" s="5">
        <v>3.7892740295634601E-2</v>
      </c>
      <c r="K45" s="5">
        <v>2.7366625313481299E-2</v>
      </c>
    </row>
    <row r="46" spans="1:11" x14ac:dyDescent="0.2">
      <c r="A46" s="5">
        <v>45</v>
      </c>
      <c r="B46" s="5">
        <v>0.36402788896240701</v>
      </c>
      <c r="C46" s="5">
        <v>0.29023544520935501</v>
      </c>
      <c r="D46" s="5">
        <v>0.22608387771534399</v>
      </c>
      <c r="E46" s="5">
        <v>0.17266248058938799</v>
      </c>
      <c r="F46" s="5">
        <v>0.129747784407337</v>
      </c>
      <c r="G46" s="5">
        <v>9.6258400938625199E-2</v>
      </c>
      <c r="H46" s="5">
        <v>7.0710658600713405E-2</v>
      </c>
      <c r="I46" s="5">
        <v>5.15566712171312E-2</v>
      </c>
      <c r="J46" s="5">
        <v>3.7382371608758E-2</v>
      </c>
      <c r="K46" s="5">
        <v>2.6994052691788901E-2</v>
      </c>
    </row>
    <row r="47" spans="1:11" x14ac:dyDescent="0.2">
      <c r="A47" s="5">
        <v>46</v>
      </c>
      <c r="B47" s="5">
        <v>0.36077203723476697</v>
      </c>
      <c r="C47" s="5">
        <v>0.28734139420626498</v>
      </c>
      <c r="D47" s="5">
        <v>0.22362796076618299</v>
      </c>
      <c r="E47" s="5">
        <v>0.170658906725629</v>
      </c>
      <c r="F47" s="5">
        <v>0.128165048617462</v>
      </c>
      <c r="G47" s="5">
        <v>9.5039572923398499E-2</v>
      </c>
      <c r="H47" s="5">
        <v>6.9790336341578399E-2</v>
      </c>
      <c r="I47" s="5">
        <v>5.0871997190751701E-2</v>
      </c>
      <c r="J47" s="5">
        <v>3.6878613472076903E-2</v>
      </c>
      <c r="K47" s="5">
        <v>2.6626413464013E-2</v>
      </c>
    </row>
    <row r="48" spans="1:11" x14ac:dyDescent="0.2">
      <c r="A48" s="5">
        <v>47</v>
      </c>
      <c r="B48" s="5">
        <v>0.35752893500521299</v>
      </c>
      <c r="C48" s="5">
        <v>0.28446463511072301</v>
      </c>
      <c r="D48" s="5">
        <v>0.22119109723932201</v>
      </c>
      <c r="E48" s="5">
        <v>0.16867384232124399</v>
      </c>
      <c r="F48" s="5">
        <v>0.126598811246566</v>
      </c>
      <c r="G48" s="5">
        <v>9.3834575383471799E-2</v>
      </c>
      <c r="H48" s="5">
        <v>6.8881104517250796E-2</v>
      </c>
      <c r="I48" s="5">
        <v>5.0195934438539598E-2</v>
      </c>
      <c r="J48" s="5">
        <v>3.6381387321565699E-2</v>
      </c>
      <c r="K48" s="5">
        <v>2.6263646063556901E-2</v>
      </c>
    </row>
    <row r="49" spans="1:11" x14ac:dyDescent="0.2">
      <c r="A49" s="5">
        <v>48</v>
      </c>
      <c r="B49" s="5">
        <v>0.35429882757279102</v>
      </c>
      <c r="C49" s="5">
        <v>0.28160529642007698</v>
      </c>
      <c r="D49" s="5">
        <v>0.218773305359693</v>
      </c>
      <c r="E49" s="5">
        <v>0.16670722640104299</v>
      </c>
      <c r="F49" s="5">
        <v>0.125048968725368</v>
      </c>
      <c r="G49" s="5">
        <v>9.26432918348742E-2</v>
      </c>
      <c r="H49" s="5">
        <v>6.7982852498281898E-2</v>
      </c>
      <c r="I49" s="5">
        <v>4.9528387373604099E-2</v>
      </c>
      <c r="J49" s="5">
        <v>3.5890615337293201E-2</v>
      </c>
      <c r="K49" s="5">
        <v>2.5905689590254102E-2</v>
      </c>
    </row>
    <row r="50" spans="1:11" x14ac:dyDescent="0.2">
      <c r="A50" s="5">
        <v>49</v>
      </c>
      <c r="B50" s="5">
        <v>0.35108195570526401</v>
      </c>
      <c r="C50" s="5">
        <v>0.27876350164261698</v>
      </c>
      <c r="D50" s="5">
        <v>0.21637459931132</v>
      </c>
      <c r="E50" s="5">
        <v>0.164758995489212</v>
      </c>
      <c r="F50" s="5">
        <v>0.123515416420484</v>
      </c>
      <c r="G50" s="5">
        <v>9.1465605738074093E-2</v>
      </c>
      <c r="H50" s="5">
        <v>6.7095470157310294E-2</v>
      </c>
      <c r="I50" s="5">
        <v>4.8869261132437898E-2</v>
      </c>
      <c r="J50" s="5">
        <v>3.5406220441644098E-2</v>
      </c>
      <c r="K50" s="5">
        <v>2.5552483805975499E-2</v>
      </c>
    </row>
    <row r="51" spans="1:11" x14ac:dyDescent="0.2">
      <c r="A51" s="5">
        <v>50</v>
      </c>
      <c r="B51" s="5">
        <v>0.34787855558449798</v>
      </c>
      <c r="C51" s="5">
        <v>0.27593936931405799</v>
      </c>
      <c r="D51" s="5">
        <v>0.21399498929587599</v>
      </c>
      <c r="E51" s="5">
        <v>0.16282908367517299</v>
      </c>
      <c r="F51" s="5">
        <v>0.121998048686231</v>
      </c>
      <c r="G51" s="5">
        <v>9.0301400529847503E-2</v>
      </c>
      <c r="H51" s="5">
        <v>6.6218847884105494E-2</v>
      </c>
      <c r="I51" s="5">
        <v>4.8218461578917397E-2</v>
      </c>
      <c r="J51" s="5">
        <v>3.4928126297372297E-2</v>
      </c>
      <c r="K51" s="5">
        <v>2.52039691301808E-2</v>
      </c>
    </row>
    <row r="52" spans="1:11" x14ac:dyDescent="0.2">
      <c r="A52" s="5">
        <v>51</v>
      </c>
      <c r="B52" s="5">
        <v>0.34468885875505001</v>
      </c>
      <c r="C52" s="5">
        <v>0.273133013016504</v>
      </c>
      <c r="D52" s="5">
        <v>0.211634481592192</v>
      </c>
      <c r="E52" s="5">
        <v>0.16091742267914699</v>
      </c>
      <c r="F52" s="5">
        <v>0.12049675891562001</v>
      </c>
      <c r="G52" s="5">
        <v>8.9150559654343403E-2</v>
      </c>
      <c r="H52" s="5">
        <v>6.5352876600029794E-2</v>
      </c>
      <c r="I52" s="5">
        <v>4.7575895307961198E-2</v>
      </c>
      <c r="J52" s="5">
        <v>3.4456257305492101E-2</v>
      </c>
      <c r="K52" s="5">
        <v>2.4860086635416601E-2</v>
      </c>
    </row>
    <row r="53" spans="1:11" x14ac:dyDescent="0.2">
      <c r="A53" s="5">
        <v>52</v>
      </c>
      <c r="B53" s="5">
        <v>0.341513092075932</v>
      </c>
      <c r="C53" s="5">
        <v>0.27034454139984698</v>
      </c>
      <c r="D53" s="5">
        <v>0.209293078616654</v>
      </c>
      <c r="E53" s="5">
        <v>0.15902394191741201</v>
      </c>
      <c r="F53" s="5">
        <v>0.119011439590549</v>
      </c>
      <c r="G53" s="5">
        <v>8.8012966593351602E-2</v>
      </c>
      <c r="H53" s="5">
        <v>6.4497447771930103E-2</v>
      </c>
      <c r="I53" s="5">
        <v>4.6941469648856898E-2</v>
      </c>
      <c r="J53" s="5">
        <v>3.3990538603012897E-2</v>
      </c>
      <c r="K53" s="5">
        <v>2.4520778042763699E-2</v>
      </c>
    </row>
    <row r="54" spans="1:11" x14ac:dyDescent="0.2">
      <c r="A54" s="5">
        <v>53</v>
      </c>
      <c r="B54" s="5">
        <v>0.33835147767558799</v>
      </c>
      <c r="C54" s="5">
        <v>0.26757405820553198</v>
      </c>
      <c r="D54" s="5">
        <v>0.20697077898441099</v>
      </c>
      <c r="E54" s="5">
        <v>0.15714856856720499</v>
      </c>
      <c r="F54" s="5">
        <v>0.117541982331163</v>
      </c>
      <c r="G54" s="5">
        <v>8.6888504895780497E-2</v>
      </c>
      <c r="H54" s="5">
        <v>6.3652453425469796E-2</v>
      </c>
      <c r="I54" s="5">
        <v>4.6315092668265501E-2</v>
      </c>
      <c r="J54" s="5">
        <v>3.3530896060523403E-2</v>
      </c>
      <c r="K54" s="5">
        <v>2.4185985717237901E-2</v>
      </c>
    </row>
    <row r="55" spans="1:11" x14ac:dyDescent="0.2">
      <c r="A55" s="5">
        <v>54</v>
      </c>
      <c r="B55" s="5">
        <v>0.33520423291005502</v>
      </c>
      <c r="C55" s="5">
        <v>0.26482166229263399</v>
      </c>
      <c r="D55" s="5">
        <v>0.204667577571361</v>
      </c>
      <c r="E55" s="5">
        <v>0.15529122763124001</v>
      </c>
      <c r="F55" s="5">
        <v>0.116088277944388</v>
      </c>
      <c r="G55" s="5">
        <v>8.5777058206352993E-2</v>
      </c>
      <c r="H55" s="5">
        <v>6.2817786157910796E-2</v>
      </c>
      <c r="I55" s="5">
        <v>4.5696673172910499E-2</v>
      </c>
      <c r="J55" s="5">
        <v>3.3077256279630998E-2</v>
      </c>
      <c r="K55" s="5">
        <v>2.3855652663147198E-2</v>
      </c>
    </row>
    <row r="56" spans="1:11" x14ac:dyDescent="0.2">
      <c r="A56" s="5">
        <v>55</v>
      </c>
      <c r="B56" s="5">
        <v>0.33207157032430601</v>
      </c>
      <c r="C56" s="5">
        <v>0.26208744766618502</v>
      </c>
      <c r="D56" s="5">
        <v>0.20238346557682699</v>
      </c>
      <c r="E56" s="5">
        <v>0.15345184200180201</v>
      </c>
      <c r="F56" s="5">
        <v>0.11465021647163499</v>
      </c>
      <c r="G56" s="5">
        <v>8.4678510293527506E-2</v>
      </c>
      <c r="H56" s="5">
        <v>6.1993339150357603E-2</v>
      </c>
      <c r="I56" s="5">
        <v>4.5086120711961601E-2</v>
      </c>
      <c r="J56" s="5">
        <v>3.2629546590261703E-2</v>
      </c>
      <c r="K56" s="5">
        <v>2.3529722519407801E-2</v>
      </c>
    </row>
    <row r="57" spans="1:11" x14ac:dyDescent="0.2">
      <c r="A57" s="5">
        <v>56</v>
      </c>
      <c r="B57" s="5">
        <v>0.32895369761677901</v>
      </c>
      <c r="C57" s="5">
        <v>0.25937150350768801</v>
      </c>
      <c r="D57" s="5">
        <v>0.20011843058687601</v>
      </c>
      <c r="E57" s="5">
        <v>0.151630332524407</v>
      </c>
      <c r="F57" s="5">
        <v>0.11322768723566499</v>
      </c>
      <c r="G57" s="5">
        <v>8.3592745076651903E-2</v>
      </c>
      <c r="H57" s="5">
        <v>6.1179006179472799E-2</v>
      </c>
      <c r="I57" s="5">
        <v>4.4483345579121002E-2</v>
      </c>
      <c r="J57" s="5">
        <v>3.2187695047825801E-2</v>
      </c>
      <c r="K57" s="5">
        <v>2.3208139554822298E-2</v>
      </c>
    </row>
    <row r="58" spans="1:11" x14ac:dyDescent="0.2">
      <c r="A58" s="5">
        <v>57</v>
      </c>
      <c r="B58" s="5">
        <v>0.32585081760706502</v>
      </c>
      <c r="C58" s="5">
        <v>0.25667391420775199</v>
      </c>
      <c r="D58" s="5">
        <v>0.19787245663821801</v>
      </c>
      <c r="E58" s="5">
        <v>0.14982661806096401</v>
      </c>
      <c r="F58" s="5">
        <v>0.111820578886607</v>
      </c>
      <c r="G58" s="5">
        <v>8.2519646652360099E-2</v>
      </c>
      <c r="H58" s="5">
        <v>6.0374681628675098E-2</v>
      </c>
      <c r="I58" s="5">
        <v>4.3888258814420697E-2</v>
      </c>
      <c r="J58" s="5">
        <v>3.1751630430254897E-2</v>
      </c>
      <c r="K58" s="5">
        <v>2.2890848663322701E-2</v>
      </c>
    </row>
    <row r="59" spans="1:11" x14ac:dyDescent="0.2">
      <c r="A59" s="5">
        <v>58</v>
      </c>
      <c r="B59" s="5">
        <v>0.32276312820675002</v>
      </c>
      <c r="C59" s="5">
        <v>0.25399475940079402</v>
      </c>
      <c r="D59" s="5">
        <v>0.19564552428262999</v>
      </c>
      <c r="E59" s="5">
        <v>0.14804061555245199</v>
      </c>
      <c r="F59" s="5">
        <v>0.110428779447136</v>
      </c>
      <c r="G59" s="5">
        <v>8.1459099320218498E-2</v>
      </c>
      <c r="H59" s="5">
        <v>5.9580260498830299E-2</v>
      </c>
      <c r="I59" s="5">
        <v>4.3300772205739101E-2</v>
      </c>
      <c r="J59" s="5">
        <v>3.1321282234915503E-2</v>
      </c>
      <c r="K59" s="5">
        <v>2.25777953591818E-2</v>
      </c>
    </row>
    <row r="60" spans="1:11" x14ac:dyDescent="0.2">
      <c r="A60" s="5">
        <v>59</v>
      </c>
      <c r="B60" s="5">
        <v>0.31969082239337898</v>
      </c>
      <c r="C60" s="5">
        <v>0.251334114001731</v>
      </c>
      <c r="D60" s="5">
        <v>0.19343761065185</v>
      </c>
      <c r="E60" s="5">
        <v>0.146272240081044</v>
      </c>
      <c r="F60" s="5">
        <v>0.109052176356803</v>
      </c>
      <c r="G60" s="5">
        <v>8.0410987607631504E-2</v>
      </c>
      <c r="H60" s="5">
        <v>5.87956384184459E-2</v>
      </c>
      <c r="I60" s="5">
        <v>4.27207982900445E-2</v>
      </c>
      <c r="J60" s="5">
        <v>3.0896580675403799E-2</v>
      </c>
      <c r="K60" s="5">
        <v>2.2268925772193401E-2</v>
      </c>
    </row>
    <row r="61" spans="1:11" x14ac:dyDescent="0.2">
      <c r="A61" s="5">
        <v>60</v>
      </c>
      <c r="B61" s="5">
        <v>0.31663408818753802</v>
      </c>
      <c r="C61" s="5">
        <v>0.248692048244607</v>
      </c>
      <c r="D61" s="5">
        <v>0.19124868952287</v>
      </c>
      <c r="E61" s="5">
        <v>0.144521404931684</v>
      </c>
      <c r="F61" s="5">
        <v>0.107690656515511</v>
      </c>
      <c r="G61" s="5">
        <v>7.9375196294015904E-2</v>
      </c>
      <c r="H61" s="5">
        <v>5.8020711653379402E-2</v>
      </c>
      <c r="I61" s="5">
        <v>4.2148250354374001E-2</v>
      </c>
      <c r="J61" s="5">
        <v>3.0477456678226801E-2</v>
      </c>
      <c r="K61" s="5">
        <v>2.1964186642827298E-2</v>
      </c>
    </row>
    <row r="62" spans="1:11" x14ac:dyDescent="0.2">
      <c r="A62" s="5">
        <v>61</v>
      </c>
      <c r="B62" s="5">
        <v>0.31359310863300999</v>
      </c>
      <c r="C62" s="5">
        <v>0.24606862772308</v>
      </c>
      <c r="D62" s="5">
        <v>0.18907873138359399</v>
      </c>
      <c r="E62" s="5">
        <v>0.142788021653076</v>
      </c>
      <c r="F62" s="5">
        <v>0.106344106326142</v>
      </c>
      <c r="G62" s="5">
        <v>7.8351610434251803E-2</v>
      </c>
      <c r="H62" s="5">
        <v>5.7255377116070601E-2</v>
      </c>
      <c r="I62" s="5">
        <v>4.1583042436555299E-2</v>
      </c>
      <c r="J62" s="5">
        <v>3.0063841879374598E-2</v>
      </c>
      <c r="K62" s="5">
        <v>2.1663525317358399E-2</v>
      </c>
    </row>
    <row r="63" spans="1:11" x14ac:dyDescent="0.2">
      <c r="A63" s="5">
        <v>62</v>
      </c>
      <c r="B63" s="5">
        <v>0.31056806177999602</v>
      </c>
      <c r="C63" s="5">
        <v>0.24346391343271701</v>
      </c>
      <c r="D63" s="5">
        <v>0.18692770349879401</v>
      </c>
      <c r="E63" s="5">
        <v>0.141072000118066</v>
      </c>
      <c r="F63" s="5">
        <v>0.105012411736339</v>
      </c>
      <c r="G63" s="5">
        <v>7.7340115381421701E-2</v>
      </c>
      <c r="H63" s="5">
        <v>5.6499532374309401E-2</v>
      </c>
      <c r="I63" s="5">
        <v>4.1025089325679297E-2</v>
      </c>
      <c r="J63" s="5">
        <v>2.9655668620788399E-2</v>
      </c>
      <c r="K63" s="5">
        <v>2.1366889742974099E-2</v>
      </c>
    </row>
    <row r="64" spans="1:11" x14ac:dyDescent="0.2">
      <c r="A64" s="5">
        <v>63</v>
      </c>
      <c r="B64" s="5">
        <v>0.30755912067135499</v>
      </c>
      <c r="C64" s="5">
        <v>0.24087796181500901</v>
      </c>
      <c r="D64" s="5">
        <v>0.18479556997631499</v>
      </c>
      <c r="E64" s="5">
        <v>0.139373248583396</v>
      </c>
      <c r="F64" s="5">
        <v>0.103695458279427</v>
      </c>
      <c r="G64" s="5">
        <v>7.6340596808844904E-2</v>
      </c>
      <c r="H64" s="5">
        <v>5.5753075659546597E-2</v>
      </c>
      <c r="I64" s="5">
        <v>4.0474306562330697E-2</v>
      </c>
      <c r="J64" s="5">
        <v>2.9252869946729002E-2</v>
      </c>
      <c r="K64" s="5">
        <v>2.1074228462861999E-2</v>
      </c>
    </row>
    <row r="65" spans="1:11" x14ac:dyDescent="0.2">
      <c r="A65" s="5">
        <v>64</v>
      </c>
      <c r="B65" s="5">
        <v>0.30456645333183602</v>
      </c>
      <c r="C65" s="5">
        <v>0.23831082480306501</v>
      </c>
      <c r="D65" s="5">
        <v>0.18268229183347501</v>
      </c>
      <c r="E65" s="5">
        <v>0.13769167374880201</v>
      </c>
      <c r="F65" s="5">
        <v>0.102393131114495</v>
      </c>
      <c r="G65" s="5">
        <v>7.5352940731419099E-2</v>
      </c>
      <c r="H65" s="5">
        <v>5.50159058747616E-2</v>
      </c>
      <c r="I65" s="5">
        <v>3.9930610438584299E-2</v>
      </c>
      <c r="J65" s="5">
        <v>2.8855379600050399E-2</v>
      </c>
      <c r="K65" s="5">
        <v>2.0785490611280499E-2</v>
      </c>
    </row>
    <row r="66" spans="1:11" x14ac:dyDescent="0.2">
      <c r="A66" s="5">
        <v>65</v>
      </c>
      <c r="B66" s="5">
        <v>0.30159022276027098</v>
      </c>
      <c r="C66" s="5">
        <v>0.235762549868894</v>
      </c>
      <c r="D66" s="5">
        <v>0.18058782706361601</v>
      </c>
      <c r="E66" s="5">
        <v>0.13602718081545001</v>
      </c>
      <c r="F66" s="5">
        <v>0.10110531506562501</v>
      </c>
      <c r="G66" s="5">
        <v>7.43770335262776E-2</v>
      </c>
      <c r="H66" s="5">
        <v>5.4287922601893301E-2</v>
      </c>
      <c r="I66" s="5">
        <v>3.9393917997774398E-2</v>
      </c>
      <c r="J66" s="5">
        <v>2.8463132018381701E-2</v>
      </c>
      <c r="K66" s="5">
        <v>2.0500625908613099E-2</v>
      </c>
    </row>
    <row r="67" spans="1:11" x14ac:dyDescent="0.2">
      <c r="A67" s="5">
        <v>66</v>
      </c>
      <c r="B67" s="5">
        <v>0.29863058692468197</v>
      </c>
      <c r="C67" s="5">
        <v>0.23323318007222599</v>
      </c>
      <c r="D67" s="5">
        <v>0.17851213070274599</v>
      </c>
      <c r="E67" s="5">
        <v>0.13437967354367999</v>
      </c>
      <c r="F67" s="5">
        <v>9.9831894660274506E-2</v>
      </c>
      <c r="G67" s="5">
        <v>7.34127619527737E-2</v>
      </c>
      <c r="H67" s="5">
        <v>5.3569026108847499E-2</v>
      </c>
      <c r="I67" s="5">
        <v>3.8864147034043901E-2</v>
      </c>
      <c r="J67" s="5">
        <v>2.80760623302235E-2</v>
      </c>
      <c r="K67" s="5">
        <v>2.0219584656410598E-2</v>
      </c>
    </row>
    <row r="68" spans="1:11" x14ac:dyDescent="0.2">
      <c r="A68" s="5">
        <v>67</v>
      </c>
      <c r="B68" s="5">
        <v>0.29568769876026901</v>
      </c>
      <c r="C68" s="5">
        <v>0.23072275411079701</v>
      </c>
      <c r="D68" s="5">
        <v>0.176455154896241</v>
      </c>
      <c r="E68" s="5">
        <v>0.132749054310042</v>
      </c>
      <c r="F68" s="5">
        <v>9.8572754166817697E-2</v>
      </c>
      <c r="G68" s="5">
        <v>7.2460013171800203E-2</v>
      </c>
      <c r="H68" s="5">
        <v>5.2859117356088003E-2</v>
      </c>
      <c r="I68" s="5">
        <v>3.8341216091680598E-2</v>
      </c>
      <c r="J68" s="5">
        <v>2.7694106350961301E-2</v>
      </c>
      <c r="K68" s="5">
        <v>1.9942317732421999E-2</v>
      </c>
    </row>
    <row r="69" spans="1:11" x14ac:dyDescent="0.2">
      <c r="A69" s="5">
        <v>68</v>
      </c>
      <c r="B69" s="5">
        <v>0.29276170617023001</v>
      </c>
      <c r="C69" s="5">
        <v>0.22823130637202901</v>
      </c>
      <c r="D69" s="5">
        <v>0.17441684896553999</v>
      </c>
      <c r="E69" s="5">
        <v>0.13113522416361201</v>
      </c>
      <c r="F69" s="5">
        <v>9.7327777631249696E-2</v>
      </c>
      <c r="G69" s="5">
        <v>7.1518674764456697E-2</v>
      </c>
      <c r="H69" s="5">
        <v>5.2158098002822902E-2</v>
      </c>
      <c r="I69" s="5">
        <v>3.7825044464247899E-2</v>
      </c>
      <c r="J69" s="5">
        <v>2.7317200578800601E-2</v>
      </c>
      <c r="K69" s="5">
        <v>1.9668776585616402E-2</v>
      </c>
    </row>
    <row r="70" spans="1:11" x14ac:dyDescent="0.2">
      <c r="A70" s="5">
        <v>69</v>
      </c>
      <c r="B70" s="5">
        <v>0.28985275202937</v>
      </c>
      <c r="C70" s="5">
        <v>0.225758866986045</v>
      </c>
      <c r="D70" s="5">
        <v>0.17239715947480599</v>
      </c>
      <c r="E70" s="5">
        <v>0.12953808288156901</v>
      </c>
      <c r="F70" s="5">
        <v>9.6096848913050703E-2</v>
      </c>
      <c r="G70" s="5">
        <v>7.0588634750073403E-2</v>
      </c>
      <c r="H70" s="5">
        <v>5.1465870412795003E-2</v>
      </c>
      <c r="I70" s="5">
        <v>3.73155521935154E-2</v>
      </c>
      <c r="J70" s="5">
        <v>2.6945282190627601E-2</v>
      </c>
      <c r="K70" s="5">
        <v>1.9398913231197201E-2</v>
      </c>
    </row>
    <row r="71" spans="1:11" x14ac:dyDescent="0.2">
      <c r="A71" s="5">
        <v>70</v>
      </c>
      <c r="B71" s="5">
        <v>0.28696097419045402</v>
      </c>
      <c r="C71" s="5">
        <v>0.22330546187995301</v>
      </c>
      <c r="D71" s="5">
        <v>0.170396030297498</v>
      </c>
      <c r="E71" s="5">
        <v>0.12795752902402299</v>
      </c>
      <c r="F71" s="5">
        <v>9.4879851720222397E-2</v>
      </c>
      <c r="G71" s="5">
        <v>6.9669781603602099E-2</v>
      </c>
      <c r="H71" s="5">
        <v>5.0782337659686601E-2</v>
      </c>
      <c r="I71" s="5">
        <v>3.6812660068197701E-2</v>
      </c>
      <c r="J71" s="5">
        <v>2.6578289037799199E-2</v>
      </c>
      <c r="K71" s="5">
        <v>1.9132680245612502E-2</v>
      </c>
    </row>
    <row r="72" spans="1:11" x14ac:dyDescent="0.2">
      <c r="A72" s="5">
        <v>71</v>
      </c>
      <c r="B72" s="5">
        <v>0.28408650549325598</v>
      </c>
      <c r="C72" s="5">
        <v>0.22087111283331901</v>
      </c>
      <c r="D72" s="5">
        <v>0.16841340268281499</v>
      </c>
      <c r="E72" s="5">
        <v>0.126393459988075</v>
      </c>
      <c r="F72" s="5">
        <v>9.3676669643495497E-2</v>
      </c>
      <c r="G72" s="5">
        <v>6.8762004272385796E-2</v>
      </c>
      <c r="H72" s="5">
        <v>5.0107403532147397E-2</v>
      </c>
      <c r="I72" s="5">
        <v>3.6316289622506402E-2</v>
      </c>
      <c r="J72" s="5">
        <v>2.62161596418665E-2</v>
      </c>
      <c r="K72" s="5">
        <v>1.8870030761560599E-2</v>
      </c>
    </row>
    <row r="73" spans="1:11" x14ac:dyDescent="0.2">
      <c r="A73" s="5">
        <v>72</v>
      </c>
      <c r="B73" s="5">
        <v>0.28122947377624402</v>
      </c>
      <c r="C73" s="5">
        <v>0.21845583753478801</v>
      </c>
      <c r="D73" s="5">
        <v>0.16644921532196899</v>
      </c>
      <c r="E73" s="5">
        <v>0.124845772061104</v>
      </c>
      <c r="F73" s="5">
        <v>9.2487186189717796E-2</v>
      </c>
      <c r="G73" s="5">
        <v>6.7865192192315807E-2</v>
      </c>
      <c r="H73" s="5">
        <v>4.9440972538455003E-2</v>
      </c>
      <c r="I73" s="5">
        <v>3.5826363134522803E-2</v>
      </c>
      <c r="J73" s="5">
        <v>2.5858833190234101E-2</v>
      </c>
      <c r="K73" s="5">
        <v>1.8610918462995299E-2</v>
      </c>
    </row>
    <row r="74" spans="1:11" x14ac:dyDescent="0.2">
      <c r="A74" s="5">
        <v>73</v>
      </c>
      <c r="B74" s="5">
        <v>0.278390001890857</v>
      </c>
      <c r="C74" s="5">
        <v>0.21605964963976099</v>
      </c>
      <c r="D74" s="5">
        <v>0.16450340441425401</v>
      </c>
      <c r="E74" s="5">
        <v>0.123314360473258</v>
      </c>
      <c r="F74" s="5">
        <v>9.13112848144257E-2</v>
      </c>
      <c r="G74" s="5">
        <v>6.6979235303388798E-2</v>
      </c>
      <c r="H74" s="5">
        <v>4.8782949910818302E-2</v>
      </c>
      <c r="I74" s="5">
        <v>3.5342803624396998E-2</v>
      </c>
      <c r="J74" s="5">
        <v>2.5506249531760901E-2</v>
      </c>
      <c r="K74" s="5">
        <v>1.8355297580129701E-2</v>
      </c>
    </row>
    <row r="75" spans="1:11" x14ac:dyDescent="0.2">
      <c r="A75" s="5">
        <v>74</v>
      </c>
      <c r="B75" s="5">
        <v>0.27556820771831902</v>
      </c>
      <c r="C75" s="5">
        <v>0.21368255882908699</v>
      </c>
      <c r="D75" s="5">
        <v>0.16257590373285899</v>
      </c>
      <c r="E75" s="5">
        <v>0.121799119449163</v>
      </c>
      <c r="F75" s="5">
        <v>9.0148848953606503E-2</v>
      </c>
      <c r="G75" s="5">
        <v>6.6104024064672404E-2</v>
      </c>
      <c r="H75" s="5">
        <v>4.8133241609331398E-2</v>
      </c>
      <c r="I75" s="5">
        <v>3.4865534852378997E-2</v>
      </c>
      <c r="J75" s="5">
        <v>2.51583491723039E-2</v>
      </c>
      <c r="K75" s="5">
        <v>1.8103122884443899E-2</v>
      </c>
    </row>
    <row r="76" spans="1:11" x14ac:dyDescent="0.2">
      <c r="A76" s="5">
        <v>75</v>
      </c>
      <c r="B76" s="5">
        <v>0.27276420418892899</v>
      </c>
      <c r="C76" s="5">
        <v>0.211324570868687</v>
      </c>
      <c r="D76" s="5">
        <v>0.16066664469040001</v>
      </c>
      <c r="E76" s="5">
        <v>0.120299942258804</v>
      </c>
      <c r="F76" s="5">
        <v>8.8999762054658205E-2</v>
      </c>
      <c r="G76" s="5">
        <v>6.5239449468692104E-2</v>
      </c>
      <c r="H76" s="5">
        <v>4.7491754325588498E-2</v>
      </c>
      <c r="I76" s="5">
        <v>3.4394481316689603E-2</v>
      </c>
      <c r="J76" s="5">
        <v>2.48150732702088E-2</v>
      </c>
      <c r="K76" s="5">
        <v>1.78543496836936E-2</v>
      </c>
    </row>
    <row r="77" spans="1:11" x14ac:dyDescent="0.2">
      <c r="A77" s="5">
        <v>76</v>
      </c>
      <c r="B77" s="5">
        <v>0.26997809930377198</v>
      </c>
      <c r="C77" s="5">
        <v>0.20898568767006401</v>
      </c>
      <c r="D77" s="5">
        <v>0.15877555640413299</v>
      </c>
      <c r="E77" s="5">
        <v>0.118816721267611</v>
      </c>
      <c r="F77" s="5">
        <v>8.7863907606552494E-2</v>
      </c>
      <c r="G77" s="5">
        <v>6.4385403055248203E-2</v>
      </c>
      <c r="H77" s="5">
        <v>4.6858395485967201E-2</v>
      </c>
      <c r="I77" s="5">
        <v>3.39295682512342E-2</v>
      </c>
      <c r="J77" s="5">
        <v>2.4476363631751999E-2</v>
      </c>
      <c r="K77" s="5">
        <v>1.7608933816925399E-2</v>
      </c>
    </row>
    <row r="78" spans="1:11" x14ac:dyDescent="0.2">
      <c r="A78" s="5">
        <v>77</v>
      </c>
      <c r="B78" s="5">
        <v>0.26720999615879698</v>
      </c>
      <c r="C78" s="5">
        <v>0.20666590735161999</v>
      </c>
      <c r="D78" s="5">
        <v>0.156902565760804</v>
      </c>
      <c r="E78" s="5">
        <v>0.11734934798571001</v>
      </c>
      <c r="F78" s="5">
        <v>8.6741169169209306E-2</v>
      </c>
      <c r="G78" s="5">
        <v>6.3541776924674206E-2</v>
      </c>
      <c r="H78" s="5">
        <v>4.6233073254591001E-2</v>
      </c>
      <c r="I78" s="5">
        <v>3.3470721623168297E-2</v>
      </c>
      <c r="J78" s="5">
        <v>2.4142162706534898E-2</v>
      </c>
      <c r="K78" s="5">
        <v>1.73668316494974E-2</v>
      </c>
    </row>
    <row r="79" spans="1:11" x14ac:dyDescent="0.2">
      <c r="A79" s="5">
        <v>78</v>
      </c>
      <c r="B79" s="5">
        <v>0.26445999297118999</v>
      </c>
      <c r="C79" s="5">
        <v>0.20436522430073101</v>
      </c>
      <c r="D79" s="5">
        <v>0.15504759748111099</v>
      </c>
      <c r="E79" s="5">
        <v>0.115897713116346</v>
      </c>
      <c r="F79" s="5">
        <v>8.5631430402089495E-2</v>
      </c>
      <c r="G79" s="5">
        <v>6.2708463750548102E-2</v>
      </c>
      <c r="H79" s="5">
        <v>4.5615696535977697E-2</v>
      </c>
      <c r="I79" s="5">
        <v>3.3017868130317603E-2</v>
      </c>
      <c r="J79" s="5">
        <v>2.3812413582835399E-2</v>
      </c>
      <c r="K79" s="5">
        <v>1.7128000068108402E-2</v>
      </c>
    </row>
    <row r="80" spans="1:11" x14ac:dyDescent="0.2">
      <c r="A80" s="5">
        <v>79</v>
      </c>
      <c r="B80" s="5">
        <v>0.261728183107995</v>
      </c>
      <c r="C80" s="5">
        <v>0.20208362923651499</v>
      </c>
      <c r="D80" s="5">
        <v>0.153210574183751</v>
      </c>
      <c r="E80" s="5">
        <v>0.114461706603481</v>
      </c>
      <c r="F80" s="5">
        <v>8.4534575092014799E-2</v>
      </c>
      <c r="G80" s="5">
        <v>6.1885356791865499E-2</v>
      </c>
      <c r="H80" s="5">
        <v>4.5006174977383198E-2</v>
      </c>
      <c r="I80" s="5">
        <v>3.2570935198460299E-2</v>
      </c>
      <c r="J80" s="5">
        <v>2.3487059982919001E-2</v>
      </c>
      <c r="K80" s="5">
        <v>1.6892396475835E-2</v>
      </c>
    </row>
    <row r="81" spans="1:11" x14ac:dyDescent="0.2">
      <c r="A81" s="5">
        <v>80</v>
      </c>
      <c r="B81" s="5">
        <v>0.25901465511691102</v>
      </c>
      <c r="C81" s="5">
        <v>0.19982110927322999</v>
      </c>
      <c r="D81" s="5">
        <v>0.151391416449007</v>
      </c>
      <c r="E81" s="5">
        <v>0.113041217678542</v>
      </c>
      <c r="F81" s="5">
        <v>8.3450487180221203E-2</v>
      </c>
      <c r="G81" s="5">
        <v>6.1072349904686497E-2</v>
      </c>
      <c r="H81" s="5">
        <v>4.4404418970849201E-2</v>
      </c>
      <c r="I81" s="5">
        <v>3.2129850978475101E-2</v>
      </c>
      <c r="J81" s="5">
        <v>2.3166046258312201E-2</v>
      </c>
      <c r="K81" s="5">
        <v>1.6659978787180299E-2</v>
      </c>
    </row>
    <row r="82" spans="1:11" x14ac:dyDescent="0.2">
      <c r="A82" s="5">
        <v>81</v>
      </c>
      <c r="B82" s="5">
        <v>0.25631949275920402</v>
      </c>
      <c r="C82" s="5">
        <v>0.19757764798424701</v>
      </c>
      <c r="D82" s="5">
        <v>0.14959004288185401</v>
      </c>
      <c r="E82" s="5">
        <v>0.11163613490633401</v>
      </c>
      <c r="F82" s="5">
        <v>8.2379050788656094E-2</v>
      </c>
      <c r="G82" s="5">
        <v>6.0269337553266002E-2</v>
      </c>
      <c r="H82" s="5">
        <v>4.3810339654963698E-2</v>
      </c>
      <c r="I82" s="5">
        <v>3.1694544343362198E-2</v>
      </c>
      <c r="J82" s="5">
        <v>2.2849317385041201E-2</v>
      </c>
      <c r="K82" s="5">
        <v>1.64307054231334E-2</v>
      </c>
    </row>
    <row r="83" spans="1:11" x14ac:dyDescent="0.2">
      <c r="A83" s="5">
        <v>82</v>
      </c>
      <c r="B83" s="5">
        <v>0.25364277504467297</v>
      </c>
      <c r="C83" s="5">
        <v>0.195353225466535</v>
      </c>
      <c r="D83" s="5">
        <v>0.147806370174558</v>
      </c>
      <c r="E83" s="5">
        <v>0.110246346230102</v>
      </c>
      <c r="F83" s="5">
        <v>8.1320150245526496E-2</v>
      </c>
      <c r="G83" s="5">
        <v>5.9476214820679003E-2</v>
      </c>
      <c r="H83" s="5">
        <v>4.3223848916339798E-2</v>
      </c>
      <c r="I83" s="5">
        <v>3.1264944885140401E-2</v>
      </c>
      <c r="J83" s="5">
        <v>2.2536818958838599E-2</v>
      </c>
      <c r="K83" s="5">
        <v>1.6204535306242801E-2</v>
      </c>
    </row>
    <row r="84" spans="1:11" x14ac:dyDescent="0.2">
      <c r="A84" s="5">
        <v>83</v>
      </c>
      <c r="B84" s="5">
        <v>0.25098457626860599</v>
      </c>
      <c r="C84" s="5">
        <v>0.19314781840561401</v>
      </c>
      <c r="D84" s="5">
        <v>0.146040313168738</v>
      </c>
      <c r="E84" s="5">
        <v>0.10887173901574899</v>
      </c>
      <c r="F84" s="5">
        <v>8.0273670110107401E-2</v>
      </c>
      <c r="G84" s="5">
        <v>5.8692877418950302E-2</v>
      </c>
      <c r="H84" s="5">
        <v>4.2644859390825102E-2</v>
      </c>
      <c r="I84" s="5">
        <v>3.08409829116271E-2</v>
      </c>
      <c r="J84" s="5">
        <v>2.2228497190320801E-2</v>
      </c>
      <c r="K84" s="5">
        <v>1.5981427855702501E-2</v>
      </c>
    </row>
    <row r="85" spans="1:11" x14ac:dyDescent="0.2">
      <c r="A85" s="5">
        <v>84</v>
      </c>
      <c r="B85" s="5">
        <v>0.24834496605064799</v>
      </c>
      <c r="C85" s="5">
        <v>0.19096140014089899</v>
      </c>
      <c r="D85" s="5">
        <v>0.14429178491685901</v>
      </c>
      <c r="E85" s="5">
        <v>0.107512200095202</v>
      </c>
      <c r="F85" s="5">
        <v>7.92394951968204E-2</v>
      </c>
      <c r="G85" s="5">
        <v>5.79192216986993E-2</v>
      </c>
      <c r="H85" s="5">
        <v>4.20732844644457E-2</v>
      </c>
      <c r="I85" s="5">
        <v>3.0422589443104199E-2</v>
      </c>
      <c r="J85" s="5">
        <v>2.1924298900139E-2</v>
      </c>
      <c r="K85" s="5">
        <v>1.5761342982454799E-2</v>
      </c>
    </row>
    <row r="86" spans="1:11" x14ac:dyDescent="0.2">
      <c r="A86" s="5">
        <v>85</v>
      </c>
      <c r="B86" s="5">
        <v>0.24572400937554001</v>
      </c>
      <c r="C86" s="5">
        <v>0.18879394073140299</v>
      </c>
      <c r="D86" s="5">
        <v>0.142560696743146</v>
      </c>
      <c r="E86" s="5">
        <v>0.106167615808927</v>
      </c>
      <c r="F86" s="5">
        <v>7.8217510598590403E-2</v>
      </c>
      <c r="G86" s="5">
        <v>5.7155144658310598E-2</v>
      </c>
      <c r="H86" s="5">
        <v>4.1509038274094502E-2</v>
      </c>
      <c r="I86" s="5">
        <v>3.0009696208877001E-2</v>
      </c>
      <c r="J86" s="5">
        <v>2.1624171514105301E-2</v>
      </c>
      <c r="K86" s="5">
        <v>1.55442410843082E-2</v>
      </c>
    </row>
    <row r="87" spans="1:11" x14ac:dyDescent="0.2">
      <c r="A87" s="5">
        <v>86</v>
      </c>
      <c r="B87" s="5">
        <v>0.24312176663563401</v>
      </c>
      <c r="C87" s="5">
        <v>0.186645407021721</v>
      </c>
      <c r="D87" s="5">
        <v>0.140846958303883</v>
      </c>
      <c r="E87" s="5">
        <v>0.104837872047596</v>
      </c>
      <c r="F87" s="5">
        <v>7.7207601709490703E-2</v>
      </c>
      <c r="G87" s="5">
        <v>5.64005439526407E-2</v>
      </c>
      <c r="H87" s="5">
        <v>4.0952035707971901E-2</v>
      </c>
      <c r="I87" s="5">
        <v>2.9602235643728401E-2</v>
      </c>
      <c r="J87" s="5">
        <v>2.1328063058297601E-2</v>
      </c>
      <c r="K87" s="5">
        <v>1.5330083041073399E-2</v>
      </c>
    </row>
    <row r="88" spans="1:11" x14ac:dyDescent="0.2">
      <c r="A88" s="5">
        <v>87</v>
      </c>
      <c r="B88" s="5">
        <v>0.24053829367514401</v>
      </c>
      <c r="C88" s="5">
        <v>0.184515762708272</v>
      </c>
      <c r="D88" s="5">
        <v>0.13915047764708299</v>
      </c>
      <c r="E88" s="5">
        <v>0.103522854292898</v>
      </c>
      <c r="F88" s="5">
        <v>7.6209654246685896E-2</v>
      </c>
      <c r="G88" s="5">
        <v>5.5655317901270297E-2</v>
      </c>
      <c r="H88" s="5">
        <v>4.0402192405784798E-2</v>
      </c>
      <c r="I88" s="5">
        <v>2.9200140884275E-2</v>
      </c>
      <c r="J88" s="5">
        <v>2.10359221541449E-2</v>
      </c>
      <c r="K88" s="5">
        <v>1.5118830209716799E-2</v>
      </c>
    </row>
    <row r="89" spans="1:11" x14ac:dyDescent="0.2">
      <c r="A89" s="5">
        <v>88</v>
      </c>
      <c r="B89" s="5">
        <v>0.237973641836045</v>
      </c>
      <c r="C89" s="5">
        <v>0.18240496840571699</v>
      </c>
      <c r="D89" s="5">
        <v>0.1374711612715</v>
      </c>
      <c r="E89" s="5">
        <v>0.102222447657511</v>
      </c>
      <c r="F89" s="5">
        <v>7.52235542716823E-2</v>
      </c>
      <c r="G89" s="5">
        <v>5.4919365496313099E-2</v>
      </c>
      <c r="H89" s="5">
        <v>3.9859424758712701E-2</v>
      </c>
      <c r="I89" s="5">
        <v>2.88033457652275E-2</v>
      </c>
      <c r="J89" s="5">
        <v>2.0747698013495099E-2</v>
      </c>
      <c r="K89" s="5">
        <v>1.49104444195346E-2</v>
      </c>
    </row>
    <row r="90" spans="1:11" x14ac:dyDescent="0.2">
      <c r="A90" s="5">
        <v>89</v>
      </c>
      <c r="B90" s="5">
        <v>0.23542785800556501</v>
      </c>
      <c r="C90" s="5">
        <v>0.180312981713526</v>
      </c>
      <c r="D90" s="5">
        <v>0.13580891418497401</v>
      </c>
      <c r="E90" s="5">
        <v>0.10093653692421201</v>
      </c>
      <c r="F90" s="5">
        <v>7.4249188210896294E-2</v>
      </c>
      <c r="G90" s="5">
        <v>5.4192586409791202E-2</v>
      </c>
      <c r="H90" s="5">
        <v>3.93236499091476E-2</v>
      </c>
      <c r="I90" s="5">
        <v>2.8411784815562498E-2</v>
      </c>
      <c r="J90" s="5">
        <v>2.04633404336685E-2</v>
      </c>
      <c r="K90" s="5">
        <v>1.47048879673454E-2</v>
      </c>
    </row>
    <row r="91" spans="1:11" x14ac:dyDescent="0.2">
      <c r="A91" s="5">
        <v>90</v>
      </c>
      <c r="B91" s="5">
        <v>0.23290098466520501</v>
      </c>
      <c r="C91" s="5">
        <v>0.178239757282631</v>
      </c>
      <c r="D91" s="5">
        <v>0.134163639962079</v>
      </c>
      <c r="E91" s="5">
        <v>9.9665006584157195E-2</v>
      </c>
      <c r="F91" s="5">
        <v>7.3286442875550001E-2</v>
      </c>
      <c r="G91" s="5">
        <v>5.3474881000585797E-2</v>
      </c>
      <c r="H91" s="5">
        <v>3.8794785750214299E-2</v>
      </c>
      <c r="I91" s="5">
        <v>2.8025393254606502E-2</v>
      </c>
      <c r="J91" s="5">
        <v>2.0182799792497701E-2</v>
      </c>
      <c r="K91" s="5">
        <v>1.45021236127053E-2</v>
      </c>
    </row>
    <row r="92" spans="1:11" x14ac:dyDescent="0.2">
      <c r="A92" s="5">
        <v>91</v>
      </c>
      <c r="B92" s="5">
        <v>0.23039305994120601</v>
      </c>
      <c r="C92" s="5">
        <v>0.176185246882131</v>
      </c>
      <c r="D92" s="5">
        <v>0.13253524080107201</v>
      </c>
      <c r="E92" s="5">
        <v>9.8407740874307495E-2</v>
      </c>
      <c r="F92" s="5">
        <v>7.2335205480904094E-2</v>
      </c>
      <c r="G92" s="5">
        <v>5.2766150320975598E-2</v>
      </c>
      <c r="H92" s="5">
        <v>3.8272750925079799E-2</v>
      </c>
      <c r="I92" s="5">
        <v>2.76441069880391E-2</v>
      </c>
      <c r="J92" s="5">
        <v>1.99060270433573E-2</v>
      </c>
      <c r="K92" s="5">
        <v>1.43021145731442E-2</v>
      </c>
    </row>
    <row r="93" spans="1:11" x14ac:dyDescent="0.2">
      <c r="A93" s="5">
        <v>92</v>
      </c>
      <c r="B93" s="5">
        <v>0.22790411765641699</v>
      </c>
      <c r="C93" s="5">
        <v>0.17414939946598099</v>
      </c>
      <c r="D93" s="5">
        <v>0.13092361758010701</v>
      </c>
      <c r="E93" s="5">
        <v>9.7164623814021994E-2</v>
      </c>
      <c r="F93" s="5">
        <v>7.1395363664840297E-2</v>
      </c>
      <c r="G93" s="5">
        <v>5.20662961227693E-2</v>
      </c>
      <c r="H93" s="5">
        <v>3.7757464826056901E-2</v>
      </c>
      <c r="I93" s="5">
        <v>2.7267862603818301E-2</v>
      </c>
      <c r="J93" s="5">
        <v>1.9632973710184801E-2</v>
      </c>
      <c r="K93" s="5">
        <v>1.41048245194245E-2</v>
      </c>
    </row>
    <row r="94" spans="1:11" x14ac:dyDescent="0.2">
      <c r="A94" s="5">
        <v>93</v>
      </c>
      <c r="B94" s="5">
        <v>0.22543418738347401</v>
      </c>
      <c r="C94" s="5">
        <v>0.172132161239649</v>
      </c>
      <c r="D94" s="5">
        <v>0.12932866991271799</v>
      </c>
      <c r="E94" s="5">
        <v>9.5935539240814494E-2</v>
      </c>
      <c r="F94" s="5">
        <v>7.0466805505800298E-2</v>
      </c>
      <c r="G94" s="5">
        <v>5.1375220863045502E-2</v>
      </c>
      <c r="H94" s="5">
        <v>3.7248847593509E-2</v>
      </c>
      <c r="I94" s="5">
        <v>2.6896597368031398E-2</v>
      </c>
      <c r="J94" s="5">
        <v>1.9363591882494199E-2</v>
      </c>
      <c r="K94" s="5">
        <v>1.3910217570824199E-2</v>
      </c>
    </row>
    <row r="95" spans="1:11" x14ac:dyDescent="0.2">
      <c r="A95" s="5">
        <v>94</v>
      </c>
      <c r="B95" s="5">
        <v>0.222983294499247</v>
      </c>
      <c r="C95" s="5">
        <v>0.17013347572666701</v>
      </c>
      <c r="D95" s="5">
        <v>0.127750296202542</v>
      </c>
      <c r="E95" s="5">
        <v>9.4720370845278304E-2</v>
      </c>
      <c r="F95" s="5">
        <v>6.9549419540094901E-2</v>
      </c>
      <c r="G95" s="5">
        <v>5.0692827709506498E-2</v>
      </c>
      <c r="H95" s="5">
        <v>3.6746820114564198E-2</v>
      </c>
      <c r="I95" s="5">
        <v>2.6530249220676198E-2</v>
      </c>
      <c r="J95" s="5">
        <v>1.9097834210385699E-2</v>
      </c>
      <c r="K95" s="5">
        <v>1.37182582904436E-2</v>
      </c>
    </row>
    <row r="96" spans="1:11" x14ac:dyDescent="0.2">
      <c r="A96" s="5">
        <v>95</v>
      </c>
      <c r="B96" s="5">
        <v>0.22055146024047101</v>
      </c>
      <c r="C96" s="5">
        <v>0.16815328383506201</v>
      </c>
      <c r="D96" s="5">
        <v>0.12618839369728099</v>
      </c>
      <c r="E96" s="5">
        <v>9.3519002205186899E-2</v>
      </c>
      <c r="F96" s="5">
        <v>6.8643094778591707E-2</v>
      </c>
      <c r="G96" s="5">
        <v>5.0019020545457503E-2</v>
      </c>
      <c r="H96" s="5">
        <v>3.6251304021642797E-2</v>
      </c>
      <c r="I96" s="5">
        <v>2.61687567713755E-2</v>
      </c>
      <c r="J96" s="5">
        <v>1.8835653899550799E-2</v>
      </c>
      <c r="K96" s="5">
        <v>1.35289116805362E-2</v>
      </c>
    </row>
    <row r="97" spans="1:11" x14ac:dyDescent="0.2">
      <c r="A97" s="5">
        <v>96</v>
      </c>
      <c r="B97" s="5">
        <v>0.21813870176050401</v>
      </c>
      <c r="C97" s="5">
        <v>0.16619152392360001</v>
      </c>
      <c r="D97" s="5">
        <v>0.12464285854188301</v>
      </c>
      <c r="E97" s="5">
        <v>9.2331316818773296E-2</v>
      </c>
      <c r="F97" s="5">
        <v>6.7747720722792795E-2</v>
      </c>
      <c r="G97" s="5">
        <v>4.9353703974419703E-2</v>
      </c>
      <c r="H97" s="5">
        <v>3.5762221690807602E-2</v>
      </c>
      <c r="I97" s="5">
        <v>2.58120592950291E-2</v>
      </c>
      <c r="J97" s="5">
        <v>1.8577004706277399E-2</v>
      </c>
      <c r="K97" s="5">
        <v>1.3342143177867E-2</v>
      </c>
    </row>
    <row r="98" spans="1:11" x14ac:dyDescent="0.2">
      <c r="A98" s="5">
        <v>97</v>
      </c>
      <c r="B98" s="5">
        <v>0.215745032187147</v>
      </c>
      <c r="C98" s="5">
        <v>0.164248131867823</v>
      </c>
      <c r="D98" s="5">
        <v>0.123113585830932</v>
      </c>
      <c r="E98" s="5">
        <v>9.1157198137194501E-2</v>
      </c>
      <c r="F98" s="5">
        <v>6.6863187380312897E-2</v>
      </c>
      <c r="G98" s="5">
        <v>4.8696783324386698E-2</v>
      </c>
      <c r="H98" s="5">
        <v>3.5279496239939402E-2</v>
      </c>
      <c r="I98" s="5">
        <v>2.54600967274063E-2</v>
      </c>
      <c r="J98" s="5">
        <v>1.8321840932454699E-2</v>
      </c>
      <c r="K98" s="5">
        <v>1.3157918649094699E-2</v>
      </c>
    </row>
    <row r="99" spans="1:11" x14ac:dyDescent="0.2">
      <c r="A99" s="5">
        <v>98</v>
      </c>
      <c r="B99" s="5">
        <v>0.21337046068146101</v>
      </c>
      <c r="C99" s="5">
        <v>0.16232304112583101</v>
      </c>
      <c r="D99" s="5">
        <v>0.121600469660245</v>
      </c>
      <c r="E99" s="5">
        <v>8.9996529596187896E-2</v>
      </c>
      <c r="F99" s="5">
        <v>6.5989385279768401E-2</v>
      </c>
      <c r="G99" s="5">
        <v>4.8048164651733401E-2</v>
      </c>
      <c r="H99" s="5">
        <v>3.4803051526747703E-2</v>
      </c>
      <c r="I99" s="5">
        <v>2.5112809660682401E-2</v>
      </c>
      <c r="J99" s="5">
        <v>1.8070117420579599E-2</v>
      </c>
      <c r="K99" s="5">
        <v>1.2976204386182501E-2</v>
      </c>
    </row>
    <row r="100" spans="1:11" x14ac:dyDescent="0.2">
      <c r="A100" s="5">
        <v>99</v>
      </c>
      <c r="B100" s="5">
        <v>0.21101499249750899</v>
      </c>
      <c r="C100" s="5">
        <v>0.16041618280377001</v>
      </c>
      <c r="D100" s="5">
        <v>0.120103403177655</v>
      </c>
      <c r="E100" s="5">
        <v>8.8849194646924798E-2</v>
      </c>
      <c r="F100" s="5">
        <v>6.5126205485088295E-2</v>
      </c>
      <c r="G100" s="5">
        <v>4.74077547447865E-2</v>
      </c>
      <c r="H100" s="5">
        <v>3.4332812146619603E-2</v>
      </c>
      <c r="I100" s="5">
        <v>2.47701393389235E-2</v>
      </c>
      <c r="J100" s="5">
        <v>1.7821789548767199E-2</v>
      </c>
      <c r="K100" s="5">
        <v>1.2796967101835199E-2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EFA8-18D4-8449-8C74-9A803B389CBC}">
  <dimension ref="A1:K100"/>
  <sheetViews>
    <sheetView workbookViewId="0">
      <selection activeCell="E13" sqref="E13"/>
    </sheetView>
  </sheetViews>
  <sheetFormatPr baseColWidth="10" defaultRowHeight="15" x14ac:dyDescent="0.2"/>
  <cols>
    <col min="1" max="16384" width="10.83203125" style="5"/>
  </cols>
  <sheetData>
    <row r="1" spans="1:1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 x14ac:dyDescent="0.2">
      <c r="A2" s="5">
        <v>1</v>
      </c>
      <c r="B2" s="5">
        <v>0.44503629937580802</v>
      </c>
      <c r="C2" s="5">
        <v>0.364227191163155</v>
      </c>
      <c r="D2" s="5">
        <v>0.29041279542172299</v>
      </c>
      <c r="E2" s="5">
        <v>0.22623452261414401</v>
      </c>
      <c r="F2" s="5">
        <v>0.172785476766735</v>
      </c>
      <c r="G2" s="5">
        <v>0.12984500808698299</v>
      </c>
      <c r="H2" s="5">
        <v>9.6333307938832796E-2</v>
      </c>
      <c r="I2" s="5">
        <v>7.0767241458910196E-2</v>
      </c>
      <c r="J2" s="5">
        <v>5.1598778038839103E-2</v>
      </c>
      <c r="K2" s="5">
        <v>3.7413358796827903E-2</v>
      </c>
    </row>
    <row r="3" spans="1:11" x14ac:dyDescent="0.2">
      <c r="A3" s="5">
        <v>2</v>
      </c>
      <c r="B3" s="5">
        <v>0.44155896095557501</v>
      </c>
      <c r="C3" s="5">
        <v>0.36097056864011401</v>
      </c>
      <c r="D3" s="5">
        <v>0.28751769236091301</v>
      </c>
      <c r="E3" s="5">
        <v>0.223777442404969</v>
      </c>
      <c r="F3" s="5">
        <v>0.17078077027170999</v>
      </c>
      <c r="G3" s="5">
        <v>0.128261261104236</v>
      </c>
      <c r="H3" s="5">
        <v>9.5113631269581E-2</v>
      </c>
      <c r="I3" s="5">
        <v>6.9846238107271794E-2</v>
      </c>
      <c r="J3" s="5">
        <v>5.0913574850137297E-2</v>
      </c>
      <c r="K3" s="5">
        <v>3.6909199093347299E-2</v>
      </c>
    </row>
    <row r="4" spans="1:11" x14ac:dyDescent="0.2">
      <c r="A4" s="5">
        <v>3</v>
      </c>
      <c r="B4" s="5">
        <v>0.43808734470285299</v>
      </c>
      <c r="C4" s="5">
        <v>0.357726680484663</v>
      </c>
      <c r="D4" s="5">
        <v>0.28463987319594403</v>
      </c>
      <c r="E4" s="5">
        <v>0.22133941437251101</v>
      </c>
      <c r="F4" s="5">
        <v>0.16879457687841601</v>
      </c>
      <c r="G4" s="5">
        <v>0.12669401883168599</v>
      </c>
      <c r="H4" s="5">
        <v>9.3907792188915706E-2</v>
      </c>
      <c r="I4" s="5">
        <v>6.8936331964536204E-2</v>
      </c>
      <c r="J4" s="5">
        <v>5.0236988798195797E-2</v>
      </c>
      <c r="K4" s="5">
        <v>3.6411576154024898E-2</v>
      </c>
    </row>
    <row r="5" spans="1:11" x14ac:dyDescent="0.2">
      <c r="A5" s="5">
        <v>4</v>
      </c>
      <c r="B5" s="5">
        <v>0.43462178026447501</v>
      </c>
      <c r="C5" s="5">
        <v>0.35449577227081502</v>
      </c>
      <c r="D5" s="5">
        <v>0.28177946672941401</v>
      </c>
      <c r="E5" s="5">
        <v>0.218920456990429</v>
      </c>
      <c r="F5" s="5">
        <v>0.16682683576655999</v>
      </c>
      <c r="G5" s="5">
        <v>0.12514317776675499</v>
      </c>
      <c r="H5" s="5">
        <v>9.2715674217311098E-2</v>
      </c>
      <c r="I5" s="5">
        <v>6.80374123710836E-2</v>
      </c>
      <c r="J5" s="5">
        <v>4.9568924252070899E-2</v>
      </c>
      <c r="K5" s="5">
        <v>3.5920412113523197E-2</v>
      </c>
    </row>
    <row r="6" spans="1:11" x14ac:dyDescent="0.2">
      <c r="A6" s="5">
        <v>5</v>
      </c>
      <c r="B6" s="5">
        <v>0.43116259493966602</v>
      </c>
      <c r="C6" s="5">
        <v>0.35127808504474001</v>
      </c>
      <c r="D6" s="5">
        <v>0.278936596773941</v>
      </c>
      <c r="E6" s="5">
        <v>0.21652058468793001</v>
      </c>
      <c r="F6" s="5">
        <v>0.164877483611198</v>
      </c>
      <c r="G6" s="5">
        <v>0.12360863333956899</v>
      </c>
      <c r="H6" s="5">
        <v>9.1537160817707297E-2</v>
      </c>
      <c r="I6" s="5">
        <v>6.7149369168443704E-2</v>
      </c>
      <c r="J6" s="5">
        <v>4.8909286303946801E-2</v>
      </c>
      <c r="K6" s="5">
        <v>3.54356298489341E-2</v>
      </c>
    </row>
    <row r="7" spans="1:11" x14ac:dyDescent="0.2">
      <c r="A7" s="5">
        <v>6</v>
      </c>
      <c r="B7" s="5">
        <v>0.42771011355977701</v>
      </c>
      <c r="C7" s="5">
        <v>0.34807385526995599</v>
      </c>
      <c r="D7" s="5">
        <v>0.27611138216848602</v>
      </c>
      <c r="E7" s="5">
        <v>0.21413980790826501</v>
      </c>
      <c r="F7" s="5">
        <v>0.162946454648602</v>
      </c>
      <c r="G7" s="5">
        <v>0.122090279964812</v>
      </c>
      <c r="H7" s="5">
        <v>9.0372135427428904E-2</v>
      </c>
      <c r="I7" s="5">
        <v>6.6272092714374495E-2</v>
      </c>
      <c r="J7" s="5">
        <v>4.8257980773156899E-2</v>
      </c>
      <c r="K7" s="5">
        <v>3.4957152977842701E-2</v>
      </c>
    </row>
    <row r="8" spans="1:11" x14ac:dyDescent="0.2">
      <c r="A8" s="5">
        <v>7</v>
      </c>
      <c r="B8" s="5">
        <v>0.42426465837002902</v>
      </c>
      <c r="C8" s="5">
        <v>0.34488331477571899</v>
      </c>
      <c r="D8" s="5">
        <v>0.27330393679717102</v>
      </c>
      <c r="E8" s="5">
        <v>0.211778133168184</v>
      </c>
      <c r="F8" s="5">
        <v>0.16103368074184901</v>
      </c>
      <c r="G8" s="5">
        <v>0.120588011092775</v>
      </c>
      <c r="H8" s="5">
        <v>8.9220481489298301E-2</v>
      </c>
      <c r="I8" s="5">
        <v>6.5405473897360303E-2</v>
      </c>
      <c r="J8" s="5">
        <v>4.7614914209862899E-2</v>
      </c>
      <c r="K8" s="5">
        <v>3.4484905856227398E-2</v>
      </c>
    </row>
    <row r="9" spans="1:11" x14ac:dyDescent="0.2">
      <c r="A9" s="5">
        <v>8</v>
      </c>
      <c r="B9" s="5">
        <v>0.42082654891336602</v>
      </c>
      <c r="C9" s="5">
        <v>0.34170669070859999</v>
      </c>
      <c r="D9" s="5">
        <v>0.27051436961053199</v>
      </c>
      <c r="E9" s="5">
        <v>0.20943556311827199</v>
      </c>
      <c r="F9" s="5">
        <v>0.159139091446098</v>
      </c>
      <c r="G9" s="5">
        <v>0.119101719259589</v>
      </c>
      <c r="H9" s="5">
        <v>8.8082082481952498E-2</v>
      </c>
      <c r="I9" s="5">
        <v>6.4549404150537198E-2</v>
      </c>
      <c r="J9" s="5">
        <v>4.6979993898401698E-2</v>
      </c>
      <c r="K9" s="5">
        <v>3.4018813576204801E-2</v>
      </c>
    </row>
    <row r="10" spans="1:11" x14ac:dyDescent="0.2">
      <c r="A10" s="5">
        <v>9</v>
      </c>
      <c r="B10" s="5">
        <v>0.41739610191647403</v>
      </c>
      <c r="C10" s="5">
        <v>0.338544205487257</v>
      </c>
      <c r="D10" s="5">
        <v>0.26774278464913698</v>
      </c>
      <c r="E10" s="5">
        <v>0.207112096604121</v>
      </c>
      <c r="F10" s="5">
        <v>0.157262614073509</v>
      </c>
      <c r="G10" s="5">
        <v>0.117631296136641</v>
      </c>
      <c r="H10" s="5">
        <v>8.6956821949369004E-2</v>
      </c>
      <c r="I10" s="5">
        <v>6.3703775465059301E-2</v>
      </c>
      <c r="J10" s="5">
        <v>4.63531278603092E-2</v>
      </c>
      <c r="K10" s="5">
        <v>3.3558801963622403E-2</v>
      </c>
    </row>
    <row r="11" spans="1:11" x14ac:dyDescent="0.2">
      <c r="A11" s="5">
        <v>10</v>
      </c>
      <c r="B11" s="5">
        <v>0.41397363117807601</v>
      </c>
      <c r="C11" s="5">
        <v>0.335396076760405</v>
      </c>
      <c r="D11" s="5">
        <v>0.26498928106952802</v>
      </c>
      <c r="E11" s="5">
        <v>0.204807728728263</v>
      </c>
      <c r="F11" s="5">
        <v>0.155404173757792</v>
      </c>
      <c r="G11" s="5">
        <v>0.11617663257916</v>
      </c>
      <c r="H11" s="5">
        <v>8.58445835296089E-2</v>
      </c>
      <c r="I11" s="5">
        <v>6.2868480402914095E-2</v>
      </c>
      <c r="J11" s="5">
        <v>4.5734224857028098E-2</v>
      </c>
      <c r="K11" s="5">
        <v>3.3104797575507001E-2</v>
      </c>
    </row>
    <row r="12" spans="1:11" x14ac:dyDescent="0.2">
      <c r="A12" s="5">
        <v>11</v>
      </c>
      <c r="B12" s="5">
        <v>0.41055944745956802</v>
      </c>
      <c r="C12" s="5">
        <v>0.33226251736796603</v>
      </c>
      <c r="D12" s="5">
        <v>0.26225395317240902</v>
      </c>
      <c r="E12" s="5">
        <v>0.20252245091280599</v>
      </c>
      <c r="F12" s="5">
        <v>0.153563693518325</v>
      </c>
      <c r="G12" s="5">
        <v>0.11473761867396801</v>
      </c>
      <c r="H12" s="5">
        <v>8.4745250982785403E-2</v>
      </c>
      <c r="I12" s="5">
        <v>6.2043412109198698E-2</v>
      </c>
      <c r="J12" s="5">
        <v>4.5123194392310599E-2</v>
      </c>
      <c r="K12" s="5">
        <v>3.2656727697372698E-2</v>
      </c>
    </row>
    <row r="13" spans="1:11" x14ac:dyDescent="0.2">
      <c r="A13" s="5">
        <v>12</v>
      </c>
      <c r="B13" s="5">
        <v>0.407153858378074</v>
      </c>
      <c r="C13" s="5">
        <v>0.32914373530540297</v>
      </c>
      <c r="D13" s="5">
        <v>0.25953689043302802</v>
      </c>
      <c r="E13" s="5">
        <v>0.20025625096271901</v>
      </c>
      <c r="F13" s="5">
        <v>0.151741094323839</v>
      </c>
      <c r="G13" s="5">
        <v>0.113314143786397</v>
      </c>
      <c r="H13" s="5">
        <v>8.36587082182641E-2</v>
      </c>
      <c r="I13" s="5">
        <v>6.1228464323867797E-2</v>
      </c>
      <c r="J13" s="5">
        <v>4.4519946714322203E-2</v>
      </c>
      <c r="K13" s="5">
        <v>3.2214520340394903E-2</v>
      </c>
    </row>
    <row r="14" spans="1:11" x14ac:dyDescent="0.2">
      <c r="A14" s="5">
        <v>13</v>
      </c>
      <c r="B14" s="5">
        <v>0.40375716830199398</v>
      </c>
      <c r="C14" s="5">
        <v>0.32603993369121897</v>
      </c>
      <c r="D14" s="5">
        <v>0.25683817753368898</v>
      </c>
      <c r="E14" s="5">
        <v>0.19800911312969299</v>
      </c>
      <c r="F14" s="5">
        <v>0.14993629515561899</v>
      </c>
      <c r="G14" s="5">
        <v>0.111906096606365</v>
      </c>
      <c r="H14" s="5">
        <v>8.2584839321105899E-2</v>
      </c>
      <c r="I14" s="5">
        <v>6.0423531392962603E-2</v>
      </c>
      <c r="J14" s="5">
        <v>4.3924392817456699E-2</v>
      </c>
      <c r="K14" s="5">
        <v>3.1778104238454903E-2</v>
      </c>
    </row>
    <row r="15" spans="1:11" x14ac:dyDescent="0.2">
      <c r="A15" s="5">
        <v>14</v>
      </c>
      <c r="B15" s="5">
        <v>0.40036967824911501</v>
      </c>
      <c r="C15" s="5">
        <v>0.32295131073759598</v>
      </c>
      <c r="D15" s="5">
        <v>0.25415789439832398</v>
      </c>
      <c r="E15" s="5">
        <v>0.19578101817653901</v>
      </c>
      <c r="F15" s="5">
        <v>0.14814921307019999</v>
      </c>
      <c r="G15" s="5">
        <v>0.110513365193596</v>
      </c>
      <c r="H15" s="5">
        <v>8.1523528577758395E-2</v>
      </c>
      <c r="I15" s="5">
        <v>5.9628508279332797E-2</v>
      </c>
      <c r="J15" s="5">
        <v>4.33364444438692E-2</v>
      </c>
      <c r="K15" s="5">
        <v>3.1347408845060903E-2</v>
      </c>
    </row>
    <row r="16" spans="1:11" x14ac:dyDescent="0.2">
      <c r="A16" s="5">
        <v>15</v>
      </c>
      <c r="B16" s="5">
        <v>0.39699168578734301</v>
      </c>
      <c r="C16" s="5">
        <v>0.31987805972418298</v>
      </c>
      <c r="D16" s="5">
        <v>0.25149611622906798</v>
      </c>
      <c r="E16" s="5">
        <v>0.19357194344204801</v>
      </c>
      <c r="F16" s="5">
        <v>0.14637976326153601</v>
      </c>
      <c r="G16" s="5">
        <v>0.10913583702200599</v>
      </c>
      <c r="H16" s="5">
        <v>8.0474660501007406E-2</v>
      </c>
      <c r="I16" s="5">
        <v>5.8843290572861098E-2</v>
      </c>
      <c r="J16" s="5">
        <v>4.2756014084736803E-2</v>
      </c>
      <c r="K16" s="5">
        <v>3.0922364330149801E-2</v>
      </c>
    </row>
    <row r="17" spans="1:11" x14ac:dyDescent="0.2">
      <c r="A17" s="5">
        <v>16</v>
      </c>
      <c r="B17" s="5">
        <v>0.39362348493813498</v>
      </c>
      <c r="C17" s="5">
        <v>0.31682036897497701</v>
      </c>
      <c r="D17" s="5">
        <v>0.24885291354476799</v>
      </c>
      <c r="E17" s="5">
        <v>0.19138186290626999</v>
      </c>
      <c r="F17" s="5">
        <v>0.14462785912260601</v>
      </c>
      <c r="G17" s="5">
        <v>0.107773399023235</v>
      </c>
      <c r="H17" s="5">
        <v>7.9438119854194605E-2</v>
      </c>
      <c r="I17" s="5">
        <v>5.8067774500200703E-2</v>
      </c>
      <c r="J17" s="5">
        <v>4.2183014981252799E-2</v>
      </c>
      <c r="K17" s="5">
        <v>3.05029015767753E-2</v>
      </c>
    </row>
    <row r="18" spans="1:11" x14ac:dyDescent="0.2">
      <c r="A18" s="5">
        <v>17</v>
      </c>
      <c r="B18" s="5">
        <v>0.39026536608267298</v>
      </c>
      <c r="C18" s="5">
        <v>0.31377842183829802</v>
      </c>
      <c r="D18" s="5">
        <v>0.246228352221362</v>
      </c>
      <c r="E18" s="5">
        <v>0.18921074725614401</v>
      </c>
      <c r="F18" s="5">
        <v>0.14289341230643901</v>
      </c>
      <c r="G18" s="5">
        <v>0.10642593762932</v>
      </c>
      <c r="H18" s="5">
        <v>7.8413791674713407E-2</v>
      </c>
      <c r="I18" s="5">
        <v>5.7301856934036902E-2</v>
      </c>
      <c r="J18" s="5">
        <v>4.1617361125364398E-2</v>
      </c>
      <c r="K18" s="5">
        <v>3.0088952177686701E-2</v>
      </c>
    </row>
    <row r="19" spans="1:11" x14ac:dyDescent="0.2">
      <c r="A19" s="5">
        <v>18</v>
      </c>
      <c r="B19" s="5">
        <v>0.386917615870844</v>
      </c>
      <c r="C19" s="5">
        <v>0.31075239666982202</v>
      </c>
      <c r="D19" s="5">
        <v>0.24362249353405999</v>
      </c>
      <c r="E19" s="5">
        <v>0.18705856395144299</v>
      </c>
      <c r="F19" s="5">
        <v>0.14117633278653799</v>
      </c>
      <c r="G19" s="5">
        <v>0.10509333881452999</v>
      </c>
      <c r="H19" s="5">
        <v>7.74015612967906E-2</v>
      </c>
      <c r="I19" s="5">
        <v>5.6545435401881998E-2</v>
      </c>
      <c r="J19" s="5">
        <v>4.1058967260260003E-2</v>
      </c>
      <c r="K19" s="5">
        <v>2.96804484318028E-2</v>
      </c>
    </row>
    <row r="20" spans="1:11" x14ac:dyDescent="0.2">
      <c r="A20" s="5">
        <v>19</v>
      </c>
      <c r="B20" s="5">
        <v>0.383580517133077</v>
      </c>
      <c r="C20" s="5">
        <v>0.30774246681863598</v>
      </c>
      <c r="D20" s="5">
        <v>0.24103539420126199</v>
      </c>
      <c r="E20" s="5">
        <v>0.18492527729096001</v>
      </c>
      <c r="F20" s="5">
        <v>0.13947652891666701</v>
      </c>
      <c r="G20" s="5">
        <v>0.103775488136344</v>
      </c>
      <c r="H20" s="5">
        <v>7.6401314373563706E-2</v>
      </c>
      <c r="I20" s="5">
        <v>5.5798408094415199E-2</v>
      </c>
      <c r="J20" s="5">
        <v>4.0507748880614501E-2</v>
      </c>
      <c r="K20" s="5">
        <v>2.9277323340587101E-2</v>
      </c>
    </row>
    <row r="21" spans="1:11" x14ac:dyDescent="0.2">
      <c r="A21" s="5">
        <v>20</v>
      </c>
      <c r="B21" s="5">
        <v>0.38025434879508202</v>
      </c>
      <c r="C21" s="5">
        <v>0.304748800616292</v>
      </c>
      <c r="D21" s="5">
        <v>0.23846710643014399</v>
      </c>
      <c r="E21" s="5">
        <v>0.1828108484789</v>
      </c>
      <c r="F21" s="5">
        <v>0.13779390748999401</v>
      </c>
      <c r="G21" s="5">
        <v>0.10247227077557899</v>
      </c>
      <c r="H21" s="5">
        <v>7.5412936898464497E-2</v>
      </c>
      <c r="I21" s="5">
        <v>5.5060673873375501E-2</v>
      </c>
      <c r="J21" s="5">
        <v>3.9963622232599902E-2</v>
      </c>
      <c r="K21" s="5">
        <v>2.8879510604326E-2</v>
      </c>
    </row>
    <row r="22" spans="1:11" x14ac:dyDescent="0.2">
      <c r="A22" s="5">
        <v>21</v>
      </c>
      <c r="B22" s="5">
        <v>0.37693938579553798</v>
      </c>
      <c r="C22" s="5">
        <v>0.301771561368815</v>
      </c>
      <c r="D22" s="5">
        <v>0.23591767796385399</v>
      </c>
      <c r="E22" s="5">
        <v>0.180715235691425</v>
      </c>
      <c r="F22" s="5">
        <v>0.13612837379756801</v>
      </c>
      <c r="G22" s="5">
        <v>0.101183571575671</v>
      </c>
      <c r="H22" s="5">
        <v>7.4436315225918301E-2</v>
      </c>
      <c r="I22" s="5">
        <v>5.4332132279020499E-2</v>
      </c>
      <c r="J22" s="5">
        <v>3.9426504313668002E-2</v>
      </c>
      <c r="K22" s="5">
        <v>2.84869446183173E-2</v>
      </c>
    </row>
    <row r="23" spans="1:11" x14ac:dyDescent="0.2">
      <c r="A23" s="5">
        <v>22</v>
      </c>
      <c r="B23" s="5">
        <v>0.37363589900677502</v>
      </c>
      <c r="C23" s="5">
        <v>0.29881090735164001</v>
      </c>
      <c r="D23" s="5">
        <v>0.23338715213023101</v>
      </c>
      <c r="E23" s="5">
        <v>0.178638394143289</v>
      </c>
      <c r="F23" s="5">
        <v>0.134479831686103</v>
      </c>
      <c r="G23" s="5">
        <v>9.9909275081112497E-2</v>
      </c>
      <c r="H23" s="5">
        <v>7.34713360913683E-2</v>
      </c>
      <c r="I23" s="5">
        <v>5.3612683537157903E-2</v>
      </c>
      <c r="J23" s="5">
        <v>3.8896312872113002E-2</v>
      </c>
      <c r="K23" s="5">
        <v>2.8099560468970702E-2</v>
      </c>
    </row>
    <row r="24" spans="1:11" x14ac:dyDescent="0.2">
      <c r="A24" s="5">
        <v>23</v>
      </c>
      <c r="B24" s="5">
        <v>0.37034415515847502</v>
      </c>
      <c r="C24" s="5">
        <v>0.29586699180741599</v>
      </c>
      <c r="D24" s="5">
        <v>0.230875567892011</v>
      </c>
      <c r="E24" s="5">
        <v>0.176580276154539</v>
      </c>
      <c r="F24" s="5">
        <v>0.13284818361506101</v>
      </c>
      <c r="G24" s="5">
        <v>9.8649265575045206E-2</v>
      </c>
      <c r="H24" s="5">
        <v>7.25178866306362E-2</v>
      </c>
      <c r="I24" s="5">
        <v>5.2902228565763001E-2</v>
      </c>
      <c r="J24" s="5">
        <v>3.8372966406420399E-2</v>
      </c>
      <c r="K24" s="5">
        <v>2.7717293929827101E-2</v>
      </c>
    </row>
    <row r="25" spans="1:11" x14ac:dyDescent="0.2">
      <c r="A25" s="5">
        <v>24</v>
      </c>
      <c r="B25" s="5">
        <v>0.36706441676443802</v>
      </c>
      <c r="C25" s="5">
        <v>0.29293996294666402</v>
      </c>
      <c r="D25" s="5">
        <v>0.228382959898417</v>
      </c>
      <c r="E25" s="5">
        <v>0.17454083121721101</v>
      </c>
      <c r="F25" s="5">
        <v>0.131233330713008</v>
      </c>
      <c r="G25" s="5">
        <v>9.7403427116010993E-2</v>
      </c>
      <c r="H25" s="5">
        <v>7.1575854398628305E-2</v>
      </c>
      <c r="I25" s="5">
        <v>5.2200668981188698E-2</v>
      </c>
      <c r="J25" s="5">
        <v>3.7856384164410298E-2</v>
      </c>
      <c r="K25" s="5">
        <v>2.73400814574974E-2</v>
      </c>
    </row>
    <row r="26" spans="1:11" x14ac:dyDescent="0.2">
      <c r="A26" s="5">
        <v>25</v>
      </c>
      <c r="B26" s="5">
        <v>0.36379694205243601</v>
      </c>
      <c r="C26" s="5">
        <v>0.290029963951208</v>
      </c>
      <c r="D26" s="5">
        <v>0.22590935853810101</v>
      </c>
      <c r="E26" s="5">
        <v>0.172520006061996</v>
      </c>
      <c r="F26" s="5">
        <v>0.129635172833243</v>
      </c>
      <c r="G26" s="5">
        <v>9.6171643573871299E-2</v>
      </c>
      <c r="H26" s="5">
        <v>7.0645127387398907E-2</v>
      </c>
      <c r="I26" s="5">
        <v>5.1507907103979997E-2</v>
      </c>
      <c r="J26" s="5">
        <v>3.7346486142180002E-2</v>
      </c>
      <c r="K26" s="5">
        <v>2.6967860187528499E-2</v>
      </c>
    </row>
    <row r="27" spans="1:11" x14ac:dyDescent="0.2">
      <c r="A27" s="5">
        <v>26</v>
      </c>
      <c r="B27" s="5">
        <v>0.36054198489717998</v>
      </c>
      <c r="C27" s="5">
        <v>0.28713713298037202</v>
      </c>
      <c r="D27" s="5">
        <v>0.223454789993345</v>
      </c>
      <c r="E27" s="5">
        <v>0.17051774472481501</v>
      </c>
      <c r="F27" s="5">
        <v>0.12805360860866499</v>
      </c>
      <c r="G27" s="5">
        <v>9.4953798664891495E-2</v>
      </c>
      <c r="H27" s="5">
        <v>6.9725594043579697E-2</v>
      </c>
      <c r="I27" s="5">
        <v>5.0823845964302401E-2</v>
      </c>
      <c r="J27" s="5">
        <v>3.6843193082853998E-2</v>
      </c>
      <c r="K27" s="5">
        <v>2.6600567930197001E-2</v>
      </c>
    </row>
    <row r="28" spans="1:11" x14ac:dyDescent="0.2">
      <c r="A28" s="5">
        <v>27</v>
      </c>
      <c r="B28" s="5">
        <v>0.35729979475642998</v>
      </c>
      <c r="C28" s="5">
        <v>0.28426160317985499</v>
      </c>
      <c r="D28" s="5">
        <v>0.22101927629547199</v>
      </c>
      <c r="E28" s="5">
        <v>0.16853398861327701</v>
      </c>
      <c r="F28" s="5">
        <v>0.12648853550588601</v>
      </c>
      <c r="G28" s="5">
        <v>9.3749775986000705E-2</v>
      </c>
      <c r="H28" s="5">
        <v>6.88171432851864E-2</v>
      </c>
      <c r="I28" s="5">
        <v>5.0148389306992003E-2</v>
      </c>
      <c r="J28" s="5">
        <v>3.63464264751477E-2</v>
      </c>
      <c r="K28" s="5">
        <v>2.62381431662367E-2</v>
      </c>
    </row>
    <row r="29" spans="1:11" x14ac:dyDescent="0.2">
      <c r="A29" s="5">
        <v>28</v>
      </c>
      <c r="B29" s="5">
        <v>0.35407061661025702</v>
      </c>
      <c r="C29" s="5">
        <v>0.28140350269326198</v>
      </c>
      <c r="D29" s="5">
        <v>0.218602835381387</v>
      </c>
      <c r="E29" s="5">
        <v>0.16656867657296101</v>
      </c>
      <c r="F29" s="5">
        <v>0.12493984987856201</v>
      </c>
      <c r="G29" s="5">
        <v>9.2559459048228501E-2</v>
      </c>
      <c r="H29" s="5">
        <v>6.7919664517813602E-2</v>
      </c>
      <c r="I29" s="5">
        <v>4.9481441596238497E-2</v>
      </c>
      <c r="J29" s="5">
        <v>3.5856108551750601E-2</v>
      </c>
      <c r="K29" s="5">
        <v>2.5880525042502101E-2</v>
      </c>
    </row>
    <row r="30" spans="1:11" x14ac:dyDescent="0.2">
      <c r="A30" s="5">
        <v>29</v>
      </c>
      <c r="B30" s="5">
        <v>0.35085469090347199</v>
      </c>
      <c r="C30" s="5">
        <v>0.27856295467622599</v>
      </c>
      <c r="D30" s="5">
        <v>0.216205481151205</v>
      </c>
      <c r="E30" s="5">
        <v>0.16462174495349599</v>
      </c>
      <c r="F30" s="5">
        <v>0.123407447019936</v>
      </c>
      <c r="G30" s="5">
        <v>9.1382731309326698E-2</v>
      </c>
      <c r="H30" s="5">
        <v>6.7033047650227703E-2</v>
      </c>
      <c r="I30" s="5">
        <v>4.8822908019910301E-2</v>
      </c>
      <c r="J30" s="5">
        <v>3.5372162287535799E-2</v>
      </c>
      <c r="K30" s="5">
        <v>2.5527653367572099E-2</v>
      </c>
    </row>
    <row r="31" spans="1:11" x14ac:dyDescent="0.2">
      <c r="A31" s="5">
        <v>30</v>
      </c>
      <c r="B31" s="5">
        <v>0.34765225349125101</v>
      </c>
      <c r="C31" s="5">
        <v>0.27574007731306399</v>
      </c>
      <c r="D31" s="5">
        <v>0.213827223526871</v>
      </c>
      <c r="E31" s="5">
        <v>0.162693127674396</v>
      </c>
      <c r="F31" s="5">
        <v>0.12189122121458899</v>
      </c>
      <c r="G31" s="5">
        <v>9.0219476205581101E-2</v>
      </c>
      <c r="H31" s="5">
        <v>6.6157183109369105E-2</v>
      </c>
      <c r="I31" s="5">
        <v>4.8172694493528997E-2</v>
      </c>
      <c r="J31" s="5">
        <v>3.4894511397601302E-2</v>
      </c>
      <c r="K31" s="5">
        <v>2.51794686072975E-2</v>
      </c>
    </row>
    <row r="32" spans="1:11" x14ac:dyDescent="0.2">
      <c r="A32" s="5">
        <v>31</v>
      </c>
      <c r="B32" s="5">
        <v>0.34446353558793302</v>
      </c>
      <c r="C32" s="5">
        <v>0.27293498383592002</v>
      </c>
      <c r="D32" s="5">
        <v>0.211468068511737</v>
      </c>
      <c r="E32" s="5">
        <v>0.16078275629060801</v>
      </c>
      <c r="F32" s="5">
        <v>0.12039106578938299</v>
      </c>
      <c r="G32" s="5">
        <v>8.9069577182819298E-2</v>
      </c>
      <c r="H32" s="5">
        <v>6.5291961854772998E-2</v>
      </c>
      <c r="I32" s="5">
        <v>4.7530707663905297E-2</v>
      </c>
      <c r="J32" s="5">
        <v>3.4423080335150402E-2</v>
      </c>
      <c r="K32" s="5">
        <v>2.4835911880294999E-2</v>
      </c>
    </row>
    <row r="33" spans="1:11" x14ac:dyDescent="0.2">
      <c r="A33" s="5">
        <v>32</v>
      </c>
      <c r="B33" s="5">
        <v>0.341288763719026</v>
      </c>
      <c r="C33" s="5">
        <v>0.27014778254633098</v>
      </c>
      <c r="D33" s="5">
        <v>0.20912801825101501</v>
      </c>
      <c r="E33" s="5">
        <v>0.15889056005774299</v>
      </c>
      <c r="F33" s="5">
        <v>0.11890687316358201</v>
      </c>
      <c r="G33" s="5">
        <v>8.7932917726622997E-2</v>
      </c>
      <c r="H33" s="5">
        <v>6.4437275392421806E-2</v>
      </c>
      <c r="I33" s="5">
        <v>4.6896854912441902E-2</v>
      </c>
      <c r="J33" s="5">
        <v>3.39577942892152E-2</v>
      </c>
      <c r="K33" s="5">
        <v>2.44969249533914E-2</v>
      </c>
    </row>
    <row r="34" spans="1:11" x14ac:dyDescent="0.2">
      <c r="A34" s="5">
        <v>33</v>
      </c>
      <c r="B34" s="5">
        <v>0.33812815967639898</v>
      </c>
      <c r="C34" s="5">
        <v>0.267378576839159</v>
      </c>
      <c r="D34" s="5">
        <v>0.206807071093047</v>
      </c>
      <c r="E34" s="5">
        <v>0.15701646599695099</v>
      </c>
      <c r="F34" s="5">
        <v>0.117438534898164</v>
      </c>
      <c r="G34" s="5">
        <v>8.6809381391750096E-2</v>
      </c>
      <c r="H34" s="5">
        <v>6.3593015788037097E-2</v>
      </c>
      <c r="I34" s="5">
        <v>4.6271044358115597E-2</v>
      </c>
      <c r="J34" s="5">
        <v>3.34985791822308E-2</v>
      </c>
      <c r="K34" s="5">
        <v>2.4162450237021502E-2</v>
      </c>
    </row>
    <row r="35" spans="1:11" x14ac:dyDescent="0.2">
      <c r="A35" s="5">
        <v>34</v>
      </c>
      <c r="B35" s="5">
        <v>0.33498194047667101</v>
      </c>
      <c r="C35" s="5">
        <v>0.26462746522882502</v>
      </c>
      <c r="D35" s="5">
        <v>0.20450522165134</v>
      </c>
      <c r="E35" s="5">
        <v>0.155160398959412</v>
      </c>
      <c r="F35" s="5">
        <v>0.115985941744293</v>
      </c>
      <c r="G35" s="5">
        <v>8.5698851830775205E-2</v>
      </c>
      <c r="H35" s="5">
        <v>6.2759075679823598E-2</v>
      </c>
      <c r="I35" s="5">
        <v>4.56531848601444E-2</v>
      </c>
      <c r="J35" s="5">
        <v>3.3045361667464003E-2</v>
      </c>
      <c r="K35" s="5">
        <v>2.38324307805814E-2</v>
      </c>
    </row>
    <row r="36" spans="1:11" x14ac:dyDescent="0.2">
      <c r="A36" s="5">
        <v>35</v>
      </c>
      <c r="B36" s="5">
        <v>0.331850318322782</v>
      </c>
      <c r="C36" s="5">
        <v>0.26189454137780099</v>
      </c>
      <c r="D36" s="5">
        <v>0.20222246086728701</v>
      </c>
      <c r="E36" s="5">
        <v>0.15332228169040199</v>
      </c>
      <c r="F36" s="5">
        <v>0.114548983690964</v>
      </c>
      <c r="G36" s="5">
        <v>8.4601212821956095E-2</v>
      </c>
      <c r="H36" s="5">
        <v>6.1935348290675603E-2</v>
      </c>
      <c r="I36" s="5">
        <v>4.5043186020349797E-2</v>
      </c>
      <c r="J36" s="5">
        <v>3.2598069126303898E-2</v>
      </c>
      <c r="K36" s="5">
        <v>2.35068102677428E-2</v>
      </c>
    </row>
    <row r="37" spans="1:11" x14ac:dyDescent="0.2">
      <c r="A37" s="5">
        <v>36</v>
      </c>
      <c r="B37" s="5">
        <v>0.328733500568748</v>
      </c>
      <c r="C37" s="5">
        <v>0.259179894127268</v>
      </c>
      <c r="D37" s="5">
        <v>0.19995877607353099</v>
      </c>
      <c r="E37" s="5">
        <v>0.15150203489291</v>
      </c>
      <c r="F37" s="5">
        <v>0.11312755001180699</v>
      </c>
      <c r="G37" s="5">
        <v>8.3516348296334197E-2</v>
      </c>
      <c r="H37" s="5">
        <v>6.1121727439854903E-2</v>
      </c>
      <c r="I37" s="5">
        <v>4.4440958185222798E-2</v>
      </c>
      <c r="J37" s="5">
        <v>3.21566296654184E-2</v>
      </c>
      <c r="K37" s="5">
        <v>2.3185533011727801E-2</v>
      </c>
    </row>
    <row r="38" spans="1:11" x14ac:dyDescent="0.2">
      <c r="A38" s="5">
        <v>37</v>
      </c>
      <c r="B38" s="5">
        <v>0.325631689687568</v>
      </c>
      <c r="C38" s="5">
        <v>0.25648360752990401</v>
      </c>
      <c r="D38" s="5">
        <v>0.19771415105790499</v>
      </c>
      <c r="E38" s="5">
        <v>0.14969957729078101</v>
      </c>
      <c r="F38" s="5">
        <v>0.11172152931104801</v>
      </c>
      <c r="G38" s="5">
        <v>8.24441423640771E-2</v>
      </c>
      <c r="H38" s="5">
        <v>6.0318107554153302E-2</v>
      </c>
      <c r="I38" s="5">
        <v>4.3846412447700399E-2</v>
      </c>
      <c r="J38" s="5">
        <v>3.1720972113782102E-2</v>
      </c>
      <c r="K38" s="5">
        <v>2.2868543950550001E-2</v>
      </c>
    </row>
    <row r="39" spans="1:11" x14ac:dyDescent="0.2">
      <c r="A39" s="5">
        <v>38</v>
      </c>
      <c r="B39" s="5">
        <v>0.32254508324228698</v>
      </c>
      <c r="C39" s="5">
        <v>0.25380576088473</v>
      </c>
      <c r="D39" s="5">
        <v>0.19548856612789001</v>
      </c>
      <c r="E39" s="5">
        <v>0.14791482569133901</v>
      </c>
      <c r="F39" s="5">
        <v>0.110330809568626</v>
      </c>
      <c r="G39" s="5">
        <v>8.1384479340072896E-2</v>
      </c>
      <c r="H39" s="5">
        <v>5.95243836785476E-2</v>
      </c>
      <c r="I39" s="5">
        <v>4.3259460648663199E-2</v>
      </c>
      <c r="J39" s="5">
        <v>3.12910260195816E-2</v>
      </c>
      <c r="K39" s="5">
        <v>2.2555788642223299E-2</v>
      </c>
    </row>
    <row r="40" spans="1:11" x14ac:dyDescent="0.2">
      <c r="A40" s="5">
        <v>39</v>
      </c>
      <c r="B40" s="5">
        <v>0.31947387386018999</v>
      </c>
      <c r="C40" s="5">
        <v>0.251146428773937</v>
      </c>
      <c r="D40" s="5">
        <v>0.19328199817553299</v>
      </c>
      <c r="E40" s="5">
        <v>0.14614769504748601</v>
      </c>
      <c r="F40" s="5">
        <v>0.108955278184461</v>
      </c>
      <c r="G40" s="5">
        <v>8.0337243768783304E-2</v>
      </c>
      <c r="H40" s="5">
        <v>5.87404514863595E-2</v>
      </c>
      <c r="I40" s="5">
        <v>4.2680015378159401E-2</v>
      </c>
      <c r="J40" s="5">
        <v>3.0866721647001501E-2</v>
      </c>
      <c r="K40" s="5">
        <v>2.22472132599408E-2</v>
      </c>
    </row>
    <row r="41" spans="1:11" x14ac:dyDescent="0.2">
      <c r="A41" s="5">
        <v>40</v>
      </c>
      <c r="B41" s="5">
        <v>0.31641824921009098</v>
      </c>
      <c r="C41" s="5">
        <v>0.248505681101649</v>
      </c>
      <c r="D41" s="5">
        <v>0.19109442074277699</v>
      </c>
      <c r="E41" s="5">
        <v>0.14439809851923199</v>
      </c>
      <c r="F41" s="5">
        <v>0.107594822021871</v>
      </c>
      <c r="G41" s="5">
        <v>7.9302320448366104E-2</v>
      </c>
      <c r="H41" s="5">
        <v>5.7966207288929997E-2</v>
      </c>
      <c r="I41" s="5">
        <v>4.2107989976365397E-2</v>
      </c>
      <c r="J41" s="5">
        <v>3.0447989972898201E-2</v>
      </c>
      <c r="K41" s="5">
        <v>2.1942764587226899E-2</v>
      </c>
    </row>
    <row r="42" spans="1:11" x14ac:dyDescent="0.2">
      <c r="A42" s="5">
        <v>41</v>
      </c>
      <c r="B42" s="5">
        <v>0.313378391982717</v>
      </c>
      <c r="C42" s="5">
        <v>0.245883583134543</v>
      </c>
      <c r="D42" s="5">
        <v>0.18892580408713799</v>
      </c>
      <c r="E42" s="5">
        <v>0.14266594753463999</v>
      </c>
      <c r="F42" s="5">
        <v>0.106249327450141</v>
      </c>
      <c r="G42" s="5">
        <v>7.8279594454076507E-2</v>
      </c>
      <c r="H42" s="5">
        <v>5.7201548044818501E-2</v>
      </c>
      <c r="I42" s="5">
        <v>4.1543298534290202E-2</v>
      </c>
      <c r="J42" s="5">
        <v>3.0034762683364701E-2</v>
      </c>
      <c r="K42" s="5">
        <v>2.1642390013066001E-2</v>
      </c>
    </row>
    <row r="43" spans="1:11" x14ac:dyDescent="0.2">
      <c r="A43" s="5">
        <v>42</v>
      </c>
      <c r="B43" s="5">
        <v>0.310354479874138</v>
      </c>
      <c r="C43" s="5">
        <v>0.243280195544263</v>
      </c>
      <c r="D43" s="5">
        <v>0.18677611524767901</v>
      </c>
      <c r="E43" s="5">
        <v>0.14095115185016999</v>
      </c>
      <c r="F43" s="5">
        <v>0.104918680386241</v>
      </c>
      <c r="G43" s="5">
        <v>7.7268951160954696E-2</v>
      </c>
      <c r="H43" s="5">
        <v>5.6446371368537598E-2</v>
      </c>
      <c r="I43" s="5">
        <v>4.0985855894229803E-2</v>
      </c>
      <c r="J43" s="5">
        <v>2.9626972170190901E-2</v>
      </c>
      <c r="K43" s="5">
        <v>2.13460375270072E-2</v>
      </c>
    </row>
    <row r="44" spans="1:11" x14ac:dyDescent="0.2">
      <c r="A44" s="5">
        <v>43</v>
      </c>
      <c r="B44" s="5">
        <v>0.307346685572221</v>
      </c>
      <c r="C44" s="5">
        <v>0.24069557445155801</v>
      </c>
      <c r="D44" s="5">
        <v>0.184645318111232</v>
      </c>
      <c r="E44" s="5">
        <v>0.13925361961037999</v>
      </c>
      <c r="F44" s="5">
        <v>0.103602766335691</v>
      </c>
      <c r="G44" s="5">
        <v>7.6270276265811801E-2</v>
      </c>
      <c r="H44" s="5">
        <v>5.5700575538832599E-2</v>
      </c>
      <c r="I44" s="5">
        <v>4.0435577649981402E-2</v>
      </c>
      <c r="J44" s="5">
        <v>2.9224551527225799E-2</v>
      </c>
      <c r="K44" s="5">
        <v>2.1053655714251999E-2</v>
      </c>
    </row>
    <row r="45" spans="1:11" x14ac:dyDescent="0.2">
      <c r="A45" s="5">
        <v>44</v>
      </c>
      <c r="B45" s="5">
        <v>0.30435517674607498</v>
      </c>
      <c r="C45" s="5">
        <v>0.23812977147209199</v>
      </c>
      <c r="D45" s="5">
        <v>0.18253337347880999</v>
      </c>
      <c r="E45" s="5">
        <v>0.137573257406987</v>
      </c>
      <c r="F45" s="5">
        <v>0.10230147043257801</v>
      </c>
      <c r="G45" s="5">
        <v>7.5283455808522096E-2</v>
      </c>
      <c r="H45" s="5">
        <v>5.4964059506517497E-2</v>
      </c>
      <c r="I45" s="5">
        <v>3.9892380146823697E-2</v>
      </c>
      <c r="J45" s="5">
        <v>2.8827434546643702E-2</v>
      </c>
      <c r="K45" s="5">
        <v>2.0765193750722302E-2</v>
      </c>
    </row>
    <row r="46" spans="1:11" x14ac:dyDescent="0.2">
      <c r="A46" s="5">
        <v>45</v>
      </c>
      <c r="B46" s="5">
        <v>0.301380116038448</v>
      </c>
      <c r="C46" s="5">
        <v>0.23558283376383701</v>
      </c>
      <c r="D46" s="5">
        <v>0.180440239132164</v>
      </c>
      <c r="E46" s="5">
        <v>0.135909970337247</v>
      </c>
      <c r="F46" s="5">
        <v>0.101014677478729</v>
      </c>
      <c r="G46" s="5">
        <v>7.4308376192633002E-2</v>
      </c>
      <c r="H46" s="5">
        <v>5.42367229018762E-2</v>
      </c>
      <c r="I46" s="5">
        <v>3.9356180481269598E-2</v>
      </c>
      <c r="J46" s="5">
        <v>2.8435555715121099E-2</v>
      </c>
      <c r="K46" s="5">
        <v>2.04806013981149E-2</v>
      </c>
    </row>
    <row r="47" spans="1:11" x14ac:dyDescent="0.2">
      <c r="A47" s="5">
        <v>46</v>
      </c>
      <c r="B47" s="5">
        <v>0.29842166106104301</v>
      </c>
      <c r="C47" s="5">
        <v>0.23305480407599899</v>
      </c>
      <c r="D47" s="5">
        <v>0.17836586990043701</v>
      </c>
      <c r="E47" s="5">
        <v>0.13426366206165199</v>
      </c>
      <c r="F47" s="5">
        <v>9.9742271982030395E-2</v>
      </c>
      <c r="G47" s="5">
        <v>7.3344924205300893E-2</v>
      </c>
      <c r="H47" s="5">
        <v>5.3518466041639401E-2</v>
      </c>
      <c r="I47" s="5">
        <v>3.8826896500600901E-2</v>
      </c>
      <c r="J47" s="5">
        <v>2.80488502099259E-2</v>
      </c>
      <c r="K47" s="5">
        <v>2.01998289989423E-2</v>
      </c>
    </row>
    <row r="48" spans="1:11" x14ac:dyDescent="0.2">
      <c r="A48" s="5">
        <v>47</v>
      </c>
      <c r="B48" s="5">
        <v>0.29547996439270502</v>
      </c>
      <c r="C48" s="5">
        <v>0.2305457207994</v>
      </c>
      <c r="D48" s="5">
        <v>0.17631021772685801</v>
      </c>
      <c r="E48" s="5">
        <v>0.132634234860913</v>
      </c>
      <c r="F48" s="5">
        <v>9.8484138193914494E-2</v>
      </c>
      <c r="G48" s="5">
        <v>7.2392987036565506E-2</v>
      </c>
      <c r="H48" s="5">
        <v>5.2809189935547098E-2</v>
      </c>
      <c r="I48" s="5">
        <v>3.8304446802189397E-2</v>
      </c>
      <c r="J48" s="5">
        <v>2.7667253894925699E-2</v>
      </c>
      <c r="K48" s="5">
        <v>1.9922827471563102E-2</v>
      </c>
    </row>
    <row r="49" spans="1:11" x14ac:dyDescent="0.2">
      <c r="A49" s="5">
        <v>48</v>
      </c>
      <c r="B49" s="5">
        <v>0.29255517358044297</v>
      </c>
      <c r="C49" s="5">
        <v>0.22805561801826399</v>
      </c>
      <c r="D49" s="5">
        <v>0.17427323173544501</v>
      </c>
      <c r="E49" s="5">
        <v>0.13102158969223099</v>
      </c>
      <c r="F49" s="5">
        <v>9.7240160145999802E-2</v>
      </c>
      <c r="G49" s="5">
        <v>7.1452452297969898E-2</v>
      </c>
      <c r="H49" s="5">
        <v>5.2108796292506601E-2</v>
      </c>
      <c r="I49" s="5">
        <v>3.7788750732613202E-2</v>
      </c>
      <c r="J49" s="5">
        <v>2.7290703316517399E-2</v>
      </c>
      <c r="K49" s="5">
        <v>1.9649548305202699E-2</v>
      </c>
    </row>
    <row r="50" spans="1:11" x14ac:dyDescent="0.2">
      <c r="A50" s="5">
        <v>49</v>
      </c>
      <c r="B50" s="5">
        <v>0.28964743114323099</v>
      </c>
      <c r="C50" s="5">
        <v>0.22558452556331701</v>
      </c>
      <c r="D50" s="5">
        <v>0.172254858297654</v>
      </c>
      <c r="E50" s="5">
        <v>0.12942562624481399</v>
      </c>
      <c r="F50" s="5">
        <v>9.6010221685898095E-2</v>
      </c>
      <c r="G50" s="5">
        <v>7.0523208040540297E-2</v>
      </c>
      <c r="H50" s="5">
        <v>5.1417187526355199E-2</v>
      </c>
      <c r="I50" s="5">
        <v>3.72797283865735E-2</v>
      </c>
      <c r="J50" s="5">
        <v>2.69191356994831E-2</v>
      </c>
      <c r="K50" s="5">
        <v>1.9379943554968401E-2</v>
      </c>
    </row>
    <row r="51" spans="1:11" x14ac:dyDescent="0.2">
      <c r="A51" s="5">
        <v>50</v>
      </c>
      <c r="B51" s="5">
        <v>0.28675687457855897</v>
      </c>
      <c r="C51" s="5">
        <v>0.223132469066157</v>
      </c>
      <c r="D51" s="5">
        <v>0.17025504109894801</v>
      </c>
      <c r="E51" s="5">
        <v>0.127846242994656</v>
      </c>
      <c r="F51" s="5">
        <v>9.4794206512192003E-2</v>
      </c>
      <c r="G51" s="5">
        <v>6.9605142772132103E-2</v>
      </c>
      <c r="H51" s="5">
        <v>5.0734266761237899E-2</v>
      </c>
      <c r="I51" s="5">
        <v>3.6777300605619997E-2</v>
      </c>
      <c r="J51" s="5">
        <v>2.6552488942774399E-2</v>
      </c>
      <c r="K51" s="5">
        <v>1.9113965836858E-2</v>
      </c>
    </row>
    <row r="52" spans="1:11" x14ac:dyDescent="0.2">
      <c r="A52" s="5">
        <v>51</v>
      </c>
      <c r="B52" s="5">
        <v>0.28388363637166297</v>
      </c>
      <c r="C52" s="5">
        <v>0.22069947001481699</v>
      </c>
      <c r="D52" s="5">
        <v>0.16827372120522799</v>
      </c>
      <c r="E52" s="5">
        <v>0.12628333725853899</v>
      </c>
      <c r="F52" s="5">
        <v>9.3591998208584104E-2</v>
      </c>
      <c r="G52" s="5">
        <v>6.86981454741558E-2</v>
      </c>
      <c r="H52" s="5">
        <v>5.0059937836608899E-2</v>
      </c>
      <c r="I52" s="5">
        <v>3.6281388976690303E-2</v>
      </c>
      <c r="J52" s="5">
        <v>2.6190701615232299E-2</v>
      </c>
      <c r="K52" s="5">
        <v>1.88515683227664E-2</v>
      </c>
    </row>
    <row r="53" spans="1:11" x14ac:dyDescent="0.2">
      <c r="A53" s="5">
        <v>52</v>
      </c>
      <c r="B53" s="5">
        <v>0.281027844007401</v>
      </c>
      <c r="C53" s="5">
        <v>0.21828554581045401</v>
      </c>
      <c r="D53" s="5">
        <v>0.166310837129094</v>
      </c>
      <c r="E53" s="5">
        <v>0.12473680524726601</v>
      </c>
      <c r="F53" s="5">
        <v>9.2403480277227099E-2</v>
      </c>
      <c r="G53" s="5">
        <v>6.7802105617691497E-2</v>
      </c>
      <c r="H53" s="5">
        <v>4.9394105311866998E-2</v>
      </c>
      <c r="I53" s="5">
        <v>3.5791915830469603E-2</v>
      </c>
      <c r="J53" s="5">
        <v>2.58337129512414E-2</v>
      </c>
      <c r="K53" s="5">
        <v>1.8592704735489698E-2</v>
      </c>
    </row>
    <row r="54" spans="1:11" x14ac:dyDescent="0.2">
      <c r="A54" s="5">
        <v>53</v>
      </c>
      <c r="B54" s="5">
        <v>0.27818961998471198</v>
      </c>
      <c r="C54" s="5">
        <v>0.215890709825106</v>
      </c>
      <c r="D54" s="5">
        <v>0.16436632489589501</v>
      </c>
      <c r="E54" s="5">
        <v>0.12320654211809901</v>
      </c>
      <c r="F54" s="5">
        <v>9.1228536171237704E-2</v>
      </c>
      <c r="G54" s="5">
        <v>6.6916913179003501E-2</v>
      </c>
      <c r="H54" s="5">
        <v>4.8736674470633401E-2</v>
      </c>
      <c r="I54" s="5">
        <v>3.5308804239577801E-2</v>
      </c>
      <c r="J54" s="5">
        <v>2.5481462846327099E-2</v>
      </c>
      <c r="K54" s="5">
        <v>1.8337329343730301E-2</v>
      </c>
    </row>
    <row r="55" spans="1:11" x14ac:dyDescent="0.2">
      <c r="A55" s="5">
        <v>54</v>
      </c>
      <c r="B55" s="5">
        <v>0.27536908183360198</v>
      </c>
      <c r="C55" s="5">
        <v>0.21351497146045101</v>
      </c>
      <c r="D55" s="5">
        <v>0.16244011810952599</v>
      </c>
      <c r="E55" s="5">
        <v>0.121692442026403</v>
      </c>
      <c r="F55" s="5">
        <v>9.0067049326402498E-2</v>
      </c>
      <c r="G55" s="5">
        <v>6.6042458654464897E-2</v>
      </c>
      <c r="H55" s="5">
        <v>4.80875513246816E-2</v>
      </c>
      <c r="I55" s="5">
        <v>3.48319780165895E-2</v>
      </c>
      <c r="J55" s="5">
        <v>2.5133891852695201E-2</v>
      </c>
      <c r="K55" s="5">
        <v>1.8085396957103501E-2</v>
      </c>
    </row>
    <row r="56" spans="1:11" x14ac:dyDescent="0.2">
      <c r="A56" s="5">
        <v>55</v>
      </c>
      <c r="B56" s="5">
        <v>0.27256634213461101</v>
      </c>
      <c r="C56" s="5">
        <v>0.211158336207495</v>
      </c>
      <c r="D56" s="5">
        <v>0.160532148017939</v>
      </c>
      <c r="E56" s="5">
        <v>0.12019439817648001</v>
      </c>
      <c r="F56" s="5">
        <v>8.8918903192079707E-2</v>
      </c>
      <c r="G56" s="5">
        <v>6.5178633074903403E-2</v>
      </c>
      <c r="H56" s="5">
        <v>4.7446642617528401E-2</v>
      </c>
      <c r="I56" s="5">
        <v>3.4361361711892899E-2</v>
      </c>
      <c r="J56" s="5">
        <v>2.4790941174719201E-2</v>
      </c>
      <c r="K56" s="5">
        <v>1.78368629211475E-2</v>
      </c>
    </row>
    <row r="57" spans="1:11" x14ac:dyDescent="0.2">
      <c r="A57" s="5">
        <v>56</v>
      </c>
      <c r="B57" s="5">
        <v>0.26978150854069499</v>
      </c>
      <c r="C57" s="5">
        <v>0.20882080570714101</v>
      </c>
      <c r="D57" s="5">
        <v>0.15864234357832699</v>
      </c>
      <c r="E57" s="5">
        <v>0.118712302871587</v>
      </c>
      <c r="F57" s="5">
        <v>8.7783981261307806E-2</v>
      </c>
      <c r="G57" s="5">
        <v>6.4325328019378403E-2</v>
      </c>
      <c r="H57" s="5">
        <v>4.6813855827694401E-2</v>
      </c>
      <c r="I57" s="5">
        <v>3.3896880611393697E-2</v>
      </c>
      <c r="J57" s="5">
        <v>2.4452552664378301E-2</v>
      </c>
      <c r="K57" s="5">
        <v>1.7591683112338399E-2</v>
      </c>
    </row>
    <row r="58" spans="1:11" x14ac:dyDescent="0.2">
      <c r="A58" s="5">
        <v>57</v>
      </c>
      <c r="B58" s="5">
        <v>0.26701468380146298</v>
      </c>
      <c r="C58" s="5">
        <v>0.206502377811564</v>
      </c>
      <c r="D58" s="5">
        <v>0.15677063152195</v>
      </c>
      <c r="E58" s="5">
        <v>0.117246047563135</v>
      </c>
      <c r="F58" s="5">
        <v>8.6662167100123005E-2</v>
      </c>
      <c r="G58" s="5">
        <v>6.3482435628400904E-2</v>
      </c>
      <c r="H58" s="5">
        <v>4.6189099171643599E-2</v>
      </c>
      <c r="I58" s="5">
        <v>3.3438460734069503E-2</v>
      </c>
      <c r="J58" s="5">
        <v>2.4118668816649501E-2</v>
      </c>
      <c r="K58" s="5">
        <v>1.7349813933111701E-2</v>
      </c>
    </row>
    <row r="59" spans="1:11" x14ac:dyDescent="0.2">
      <c r="A59" s="5">
        <v>58</v>
      </c>
      <c r="B59" s="5">
        <v>0.26426596578971601</v>
      </c>
      <c r="C59" s="5">
        <v>0.20420304664633401</v>
      </c>
      <c r="D59" s="5">
        <v>0.15491693641857401</v>
      </c>
      <c r="E59" s="5">
        <v>0.115795522899053</v>
      </c>
      <c r="F59" s="5">
        <v>8.5553344376098295E-2</v>
      </c>
      <c r="G59" s="5">
        <v>6.2649848616605303E-2</v>
      </c>
      <c r="H59" s="5">
        <v>4.5572281606410199E-2</v>
      </c>
      <c r="I59" s="5">
        <v>3.29860288293801E-2</v>
      </c>
      <c r="J59" s="5">
        <v>2.37892327648552E-2</v>
      </c>
      <c r="K59" s="5">
        <v>1.71112123068916E-2</v>
      </c>
    </row>
    <row r="60" spans="1:11" x14ac:dyDescent="0.2">
      <c r="A60" s="5">
        <v>59</v>
      </c>
      <c r="B60" s="5">
        <v>0.26153544753022401</v>
      </c>
      <c r="C60" s="5">
        <v>0.20192280267323201</v>
      </c>
      <c r="D60" s="5">
        <v>0.153081180740476</v>
      </c>
      <c r="E60" s="5">
        <v>0.114360618771323</v>
      </c>
      <c r="F60" s="5">
        <v>8.4457396886107594E-2</v>
      </c>
      <c r="G60" s="5">
        <v>6.18274602848859E-2</v>
      </c>
      <c r="H60" s="5">
        <v>4.4963312831921398E-2</v>
      </c>
      <c r="I60" s="5">
        <v>3.2539512374540197E-2</v>
      </c>
      <c r="J60" s="5">
        <v>2.34641882759721E-2</v>
      </c>
      <c r="K60" s="5">
        <v>1.6875835673129499E-2</v>
      </c>
    </row>
    <row r="61" spans="1:11" x14ac:dyDescent="0.2">
      <c r="A61" s="5">
        <v>60</v>
      </c>
      <c r="B61" s="5">
        <v>0.25882321723066998</v>
      </c>
      <c r="C61" s="5">
        <v>0.19966163275368801</v>
      </c>
      <c r="D61" s="5">
        <v>0.15126328492600799</v>
      </c>
      <c r="E61" s="5">
        <v>0.112941224362671</v>
      </c>
      <c r="F61" s="5">
        <v>8.3374208583326004E-2</v>
      </c>
      <c r="G61" s="5">
        <v>6.1015164532006103E-2</v>
      </c>
      <c r="H61" s="5">
        <v>4.4362103293024001E-2</v>
      </c>
      <c r="I61" s="5">
        <v>3.2098839571658398E-2</v>
      </c>
      <c r="J61" s="5">
        <v>2.31434797459018E-2</v>
      </c>
      <c r="K61" s="5">
        <v>1.66436419823528E-2</v>
      </c>
    </row>
    <row r="62" spans="1:11" x14ac:dyDescent="0.2">
      <c r="A62" s="5">
        <v>61</v>
      </c>
      <c r="B62" s="5">
        <v>0.256129358314718</v>
      </c>
      <c r="C62" s="5">
        <v>0.19741952021279899</v>
      </c>
      <c r="D62" s="5">
        <v>0.149463167442659</v>
      </c>
      <c r="E62" s="5">
        <v>0.111537228192419</v>
      </c>
      <c r="F62" s="5">
        <v>8.2303663603473701E-2</v>
      </c>
      <c r="G62" s="5">
        <v>6.0212855865693297E-2</v>
      </c>
      <c r="H62" s="5">
        <v>4.3768564181224899E-2</v>
      </c>
      <c r="I62" s="5">
        <v>3.1663939344748898E-2</v>
      </c>
      <c r="J62" s="5">
        <v>2.2827052194707299E-2</v>
      </c>
      <c r="K62" s="5">
        <v>1.6414589691226101E-2</v>
      </c>
    </row>
    <row r="63" spans="1:11" x14ac:dyDescent="0.2">
      <c r="A63" s="5">
        <v>62</v>
      </c>
      <c r="B63" s="5">
        <v>0.25345394945711303</v>
      </c>
      <c r="C63" s="5">
        <v>0.195196444903842</v>
      </c>
      <c r="D63" s="5">
        <v>0.14768074484962601</v>
      </c>
      <c r="E63" s="5">
        <v>0.110148518161489</v>
      </c>
      <c r="F63" s="5">
        <v>8.1245646290310794E-2</v>
      </c>
      <c r="G63" s="5">
        <v>5.9420429413228198E-2</v>
      </c>
      <c r="H63" s="5">
        <v>4.3182607436150697E-2</v>
      </c>
      <c r="I63" s="5">
        <v>3.1234741336620499E-2</v>
      </c>
      <c r="J63" s="5">
        <v>2.25148512618174E-2</v>
      </c>
      <c r="K63" s="5">
        <v>1.6188637757624299E-2</v>
      </c>
    </row>
    <row r="64" spans="1:11" x14ac:dyDescent="0.2">
      <c r="A64" s="5">
        <v>63</v>
      </c>
      <c r="B64" s="5">
        <v>0.250797064620779</v>
      </c>
      <c r="C64" s="5">
        <v>0.19299238327325999</v>
      </c>
      <c r="D64" s="5">
        <v>0.14591593185982701</v>
      </c>
      <c r="E64" s="5">
        <v>0.108774981596559</v>
      </c>
      <c r="F64" s="5">
        <v>8.0200041220394994E-2</v>
      </c>
      <c r="G64" s="5">
        <v>5.8637780931540102E-2</v>
      </c>
      <c r="H64" s="5">
        <v>4.2604145746737897E-2</v>
      </c>
      <c r="I64" s="5">
        <v>3.08111759056479E-2</v>
      </c>
      <c r="J64" s="5">
        <v>2.2206823201202298E-2</v>
      </c>
      <c r="K64" s="5">
        <v>1.5965745635721201E-2</v>
      </c>
    </row>
    <row r="65" spans="1:11" x14ac:dyDescent="0.2">
      <c r="A65" s="5">
        <v>64</v>
      </c>
      <c r="B65" s="5">
        <v>0.24815877309582399</v>
      </c>
      <c r="C65" s="5">
        <v>0.190807308426031</v>
      </c>
      <c r="D65" s="5">
        <v>0.14416864140136201</v>
      </c>
      <c r="E65" s="5">
        <v>0.10741650529336801</v>
      </c>
      <c r="F65" s="5">
        <v>7.9166733227107405E-2</v>
      </c>
      <c r="G65" s="5">
        <v>5.78648068168175E-2</v>
      </c>
      <c r="H65" s="5">
        <v>4.2033092552158403E-2</v>
      </c>
      <c r="I65" s="5">
        <v>3.0393174122430502E-2</v>
      </c>
      <c r="J65" s="5">
        <v>2.1902914876522499E-2</v>
      </c>
      <c r="K65" s="5">
        <v>1.5745873271092201E-2</v>
      </c>
    </row>
    <row r="66" spans="1:11" x14ac:dyDescent="0.2">
      <c r="A66" s="5">
        <v>65</v>
      </c>
      <c r="B66" s="5">
        <v>0.24553913954040099</v>
      </c>
      <c r="C66" s="5">
        <v>0.188641190191396</v>
      </c>
      <c r="D66" s="5">
        <v>0.142438784678381</v>
      </c>
      <c r="E66" s="5">
        <v>0.106072975559174</v>
      </c>
      <c r="F66" s="5">
        <v>7.8145607423959304E-2</v>
      </c>
      <c r="G66" s="5">
        <v>5.7101404113646101E-2</v>
      </c>
      <c r="H66" s="5">
        <v>4.14693620424905E-2</v>
      </c>
      <c r="I66" s="5">
        <v>2.9980667766343099E-2</v>
      </c>
      <c r="J66" s="5">
        <v>2.1603073756253598E-2</v>
      </c>
      <c r="K66" s="5">
        <v>1.5528981095834201E-2</v>
      </c>
    </row>
    <row r="67" spans="1:11" x14ac:dyDescent="0.2">
      <c r="A67" s="5">
        <v>66</v>
      </c>
      <c r="B67" s="5">
        <v>0.24293822402335399</v>
      </c>
      <c r="C67" s="5">
        <v>0.18649399518886001</v>
      </c>
      <c r="D67" s="5">
        <v>0.14072627123133799</v>
      </c>
      <c r="E67" s="5">
        <v>0.104744278254358</v>
      </c>
      <c r="F67" s="5">
        <v>7.7136549227187004E-2</v>
      </c>
      <c r="G67" s="5">
        <v>5.63474705236824E-2</v>
      </c>
      <c r="H67" s="5">
        <v>4.09128691591416E-2</v>
      </c>
      <c r="I67" s="5">
        <v>2.95735893219836E-2</v>
      </c>
      <c r="J67" s="5">
        <v>2.1307247908789899E-2</v>
      </c>
      <c r="K67" s="5">
        <v>1.53150300237022E-2</v>
      </c>
    </row>
    <row r="68" spans="1:11" x14ac:dyDescent="0.2">
      <c r="A68" s="5">
        <v>67</v>
      </c>
      <c r="B68" s="5">
        <v>0.240356082068583</v>
      </c>
      <c r="C68" s="5">
        <v>0.18436568689444799</v>
      </c>
      <c r="D68" s="5">
        <v>0.139031008996614</v>
      </c>
      <c r="E68" s="5">
        <v>0.103430298833178</v>
      </c>
      <c r="F68" s="5">
        <v>7.6139444377645499E-2</v>
      </c>
      <c r="G68" s="5">
        <v>5.5602904413874499E-2</v>
      </c>
      <c r="H68" s="5">
        <v>4.0363529595031103E-2</v>
      </c>
      <c r="I68" s="5">
        <v>2.9171871975521398E-2</v>
      </c>
      <c r="J68" s="5">
        <v>2.1015385997527499E-2</v>
      </c>
      <c r="K68" s="5">
        <v>1.51039814452651E-2</v>
      </c>
    </row>
    <row r="69" spans="1:11" x14ac:dyDescent="0.2">
      <c r="A69" s="5">
        <v>68</v>
      </c>
      <c r="B69" s="5">
        <v>0.237792764701061</v>
      </c>
      <c r="C69" s="5">
        <v>0.18225622570713801</v>
      </c>
      <c r="D69" s="5">
        <v>0.137352904365489</v>
      </c>
      <c r="E69" s="5">
        <v>0.102130922383673</v>
      </c>
      <c r="F69" s="5">
        <v>7.5154178962010099E-2</v>
      </c>
      <c r="G69" s="5">
        <v>5.4867604824239899E-2</v>
      </c>
      <c r="H69" s="5">
        <v>3.9821259794539703E-2</v>
      </c>
      <c r="I69" s="5">
        <v>2.8775449610952599E-2</v>
      </c>
      <c r="J69" s="5">
        <v>2.0727437275932101E-2</v>
      </c>
      <c r="K69" s="5">
        <v>1.4895797223079901E-2</v>
      </c>
    </row>
    <row r="70" spans="1:11" x14ac:dyDescent="0.2">
      <c r="A70" s="5">
        <v>69</v>
      </c>
      <c r="B70" s="5">
        <v>0.235248318494436</v>
      </c>
      <c r="C70" s="5">
        <v>0.18016556901543301</v>
      </c>
      <c r="D70" s="5">
        <v>0.13569186224242899</v>
      </c>
      <c r="E70" s="5">
        <v>0.100846033666724</v>
      </c>
      <c r="F70" s="5">
        <v>7.4180639433297002E-2</v>
      </c>
      <c r="G70" s="5">
        <v>5.4141471475210298E-2</v>
      </c>
      <c r="H70" s="5">
        <v>3.9285976953233603E-2</v>
      </c>
      <c r="I70" s="5">
        <v>2.8384256806263799E-2</v>
      </c>
      <c r="J70" s="5">
        <v>2.0443351582590901E-2</v>
      </c>
      <c r="K70" s="5">
        <v>1.4690439686887E-2</v>
      </c>
    </row>
    <row r="71" spans="1:11" x14ac:dyDescent="0.2">
      <c r="A71" s="5">
        <v>70</v>
      </c>
      <c r="B71" s="5">
        <v>0.232722785620155</v>
      </c>
      <c r="C71" s="5">
        <v>0.17809367126402201</v>
      </c>
      <c r="D71" s="5">
        <v>0.13404778610269399</v>
      </c>
      <c r="E71" s="5">
        <v>9.9575517154268295E-2</v>
      </c>
      <c r="F71" s="5">
        <v>7.3218712630711502E-2</v>
      </c>
      <c r="G71" s="5">
        <v>5.3424404774553298E-2</v>
      </c>
      <c r="H71" s="5">
        <v>3.87575990173704E-2</v>
      </c>
      <c r="I71" s="5">
        <v>2.79982288295119E-2</v>
      </c>
      <c r="J71" s="5">
        <v>2.01630793362516E-2</v>
      </c>
      <c r="K71" s="5">
        <v>1.44878716288261E-2</v>
      </c>
    </row>
    <row r="72" spans="1:11" x14ac:dyDescent="0.2">
      <c r="A72" s="5">
        <v>71</v>
      </c>
      <c r="B72" s="5">
        <v>0.23021620389803199</v>
      </c>
      <c r="C72" s="5">
        <v>0.176040484020479</v>
      </c>
      <c r="D72" s="5">
        <v>0.13242057804922899</v>
      </c>
      <c r="E72" s="5">
        <v>9.8319257066664098E-2</v>
      </c>
      <c r="F72" s="5">
        <v>7.2268285798834597E-2</v>
      </c>
      <c r="G72" s="5">
        <v>5.2716305823881197E-2</v>
      </c>
      <c r="H72" s="5">
        <v>3.8236044683192499E-2</v>
      </c>
      <c r="I72" s="5">
        <v>2.7617301634820599E-2</v>
      </c>
      <c r="J72" s="5">
        <v>1.9886571530852E-2</v>
      </c>
      <c r="K72" s="5">
        <v>1.42880562986741E-2</v>
      </c>
    </row>
    <row r="73" spans="1:11" x14ac:dyDescent="0.2">
      <c r="A73" s="5">
        <v>72</v>
      </c>
      <c r="B73" s="5">
        <v>0.227728606848213</v>
      </c>
      <c r="C73" s="5">
        <v>0.17400595604196201</v>
      </c>
      <c r="D73" s="5">
        <v>0.13081013886883</v>
      </c>
      <c r="E73" s="5">
        <v>9.7077137409228895E-2</v>
      </c>
      <c r="F73" s="5">
        <v>7.1329246606159497E-2</v>
      </c>
      <c r="G73" s="5">
        <v>5.2017076424755497E-2</v>
      </c>
      <c r="H73" s="5">
        <v>3.7721233396017302E-2</v>
      </c>
      <c r="I73" s="5">
        <v>2.72414118583005E-2</v>
      </c>
      <c r="J73" s="5">
        <v>1.9613779730539498E-2</v>
      </c>
      <c r="K73" s="5">
        <v>1.40909573991058E-2</v>
      </c>
    </row>
    <row r="74" spans="1:11" x14ac:dyDescent="0.2">
      <c r="A74" s="5">
        <v>73</v>
      </c>
      <c r="B74" s="5">
        <v>0.22526002374444301</v>
      </c>
      <c r="C74" s="5">
        <v>0.17199003334185201</v>
      </c>
      <c r="D74" s="5">
        <v>0.129216368087571</v>
      </c>
      <c r="E74" s="5">
        <v>9.5849042007934301E-2</v>
      </c>
      <c r="F74" s="5">
        <v>7.0401483162985598E-2</v>
      </c>
      <c r="G74" s="5">
        <v>5.1326619084399401E-2</v>
      </c>
      <c r="H74" s="5">
        <v>3.7213085349127803E-2</v>
      </c>
      <c r="I74" s="5">
        <v>2.6870496813895299E-2</v>
      </c>
      <c r="J74" s="5">
        <v>1.9344656064685099E-2</v>
      </c>
      <c r="K74" s="5">
        <v>1.38965390809786E-2</v>
      </c>
    </row>
    <row r="75" spans="1:11" x14ac:dyDescent="0.2">
      <c r="A75" s="5">
        <v>74</v>
      </c>
      <c r="B75" s="5">
        <v>0.22281047966860501</v>
      </c>
      <c r="C75" s="5">
        <v>0.16999265925630799</v>
      </c>
      <c r="D75" s="5">
        <v>0.12763916402547701</v>
      </c>
      <c r="E75" s="5">
        <v>9.4634854544273395E-2</v>
      </c>
      <c r="F75" s="5">
        <v>6.9484884038683206E-2</v>
      </c>
      <c r="G75" s="5">
        <v>5.0644837021024403E-2</v>
      </c>
      <c r="H75" s="5">
        <v>3.6711521482473697E-2</v>
      </c>
      <c r="I75" s="5">
        <v>2.65044944891577E-2</v>
      </c>
      <c r="J75" s="5">
        <v>1.90791532228923E-2</v>
      </c>
      <c r="K75" s="5">
        <v>1.3704765938640199E-2</v>
      </c>
    </row>
    <row r="76" spans="1:11" x14ac:dyDescent="0.2">
      <c r="A76" s="5">
        <v>75</v>
      </c>
      <c r="B76" s="5">
        <v>0.22037999556642701</v>
      </c>
      <c r="C76" s="5">
        <v>0.16801377451067501</v>
      </c>
      <c r="D76" s="5">
        <v>0.126078423850428</v>
      </c>
      <c r="E76" s="5">
        <v>9.3434458589302494E-2</v>
      </c>
      <c r="F76" s="5">
        <v>6.8579338278337898E-2</v>
      </c>
      <c r="G76" s="5">
        <v>4.9971634168783599E-2</v>
      </c>
      <c r="H76" s="5">
        <v>3.62164634811857E-2</v>
      </c>
      <c r="I76" s="5">
        <v>2.61433435409597E-2</v>
      </c>
      <c r="J76" s="5">
        <v>1.88172244500024E-2</v>
      </c>
      <c r="K76" s="5">
        <v>1.3515603005262901E-2</v>
      </c>
    </row>
    <row r="77" spans="1:11" x14ac:dyDescent="0.2">
      <c r="A77" s="5">
        <v>76</v>
      </c>
      <c r="B77" s="5">
        <v>0.217968588304321</v>
      </c>
      <c r="C77" s="5">
        <v>0.16605331728572501</v>
      </c>
      <c r="D77" s="5">
        <v>0.12453404363128601</v>
      </c>
      <c r="E77" s="5">
        <v>9.2247737636863003E-2</v>
      </c>
      <c r="F77" s="5">
        <v>6.7684735418785197E-2</v>
      </c>
      <c r="G77" s="5">
        <v>4.93069151823591E-2</v>
      </c>
      <c r="H77" s="5">
        <v>3.5727833773913503E-2</v>
      </c>
      <c r="I77" s="5">
        <v>2.578698329114E-2</v>
      </c>
      <c r="J77" s="5">
        <v>1.8558823541099199E-2</v>
      </c>
      <c r="K77" s="5">
        <v>1.33290157482018E-2</v>
      </c>
    </row>
    <row r="78" spans="1:11" x14ac:dyDescent="0.2">
      <c r="A78" s="5">
        <v>77</v>
      </c>
      <c r="B78" s="5">
        <v>0.21557627072727401</v>
      </c>
      <c r="C78" s="5">
        <v>0.16411122328367</v>
      </c>
      <c r="D78" s="5">
        <v>0.12300591839023001</v>
      </c>
      <c r="E78" s="5">
        <v>9.1074575135988101E-2</v>
      </c>
      <c r="F78" s="5">
        <v>6.6800965504046697E-2</v>
      </c>
      <c r="G78" s="5">
        <v>4.8650585441193502E-2</v>
      </c>
      <c r="H78" s="5">
        <v>3.5245555530989403E-2</v>
      </c>
      <c r="I78" s="5">
        <v>2.5435353722092501E-2</v>
      </c>
      <c r="J78" s="5">
        <v>1.83039048365141E-2</v>
      </c>
      <c r="K78" s="5">
        <v>1.3144970064380399E-2</v>
      </c>
    </row>
    <row r="79" spans="1:11" x14ac:dyDescent="0.2">
      <c r="A79" s="5">
        <v>78</v>
      </c>
      <c r="B79" s="5">
        <v>0.21320305171773299</v>
      </c>
      <c r="C79" s="5">
        <v>0.162187425793928</v>
      </c>
      <c r="D79" s="5">
        <v>0.121493942154292</v>
      </c>
      <c r="E79" s="5">
        <v>8.9914854522502405E-2</v>
      </c>
      <c r="F79" s="5">
        <v>6.5927919100178103E-2</v>
      </c>
      <c r="G79" s="5">
        <v>4.80025510533744E-2</v>
      </c>
      <c r="H79" s="5">
        <v>3.4769552662427199E-2</v>
      </c>
      <c r="I79" s="5">
        <v>2.5088395472299602E-2</v>
      </c>
      <c r="J79" s="5">
        <v>1.8052423216833001E-2</v>
      </c>
      <c r="K79" s="5">
        <v>1.2963432275702499E-2</v>
      </c>
    </row>
    <row r="80" spans="1:11" x14ac:dyDescent="0.2">
      <c r="A80" s="5">
        <v>79</v>
      </c>
      <c r="B80" s="5">
        <v>0.21084893625541401</v>
      </c>
      <c r="C80" s="5">
        <v>0.160281855758587</v>
      </c>
      <c r="D80" s="5">
        <v>0.119998008006086</v>
      </c>
      <c r="E80" s="5">
        <v>8.8768459249818896E-2</v>
      </c>
      <c r="F80" s="5">
        <v>6.5065487309538803E-2</v>
      </c>
      <c r="G80" s="5">
        <v>4.7362718859181502E-2</v>
      </c>
      <c r="H80" s="5">
        <v>3.4299749815760103E-2</v>
      </c>
      <c r="I80" s="5">
        <v>2.4746049831812101E-2</v>
      </c>
      <c r="J80" s="5">
        <v>1.7804334097906799E-2</v>
      </c>
      <c r="K80" s="5">
        <v>1.27843691244917E-2</v>
      </c>
    </row>
    <row r="81" spans="1:11" x14ac:dyDescent="0.2">
      <c r="A81" s="5">
        <v>80</v>
      </c>
      <c r="B81" s="5">
        <v>0.20851392547797701</v>
      </c>
      <c r="C81" s="5">
        <v>0.15839444183755</v>
      </c>
      <c r="D81" s="5">
        <v>0.118518008133719</v>
      </c>
      <c r="E81" s="5">
        <v>8.76352728189424E-2</v>
      </c>
      <c r="F81" s="5">
        <v>6.4213561784495596E-2</v>
      </c>
      <c r="G81" s="5">
        <v>4.6730996434304402E-2</v>
      </c>
      <c r="H81" s="5">
        <v>3.38360723737249E-2</v>
      </c>
      <c r="I81" s="5">
        <v>2.44082587376818E-2</v>
      </c>
      <c r="J81" s="5">
        <v>1.7559593425867499E-2</v>
      </c>
      <c r="K81" s="5">
        <v>1.2607747768958099E-2</v>
      </c>
    </row>
    <row r="82" spans="1:11" x14ac:dyDescent="0.2">
      <c r="A82" s="5">
        <v>81</v>
      </c>
      <c r="B82" s="5">
        <v>0.20619801674251001</v>
      </c>
      <c r="C82" s="5">
        <v>0.156525110473311</v>
      </c>
      <c r="D82" s="5">
        <v>0.117053833879874</v>
      </c>
      <c r="E82" s="5">
        <v>8.6515178807684404E-2</v>
      </c>
      <c r="F82" s="5">
        <v>6.3372034740569003E-2</v>
      </c>
      <c r="G82" s="5">
        <v>4.6107292092739997E-2</v>
      </c>
      <c r="H82" s="5">
        <v>3.3378446451796398E-2</v>
      </c>
      <c r="I82" s="5">
        <v>2.4074964769346601E-2</v>
      </c>
      <c r="J82" s="5">
        <v>1.7318157672150201E-2</v>
      </c>
      <c r="K82" s="5">
        <v>1.24335357786947E-2</v>
      </c>
    </row>
    <row r="83" spans="1:11" x14ac:dyDescent="0.2">
      <c r="A83" s="5">
        <v>82</v>
      </c>
      <c r="B83" s="5">
        <v>0.20390120368773901</v>
      </c>
      <c r="C83" s="5">
        <v>0.15467378595533299</v>
      </c>
      <c r="D83" s="5">
        <v>0.115605375790073</v>
      </c>
      <c r="E83" s="5">
        <v>8.5408060899098803E-2</v>
      </c>
      <c r="F83" s="5">
        <v>6.25407989690345E-2</v>
      </c>
      <c r="G83" s="5">
        <v>4.5491514889379199E-2</v>
      </c>
      <c r="H83" s="5">
        <v>3.2926798895580298E-2</v>
      </c>
      <c r="I83" s="5">
        <v>2.3746111143973601E-2</v>
      </c>
      <c r="J83" s="5">
        <v>1.7079983828523701E-2</v>
      </c>
      <c r="K83" s="5">
        <v>1.22617011302015E-2</v>
      </c>
    </row>
    <row r="84" spans="1:11" x14ac:dyDescent="0.2">
      <c r="A84" s="5">
        <v>83</v>
      </c>
      <c r="B84" s="5">
        <v>0.201623476296937</v>
      </c>
      <c r="C84" s="5">
        <v>0.152840390484003</v>
      </c>
      <c r="D84" s="5">
        <v>0.114172523660096</v>
      </c>
      <c r="E84" s="5">
        <v>8.4313802909145502E-2</v>
      </c>
      <c r="F84" s="5">
        <v>6.1719747848988003E-2</v>
      </c>
      <c r="G84" s="5">
        <v>4.4883574622289903E-2</v>
      </c>
      <c r="H84" s="5">
        <v>3.2481057278066897E-2</v>
      </c>
      <c r="I84" s="5">
        <v>2.34216417117625E-2</v>
      </c>
      <c r="J84" s="5">
        <v>1.6845029402130701E-2</v>
      </c>
      <c r="K84" s="5">
        <v>1.2092212202439201E-2</v>
      </c>
    </row>
    <row r="85" spans="1:11" x14ac:dyDescent="0.2">
      <c r="A85" s="5">
        <v>84</v>
      </c>
      <c r="B85" s="5">
        <v>0.19936482096143701</v>
      </c>
      <c r="C85" s="5">
        <v>0.15102484423412599</v>
      </c>
      <c r="D85" s="5">
        <v>0.112755166582564</v>
      </c>
      <c r="E85" s="5">
        <v>8.3232288813590002E-2</v>
      </c>
      <c r="F85" s="5">
        <v>6.0908775358887703E-2</v>
      </c>
      <c r="G85" s="5">
        <v>4.4283381834705302E-2</v>
      </c>
      <c r="H85" s="5">
        <v>3.2041149896753503E-2</v>
      </c>
      <c r="I85" s="5">
        <v>2.3101500951211499E-2</v>
      </c>
      <c r="J85" s="5">
        <v>1.6613252410537301E-2</v>
      </c>
      <c r="K85" s="5">
        <v>1.19250377724131E-2</v>
      </c>
    </row>
    <row r="86" spans="1:11" x14ac:dyDescent="0.2">
      <c r="A86" s="5">
        <v>85</v>
      </c>
      <c r="B86" s="5">
        <v>0.19712522054471801</v>
      </c>
      <c r="C86" s="5">
        <v>0.14922706541793099</v>
      </c>
      <c r="D86" s="5">
        <v>0.111353192992678</v>
      </c>
      <c r="E86" s="5">
        <v>8.21634027741482E-2</v>
      </c>
      <c r="F86" s="5">
        <v>6.0107776087580903E-2</v>
      </c>
      <c r="G86" s="5">
        <v>4.3690847816727101E-2</v>
      </c>
      <c r="H86" s="5">
        <v>3.16070057706399E-2</v>
      </c>
      <c r="I86" s="5">
        <v>2.2785633964349201E-2</v>
      </c>
      <c r="J86" s="5">
        <v>1.6384611376796601E-2</v>
      </c>
      <c r="K86" s="5">
        <v>1.1760147010787E-2</v>
      </c>
    </row>
    <row r="87" spans="1:11" x14ac:dyDescent="0.2">
      <c r="A87" s="5">
        <v>86</v>
      </c>
      <c r="B87" s="5">
        <v>0.19490465444698801</v>
      </c>
      <c r="C87" s="5">
        <v>0.14744697034756199</v>
      </c>
      <c r="D87" s="5">
        <v>0.10996649071311</v>
      </c>
      <c r="E87" s="5">
        <v>8.1107029163883404E-2</v>
      </c>
      <c r="F87" s="5">
        <v>5.9316645244827701E-2</v>
      </c>
      <c r="G87" s="5">
        <v>4.3105884606749301E-2</v>
      </c>
      <c r="H87" s="5">
        <v>3.1178554637101001E-2</v>
      </c>
      <c r="I87" s="5">
        <v>2.24739864719356E-2</v>
      </c>
      <c r="J87" s="5">
        <v>1.61590653245232E-2</v>
      </c>
      <c r="K87" s="5">
        <v>1.15975094775268E-2</v>
      </c>
    </row>
    <row r="88" spans="1:11" x14ac:dyDescent="0.2">
      <c r="A88" s="5">
        <v>87</v>
      </c>
      <c r="B88" s="5">
        <v>0.19270309867022101</v>
      </c>
      <c r="C88" s="5">
        <v>0.14568447349702501</v>
      </c>
      <c r="D88" s="5">
        <v>0.10859494699805</v>
      </c>
      <c r="E88" s="5">
        <v>8.0063052591866801E-2</v>
      </c>
      <c r="F88" s="5">
        <v>5.8535278671331903E-2</v>
      </c>
      <c r="G88" s="5">
        <v>4.25284049926122E-2</v>
      </c>
      <c r="H88" s="5">
        <v>3.0755726948643099E-2</v>
      </c>
      <c r="I88" s="5">
        <v>2.2166504808633799E-2</v>
      </c>
      <c r="J88" s="5">
        <v>1.5936573772983801E-2</v>
      </c>
      <c r="K88" s="5">
        <v>1.14370951175764E-2</v>
      </c>
    </row>
    <row r="89" spans="1:11" x14ac:dyDescent="0.2">
      <c r="A89" s="5">
        <v>88</v>
      </c>
      <c r="B89" s="5">
        <v>0.19052052588357499</v>
      </c>
      <c r="C89" s="5">
        <v>0.14393948756357</v>
      </c>
      <c r="D89" s="5">
        <v>0.107238448576397</v>
      </c>
      <c r="E89" s="5">
        <v>7.9031357927108303E-2</v>
      </c>
      <c r="F89" s="5">
        <v>5.7763572848288897E-2</v>
      </c>
      <c r="G89" s="5">
        <v>4.19583225124949E-2</v>
      </c>
      <c r="H89" s="5">
        <v>3.0338453869548899E-2</v>
      </c>
      <c r="I89" s="5">
        <v>2.1863135918155301E-2</v>
      </c>
      <c r="J89" s="5">
        <v>1.5717096732202101E-2</v>
      </c>
      <c r="K89" s="5">
        <v>1.12788742565637E-2</v>
      </c>
    </row>
    <row r="90" spans="1:11" x14ac:dyDescent="0.2">
      <c r="A90" s="5">
        <v>89</v>
      </c>
      <c r="B90" s="5">
        <v>0.18835690548916001</v>
      </c>
      <c r="C90" s="5">
        <v>0.142211923528478</v>
      </c>
      <c r="D90" s="5">
        <v>0.10589688169410599</v>
      </c>
      <c r="E90" s="5">
        <v>7.8011830321768394E-2</v>
      </c>
      <c r="F90" s="5">
        <v>5.7001424906461297E-2</v>
      </c>
      <c r="G90" s="5">
        <v>4.1395551455552598E-2</v>
      </c>
      <c r="H90" s="5">
        <v>2.99266672724132E-2</v>
      </c>
      <c r="I90" s="5">
        <v>2.1563827348382102E-2</v>
      </c>
      <c r="J90" s="5">
        <v>1.5500594698080799E-2</v>
      </c>
      <c r="K90" s="5">
        <v>1.11228175965384E-2</v>
      </c>
    </row>
    <row r="91" spans="1:11" x14ac:dyDescent="0.2">
      <c r="A91" s="5">
        <v>90</v>
      </c>
      <c r="B91" s="5">
        <v>0.18621220368808</v>
      </c>
      <c r="C91" s="5">
        <v>0.14050169071723601</v>
      </c>
      <c r="D91" s="5">
        <v>0.104570132155676</v>
      </c>
      <c r="E91" s="5">
        <v>7.7004355233660393E-2</v>
      </c>
      <c r="F91" s="5">
        <v>5.6248732634792499E-2</v>
      </c>
      <c r="G91" s="5">
        <v>4.08400068623073E-2</v>
      </c>
      <c r="H91" s="5">
        <v>2.95202997345781E-2</v>
      </c>
      <c r="I91" s="5">
        <v>2.1268527246467401E-2</v>
      </c>
      <c r="J91" s="5">
        <v>1.52870286475408E-2</v>
      </c>
      <c r="K91" s="5">
        <v>1.0968896211741901E-2</v>
      </c>
    </row>
    <row r="92" spans="1:11" x14ac:dyDescent="0.2">
      <c r="A92" s="5">
        <v>91</v>
      </c>
      <c r="B92" s="5">
        <v>0.184086383546708</v>
      </c>
      <c r="C92" s="5">
        <v>0.13880869685907701</v>
      </c>
      <c r="D92" s="5">
        <v>0.103258085364798</v>
      </c>
      <c r="E92" s="5">
        <v>7.6008818448051907E-2</v>
      </c>
      <c r="F92" s="5">
        <v>5.5505394488568699E-2</v>
      </c>
      <c r="G92" s="5">
        <v>4.0291604524799303E-2</v>
      </c>
      <c r="H92" s="5">
        <v>2.9119284534468801E-2</v>
      </c>
      <c r="I92" s="5">
        <v>2.0977184353916802E-2</v>
      </c>
      <c r="J92" s="5">
        <v>1.5076360033679201E-2</v>
      </c>
      <c r="K92" s="5">
        <v>1.08170815444084E-2</v>
      </c>
    </row>
    <row r="93" spans="1:11" x14ac:dyDescent="0.2">
      <c r="A93" s="5">
        <v>92</v>
      </c>
      <c r="B93" s="5">
        <v>0.181979405063145</v>
      </c>
      <c r="C93" s="5">
        <v>0.137132848145852</v>
      </c>
      <c r="D93" s="5">
        <v>0.10196062636414401</v>
      </c>
      <c r="E93" s="5">
        <v>7.5025106098776301E-2</v>
      </c>
      <c r="F93" s="5">
        <v>5.4771309597138801E-2</v>
      </c>
      <c r="G93" s="5">
        <v>3.9750260986506802E-2</v>
      </c>
      <c r="H93" s="5">
        <v>2.87235556478357E-2</v>
      </c>
      <c r="I93" s="5">
        <v>2.0689748001653699E-2</v>
      </c>
      <c r="J93" s="5">
        <v>1.48685507809463E-2</v>
      </c>
      <c r="K93" s="5">
        <v>1.06673454005998E-2</v>
      </c>
    </row>
    <row r="94" spans="1:11" x14ac:dyDescent="0.2">
      <c r="A94" s="5">
        <v>93</v>
      </c>
      <c r="B94" s="5">
        <v>0.17989122523380399</v>
      </c>
      <c r="C94" s="5">
        <v>0.13547404929024401</v>
      </c>
      <c r="D94" s="5">
        <v>0.10067763987431499</v>
      </c>
      <c r="E94" s="5">
        <v>7.4053104688663898E-2</v>
      </c>
      <c r="F94" s="5">
        <v>5.4046377771202601E-2</v>
      </c>
      <c r="G94" s="5">
        <v>3.9215893542040699E-2</v>
      </c>
      <c r="H94" s="5">
        <v>2.8333047743908001E-2</v>
      </c>
      <c r="I94" s="5">
        <v>2.0406168105069001E-2</v>
      </c>
      <c r="J94" s="5">
        <v>1.4663563280343701E-2</v>
      </c>
      <c r="K94" s="5">
        <v>1.0519659946071101E-2</v>
      </c>
    </row>
    <row r="95" spans="1:11" x14ac:dyDescent="0.2">
      <c r="A95" s="5">
        <v>94</v>
      </c>
      <c r="B95" s="5">
        <v>0.177821798120083</v>
      </c>
      <c r="C95" s="5">
        <v>0.133832203583271</v>
      </c>
      <c r="D95" s="5">
        <v>9.9409010331943298E-2</v>
      </c>
      <c r="E95" s="5">
        <v>7.3092701109302202E-2</v>
      </c>
      <c r="F95" s="5">
        <v>5.3330499509677998E-2</v>
      </c>
      <c r="G95" s="5">
        <v>3.8688420236622001E-2</v>
      </c>
      <c r="H95" s="5">
        <v>2.79476961814616E-2</v>
      </c>
      <c r="I95" s="5">
        <v>2.0126395159059399E-2</v>
      </c>
      <c r="J95" s="5">
        <v>1.44613603846426E-2</v>
      </c>
      <c r="K95" s="5">
        <v>1.03739977021705E-2</v>
      </c>
    </row>
    <row r="96" spans="1:11" x14ac:dyDescent="0.2">
      <c r="A96" s="5">
        <v>95</v>
      </c>
      <c r="B96" s="5">
        <v>0.17577107491506</v>
      </c>
      <c r="C96" s="5">
        <v>0.13220721295108601</v>
      </c>
      <c r="D96" s="5">
        <v>9.81546219269534E-2</v>
      </c>
      <c r="E96" s="5">
        <v>7.2143782660136796E-2</v>
      </c>
      <c r="F96" s="5">
        <v>5.26235760061552E-2</v>
      </c>
      <c r="G96" s="5">
        <v>3.8167759865347997E-2</v>
      </c>
      <c r="H96" s="5">
        <v>2.7567437004805202E-2</v>
      </c>
      <c r="I96" s="5">
        <v>1.9850380233055201E-2</v>
      </c>
      <c r="J96" s="5">
        <v>1.4261905403625401E-2</v>
      </c>
      <c r="K96" s="5">
        <v>1.0230331541770899E-2</v>
      </c>
    </row>
    <row r="97" spans="1:11" x14ac:dyDescent="0.2">
      <c r="A97" s="5">
        <v>96</v>
      </c>
      <c r="B97" s="5">
        <v>0.17373900401019199</v>
      </c>
      <c r="C97" s="5">
        <v>0.130598978011045</v>
      </c>
      <c r="D97" s="5">
        <v>9.6914358638981804E-2</v>
      </c>
      <c r="E97" s="5">
        <v>7.1206237066921502E-2</v>
      </c>
      <c r="F97" s="5">
        <v>5.1925509154949999E-2</v>
      </c>
      <c r="G97" s="5">
        <v>3.7653831972255997E-2</v>
      </c>
      <c r="H97" s="5">
        <v>2.7192206939690999E-2</v>
      </c>
      <c r="I97" s="5">
        <v>1.9578074966038899E-2</v>
      </c>
      <c r="J97" s="5">
        <v>1.4065162099349E-2</v>
      </c>
      <c r="K97" s="5">
        <v>1.00886346852351E-2</v>
      </c>
    </row>
    <row r="98" spans="1:11" x14ac:dyDescent="0.2">
      <c r="A98" s="5">
        <v>97</v>
      </c>
      <c r="B98" s="5">
        <v>0.17172553106194299</v>
      </c>
      <c r="C98" s="5">
        <v>0.12900739812703901</v>
      </c>
      <c r="D98" s="5">
        <v>9.5688104272965993E-2</v>
      </c>
      <c r="E98" s="5">
        <v>7.0279952499529494E-2</v>
      </c>
      <c r="F98" s="5">
        <v>5.1236201556763603E-2</v>
      </c>
      <c r="G98" s="5">
        <v>3.71465568491883E-2</v>
      </c>
      <c r="H98" s="5">
        <v>2.6821943389151E-2</v>
      </c>
      <c r="I98" s="5">
        <v>1.9309431561558801E-2</v>
      </c>
      <c r="J98" s="5">
        <v>1.38710946814323E-2</v>
      </c>
      <c r="K98" s="5">
        <v>9.9488806964142494E-3</v>
      </c>
    </row>
    <row r="99" spans="1:11" x14ac:dyDescent="0.2">
      <c r="A99" s="5">
        <v>98</v>
      </c>
      <c r="B99" s="5">
        <v>0.169730599058322</v>
      </c>
      <c r="C99" s="5">
        <v>0.127432371464063</v>
      </c>
      <c r="D99" s="5">
        <v>9.4475742493902101E-2</v>
      </c>
      <c r="E99" s="5">
        <v>6.9364817589135597E-2</v>
      </c>
      <c r="F99" s="5">
        <v>5.0555556523960501E-2</v>
      </c>
      <c r="G99" s="5">
        <v>3.6645855534468301E-2</v>
      </c>
      <c r="H99" s="5">
        <v>2.6456584429264001E-2</v>
      </c>
      <c r="I99" s="5">
        <v>1.90444027827367E-2</v>
      </c>
      <c r="J99" s="5">
        <v>1.36796678023683E-2</v>
      </c>
      <c r="K99" s="5">
        <v>9.8110434786794296E-3</v>
      </c>
    </row>
    <row r="100" spans="1:11" x14ac:dyDescent="0.2">
      <c r="A100" s="5">
        <v>99</v>
      </c>
      <c r="B100" s="5">
        <v>0.167754148385274</v>
      </c>
      <c r="C100" s="5">
        <v>0.12587379504201901</v>
      </c>
      <c r="D100" s="5">
        <v>9.3277156860778004E-2</v>
      </c>
      <c r="E100" s="5">
        <v>6.8460721444779202E-2</v>
      </c>
      <c r="F100" s="5">
        <v>4.9883478085472402E-2</v>
      </c>
      <c r="G100" s="5">
        <v>3.6151649811391497E-2</v>
      </c>
      <c r="H100" s="5">
        <v>2.6096068804857601E-2</v>
      </c>
      <c r="I100" s="5">
        <v>1.8782941947273701E-2</v>
      </c>
      <c r="J100" s="5">
        <v>1.34908465528603E-2</v>
      </c>
      <c r="K100" s="5">
        <v>9.6750972709866902E-3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78E7-B396-F44C-9517-BF1405AAD003}">
  <dimension ref="A1:N100"/>
  <sheetViews>
    <sheetView workbookViewId="0">
      <selection activeCell="E13" sqref="E13"/>
    </sheetView>
  </sheetViews>
  <sheetFormatPr baseColWidth="10" defaultRowHeight="15" x14ac:dyDescent="0.2"/>
  <cols>
    <col min="1" max="16384" width="10.83203125" style="5"/>
  </cols>
  <sheetData>
    <row r="1" spans="1:14" x14ac:dyDescent="0.2">
      <c r="A1" s="5" t="s">
        <v>12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4" x14ac:dyDescent="0.2">
      <c r="A2" s="5">
        <v>1</v>
      </c>
      <c r="B2" s="5">
        <v>0.48017496644159202</v>
      </c>
      <c r="C2" s="5">
        <v>0.39755613910756499</v>
      </c>
      <c r="D2" s="5">
        <v>0.32039112607368098</v>
      </c>
      <c r="E2" s="5">
        <v>0.25194013126481202</v>
      </c>
      <c r="F2" s="5">
        <v>0.19394019086407299</v>
      </c>
      <c r="G2" s="5">
        <v>0.14667456210145199</v>
      </c>
      <c r="H2" s="5">
        <v>0.10936523894943501</v>
      </c>
      <c r="I2" s="5">
        <v>8.0649271024915703E-2</v>
      </c>
      <c r="J2" s="5">
        <v>5.8973976439467002E-2</v>
      </c>
      <c r="K2" s="5">
        <v>4.2852598281782603E-2</v>
      </c>
    </row>
    <row r="3" spans="1:14" x14ac:dyDescent="0.2">
      <c r="A3" s="5">
        <v>2</v>
      </c>
      <c r="B3" s="5">
        <v>0.47665888792611699</v>
      </c>
      <c r="C3" s="5">
        <v>0.39418627982652998</v>
      </c>
      <c r="D3" s="5">
        <v>0.31733081923555001</v>
      </c>
      <c r="E3" s="5">
        <v>0.249293816246936</v>
      </c>
      <c r="F3" s="5">
        <v>0.19174693461244499</v>
      </c>
      <c r="G3" s="5">
        <v>0.144919728734972</v>
      </c>
      <c r="H3" s="5">
        <v>0.10800028431009701</v>
      </c>
      <c r="I3" s="5">
        <v>7.9610676053529894E-2</v>
      </c>
      <c r="J3" s="5">
        <v>5.8196844515124399E-2</v>
      </c>
      <c r="K3" s="5">
        <v>4.2278361963985198E-2</v>
      </c>
    </row>
    <row r="4" spans="1:14" x14ac:dyDescent="0.2">
      <c r="A4" s="5">
        <v>3</v>
      </c>
      <c r="B4" s="5">
        <v>0.47314512142461201</v>
      </c>
      <c r="C4" s="5">
        <v>0.39082645421685902</v>
      </c>
      <c r="D4" s="5">
        <v>0.31428622568369102</v>
      </c>
      <c r="E4" s="5">
        <v>0.24666613189074499</v>
      </c>
      <c r="F4" s="5">
        <v>0.189572648377028</v>
      </c>
      <c r="G4" s="5">
        <v>0.14318236759003999</v>
      </c>
      <c r="H4" s="5">
        <v>0.106650325308183</v>
      </c>
      <c r="I4" s="5">
        <v>7.8584312762288E-2</v>
      </c>
      <c r="J4" s="5">
        <v>5.7429328304772001E-2</v>
      </c>
      <c r="K4" s="5">
        <v>4.1711485230340802E-2</v>
      </c>
    </row>
    <row r="5" spans="1:14" x14ac:dyDescent="0.2">
      <c r="A5" s="5">
        <v>4</v>
      </c>
      <c r="B5" s="5">
        <v>0.46963401310651098</v>
      </c>
      <c r="C5" s="5">
        <v>0.387476949558892</v>
      </c>
      <c r="D5" s="5">
        <v>0.31125752461008599</v>
      </c>
      <c r="E5" s="5">
        <v>0.244057140238122</v>
      </c>
      <c r="F5" s="5">
        <v>0.18741730015288499</v>
      </c>
      <c r="G5" s="5">
        <v>0.14146238891695501</v>
      </c>
      <c r="H5" s="5">
        <v>0.105315247991669</v>
      </c>
      <c r="I5" s="5">
        <v>7.7570066434200793E-2</v>
      </c>
      <c r="J5" s="5">
        <v>5.66713252257788E-2</v>
      </c>
      <c r="K5" s="5">
        <v>4.1151882698334002E-2</v>
      </c>
    </row>
    <row r="6" spans="1:14" x14ac:dyDescent="0.2">
      <c r="A6" s="5">
        <v>5</v>
      </c>
      <c r="B6" s="5">
        <v>0.46612590809038701</v>
      </c>
      <c r="C6" s="5">
        <v>0.38413804932806001</v>
      </c>
      <c r="D6" s="5">
        <v>0.30824489020225199</v>
      </c>
      <c r="E6" s="5">
        <v>0.24146689876667701</v>
      </c>
      <c r="F6" s="5">
        <v>0.18528085476301101</v>
      </c>
      <c r="G6" s="5">
        <v>0.13975970133632001</v>
      </c>
      <c r="H6" s="5">
        <v>0.103994937984942</v>
      </c>
      <c r="I6" s="5">
        <v>7.6567822667544902E-2</v>
      </c>
      <c r="J6" s="5">
        <v>5.5922733357316401E-2</v>
      </c>
      <c r="K6" s="5">
        <v>4.0599469736911399E-2</v>
      </c>
    </row>
    <row r="7" spans="1:14" x14ac:dyDescent="0.2">
      <c r="A7" s="5">
        <v>6</v>
      </c>
      <c r="B7" s="5">
        <v>0.46262115030894801</v>
      </c>
      <c r="C7" s="5">
        <v>0.38081003310913197</v>
      </c>
      <c r="D7" s="5">
        <v>0.30524849163179402</v>
      </c>
      <c r="E7" s="5">
        <v>0.238895460435054</v>
      </c>
      <c r="F7" s="5">
        <v>0.183163273924696</v>
      </c>
      <c r="G7" s="5">
        <v>0.13807421189829699</v>
      </c>
      <c r="H7" s="5">
        <v>0.102689280529076</v>
      </c>
      <c r="I7" s="5">
        <v>7.5577467397361806E-2</v>
      </c>
      <c r="J7" s="5">
        <v>5.5183451448326398E-2</v>
      </c>
      <c r="K7" s="5">
        <v>4.0054162466530902E-2</v>
      </c>
    </row>
    <row r="8" spans="1:14" x14ac:dyDescent="0.2">
      <c r="A8" s="5">
        <v>7</v>
      </c>
      <c r="B8" s="5">
        <v>0.45912008237503898</v>
      </c>
      <c r="C8" s="5">
        <v>0.37749317651341402</v>
      </c>
      <c r="D8" s="5">
        <v>0.30226849304592401</v>
      </c>
      <c r="E8" s="5">
        <v>0.23634287372986601</v>
      </c>
      <c r="F8" s="5">
        <v>0.18106451631604301</v>
      </c>
      <c r="G8" s="5">
        <v>0.13640582614119001</v>
      </c>
      <c r="H8" s="5">
        <v>0.101398160521249</v>
      </c>
      <c r="I8" s="5">
        <v>7.4598886916270701E-2</v>
      </c>
      <c r="J8" s="5">
        <v>5.4453378925051199E-2</v>
      </c>
      <c r="K8" s="5">
        <v>3.9515877758982201E-2</v>
      </c>
    </row>
    <row r="9" spans="1:14" x14ac:dyDescent="0.2">
      <c r="A9" s="5">
        <v>8</v>
      </c>
      <c r="B9" s="5">
        <v>0.455623045448731</v>
      </c>
      <c r="C9" s="5">
        <v>0.374187751098918</v>
      </c>
      <c r="D9" s="5">
        <v>0.29930505356190901</v>
      </c>
      <c r="E9" s="5">
        <v>0.23380918271416201</v>
      </c>
      <c r="F9" s="5">
        <v>0.178984537642595</v>
      </c>
      <c r="G9" s="5">
        <v>0.134754448149351</v>
      </c>
      <c r="H9" s="5">
        <v>0.10012146255332401</v>
      </c>
      <c r="I9" s="5">
        <v>7.3631967894605396E-2</v>
      </c>
      <c r="J9" s="5">
        <v>5.3732415898136099E-2</v>
      </c>
      <c r="K9" s="5">
        <v>3.89845332369856E-2</v>
      </c>
    </row>
    <row r="10" spans="1:14" x14ac:dyDescent="0.2">
      <c r="A10" s="5">
        <v>9</v>
      </c>
      <c r="B10" s="5">
        <v>0.45213037910563803</v>
      </c>
      <c r="C10" s="5">
        <v>0.370894024293563</v>
      </c>
      <c r="D10" s="5">
        <v>0.29635832726439898</v>
      </c>
      <c r="E10" s="5">
        <v>0.23129442707738801</v>
      </c>
      <c r="F10" s="5">
        <v>0.17692329070402801</v>
      </c>
      <c r="G10" s="5">
        <v>0.133119980610377</v>
      </c>
      <c r="H10" s="5">
        <v>9.8859070949583697E-2</v>
      </c>
      <c r="I10" s="5">
        <v>7.2676597399884801E-2</v>
      </c>
      <c r="J10" s="5">
        <v>5.3020463169315503E-2</v>
      </c>
      <c r="K10" s="5">
        <v>3.8460047273576201E-2</v>
      </c>
    </row>
    <row r="11" spans="1:14" x14ac:dyDescent="0.2">
      <c r="A11" s="5">
        <v>10</v>
      </c>
      <c r="B11" s="5">
        <v>0.44864242120653602</v>
      </c>
      <c r="C11" s="5">
        <v>0.367612259321422</v>
      </c>
      <c r="D11" s="5">
        <v>0.293428463205607</v>
      </c>
      <c r="E11" s="5">
        <v>0.228798642186754</v>
      </c>
      <c r="F11" s="5">
        <v>0.17488072546085101</v>
      </c>
      <c r="G11" s="5">
        <v>0.13150232487159599</v>
      </c>
      <c r="H11" s="5">
        <v>9.7610869803620104E-2</v>
      </c>
      <c r="I11" s="5">
        <v>7.1732662915628506E-2</v>
      </c>
      <c r="J11" s="5">
        <v>5.2317422237690203E-2</v>
      </c>
      <c r="K11" s="5">
        <v>3.7942338991281001E-2</v>
      </c>
      <c r="N11" s="5" t="e">
        <f>INDEX(tie!$B$1:$K$1, MATCH(D6, tie!$B$1:$K$1, 0))</f>
        <v>#N/A</v>
      </c>
    </row>
    <row r="12" spans="1:14" x14ac:dyDescent="0.2">
      <c r="A12" s="5">
        <v>11</v>
      </c>
      <c r="B12" s="5">
        <v>0.445159507768421</v>
      </c>
      <c r="C12" s="5">
        <v>0.36434271513206101</v>
      </c>
      <c r="D12" s="5">
        <v>0.29051560540828802</v>
      </c>
      <c r="E12" s="5">
        <v>0.22632185913994801</v>
      </c>
      <c r="F12" s="5">
        <v>0.17285678910107799</v>
      </c>
      <c r="G12" s="5">
        <v>0.129901380995812</v>
      </c>
      <c r="H12" s="5">
        <v>9.6376743014394001E-2</v>
      </c>
      <c r="I12" s="5">
        <v>7.0800052359525995E-2</v>
      </c>
      <c r="J12" s="5">
        <v>5.1623195305608001E-2</v>
      </c>
      <c r="K12" s="5">
        <v>3.7431328261094798E-2</v>
      </c>
    </row>
    <row r="13" spans="1:14" x14ac:dyDescent="0.2">
      <c r="A13" s="5">
        <v>12</v>
      </c>
      <c r="B13" s="5">
        <v>0.44168197283708099</v>
      </c>
      <c r="C13" s="5">
        <v>0.36108564633297902</v>
      </c>
      <c r="D13" s="5">
        <v>0.287619892871466</v>
      </c>
      <c r="E13" s="5">
        <v>0.22386410481913899</v>
      </c>
      <c r="F13" s="5">
        <v>0.17085142610682599</v>
      </c>
      <c r="G13" s="5">
        <v>0.12831704781630299</v>
      </c>
      <c r="H13" s="5">
        <v>9.5156574321458506E-2</v>
      </c>
      <c r="I13" s="5">
        <v>6.9878654100972201E-2</v>
      </c>
      <c r="J13" s="5">
        <v>5.0937685284154897E-2</v>
      </c>
      <c r="K13" s="5">
        <v>3.6926935701262001E-2</v>
      </c>
    </row>
    <row r="14" spans="1:14" x14ac:dyDescent="0.2">
      <c r="A14" s="5">
        <v>13</v>
      </c>
      <c r="B14" s="5">
        <v>0.43821014836130601</v>
      </c>
      <c r="C14" s="5">
        <v>0.35784130312519502</v>
      </c>
      <c r="D14" s="5">
        <v>0.28474145957887198</v>
      </c>
      <c r="E14" s="5">
        <v>0.22142540194618099</v>
      </c>
      <c r="F14" s="5">
        <v>0.16886457832078799</v>
      </c>
      <c r="G14" s="5">
        <v>0.126749222991063</v>
      </c>
      <c r="H14" s="5">
        <v>9.3950247339355794E-2</v>
      </c>
      <c r="I14" s="5">
        <v>6.8968356977977402E-2</v>
      </c>
      <c r="J14" s="5">
        <v>5.0260795798268899E-2</v>
      </c>
      <c r="K14" s="5">
        <v>3.6429082675870902E-2</v>
      </c>
    </row>
    <row r="15" spans="1:14" x14ac:dyDescent="0.2">
      <c r="A15" s="5">
        <v>14</v>
      </c>
      <c r="B15" s="5">
        <v>0.43474436406881301</v>
      </c>
      <c r="C15" s="5">
        <v>0.35460993124197798</v>
      </c>
      <c r="D15" s="5">
        <v>0.28188043451003197</v>
      </c>
      <c r="E15" s="5">
        <v>0.21900576913897901</v>
      </c>
      <c r="F15" s="5">
        <v>0.16689618501255299</v>
      </c>
      <c r="G15" s="5">
        <v>0.125197803056257</v>
      </c>
      <c r="H15" s="5">
        <v>9.2757645591191901E-2</v>
      </c>
      <c r="I15" s="5">
        <v>6.8069050313463497E-2</v>
      </c>
      <c r="J15" s="5">
        <v>4.9592431191483398E-2</v>
      </c>
      <c r="K15" s="5">
        <v>3.5937691293266301E-2</v>
      </c>
    </row>
    <row r="16" spans="1:14" x14ac:dyDescent="0.2">
      <c r="A16" s="5">
        <v>15</v>
      </c>
      <c r="B16" s="5">
        <v>0.43128494734400502</v>
      </c>
      <c r="C16" s="5">
        <v>0.35139177189074899</v>
      </c>
      <c r="D16" s="5">
        <v>0.27903694165395798</v>
      </c>
      <c r="E16" s="5">
        <v>0.21660522096893201</v>
      </c>
      <c r="F16" s="5">
        <v>0.16494618294472499</v>
      </c>
      <c r="G16" s="5">
        <v>0.12366268347890901</v>
      </c>
      <c r="H16" s="5">
        <v>9.1578652541394398E-2</v>
      </c>
      <c r="I16" s="5">
        <v>6.7180623930957001E-2</v>
      </c>
      <c r="J16" s="5">
        <v>4.8932496530311197E-2</v>
      </c>
      <c r="K16" s="5">
        <v>3.5452684404288497E-2</v>
      </c>
    </row>
    <row r="17" spans="1:13" x14ac:dyDescent="0.2">
      <c r="A17" s="5">
        <v>16</v>
      </c>
      <c r="B17" s="5">
        <v>0.42783222310763103</v>
      </c>
      <c r="C17" s="5">
        <v>0.34818706169816699</v>
      </c>
      <c r="D17" s="5">
        <v>0.27621110002538601</v>
      </c>
      <c r="E17" s="5">
        <v>0.21422376801939599</v>
      </c>
      <c r="F17" s="5">
        <v>0.16301450643879201</v>
      </c>
      <c r="G17" s="5">
        <v>0.122143758708774</v>
      </c>
      <c r="H17" s="5">
        <v>9.0413151627658395E-2</v>
      </c>
      <c r="I17" s="5">
        <v>6.6302968169689197E-2</v>
      </c>
      <c r="J17" s="5">
        <v>4.8280897608277799E-2</v>
      </c>
      <c r="K17" s="5">
        <v>3.4973985600341498E-2</v>
      </c>
    </row>
    <row r="18" spans="1:13" x14ac:dyDescent="0.2">
      <c r="A18" s="5">
        <v>17</v>
      </c>
      <c r="B18" s="5">
        <v>0.42438651369846903</v>
      </c>
      <c r="C18" s="5">
        <v>0.34499603265839901</v>
      </c>
      <c r="D18" s="5">
        <v>0.273403023683506</v>
      </c>
      <c r="E18" s="5">
        <v>0.21186141694510299</v>
      </c>
      <c r="F18" s="5">
        <v>0.16110108744073401</v>
      </c>
      <c r="G18" s="5">
        <v>0.12064092222942301</v>
      </c>
      <c r="H18" s="5">
        <v>8.9261026292089596E-2</v>
      </c>
      <c r="I18" s="5">
        <v>6.5435973899113903E-2</v>
      </c>
      <c r="J18" s="5">
        <v>4.7637540949612402E-2</v>
      </c>
      <c r="K18" s="5">
        <v>3.4501519211300298E-2</v>
      </c>
    </row>
    <row r="19" spans="1:13" x14ac:dyDescent="0.2">
      <c r="A19" s="5">
        <v>18</v>
      </c>
      <c r="B19" s="5">
        <v>0.42094813875708598</v>
      </c>
      <c r="C19" s="5">
        <v>0.34181891208458598</v>
      </c>
      <c r="D19" s="5">
        <v>0.27061282175312601</v>
      </c>
      <c r="E19" s="5">
        <v>0.20951817053247301</v>
      </c>
      <c r="F19" s="5">
        <v>0.15920585558630301</v>
      </c>
      <c r="G19" s="5">
        <v>0.119154066608503</v>
      </c>
      <c r="H19" s="5">
        <v>8.8122160011548101E-2</v>
      </c>
      <c r="I19" s="5">
        <v>6.4579532532853604E-2</v>
      </c>
      <c r="J19" s="5">
        <v>4.70023338126066E-2</v>
      </c>
      <c r="K19" s="5">
        <v>3.4035210303260302E-2</v>
      </c>
    </row>
    <row r="20" spans="1:13" x14ac:dyDescent="0.2">
      <c r="A20" s="5">
        <v>19</v>
      </c>
      <c r="B20" s="5">
        <v>0.41751741511179402</v>
      </c>
      <c r="C20" s="5">
        <v>0.33865592256350602</v>
      </c>
      <c r="D20" s="5">
        <v>0.26784059844821201</v>
      </c>
      <c r="E20" s="5">
        <v>0.20719402776075299</v>
      </c>
      <c r="F20" s="5">
        <v>0.15732873826596799</v>
      </c>
      <c r="G20" s="5">
        <v>0.117683083547181</v>
      </c>
      <c r="H20" s="5">
        <v>8.69964363272029E-2</v>
      </c>
      <c r="I20" s="5">
        <v>6.3733536042084898E-2</v>
      </c>
      <c r="J20" s="5">
        <v>4.6375184192649001E-2</v>
      </c>
      <c r="K20" s="5">
        <v>3.3574984676135601E-2</v>
      </c>
    </row>
    <row r="21" spans="1:13" x14ac:dyDescent="0.2">
      <c r="A21" s="5">
        <v>20</v>
      </c>
      <c r="B21" s="5">
        <v>0.41409465666685502</v>
      </c>
      <c r="C21" s="5">
        <v>0.33550728191342399</v>
      </c>
      <c r="D21" s="5">
        <v>0.26508645309774598</v>
      </c>
      <c r="E21" s="5">
        <v>0.20488898386392301</v>
      </c>
      <c r="F21" s="5">
        <v>0.15546966068946</v>
      </c>
      <c r="G21" s="5">
        <v>0.116227863928759</v>
      </c>
      <c r="H21" s="5">
        <v>8.5883738873302307E-2</v>
      </c>
      <c r="I21" s="5">
        <v>6.2897876968373401E-2</v>
      </c>
      <c r="J21" s="5">
        <v>4.5756000824944999E-2</v>
      </c>
      <c r="K21" s="5">
        <v>3.3120768861112398E-2</v>
      </c>
    </row>
    <row r="22" spans="1:13" x14ac:dyDescent="0.2">
      <c r="A22" s="5">
        <v>21</v>
      </c>
      <c r="B22" s="5">
        <v>0.41068017429303699</v>
      </c>
      <c r="C22" s="5">
        <v>0.33237320314513602</v>
      </c>
      <c r="D22" s="5">
        <v>0.262350480173837</v>
      </c>
      <c r="E22" s="5">
        <v>0.20260303039331301</v>
      </c>
      <c r="F22" s="5">
        <v>0.15362854594992301</v>
      </c>
      <c r="G22" s="5">
        <v>0.114788297866457</v>
      </c>
      <c r="H22" s="5">
        <v>8.4783951405169297E-2</v>
      </c>
      <c r="I22" s="5">
        <v>6.2072448435968902E-2</v>
      </c>
      <c r="J22" s="5">
        <v>4.5144693186929201E-2</v>
      </c>
      <c r="K22" s="5">
        <v>3.2672490117961701E-2</v>
      </c>
    </row>
    <row r="23" spans="1:13" x14ac:dyDescent="0.2">
      <c r="A23" s="5">
        <v>22</v>
      </c>
      <c r="B23" s="5">
        <v>0.407274275720579</v>
      </c>
      <c r="C23" s="5">
        <v>0.32925389442618602</v>
      </c>
      <c r="D23" s="5">
        <v>0.259632769322024</v>
      </c>
      <c r="E23" s="5">
        <v>0.20033615528085999</v>
      </c>
      <c r="F23" s="5">
        <v>0.151805315087604</v>
      </c>
      <c r="G23" s="5">
        <v>0.11336427475036</v>
      </c>
      <c r="H23" s="5">
        <v>8.3696957826429705E-2</v>
      </c>
      <c r="I23" s="5">
        <v>6.12571441635716E-2</v>
      </c>
      <c r="J23" s="5">
        <v>4.4541171500379999E-2</v>
      </c>
      <c r="K23" s="5">
        <v>3.2230076432218098E-2</v>
      </c>
      <c r="M23" s="5">
        <f>MATCH(2, tie!$B$1:$K$1, 0)</f>
        <v>2</v>
      </c>
    </row>
    <row r="24" spans="1:13" x14ac:dyDescent="0.2">
      <c r="A24" s="5">
        <v>23</v>
      </c>
      <c r="B24" s="5">
        <v>0.40387726543464803</v>
      </c>
      <c r="C24" s="5">
        <v>0.32614955904825299</v>
      </c>
      <c r="D24" s="5">
        <v>0.25693340539371701</v>
      </c>
      <c r="E24" s="5">
        <v>0.19808834290295599</v>
      </c>
      <c r="F24" s="5">
        <v>0.14999988715307599</v>
      </c>
      <c r="G24" s="5">
        <v>0.111955683293517</v>
      </c>
      <c r="H24" s="5">
        <v>8.2622642215481101E-2</v>
      </c>
      <c r="I24" s="5">
        <v>6.0451858475579497E-2</v>
      </c>
      <c r="J24" s="5">
        <v>4.3945346733244801E-2</v>
      </c>
      <c r="K24" s="5">
        <v>3.1793456512229E-2</v>
      </c>
    </row>
    <row r="25" spans="1:13" x14ac:dyDescent="0.2">
      <c r="A25" s="5">
        <v>24</v>
      </c>
      <c r="B25" s="5">
        <v>0.400489444573363</v>
      </c>
      <c r="C25" s="5">
        <v>0.323060395397685</v>
      </c>
      <c r="D25" s="5">
        <v>0.25425246848069499</v>
      </c>
      <c r="E25" s="5">
        <v>0.195859574144822</v>
      </c>
      <c r="F25" s="5">
        <v>0.14821217926995001</v>
      </c>
      <c r="G25" s="5">
        <v>0.11056241157720299</v>
      </c>
      <c r="H25" s="5">
        <v>8.1560888851211405E-2</v>
      </c>
      <c r="I25" s="5">
        <v>5.9656486312828098E-2</v>
      </c>
      <c r="J25" s="5">
        <v>4.3357130601182903E-2</v>
      </c>
      <c r="K25" s="5">
        <v>3.1362559786079602E-2</v>
      </c>
    </row>
    <row r="26" spans="1:13" x14ac:dyDescent="0.2">
      <c r="A26" s="5">
        <v>25</v>
      </c>
      <c r="B26" s="5">
        <v>0.39711111082843098</v>
      </c>
      <c r="C26" s="5">
        <v>0.31998659692916898</v>
      </c>
      <c r="D26" s="5">
        <v>0.251590033951611</v>
      </c>
      <c r="E26" s="5">
        <v>0.193649826465358</v>
      </c>
      <c r="F26" s="5">
        <v>0.146442106697067</v>
      </c>
      <c r="G26" s="5">
        <v>0.109184347095324</v>
      </c>
      <c r="H26" s="5">
        <v>8.0511582237975193E-2</v>
      </c>
      <c r="I26" s="5">
        <v>5.8870923242832197E-2</v>
      </c>
      <c r="J26" s="5">
        <v>4.2776435568835203E-2</v>
      </c>
      <c r="K26" s="5">
        <v>3.0937316398399198E-2</v>
      </c>
    </row>
    <row r="27" spans="1:13" x14ac:dyDescent="0.2">
      <c r="A27" s="5">
        <v>26</v>
      </c>
      <c r="B27" s="5">
        <v>0.39374255834848298</v>
      </c>
      <c r="C27" s="5">
        <v>0.31692835214250498</v>
      </c>
      <c r="D27" s="5">
        <v>0.24894617249043599</v>
      </c>
      <c r="E27" s="5">
        <v>0.191459073962403</v>
      </c>
      <c r="F27" s="5">
        <v>0.14468958289011799</v>
      </c>
      <c r="G27" s="5">
        <v>0.107821376797983</v>
      </c>
      <c r="H27" s="5">
        <v>7.9474607129838698E-2</v>
      </c>
      <c r="I27" s="5">
        <v>5.8095065469540602E-2</v>
      </c>
      <c r="J27" s="5">
        <v>4.2203174850828203E-2</v>
      </c>
      <c r="K27" s="5">
        <v>3.0517657207052899E-2</v>
      </c>
    </row>
    <row r="28" spans="1:13" x14ac:dyDescent="0.2">
      <c r="A28" s="5">
        <v>27</v>
      </c>
      <c r="B28" s="5">
        <v>0.39038407764514599</v>
      </c>
      <c r="C28" s="5">
        <v>0.31388584456247498</v>
      </c>
      <c r="D28" s="5">
        <v>0.24632095013676999</v>
      </c>
      <c r="E28" s="5">
        <v>0.18928728743835799</v>
      </c>
      <c r="F28" s="5">
        <v>0.142954519562698</v>
      </c>
      <c r="G28" s="5">
        <v>0.106473387134186</v>
      </c>
      <c r="H28" s="5">
        <v>7.8449848554099796E-2</v>
      </c>
      <c r="I28" s="5">
        <v>5.7328809842614299E-2</v>
      </c>
      <c r="J28" s="5">
        <v>4.1637262412520602E-2</v>
      </c>
      <c r="K28" s="5">
        <v>3.0103513779724301E-2</v>
      </c>
    </row>
    <row r="29" spans="1:13" x14ac:dyDescent="0.2">
      <c r="A29" s="5">
        <v>28</v>
      </c>
      <c r="B29" s="5">
        <v>0.38703595550192998</v>
      </c>
      <c r="C29" s="5">
        <v>0.31085925272176501</v>
      </c>
      <c r="D29" s="5">
        <v>0.243714428327963</v>
      </c>
      <c r="E29" s="5">
        <v>0.18713443446611799</v>
      </c>
      <c r="F29" s="5">
        <v>0.14123682674674401</v>
      </c>
      <c r="G29" s="5">
        <v>0.105140264093704</v>
      </c>
      <c r="H29" s="5">
        <v>7.7437191834095406E-2</v>
      </c>
      <c r="I29" s="5">
        <v>5.6572053866237898E-2</v>
      </c>
      <c r="J29" s="5">
        <v>4.1078612970499098E-2</v>
      </c>
      <c r="K29" s="5">
        <v>2.9694818390393202E-2</v>
      </c>
    </row>
    <row r="30" spans="1:13" x14ac:dyDescent="0.2">
      <c r="A30" s="5">
        <v>29</v>
      </c>
      <c r="B30" s="5">
        <v>0.38369847488595399</v>
      </c>
      <c r="C30" s="5">
        <v>0.30784875014691199</v>
      </c>
      <c r="D30" s="5">
        <v>0.241126663942968</v>
      </c>
      <c r="E30" s="5">
        <v>0.185000479455251</v>
      </c>
      <c r="F30" s="5">
        <v>0.139536412852349</v>
      </c>
      <c r="G30" s="5">
        <v>0.103821893248081</v>
      </c>
      <c r="H30" s="5">
        <v>7.6436522611303501E-2</v>
      </c>
      <c r="I30" s="5">
        <v>5.5824695707475197E-2</v>
      </c>
      <c r="J30" s="5">
        <v>4.0527141992832402E-2</v>
      </c>
      <c r="K30" s="5">
        <v>2.9291504015713999E-2</v>
      </c>
    </row>
    <row r="31" spans="1:13" x14ac:dyDescent="0.2">
      <c r="A31" s="5">
        <v>30</v>
      </c>
      <c r="B31" s="5">
        <v>0.38037191486258898</v>
      </c>
      <c r="C31" s="5">
        <v>0.304854505347258</v>
      </c>
      <c r="D31" s="5">
        <v>0.23855770934787701</v>
      </c>
      <c r="E31" s="5">
        <v>0.182885383718385</v>
      </c>
      <c r="F31" s="5">
        <v>0.13785318472693001</v>
      </c>
      <c r="G31" s="5">
        <v>0.102518159790793</v>
      </c>
      <c r="H31" s="5">
        <v>7.5447726866751094E-2</v>
      </c>
      <c r="I31" s="5">
        <v>5.5086634204177899E-2</v>
      </c>
      <c r="J31" s="5">
        <v>3.9982765699089699E-2</v>
      </c>
      <c r="K31" s="5">
        <v>2.8893504331297299E-2</v>
      </c>
    </row>
    <row r="32" spans="1:13" x14ac:dyDescent="0.2">
      <c r="A32" s="5">
        <v>31</v>
      </c>
      <c r="B32" s="5">
        <v>0.37705655051304199</v>
      </c>
      <c r="C32" s="5">
        <v>0.30187668180685101</v>
      </c>
      <c r="D32" s="5">
        <v>0.23600761244305099</v>
      </c>
      <c r="E32" s="5">
        <v>0.18078910553774299</v>
      </c>
      <c r="F32" s="5">
        <v>0.136187047713723</v>
      </c>
      <c r="G32" s="5">
        <v>0.10122894857655999</v>
      </c>
      <c r="H32" s="5">
        <v>7.4470690941737597E-2</v>
      </c>
      <c r="I32" s="5">
        <v>5.4357768872459501E-2</v>
      </c>
      <c r="J32" s="5">
        <v>3.9445401060131502E-2</v>
      </c>
      <c r="K32" s="5">
        <v>2.8500753707901502E-2</v>
      </c>
    </row>
    <row r="33" spans="1:11" x14ac:dyDescent="0.2">
      <c r="A33" s="5">
        <v>32</v>
      </c>
      <c r="B33" s="5">
        <v>0.37375265285491999</v>
      </c>
      <c r="C33" s="5">
        <v>0.298915437979274</v>
      </c>
      <c r="D33" s="5">
        <v>0.233476416711798</v>
      </c>
      <c r="E33" s="5">
        <v>0.17871160023178501</v>
      </c>
      <c r="F33" s="5">
        <v>0.134537905709598</v>
      </c>
      <c r="G33" s="5">
        <v>9.9954144159809993E-2</v>
      </c>
      <c r="H33" s="5">
        <v>7.3505301557882402E-2</v>
      </c>
      <c r="I33" s="5">
        <v>5.3637999913742102E-2</v>
      </c>
      <c r="J33" s="5">
        <v>3.89149657976798E-2</v>
      </c>
      <c r="K33" s="5">
        <v>2.8113187207536802E-2</v>
      </c>
    </row>
    <row r="34" spans="1:11" x14ac:dyDescent="0.2">
      <c r="A34" s="5">
        <v>33</v>
      </c>
      <c r="B34" s="5">
        <v>0.37046048876583698</v>
      </c>
      <c r="C34" s="5">
        <v>0.29597092728536001</v>
      </c>
      <c r="D34" s="5">
        <v>0.230964161270516</v>
      </c>
      <c r="E34" s="5">
        <v>0.17665282022189799</v>
      </c>
      <c r="F34" s="5">
        <v>0.13290566122216199</v>
      </c>
      <c r="G34" s="5">
        <v>9.8693630832304993E-2</v>
      </c>
      <c r="H34" s="5">
        <v>7.2551445836509396E-2</v>
      </c>
      <c r="I34" s="5">
        <v>5.29272282213877E-2</v>
      </c>
      <c r="J34" s="5">
        <v>3.8391378383674998E-2</v>
      </c>
      <c r="K34" s="5">
        <v>2.7730740579486299E-2</v>
      </c>
    </row>
    <row r="35" spans="1:11" x14ac:dyDescent="0.2">
      <c r="A35" s="5">
        <v>34</v>
      </c>
      <c r="B35" s="5">
        <v>0.36718032091006297</v>
      </c>
      <c r="C35" s="5">
        <v>0.29304329811373497</v>
      </c>
      <c r="D35" s="5">
        <v>0.22847088092024401</v>
      </c>
      <c r="E35" s="5">
        <v>0.17461271509910101</v>
      </c>
      <c r="F35" s="5">
        <v>0.131290215426144</v>
      </c>
      <c r="G35" s="5">
        <v>9.7447292659920401E-2</v>
      </c>
      <c r="H35" s="5">
        <v>7.1609011317376195E-2</v>
      </c>
      <c r="I35" s="5">
        <v>5.2225355386923002E-2</v>
      </c>
      <c r="J35" s="5">
        <v>3.7874558039425299E-2</v>
      </c>
      <c r="K35" s="5">
        <v>2.7353350256248701E-2</v>
      </c>
    </row>
    <row r="36" spans="1:11" x14ac:dyDescent="0.2">
      <c r="A36" s="5">
        <v>35</v>
      </c>
      <c r="B36" s="5">
        <v>0.36391240766826999</v>
      </c>
      <c r="C36" s="5">
        <v>0.29013269382416801</v>
      </c>
      <c r="D36" s="5">
        <v>0.225996606199551</v>
      </c>
      <c r="E36" s="5">
        <v>0.172591231690705</v>
      </c>
      <c r="F36" s="5">
        <v>0.12969146821905</v>
      </c>
      <c r="G36" s="5">
        <v>9.6215013518593198E-2</v>
      </c>
      <c r="H36" s="5">
        <v>7.0677885976759405E-2</v>
      </c>
      <c r="I36" s="5">
        <v>5.1532283705867897E-2</v>
      </c>
      <c r="J36" s="5">
        <v>3.7364424734557103E-2</v>
      </c>
      <c r="K36" s="5">
        <v>2.6980953349405801E-2</v>
      </c>
    </row>
    <row r="37" spans="1:11" x14ac:dyDescent="0.2">
      <c r="A37" s="5">
        <v>36</v>
      </c>
      <c r="B37" s="5">
        <v>0.36065700307039</v>
      </c>
      <c r="C37" s="5">
        <v>0.28723925275365503</v>
      </c>
      <c r="D37" s="5">
        <v>0.22354136343869699</v>
      </c>
      <c r="E37" s="5">
        <v>0.17058831412690001</v>
      </c>
      <c r="F37" s="5">
        <v>0.12810931827605701</v>
      </c>
      <c r="G37" s="5">
        <v>9.4996677129436893E-2</v>
      </c>
      <c r="H37" s="5">
        <v>6.9757958244906701E-2</v>
      </c>
      <c r="I37" s="5">
        <v>5.08479161831768E-2</v>
      </c>
      <c r="J37" s="5">
        <v>3.6860899185771401E-2</v>
      </c>
      <c r="K37" s="5">
        <v>2.6613487645419601E-2</v>
      </c>
    </row>
    <row r="38" spans="1:11" x14ac:dyDescent="0.2">
      <c r="A38" s="5">
        <v>37</v>
      </c>
      <c r="B38" s="5">
        <v>0.35741435673161098</v>
      </c>
      <c r="C38" s="5">
        <v>0.28436310822520999</v>
      </c>
      <c r="D38" s="5">
        <v>0.221105174815002</v>
      </c>
      <c r="E38" s="5">
        <v>0.16860390390721</v>
      </c>
      <c r="F38" s="5">
        <v>0.12654366310415099</v>
      </c>
      <c r="G38" s="5">
        <v>9.3792167093029705E-2</v>
      </c>
      <c r="H38" s="5">
        <v>6.8849117022865294E-2</v>
      </c>
      <c r="I38" s="5">
        <v>5.01721565383021E-2</v>
      </c>
      <c r="J38" s="5">
        <v>3.6363902855414298E-2</v>
      </c>
      <c r="K38" s="5">
        <v>2.62508916013614E-2</v>
      </c>
    </row>
    <row r="39" spans="1:11" x14ac:dyDescent="0.2">
      <c r="A39" s="5">
        <v>38</v>
      </c>
      <c r="B39" s="5">
        <v>0.35418471379152699</v>
      </c>
      <c r="C39" s="5">
        <v>0.28150438855930199</v>
      </c>
      <c r="D39" s="5">
        <v>0.21868805840934899</v>
      </c>
      <c r="E39" s="5">
        <v>0.166637939966788</v>
      </c>
      <c r="F39" s="5">
        <v>0.124994399095487</v>
      </c>
      <c r="G39" s="5">
        <v>9.2601366922880304E-2</v>
      </c>
      <c r="H39" s="5">
        <v>6.7951251698698603E-2</v>
      </c>
      <c r="I39" s="5">
        <v>4.9504909209890799E-2</v>
      </c>
      <c r="J39" s="5">
        <v>3.5873357949866E-2</v>
      </c>
      <c r="K39" s="5">
        <v>2.5893104340577899E-2</v>
      </c>
    </row>
    <row r="40" spans="1:11" x14ac:dyDescent="0.2">
      <c r="A40" s="5">
        <v>39</v>
      </c>
      <c r="B40" s="5">
        <v>0.35096831485646002</v>
      </c>
      <c r="C40" s="5">
        <v>0.278663217087881</v>
      </c>
      <c r="D40" s="5">
        <v>0.216290028263768</v>
      </c>
      <c r="E40" s="5">
        <v>0.16469035874250201</v>
      </c>
      <c r="F40" s="5">
        <v>0.123461421579963</v>
      </c>
      <c r="G40" s="5">
        <v>9.1424160078079103E-2</v>
      </c>
      <c r="H40" s="5">
        <v>6.7064252163099594E-2</v>
      </c>
      <c r="I40" s="5">
        <v>4.8846079360120899E-2</v>
      </c>
      <c r="J40" s="5">
        <v>3.5389187417756603E-2</v>
      </c>
      <c r="K40" s="5">
        <v>2.5540065648296702E-2</v>
      </c>
    </row>
    <row r="41" spans="1:11" x14ac:dyDescent="0.2">
      <c r="A41" s="5">
        <v>40</v>
      </c>
      <c r="B41" s="5">
        <v>0.34776539594496297</v>
      </c>
      <c r="C41" s="5">
        <v>0.27583971217095099</v>
      </c>
      <c r="D41" s="5">
        <v>0.21391109444003401</v>
      </c>
      <c r="E41" s="5">
        <v>0.16276109423877699</v>
      </c>
      <c r="F41" s="5">
        <v>0.12194462487699501</v>
      </c>
      <c r="G41" s="5">
        <v>9.0260429995137295E-2</v>
      </c>
      <c r="H41" s="5">
        <v>6.6188008824414099E-2</v>
      </c>
      <c r="I41" s="5">
        <v>4.81955728786891E-2</v>
      </c>
      <c r="J41" s="5">
        <v>3.4911314948013299E-2</v>
      </c>
      <c r="K41" s="5">
        <v>2.51917159671761E-2</v>
      </c>
    </row>
    <row r="42" spans="1:11" x14ac:dyDescent="0.2">
      <c r="A42" s="5">
        <v>41</v>
      </c>
      <c r="B42" s="5">
        <v>0.344576188436514</v>
      </c>
      <c r="C42" s="5">
        <v>0.273033987215624</v>
      </c>
      <c r="D42" s="5">
        <v>0.211551263079199</v>
      </c>
      <c r="E42" s="5">
        <v>0.16085007809315699</v>
      </c>
      <c r="F42" s="5">
        <v>0.120443902346488</v>
      </c>
      <c r="G42" s="5">
        <v>8.9110060119024406E-2</v>
      </c>
      <c r="H42" s="5">
        <v>6.5322412623082193E-2</v>
      </c>
      <c r="I42" s="5">
        <v>4.7553296386457798E-2</v>
      </c>
      <c r="J42" s="5">
        <v>3.4439664967746503E-2</v>
      </c>
      <c r="K42" s="5">
        <v>2.4847996392800401E-2</v>
      </c>
    </row>
    <row r="43" spans="1:11" x14ac:dyDescent="0.2">
      <c r="A43" s="5">
        <v>42</v>
      </c>
      <c r="B43" s="5">
        <v>0.34140091902340097</v>
      </c>
      <c r="C43" s="5">
        <v>0.270246150697598</v>
      </c>
      <c r="D43" s="5">
        <v>0.20921053646202301</v>
      </c>
      <c r="E43" s="5">
        <v>0.15895723964154601</v>
      </c>
      <c r="F43" s="5">
        <v>0.118959146438993</v>
      </c>
      <c r="G43" s="5">
        <v>8.7972933933407604E-2</v>
      </c>
      <c r="H43" s="5">
        <v>6.4467355045510294E-2</v>
      </c>
      <c r="I43" s="5">
        <v>4.6919157238770499E-2</v>
      </c>
      <c r="J43" s="5">
        <v>3.3974162639978399E-2</v>
      </c>
      <c r="K43" s="5">
        <v>2.45088486691264E-2</v>
      </c>
    </row>
    <row r="44" spans="1:11" x14ac:dyDescent="0.2">
      <c r="A44" s="5">
        <v>43</v>
      </c>
      <c r="B44" s="5">
        <v>0.33823980966580802</v>
      </c>
      <c r="C44" s="5">
        <v>0.267476306185011</v>
      </c>
      <c r="D44" s="5">
        <v>0.20688891307021501</v>
      </c>
      <c r="E44" s="5">
        <v>0.157082505983097</v>
      </c>
      <c r="F44" s="5">
        <v>0.11749024874503999</v>
      </c>
      <c r="G44" s="5">
        <v>8.6848934990102197E-2</v>
      </c>
      <c r="H44" s="5">
        <v>6.3622728137382706E-2</v>
      </c>
      <c r="I44" s="5">
        <v>4.6293063528444402E-2</v>
      </c>
      <c r="J44" s="5">
        <v>3.3514733861222397E-2</v>
      </c>
      <c r="K44" s="5">
        <v>2.41742151838822E-2</v>
      </c>
    </row>
    <row r="45" spans="1:11" x14ac:dyDescent="0.2">
      <c r="A45" s="5">
        <v>44</v>
      </c>
      <c r="B45" s="5">
        <v>0.33509307755008499</v>
      </c>
      <c r="C45" s="5">
        <v>0.26472455236459302</v>
      </c>
      <c r="D45" s="5">
        <v>0.20458638764843601</v>
      </c>
      <c r="E45" s="5">
        <v>0.155225802044716</v>
      </c>
      <c r="F45" s="5">
        <v>0.116037100043644</v>
      </c>
      <c r="G45" s="5">
        <v>8.5737946937739395E-2</v>
      </c>
      <c r="H45" s="5">
        <v>6.2788424516425301E-2</v>
      </c>
      <c r="I45" s="5">
        <v>4.5674924088448698E-2</v>
      </c>
      <c r="J45" s="5">
        <v>3.3061305258917498E-2</v>
      </c>
      <c r="K45" s="5">
        <v>2.3844038963922998E-2</v>
      </c>
    </row>
    <row r="46" spans="1:11" x14ac:dyDescent="0.2">
      <c r="A46" s="5">
        <v>45</v>
      </c>
      <c r="B46" s="5">
        <v>0.33196093505021201</v>
      </c>
      <c r="C46" s="5">
        <v>0.26199098307007701</v>
      </c>
      <c r="D46" s="5">
        <v>0.20230295126700501</v>
      </c>
      <c r="E46" s="5">
        <v>0.15338705064514499</v>
      </c>
      <c r="F46" s="5">
        <v>0.11459959034998</v>
      </c>
      <c r="G46" s="5">
        <v>8.4639853549660304E-2</v>
      </c>
      <c r="H46" s="5">
        <v>6.1964337384630003E-2</v>
      </c>
      <c r="I46" s="5">
        <v>4.5064648494277701E-2</v>
      </c>
      <c r="J46" s="5">
        <v>3.2613804188722798E-2</v>
      </c>
      <c r="K46" s="5">
        <v>2.3518263670545402E-2</v>
      </c>
    </row>
    <row r="47" spans="1:11" x14ac:dyDescent="0.2">
      <c r="A47" s="5">
        <v>46</v>
      </c>
      <c r="B47" s="5">
        <v>0.32884358969243499</v>
      </c>
      <c r="C47" s="5">
        <v>0.259275687312783</v>
      </c>
      <c r="D47" s="5">
        <v>0.200038591385236</v>
      </c>
      <c r="E47" s="5">
        <v>0.151566172558595</v>
      </c>
      <c r="F47" s="5">
        <v>0.113177608962214</v>
      </c>
      <c r="G47" s="5">
        <v>8.3554538751043003E-2</v>
      </c>
      <c r="H47" s="5">
        <v>6.1150360539952098E-2</v>
      </c>
      <c r="I47" s="5">
        <v>4.4462147066026803E-2</v>
      </c>
      <c r="J47" s="5">
        <v>3.2172158731679397E-2</v>
      </c>
      <c r="K47" s="5">
        <v>2.3196833594765001E-2</v>
      </c>
    </row>
    <row r="48" spans="1:11" x14ac:dyDescent="0.2">
      <c r="A48" s="5">
        <v>47</v>
      </c>
      <c r="B48" s="5">
        <v>0.32574124412306799</v>
      </c>
      <c r="C48" s="5">
        <v>0.256578749314335</v>
      </c>
      <c r="D48" s="5">
        <v>0.19779329191536199</v>
      </c>
      <c r="E48" s="5">
        <v>0.14976308657790599</v>
      </c>
      <c r="F48" s="5">
        <v>0.111771044507495</v>
      </c>
      <c r="G48" s="5">
        <v>8.2481886645272201E-2</v>
      </c>
      <c r="H48" s="5">
        <v>6.0346388387489999E-2</v>
      </c>
      <c r="I48" s="5">
        <v>4.3867330870179702E-2</v>
      </c>
      <c r="J48" s="5">
        <v>3.17362976912424E-2</v>
      </c>
      <c r="K48" s="5">
        <v>2.2879693652557501E-2</v>
      </c>
    </row>
    <row r="49" spans="1:11" x14ac:dyDescent="0.2">
      <c r="A49" s="5">
        <v>48</v>
      </c>
      <c r="B49" s="5">
        <v>0.32265409607944401</v>
      </c>
      <c r="C49" s="5">
        <v>0.25390024854142801</v>
      </c>
      <c r="D49" s="5">
        <v>0.19556703328697</v>
      </c>
      <c r="E49" s="5">
        <v>0.147977709577189</v>
      </c>
      <c r="F49" s="5">
        <v>0.11037978498710301</v>
      </c>
      <c r="G49" s="5">
        <v>8.1421781539559604E-2</v>
      </c>
      <c r="H49" s="5">
        <v>5.95523159501588E-2</v>
      </c>
      <c r="I49" s="5">
        <v>4.3280111721115101E-2</v>
      </c>
      <c r="J49" s="5">
        <v>3.1306150590190103E-2</v>
      </c>
      <c r="K49" s="5">
        <v>2.2566789380069199E-2</v>
      </c>
    </row>
    <row r="50" spans="1:11" x14ac:dyDescent="0.2">
      <c r="A50" s="5">
        <v>49</v>
      </c>
      <c r="B50" s="5">
        <v>0.31958233836399003</v>
      </c>
      <c r="C50" s="5">
        <v>0.25124025974259101</v>
      </c>
      <c r="D50" s="5">
        <v>0.19335979251191199</v>
      </c>
      <c r="E50" s="5">
        <v>0.14620995657394401</v>
      </c>
      <c r="F50" s="5">
        <v>0.109003717820746</v>
      </c>
      <c r="G50" s="5">
        <v>8.0374107969823194E-2</v>
      </c>
      <c r="H50" s="5">
        <v>5.8768038878866898E-2</v>
      </c>
      <c r="I50" s="5">
        <v>4.2700402182340599E-2</v>
      </c>
      <c r="J50" s="5">
        <v>3.0881647667415298E-2</v>
      </c>
      <c r="K50" s="5">
        <v>2.2258066928796699E-2</v>
      </c>
    </row>
    <row r="51" spans="1:11" x14ac:dyDescent="0.2">
      <c r="A51" s="5">
        <v>50</v>
      </c>
      <c r="B51" s="5">
        <v>0.31652615882141999</v>
      </c>
      <c r="C51" s="5">
        <v>0.248598852986883</v>
      </c>
      <c r="D51" s="5">
        <v>0.191171543249614</v>
      </c>
      <c r="E51" s="5">
        <v>0.144459740790608</v>
      </c>
      <c r="F51" s="5">
        <v>0.10764272989000601</v>
      </c>
      <c r="G51" s="5">
        <v>7.9338750724835497E-2</v>
      </c>
      <c r="H51" s="5">
        <v>5.7993453462207897E-2</v>
      </c>
      <c r="I51" s="5">
        <v>4.2128115567462501E-2</v>
      </c>
      <c r="J51" s="5">
        <v>3.0462719874601699E-2</v>
      </c>
      <c r="K51" s="5">
        <v>2.1953473060740199E-2</v>
      </c>
    </row>
    <row r="52" spans="1:11" x14ac:dyDescent="0.2">
      <c r="A52" s="5">
        <v>51</v>
      </c>
      <c r="B52" s="5">
        <v>0.31348574031899901</v>
      </c>
      <c r="C52" s="5">
        <v>0.24597609370444601</v>
      </c>
      <c r="D52" s="5">
        <v>0.18900225587274599</v>
      </c>
      <c r="E52" s="5">
        <v>0.142726973715529</v>
      </c>
      <c r="F52" s="5">
        <v>0.10629670758094301</v>
      </c>
      <c r="G52" s="5">
        <v>7.8315594869649896E-2</v>
      </c>
      <c r="H52" s="5">
        <v>5.7228456635675898E-2</v>
      </c>
      <c r="I52" s="5">
        <v>4.15631659408989E-2</v>
      </c>
      <c r="J52" s="5">
        <v>3.0049298872793E-2</v>
      </c>
      <c r="K52" s="5">
        <v>2.1652955143532202E-2</v>
      </c>
    </row>
    <row r="53" spans="1:11" x14ac:dyDescent="0.2">
      <c r="A53" s="5">
        <v>52</v>
      </c>
      <c r="B53" s="5">
        <v>0.31046126072987101</v>
      </c>
      <c r="C53" s="5">
        <v>0.24337204272885599</v>
      </c>
      <c r="D53" s="5">
        <v>0.18685189753318199</v>
      </c>
      <c r="E53" s="5">
        <v>0.141011565163321</v>
      </c>
      <c r="F53" s="5">
        <v>0.10496553682583599</v>
      </c>
      <c r="G53" s="5">
        <v>7.7304525768313995E-2</v>
      </c>
      <c r="H53" s="5">
        <v>5.6472945990416697E-2</v>
      </c>
      <c r="I53" s="5">
        <v>4.1005468118343102E-2</v>
      </c>
      <c r="J53" s="5">
        <v>2.9641317028857E-2</v>
      </c>
      <c r="K53" s="5">
        <v>2.1356461145544198E-2</v>
      </c>
    </row>
    <row r="54" spans="1:11" x14ac:dyDescent="0.2">
      <c r="A54" s="5">
        <v>53</v>
      </c>
      <c r="B54" s="5">
        <v>0.30745289291940497</v>
      </c>
      <c r="C54" s="5">
        <v>0.240786756341206</v>
      </c>
      <c r="D54" s="5">
        <v>0.18472043222821999</v>
      </c>
      <c r="E54" s="5">
        <v>0.13931342333459701</v>
      </c>
      <c r="F54" s="5">
        <v>0.103649103144084</v>
      </c>
      <c r="G54" s="5">
        <v>7.6305429105879494E-2</v>
      </c>
      <c r="H54" s="5">
        <v>5.5726819781523697E-2</v>
      </c>
      <c r="I54" s="5">
        <v>4.0454937666985998E-2</v>
      </c>
      <c r="J54" s="5">
        <v>2.9238707411851202E-2</v>
      </c>
      <c r="K54" s="5">
        <v>2.1063939630973801E-2</v>
      </c>
    </row>
    <row r="55" spans="1:11" x14ac:dyDescent="0.2">
      <c r="A55" s="5">
        <v>54</v>
      </c>
      <c r="B55" s="5">
        <v>0.30446080473453502</v>
      </c>
      <c r="C55" s="5">
        <v>0.23822028631585301</v>
      </c>
      <c r="D55" s="5">
        <v>0.18260782086698399</v>
      </c>
      <c r="E55" s="5">
        <v>0.13763245487504799</v>
      </c>
      <c r="F55" s="5">
        <v>0.102347291682249</v>
      </c>
      <c r="G55" s="5">
        <v>7.5318190909719807E-2</v>
      </c>
      <c r="H55" s="5">
        <v>5.4989976935888897E-2</v>
      </c>
      <c r="I55" s="5">
        <v>3.9911490905504603E-2</v>
      </c>
      <c r="J55" s="5">
        <v>2.8841403789291901E-2</v>
      </c>
      <c r="K55" s="5">
        <v>2.0775339754914302E-2</v>
      </c>
    </row>
    <row r="56" spans="1:11" x14ac:dyDescent="0.2">
      <c r="A56" s="5">
        <v>55</v>
      </c>
      <c r="B56" s="5">
        <v>0.30148515899605499</v>
      </c>
      <c r="C56" s="5">
        <v>0.23567267996775501</v>
      </c>
      <c r="D56" s="5">
        <v>0.180514021336977</v>
      </c>
      <c r="E56" s="5">
        <v>0.13596856493384801</v>
      </c>
      <c r="F56" s="5">
        <v>0.101059987253262</v>
      </c>
      <c r="G56" s="5">
        <v>7.4342697570162403E-2</v>
      </c>
      <c r="H56" s="5">
        <v>5.42623170596193E-2</v>
      </c>
      <c r="I56" s="5">
        <v>3.9375044903822702E-2</v>
      </c>
      <c r="J56" s="5">
        <v>2.8449340623334499E-2</v>
      </c>
      <c r="K56" s="5">
        <v>2.04906112584088E-2</v>
      </c>
    </row>
    <row r="57" spans="1:11" x14ac:dyDescent="0.2">
      <c r="A57" s="5">
        <v>56</v>
      </c>
      <c r="B57" s="5">
        <v>0.29852611349382802</v>
      </c>
      <c r="C57" s="5">
        <v>0.23314398020134999</v>
      </c>
      <c r="D57" s="5">
        <v>0.17843898857073501</v>
      </c>
      <c r="E57" s="5">
        <v>0.13432165722137701</v>
      </c>
      <c r="F57" s="5">
        <v>9.9787074374771106E-2</v>
      </c>
      <c r="G57" s="5">
        <v>7.3378835860450395E-2</v>
      </c>
      <c r="H57" s="5">
        <v>5.3543740445028999E-2</v>
      </c>
      <c r="I57" s="5">
        <v>3.8845517482653101E-2</v>
      </c>
      <c r="J57" s="5">
        <v>2.8062453066865601E-2</v>
      </c>
      <c r="K57" s="5">
        <v>2.0209704463492201E-2</v>
      </c>
    </row>
    <row r="58" spans="1:11" x14ac:dyDescent="0.2">
      <c r="A58" s="5">
        <v>57</v>
      </c>
      <c r="B58" s="5">
        <v>0.29558382098487701</v>
      </c>
      <c r="C58" s="5">
        <v>0.230634225560884</v>
      </c>
      <c r="D58" s="5">
        <v>0.176382674612518</v>
      </c>
      <c r="E58" s="5">
        <v>0.132691634066231</v>
      </c>
      <c r="F58" s="5">
        <v>9.8528437306657293E-2</v>
      </c>
      <c r="G58" s="5">
        <v>7.2426492956037994E-2</v>
      </c>
      <c r="H58" s="5">
        <v>5.2834148077216099E-2</v>
      </c>
      <c r="I58" s="5">
        <v>3.8322827212826198E-2</v>
      </c>
      <c r="J58" s="5">
        <v>2.76806769595144E-2</v>
      </c>
      <c r="K58" s="5">
        <v>1.99325702682214E-2</v>
      </c>
    </row>
    <row r="59" spans="1:11" x14ac:dyDescent="0.2">
      <c r="A59" s="5">
        <v>58</v>
      </c>
      <c r="B59" s="5">
        <v>0.29265842919430102</v>
      </c>
      <c r="C59" s="5">
        <v>0.228143450282146</v>
      </c>
      <c r="D59" s="5">
        <v>0.174345028685012</v>
      </c>
      <c r="E59" s="5">
        <v>0.13107839647151301</v>
      </c>
      <c r="F59" s="5">
        <v>9.7283960087704499E-2</v>
      </c>
      <c r="G59" s="5">
        <v>7.1485556453235594E-2</v>
      </c>
      <c r="H59" s="5">
        <v>5.2133441640234597E-2</v>
      </c>
      <c r="I59" s="5">
        <v>3.7806893414413303E-2</v>
      </c>
      <c r="J59" s="5">
        <v>2.7303948823584698E-2</v>
      </c>
      <c r="K59" s="5">
        <v>1.9659160141696701E-2</v>
      </c>
    </row>
    <row r="60" spans="1:11" x14ac:dyDescent="0.2">
      <c r="A60" s="5">
        <v>59</v>
      </c>
      <c r="B60" s="5">
        <v>0.28975008081898701</v>
      </c>
      <c r="C60" s="5">
        <v>0.22567168434552801</v>
      </c>
      <c r="D60" s="5">
        <v>0.17232599725598499</v>
      </c>
      <c r="E60" s="5">
        <v>0.129481844170382</v>
      </c>
      <c r="F60" s="5">
        <v>9.6053526571436801E-2</v>
      </c>
      <c r="G60" s="5">
        <v>7.0555914387210206E-2</v>
      </c>
      <c r="H60" s="5">
        <v>5.1441523522871201E-2</v>
      </c>
      <c r="I60" s="5">
        <v>3.7297636155650703E-2</v>
      </c>
      <c r="J60" s="5">
        <v>2.69322058599132E-2</v>
      </c>
      <c r="K60" s="5">
        <v>1.9389426119076798E-2</v>
      </c>
    </row>
    <row r="61" spans="1:11" x14ac:dyDescent="0.2">
      <c r="A61" s="5">
        <v>60</v>
      </c>
      <c r="B61" s="5">
        <v>0.28685891353405701</v>
      </c>
      <c r="C61" s="5">
        <v>0.22321895353034801</v>
      </c>
      <c r="D61" s="5">
        <v>0.17032552410485699</v>
      </c>
      <c r="E61" s="5">
        <v>0.12790187568085701</v>
      </c>
      <c r="F61" s="5">
        <v>9.4837020461124896E-2</v>
      </c>
      <c r="G61" s="5">
        <v>6.9637455249355204E-2</v>
      </c>
      <c r="H61" s="5">
        <v>5.07582968240365E-2</v>
      </c>
      <c r="I61" s="5">
        <v>3.6794976251671503E-2</v>
      </c>
      <c r="J61" s="5">
        <v>2.6565385943657E-2</v>
      </c>
      <c r="K61" s="5">
        <v>1.91233207965875E-2</v>
      </c>
    </row>
    <row r="62" spans="1:11" x14ac:dyDescent="0.2">
      <c r="A62" s="5">
        <v>61</v>
      </c>
      <c r="B62" s="5">
        <v>0.28398506000200802</v>
      </c>
      <c r="C62" s="5">
        <v>0.22078527947036899</v>
      </c>
      <c r="D62" s="5">
        <v>0.16834355038913601</v>
      </c>
      <c r="E62" s="5">
        <v>0.12633838835984701</v>
      </c>
      <c r="F62" s="5">
        <v>9.3634325343964694E-2</v>
      </c>
      <c r="G62" s="5">
        <v>6.8730068004036998E-2</v>
      </c>
      <c r="H62" s="5">
        <v>5.0083665357779403E-2</v>
      </c>
      <c r="I62" s="5">
        <v>3.62988352630512E-2</v>
      </c>
      <c r="J62" s="5">
        <v>2.6203427620014701E-2</v>
      </c>
      <c r="K62" s="5">
        <v>1.8860797326528699E-2</v>
      </c>
    </row>
    <row r="63" spans="1:11" x14ac:dyDescent="0.2">
      <c r="A63" s="5">
        <v>62</v>
      </c>
      <c r="B63" s="5">
        <v>0.28112864788449399</v>
      </c>
      <c r="C63" s="5">
        <v>0.21837067971045601</v>
      </c>
      <c r="D63" s="5">
        <v>0.166380014710687</v>
      </c>
      <c r="E63" s="5">
        <v>0.124791278456407</v>
      </c>
      <c r="F63" s="5">
        <v>9.2445324724435798E-2</v>
      </c>
      <c r="G63" s="5">
        <v>6.7833642104731695E-2</v>
      </c>
      <c r="H63" s="5">
        <v>4.94175336579354E-2</v>
      </c>
      <c r="I63" s="5">
        <v>3.5809135494174298E-2</v>
      </c>
      <c r="J63" s="5">
        <v>2.58462700998837E-2</v>
      </c>
      <c r="K63" s="5">
        <v>1.8601809412278299E-2</v>
      </c>
    </row>
    <row r="64" spans="1:11" x14ac:dyDescent="0.2">
      <c r="A64" s="5">
        <v>63</v>
      </c>
      <c r="B64" s="5">
        <v>0.278289799856693</v>
      </c>
      <c r="C64" s="5">
        <v>0.21597516776429301</v>
      </c>
      <c r="D64" s="5">
        <v>0.16443485318178899</v>
      </c>
      <c r="E64" s="5">
        <v>0.123260441164212</v>
      </c>
      <c r="F64" s="5">
        <v>9.1269902056845195E-2</v>
      </c>
      <c r="G64" s="5">
        <v>6.6948067509560394E-2</v>
      </c>
      <c r="H64" s="5">
        <v>4.8759806982417199E-2</v>
      </c>
      <c r="I64" s="5">
        <v>3.5325799991426897E-2</v>
      </c>
      <c r="J64" s="5">
        <v>2.5493853255459002E-2</v>
      </c>
      <c r="K64" s="5">
        <v>1.8346311303297499E-2</v>
      </c>
    </row>
    <row r="65" spans="1:11" x14ac:dyDescent="0.2">
      <c r="A65" s="5">
        <v>64</v>
      </c>
      <c r="B65" s="5">
        <v>0.27546863362420798</v>
      </c>
      <c r="C65" s="5">
        <v>0.21359875317310401</v>
      </c>
      <c r="D65" s="5">
        <v>0.16250799949094499</v>
      </c>
      <c r="E65" s="5">
        <v>0.12174577067322501</v>
      </c>
      <c r="F65" s="5">
        <v>9.0107940777060205E-2</v>
      </c>
      <c r="G65" s="5">
        <v>6.6073234696234606E-2</v>
      </c>
      <c r="H65" s="5">
        <v>4.8110391317156401E-2</v>
      </c>
      <c r="I65" s="5">
        <v>3.4848752541222799E-2</v>
      </c>
      <c r="J65" s="5">
        <v>2.5146117615774798E-2</v>
      </c>
      <c r="K65" s="5">
        <v>1.8094257790136799E-2</v>
      </c>
    </row>
    <row r="66" spans="1:11" x14ac:dyDescent="0.2">
      <c r="A66" s="5">
        <v>65</v>
      </c>
      <c r="B66" s="5">
        <v>0.272665261942446</v>
      </c>
      <c r="C66" s="5">
        <v>0.21124144156531599</v>
      </c>
      <c r="D66" s="5">
        <v>0.16059938496839599</v>
      </c>
      <c r="E66" s="5">
        <v>0.12024716022055899</v>
      </c>
      <c r="F66" s="5">
        <v>8.8959324333440101E-2</v>
      </c>
      <c r="G66" s="5">
        <v>6.5209034676421904E-2</v>
      </c>
      <c r="H66" s="5">
        <v>4.7469193379706197E-2</v>
      </c>
      <c r="I66" s="5">
        <v>3.4377917667867797E-2</v>
      </c>
      <c r="J66" s="5">
        <v>2.4803004362193602E-2</v>
      </c>
      <c r="K66" s="5">
        <v>1.7845604199446499E-2</v>
      </c>
    </row>
    <row r="67" spans="1:11" x14ac:dyDescent="0.2">
      <c r="A67" s="5">
        <v>66</v>
      </c>
      <c r="B67" s="5">
        <v>0.269879792638411</v>
      </c>
      <c r="C67" s="5">
        <v>0.20890323471709399</v>
      </c>
      <c r="D67" s="5">
        <v>0.15870893865132699</v>
      </c>
      <c r="E67" s="5">
        <v>0.118764502140526</v>
      </c>
      <c r="F67" s="5">
        <v>8.7823936216971599E-2</v>
      </c>
      <c r="G67" s="5">
        <v>6.4355359009544102E-2</v>
      </c>
      <c r="H67" s="5">
        <v>4.6836120622514001E-2</v>
      </c>
      <c r="I67" s="5">
        <v>3.39132206312691E-2</v>
      </c>
      <c r="J67" s="5">
        <v>2.4464455323846002E-2</v>
      </c>
      <c r="K67" s="5">
        <v>1.7600306388990902E-2</v>
      </c>
    </row>
    <row r="68" spans="1:11" x14ac:dyDescent="0.2">
      <c r="A68" s="5">
        <v>67</v>
      </c>
      <c r="B68" s="5">
        <v>0.267112328634866</v>
      </c>
      <c r="C68" s="5">
        <v>0.206584130613685</v>
      </c>
      <c r="D68" s="5">
        <v>0.15683658734870101</v>
      </c>
      <c r="E68" s="5">
        <v>0.117297687913863</v>
      </c>
      <c r="F68" s="5">
        <v>8.6701659990614799E-2</v>
      </c>
      <c r="G68" s="5">
        <v>6.3512099816015494E-2</v>
      </c>
      <c r="H68" s="5">
        <v>4.6211081235871997E-2</v>
      </c>
      <c r="I68" s="5">
        <v>3.3454587424494697E-2</v>
      </c>
      <c r="J68" s="5">
        <v>2.4130412973024099E-2</v>
      </c>
      <c r="K68" s="5">
        <v>1.7358320742670099E-2</v>
      </c>
    </row>
    <row r="69" spans="1:11" x14ac:dyDescent="0.2">
      <c r="A69" s="5">
        <v>68</v>
      </c>
      <c r="B69" s="5">
        <v>0.26436296797678699</v>
      </c>
      <c r="C69" s="5">
        <v>0.204284123511526</v>
      </c>
      <c r="D69" s="5">
        <v>0.154982255705709</v>
      </c>
      <c r="E69" s="5">
        <v>0.11584660821612899</v>
      </c>
      <c r="F69" s="5">
        <v>8.5592379317869394E-2</v>
      </c>
      <c r="G69" s="5">
        <v>6.2679149789934593E-2</v>
      </c>
      <c r="H69" s="5">
        <v>4.5593984150554497E-2</v>
      </c>
      <c r="I69" s="5">
        <v>3.3001944771189298E-2</v>
      </c>
      <c r="J69" s="5">
        <v>2.38008204205311E-2</v>
      </c>
      <c r="K69" s="5">
        <v>1.7119604165548499E-2</v>
      </c>
    </row>
    <row r="70" spans="1:11" x14ac:dyDescent="0.2">
      <c r="A70" s="5">
        <v>69</v>
      </c>
      <c r="B70" s="5">
        <v>0.26163180386006102</v>
      </c>
      <c r="C70" s="5">
        <v>0.20200320400102501</v>
      </c>
      <c r="D70" s="5">
        <v>0.153145866267799</v>
      </c>
      <c r="E70" s="5">
        <v>0.114411152965265</v>
      </c>
      <c r="F70" s="5">
        <v>8.4495977990566004E-2</v>
      </c>
      <c r="G70" s="5">
        <v>6.1856402211239198E-2</v>
      </c>
      <c r="H70" s="5">
        <v>4.4984739040151801E-2</v>
      </c>
      <c r="I70" s="5">
        <v>3.2555220122850899E-2</v>
      </c>
      <c r="J70" s="5">
        <v>2.3475621410991E-2</v>
      </c>
      <c r="K70" s="5">
        <v>1.6884114078893401E-2</v>
      </c>
    </row>
    <row r="71" spans="1:11" x14ac:dyDescent="0.2">
      <c r="A71" s="5">
        <v>70</v>
      </c>
      <c r="B71" s="5">
        <v>0.258918924662358</v>
      </c>
      <c r="C71" s="5">
        <v>0.199741359069986</v>
      </c>
      <c r="D71" s="5">
        <v>0.15132733954424701</v>
      </c>
      <c r="E71" s="5">
        <v>0.11299121136832101</v>
      </c>
      <c r="F71" s="5">
        <v>8.3412339955894005E-2</v>
      </c>
      <c r="G71" s="5">
        <v>6.1043750957333803E-2</v>
      </c>
      <c r="H71" s="5">
        <v>4.4383256323107398E-2</v>
      </c>
      <c r="I71" s="5">
        <v>3.2114341655975098E-2</v>
      </c>
      <c r="J71" s="5">
        <v>2.31547603181208E-2</v>
      </c>
      <c r="K71" s="5">
        <v>1.6651808415222999E-2</v>
      </c>
    </row>
    <row r="72" spans="1:11" x14ac:dyDescent="0.2">
      <c r="A72" s="5">
        <v>71</v>
      </c>
      <c r="B72" s="5">
        <v>0.256224413976121</v>
      </c>
      <c r="C72" s="5">
        <v>0.197498572167602</v>
      </c>
      <c r="D72" s="5">
        <v>0.14952659407124899</v>
      </c>
      <c r="E72" s="5">
        <v>0.11158667196733001</v>
      </c>
      <c r="F72" s="5">
        <v>8.23413493426709E-2</v>
      </c>
      <c r="G72" s="5">
        <v>6.0241090514203198E-2</v>
      </c>
      <c r="H72" s="5">
        <v>4.37894471644674E-2</v>
      </c>
      <c r="I72" s="5">
        <v>3.1679238269071097E-2</v>
      </c>
      <c r="J72" s="5">
        <v>2.2838182139968199E-2</v>
      </c>
      <c r="K72" s="5">
        <v>1.6422645613367301E-2</v>
      </c>
    </row>
    <row r="73" spans="1:11" x14ac:dyDescent="0.2">
      <c r="A73" s="5">
        <v>72</v>
      </c>
      <c r="B73" s="5">
        <v>0.25354835064359998</v>
      </c>
      <c r="C73" s="5">
        <v>0.19527482326895701</v>
      </c>
      <c r="D73" s="5">
        <v>0.147743546474495</v>
      </c>
      <c r="E73" s="5">
        <v>0.110197422684349</v>
      </c>
      <c r="F73" s="5">
        <v>8.1282890486865003E-2</v>
      </c>
      <c r="G73" s="5">
        <v>5.9448315987018899E-2</v>
      </c>
      <c r="H73" s="5">
        <v>4.3203223477351199E-2</v>
      </c>
      <c r="I73" s="5">
        <v>3.1249839579554801E-2</v>
      </c>
      <c r="J73" s="5">
        <v>2.2525832494116899E-2</v>
      </c>
      <c r="K73" s="5">
        <v>1.6196584613540999E-2</v>
      </c>
    </row>
    <row r="74" spans="1:11" x14ac:dyDescent="0.2">
      <c r="A74" s="5">
        <v>73</v>
      </c>
      <c r="B74" s="5">
        <v>0.25089080879387599</v>
      </c>
      <c r="C74" s="5">
        <v>0.19307008893999</v>
      </c>
      <c r="D74" s="5">
        <v>0.14597811153121601</v>
      </c>
      <c r="E74" s="5">
        <v>0.108823350865641</v>
      </c>
      <c r="F74" s="5">
        <v>8.0236847956377394E-2</v>
      </c>
      <c r="G74" s="5">
        <v>5.8665323110251702E-2</v>
      </c>
      <c r="H74" s="5">
        <v>4.2624497924150198E-2</v>
      </c>
      <c r="I74" s="5">
        <v>3.0826075920524099E-2</v>
      </c>
      <c r="J74" s="5">
        <v>2.2217657612863199E-2</v>
      </c>
      <c r="K74" s="5">
        <v>1.5973584852431302E-2</v>
      </c>
    </row>
    <row r="75" spans="1:11" x14ac:dyDescent="0.2">
      <c r="A75" s="5">
        <v>74</v>
      </c>
      <c r="B75" s="5">
        <v>0.24825185788179899</v>
      </c>
      <c r="C75" s="5">
        <v>0.19088434240285701</v>
      </c>
      <c r="D75" s="5">
        <v>0.144230202231656</v>
      </c>
      <c r="E75" s="5">
        <v>0.10746434332501301</v>
      </c>
      <c r="F75" s="5">
        <v>7.92031065750948E-2</v>
      </c>
      <c r="G75" s="5">
        <v>5.7892008257300002E-2</v>
      </c>
      <c r="H75" s="5">
        <v>4.2053183917462801E-2</v>
      </c>
      <c r="I75" s="5">
        <v>3.0407878337421999E-2</v>
      </c>
      <c r="J75" s="5">
        <v>2.1913604338365901E-2</v>
      </c>
      <c r="K75" s="5">
        <v>1.5753606258299802E-2</v>
      </c>
    </row>
    <row r="76" spans="1:11" x14ac:dyDescent="0.2">
      <c r="A76" s="5">
        <v>75</v>
      </c>
      <c r="B76" s="5">
        <v>0.24563156272879</v>
      </c>
      <c r="C76" s="5">
        <v>0.188717553601643</v>
      </c>
      <c r="D76" s="5">
        <v>0.14249972983996501</v>
      </c>
      <c r="E76" s="5">
        <v>0.106120286386301</v>
      </c>
      <c r="F76" s="5">
        <v>7.8181551446221298E-2</v>
      </c>
      <c r="G76" s="5">
        <v>5.7128268449643402E-2</v>
      </c>
      <c r="H76" s="5">
        <v>4.1489195620774397E-2</v>
      </c>
      <c r="I76" s="5">
        <v>2.99951785845907E-2</v>
      </c>
      <c r="J76" s="5">
        <v>2.1613620117772198E-2</v>
      </c>
      <c r="K76" s="5">
        <v>1.5536609246102499E-2</v>
      </c>
    </row>
    <row r="77" spans="1:11" x14ac:dyDescent="0.2">
      <c r="A77" s="5">
        <v>76</v>
      </c>
      <c r="B77" s="5">
        <v>0.24302998356541999</v>
      </c>
      <c r="C77" s="5">
        <v>0.18656968926835699</v>
      </c>
      <c r="D77" s="5">
        <v>0.14078660395447501</v>
      </c>
      <c r="E77" s="5">
        <v>0.10479106592500401</v>
      </c>
      <c r="F77" s="5">
        <v>7.7172067974897798E-2</v>
      </c>
      <c r="G77" s="5">
        <v>5.6374001365533298E-2</v>
      </c>
      <c r="H77" s="5">
        <v>4.0932447948888999E-2</v>
      </c>
      <c r="I77" s="5">
        <v>2.9587909121722801E-2</v>
      </c>
      <c r="J77" s="5">
        <v>2.1317652998321002E-2</v>
      </c>
      <c r="K77" s="5">
        <v>1.53225547126251E-2</v>
      </c>
    </row>
    <row r="78" spans="1:11" x14ac:dyDescent="0.2">
      <c r="A78" s="5">
        <v>77</v>
      </c>
      <c r="B78" s="5">
        <v>0.240447176075717</v>
      </c>
      <c r="C78" s="5">
        <v>0.18444071298917999</v>
      </c>
      <c r="D78" s="5">
        <v>0.139090732567345</v>
      </c>
      <c r="E78" s="5">
        <v>0.103476567409072</v>
      </c>
      <c r="F78" s="5">
        <v>7.6174541890120698E-2</v>
      </c>
      <c r="G78" s="5">
        <v>5.5629105348229103E-2</v>
      </c>
      <c r="H78" s="5">
        <v>4.0382856568119498E-2</v>
      </c>
      <c r="I78" s="5">
        <v>2.9186003110213899E-2</v>
      </c>
      <c r="J78" s="5">
        <v>2.1025651622428101E-2</v>
      </c>
      <c r="K78" s="5">
        <v>1.51114040316384E-2</v>
      </c>
    </row>
    <row r="79" spans="1:11" x14ac:dyDescent="0.2">
      <c r="A79" s="5">
        <v>78</v>
      </c>
      <c r="B79" s="5">
        <v>0.237883191443123</v>
      </c>
      <c r="C79" s="5">
        <v>0.182330585270889</v>
      </c>
      <c r="D79" s="5">
        <v>0.13741202212355599</v>
      </c>
      <c r="E79" s="5">
        <v>0.102176675938839</v>
      </c>
      <c r="F79" s="5">
        <v>7.51888592659683E-2</v>
      </c>
      <c r="G79" s="5">
        <v>5.4893479413792003E-2</v>
      </c>
      <c r="H79" s="5">
        <v>3.9840337896246303E-2</v>
      </c>
      <c r="I79" s="5">
        <v>2.8789394409419598E-2</v>
      </c>
      <c r="J79" s="5">
        <v>2.0737565222753399E-2</v>
      </c>
      <c r="K79" s="5">
        <v>1.4903119049071999E-2</v>
      </c>
    </row>
    <row r="80" spans="1:11" x14ac:dyDescent="0.2">
      <c r="A80" s="5">
        <v>79</v>
      </c>
      <c r="B80" s="5">
        <v>0.23533807639804799</v>
      </c>
      <c r="C80" s="5">
        <v>0.18023926360742801</v>
      </c>
      <c r="D80" s="5">
        <v>0.13575037757922501</v>
      </c>
      <c r="E80" s="5">
        <v>0.100891276286111</v>
      </c>
      <c r="F80" s="5">
        <v>7.4214906542144202E-2</v>
      </c>
      <c r="G80" s="5">
        <v>5.4167023258444399E-2</v>
      </c>
      <c r="H80" s="5">
        <v>3.9304809102248699E-2</v>
      </c>
      <c r="I80" s="5">
        <v>2.8398017572824001E-2</v>
      </c>
      <c r="J80" s="5">
        <v>2.0453343617253601E-2</v>
      </c>
      <c r="K80" s="5">
        <v>1.46976620782084E-2</v>
      </c>
    </row>
    <row r="81" spans="1:11" x14ac:dyDescent="0.2">
      <c r="A81" s="5">
        <v>80</v>
      </c>
      <c r="B81" s="5">
        <v>0.23281187326693301</v>
      </c>
      <c r="C81" s="5">
        <v>0.178166702546567</v>
      </c>
      <c r="D81" s="5">
        <v>0.13410570245923301</v>
      </c>
      <c r="E81" s="5">
        <v>9.9620252932409101E-2</v>
      </c>
      <c r="F81" s="5">
        <v>7.3252570543849996E-2</v>
      </c>
      <c r="G81" s="5">
        <v>5.3449637265506701E-2</v>
      </c>
      <c r="H81" s="5">
        <v>3.8776188105818503E-2</v>
      </c>
      <c r="I81" s="5">
        <v>2.80118078441213E-2</v>
      </c>
      <c r="J81" s="5">
        <v>2.0172937204222099E-2</v>
      </c>
      <c r="K81" s="5">
        <v>1.44949958948984E-2</v>
      </c>
    </row>
    <row r="82" spans="1:11" x14ac:dyDescent="0.2">
      <c r="A82" s="5">
        <v>81</v>
      </c>
      <c r="B82" s="5">
        <v>0.23030462002277499</v>
      </c>
      <c r="C82" s="5">
        <v>0.17611285375660099</v>
      </c>
      <c r="D82" s="5">
        <v>0.13247789891414699</v>
      </c>
      <c r="E82" s="5">
        <v>9.8363490106371201E-2</v>
      </c>
      <c r="F82" s="5">
        <v>7.2301738500995194E-2</v>
      </c>
      <c r="G82" s="5">
        <v>5.2741222511920399E-2</v>
      </c>
      <c r="H82" s="5">
        <v>3.8254393576661001E-2</v>
      </c>
      <c r="I82" s="5">
        <v>2.7630701153215701E-2</v>
      </c>
      <c r="J82" s="5">
        <v>1.9896296957318298E-2</v>
      </c>
      <c r="K82" s="5">
        <v>1.42950837327984E-2</v>
      </c>
    </row>
    <row r="83" spans="1:11" x14ac:dyDescent="0.2">
      <c r="A83" s="5">
        <v>82</v>
      </c>
      <c r="B83" s="5">
        <v>0.22781635033703401</v>
      </c>
      <c r="C83" s="5">
        <v>0.17407766609304301</v>
      </c>
      <c r="D83" s="5">
        <v>0.13086686777640499</v>
      </c>
      <c r="E83" s="5">
        <v>9.7120871820313107E-2</v>
      </c>
      <c r="F83" s="5">
        <v>7.1362298066755703E-2</v>
      </c>
      <c r="G83" s="5">
        <v>5.2041680774367299E-2</v>
      </c>
      <c r="H83" s="5">
        <v>3.7739344933591698E-2</v>
      </c>
      <c r="I83" s="5">
        <v>2.72546341121442E-2</v>
      </c>
      <c r="J83" s="5">
        <v>1.9623374420587501E-2</v>
      </c>
      <c r="K83" s="5">
        <v>1.409788927863E-2</v>
      </c>
    </row>
    <row r="84" spans="1:11" x14ac:dyDescent="0.2">
      <c r="A84" s="5">
        <v>83</v>
      </c>
      <c r="B84" s="5">
        <v>0.22534709363287</v>
      </c>
      <c r="C84" s="5">
        <v>0.172061085665277</v>
      </c>
      <c r="D84" s="5">
        <v>0.12927250861577899</v>
      </c>
      <c r="E84" s="5">
        <v>9.5892281905955404E-2</v>
      </c>
      <c r="F84" s="5">
        <v>7.0434137335491406E-2</v>
      </c>
      <c r="G84" s="5">
        <v>5.1350914534994602E-2</v>
      </c>
      <c r="H84" s="5">
        <v>3.7230962343434898E-2</v>
      </c>
      <c r="I84" s="5">
        <v>2.6883544010924802E-2</v>
      </c>
      <c r="J84" s="5">
        <v>1.93541217034757E-2</v>
      </c>
      <c r="K84" s="5">
        <v>1.39033766674638E-2</v>
      </c>
    </row>
    <row r="85" spans="1:11" x14ac:dyDescent="0.2">
      <c r="A85" s="5">
        <v>84</v>
      </c>
      <c r="B85" s="5">
        <v>0.222896875139623</v>
      </c>
      <c r="C85" s="5">
        <v>0.170063055903106</v>
      </c>
      <c r="D85" s="5">
        <v>0.12769471979406399</v>
      </c>
      <c r="E85" s="5">
        <v>9.4677604049320199E-2</v>
      </c>
      <c r="F85" s="5">
        <v>6.9517144860032298E-2</v>
      </c>
      <c r="G85" s="5">
        <v>5.0668826986756399E-2</v>
      </c>
      <c r="H85" s="5">
        <v>3.67291667197302E-2</v>
      </c>
      <c r="I85" s="5">
        <v>2.6517368813335499E-2</v>
      </c>
      <c r="J85" s="5">
        <v>1.9088491475837601E-2</v>
      </c>
      <c r="K85" s="5">
        <v>1.37115104780268E-2</v>
      </c>
    </row>
    <row r="86" spans="1:11" x14ac:dyDescent="0.2">
      <c r="A86" s="5">
        <v>85</v>
      </c>
      <c r="B86" s="5">
        <v>0.22046571594848999</v>
      </c>
      <c r="C86" s="5">
        <v>0.168083517623176</v>
      </c>
      <c r="D86" s="5">
        <v>0.12613339851902</v>
      </c>
      <c r="E86" s="5">
        <v>9.3476721824801601E-2</v>
      </c>
      <c r="F86" s="5">
        <v>6.8611209668344997E-2</v>
      </c>
      <c r="G86" s="5">
        <v>4.9995322038378802E-2</v>
      </c>
      <c r="H86" s="5">
        <v>3.62338797212544E-2</v>
      </c>
      <c r="I86" s="5">
        <v>2.6156047152626399E-2</v>
      </c>
      <c r="J86" s="5">
        <v>1.88264369629427E-2</v>
      </c>
      <c r="K86" s="5">
        <v>1.3522255728034701E-2</v>
      </c>
    </row>
    <row r="87" spans="1:11" x14ac:dyDescent="0.2">
      <c r="A87" s="5">
        <v>86</v>
      </c>
      <c r="B87" s="5">
        <v>0.21805363306931799</v>
      </c>
      <c r="C87" s="5">
        <v>0.166122409095213</v>
      </c>
      <c r="D87" s="5">
        <v>0.124588440897517</v>
      </c>
      <c r="E87" s="5">
        <v>9.2289518728416203E-2</v>
      </c>
      <c r="F87" s="5">
        <v>6.7716221279588595E-2</v>
      </c>
      <c r="G87" s="5">
        <v>4.9330304318960801E-2</v>
      </c>
      <c r="H87" s="5">
        <v>3.5745023750364598E-2</v>
      </c>
      <c r="I87" s="5">
        <v>2.5799518327169601E-2</v>
      </c>
      <c r="J87" s="5">
        <v>1.8567911940480301E-2</v>
      </c>
      <c r="K87" s="5">
        <v>1.3335577869550501E-2</v>
      </c>
    </row>
    <row r="88" spans="1:11" x14ac:dyDescent="0.2">
      <c r="A88" s="5">
        <v>87</v>
      </c>
      <c r="B88" s="5">
        <v>0.21566063948846501</v>
      </c>
      <c r="C88" s="5">
        <v>0.16417966610805401</v>
      </c>
      <c r="D88" s="5">
        <v>0.12305974198790599</v>
      </c>
      <c r="E88" s="5">
        <v>9.1115878210239504E-2</v>
      </c>
      <c r="F88" s="5">
        <v>6.6832069719571993E-2</v>
      </c>
      <c r="G88" s="5">
        <v>4.8673679182218099E-2</v>
      </c>
      <c r="H88" s="5">
        <v>3.5262521951168899E-2</v>
      </c>
      <c r="I88" s="5">
        <v>2.5447722296049399E-2</v>
      </c>
      <c r="J88" s="5">
        <v>1.8312870729563498E-2</v>
      </c>
      <c r="K88" s="5">
        <v>1.31514427843682E-2</v>
      </c>
    </row>
    <row r="89" spans="1:11" x14ac:dyDescent="0.2">
      <c r="A89" s="5">
        <v>88</v>
      </c>
      <c r="B89" s="5">
        <v>0.21328674422764801</v>
      </c>
      <c r="C89" s="5">
        <v>0.16225522203541601</v>
      </c>
      <c r="D89" s="5">
        <v>0.121547195851579</v>
      </c>
      <c r="E89" s="5">
        <v>8.9955683706033004E-2</v>
      </c>
      <c r="F89" s="5">
        <v>6.5958645535622196E-2</v>
      </c>
      <c r="G89" s="5">
        <v>4.80253527103797E-2</v>
      </c>
      <c r="H89" s="5">
        <v>3.478629820753E-2</v>
      </c>
      <c r="I89" s="5">
        <v>2.5100599674597501E-2</v>
      </c>
      <c r="J89" s="5">
        <v>1.8061268191737E-2</v>
      </c>
      <c r="K89" s="5">
        <v>1.29698167794241E-2</v>
      </c>
    </row>
    <row r="90" spans="1:11" x14ac:dyDescent="0.2">
      <c r="A90" s="5">
        <v>89</v>
      </c>
      <c r="B90" s="5">
        <v>0.21093195240371801</v>
      </c>
      <c r="C90" s="5">
        <v>0.16034900790137599</v>
      </c>
      <c r="D90" s="5">
        <v>0.120050695603728</v>
      </c>
      <c r="E90" s="5">
        <v>8.8808818668070305E-2</v>
      </c>
      <c r="F90" s="5">
        <v>6.5095839810874898E-2</v>
      </c>
      <c r="G90" s="5">
        <v>4.7385231717746799E-2</v>
      </c>
      <c r="H90" s="5">
        <v>3.4316277140909797E-2</v>
      </c>
      <c r="I90" s="5">
        <v>2.4758091729875299E-2</v>
      </c>
      <c r="J90" s="5">
        <v>1.78130597239868E-2</v>
      </c>
      <c r="K90" s="5">
        <v>1.2790666582235301E-2</v>
      </c>
    </row>
    <row r="91" spans="1:11" x14ac:dyDescent="0.2">
      <c r="A91" s="5">
        <v>90</v>
      </c>
      <c r="B91" s="5">
        <v>0.20859626528931199</v>
      </c>
      <c r="C91" s="5">
        <v>0.15846095244552399</v>
      </c>
      <c r="D91" s="5">
        <v>0.118570133463283</v>
      </c>
      <c r="E91" s="5">
        <v>8.7675166595167595E-2</v>
      </c>
      <c r="F91" s="5">
        <v>6.42435441779972E-2</v>
      </c>
      <c r="G91" s="5">
        <v>4.6753223753921998E-2</v>
      </c>
      <c r="H91" s="5">
        <v>3.3852384108057597E-2</v>
      </c>
      <c r="I91" s="5">
        <v>2.4420140376107399E-2</v>
      </c>
      <c r="J91" s="5">
        <v>1.7568201253756601E-2</v>
      </c>
      <c r="K91" s="5">
        <v>1.2613959336365501E-2</v>
      </c>
    </row>
    <row r="92" spans="1:11" x14ac:dyDescent="0.2">
      <c r="A92" s="5">
        <v>91</v>
      </c>
      <c r="B92" s="5">
        <v>0.2062796803743</v>
      </c>
      <c r="C92" s="5">
        <v>0.156590982187754</v>
      </c>
      <c r="D92" s="5">
        <v>0.11710540080203199</v>
      </c>
      <c r="E92" s="5">
        <v>8.6554611061927203E-2</v>
      </c>
      <c r="F92" s="5">
        <v>6.3401650832353995E-2</v>
      </c>
      <c r="G92" s="5">
        <v>4.6129237106718103E-2</v>
      </c>
      <c r="H92" s="5">
        <v>3.3394545198551402E-2</v>
      </c>
      <c r="I92" s="5">
        <v>2.4086688170068499E-2</v>
      </c>
      <c r="J92" s="5">
        <v>1.7326649233969201E-2</v>
      </c>
      <c r="K92" s="5">
        <v>1.24396625969202E-2</v>
      </c>
    </row>
    <row r="93" spans="1:11" x14ac:dyDescent="0.2">
      <c r="A93" s="5">
        <v>92</v>
      </c>
      <c r="B93" s="5">
        <v>0.20398219142797999</v>
      </c>
      <c r="C93" s="5">
        <v>0.154739021492659</v>
      </c>
      <c r="D93" s="5">
        <v>0.115656388192902</v>
      </c>
      <c r="E93" s="5">
        <v>8.5447035747200195E-2</v>
      </c>
      <c r="F93" s="5">
        <v>6.2570052544628205E-2</v>
      </c>
      <c r="G93" s="5">
        <v>4.5513180804755402E-2</v>
      </c>
      <c r="H93" s="5">
        <v>3.2942687232193901E-2</v>
      </c>
      <c r="I93" s="5">
        <v>2.3757678306428501E-2</v>
      </c>
      <c r="J93" s="5">
        <v>1.7088360638056799E-2</v>
      </c>
      <c r="K93" s="5">
        <v>1.22677443260695E-2</v>
      </c>
    </row>
    <row r="94" spans="1:11" x14ac:dyDescent="0.2">
      <c r="A94" s="5">
        <v>93</v>
      </c>
      <c r="B94" s="5">
        <v>0.201703788561957</v>
      </c>
      <c r="C94" s="5">
        <v>0.15290499263349899</v>
      </c>
      <c r="D94" s="5">
        <v>0.11422298545741701</v>
      </c>
      <c r="E94" s="5">
        <v>8.4352324461777498E-2</v>
      </c>
      <c r="F94" s="5">
        <v>6.17486426729053E-2</v>
      </c>
      <c r="G94" s="5">
        <v>4.49049646197556E-2</v>
      </c>
      <c r="H94" s="5">
        <v>3.2496737756272501E-2</v>
      </c>
      <c r="I94" s="5">
        <v>2.3433054613056399E-2</v>
      </c>
      <c r="J94" s="5">
        <v>1.6853292955001001E-2</v>
      </c>
      <c r="K94" s="5">
        <v>1.2098172888601801E-2</v>
      </c>
    </row>
    <row r="95" spans="1:11" x14ac:dyDescent="0.2">
      <c r="A95" s="5">
        <v>94</v>
      </c>
      <c r="B95" s="5">
        <v>0.19944445829363799</v>
      </c>
      <c r="C95" s="5">
        <v>0.15108881585570899</v>
      </c>
      <c r="D95" s="5">
        <v>0.112805081712304</v>
      </c>
      <c r="E95" s="5">
        <v>8.3270361175316401E-2</v>
      </c>
      <c r="F95" s="5">
        <v>6.0937315174232898E-2</v>
      </c>
      <c r="G95" s="5">
        <v>4.43044990685404E-2</v>
      </c>
      <c r="H95" s="5">
        <v>3.2056625042685499E-2</v>
      </c>
      <c r="I95" s="5">
        <v>2.3112761546288101E-2</v>
      </c>
      <c r="J95" s="5">
        <v>1.6621404184381901E-2</v>
      </c>
      <c r="K95" s="5">
        <v>1.19309170475055E-2</v>
      </c>
    </row>
    <row r="96" spans="1:11" x14ac:dyDescent="0.2">
      <c r="A96" s="5">
        <v>95</v>
      </c>
      <c r="B96" s="5">
        <v>0.19720418361029801</v>
      </c>
      <c r="C96" s="5">
        <v>0.14929040943993199</v>
      </c>
      <c r="D96" s="5">
        <v>0.111402565415268</v>
      </c>
      <c r="E96" s="5">
        <v>8.2201030042511294E-2</v>
      </c>
      <c r="F96" s="5">
        <v>6.0135964615666303E-2</v>
      </c>
      <c r="G96" s="5">
        <v>4.3711695414744199E-2</v>
      </c>
      <c r="H96" s="5">
        <v>3.1622278084941897E-2</v>
      </c>
      <c r="I96" s="5">
        <v>2.27967441861592E-2</v>
      </c>
      <c r="J96" s="5">
        <v>1.6392652831440899E-2</v>
      </c>
      <c r="K96" s="5">
        <v>1.1765945959582099E-2</v>
      </c>
    </row>
    <row r="97" spans="1:11" x14ac:dyDescent="0.2">
      <c r="A97" s="5">
        <v>96</v>
      </c>
      <c r="B97" s="5">
        <v>0.19498294403364599</v>
      </c>
      <c r="C97" s="5">
        <v>0.14750968976451601</v>
      </c>
      <c r="D97" s="5">
        <v>0.11001532440991001</v>
      </c>
      <c r="E97" s="5">
        <v>8.1144215428518005E-2</v>
      </c>
      <c r="F97" s="5">
        <v>5.9344486184809302E-2</v>
      </c>
      <c r="G97" s="5">
        <v>4.3126465670247797E-2</v>
      </c>
      <c r="H97" s="5">
        <v>3.1193626595038999E-2</v>
      </c>
      <c r="I97" s="5">
        <v>2.2484948231607401E-2</v>
      </c>
      <c r="J97" s="5">
        <v>1.6166997902155499E-2</v>
      </c>
      <c r="K97" s="5">
        <v>1.16032291710895E-2</v>
      </c>
    </row>
    <row r="98" spans="1:11" x14ac:dyDescent="0.2">
      <c r="A98" s="5">
        <v>97</v>
      </c>
      <c r="B98" s="5">
        <v>0.192780715684848</v>
      </c>
      <c r="C98" s="5">
        <v>0.145746571367492</v>
      </c>
      <c r="D98" s="5">
        <v>0.108643245969801</v>
      </c>
      <c r="E98" s="5">
        <v>8.0099801933639303E-2</v>
      </c>
      <c r="F98" s="5">
        <v>5.85627756998627E-2</v>
      </c>
      <c r="G98" s="5">
        <v>4.2548722596342597E-2</v>
      </c>
      <c r="H98" s="5">
        <v>3.0770601000222102E-2</v>
      </c>
      <c r="I98" s="5">
        <v>2.21773199956442E-2</v>
      </c>
      <c r="J98" s="5">
        <v>1.59443988983284E-2</v>
      </c>
      <c r="K98" s="5">
        <v>1.1442736613415499E-2</v>
      </c>
    </row>
    <row r="99" spans="1:11" x14ac:dyDescent="0.2">
      <c r="A99" s="5">
        <v>98</v>
      </c>
      <c r="B99" s="5">
        <v>0.19059747134993399</v>
      </c>
      <c r="C99" s="5">
        <v>0.14400096700797199</v>
      </c>
      <c r="D99" s="5">
        <v>0.107286216841712</v>
      </c>
      <c r="E99" s="5">
        <v>7.9067674417282199E-2</v>
      </c>
      <c r="F99" s="5">
        <v>5.7790729619188998E-2</v>
      </c>
      <c r="G99" s="5">
        <v>4.1978379704631003E-2</v>
      </c>
      <c r="H99" s="5">
        <v>3.03531324396333E-2</v>
      </c>
      <c r="I99" s="5">
        <v>2.1873806400502498E-2</v>
      </c>
      <c r="J99" s="5">
        <v>1.57248158126926E-2</v>
      </c>
      <c r="K99" s="5">
        <v>1.1284438598783701E-2</v>
      </c>
    </row>
    <row r="100" spans="1:11" x14ac:dyDescent="0.2">
      <c r="A100" s="5">
        <v>99</v>
      </c>
      <c r="B100" s="5">
        <v>0.188433180545549</v>
      </c>
      <c r="C100" s="5">
        <v>0.14227278772695401</v>
      </c>
      <c r="D100" s="5">
        <v>0.105944123287979</v>
      </c>
      <c r="E100" s="5">
        <v>7.8047718021194298E-2</v>
      </c>
      <c r="F100" s="5">
        <v>5.7028245050404401E-2</v>
      </c>
      <c r="G100" s="5">
        <v>4.1415351257673497E-2</v>
      </c>
      <c r="H100" s="5">
        <v>2.99411527608518E-2</v>
      </c>
      <c r="I100" s="5">
        <v>2.1574354972758499E-2</v>
      </c>
      <c r="J100" s="5">
        <v>1.55082091240323E-2</v>
      </c>
      <c r="K100" s="5">
        <v>1.1128305815989999E-2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F5C7-C178-454A-AD99-DBDB7EECAB82}">
  <dimension ref="A1:K100"/>
  <sheetViews>
    <sheetView workbookViewId="0">
      <selection activeCell="E13" sqref="E13"/>
    </sheetView>
  </sheetViews>
  <sheetFormatPr baseColWidth="10" defaultRowHeight="15" x14ac:dyDescent="0.2"/>
  <cols>
    <col min="1" max="16384" width="10.83203125" style="5"/>
  </cols>
  <sheetData>
    <row r="1" spans="1:1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 x14ac:dyDescent="0.2">
      <c r="A2" s="5">
        <v>1</v>
      </c>
      <c r="B2" s="5">
        <v>0.562325053366174</v>
      </c>
      <c r="C2" s="5">
        <v>0.47858485087855401</v>
      </c>
      <c r="D2" s="5">
        <v>0.39603117889658301</v>
      </c>
      <c r="E2" s="5">
        <v>0.31900542466062098</v>
      </c>
      <c r="F2" s="5">
        <v>0.25074125406488901</v>
      </c>
      <c r="G2" s="5">
        <v>0.192946123364134</v>
      </c>
      <c r="H2" s="5">
        <v>0.14587891630755101</v>
      </c>
      <c r="I2" s="5">
        <v>0.10874618822663901</v>
      </c>
      <c r="J2" s="5">
        <v>8.0178131320150697E-2</v>
      </c>
      <c r="K2" s="5">
        <v>5.8621386214235502E-2</v>
      </c>
    </row>
    <row r="3" spans="1:11" x14ac:dyDescent="0.2">
      <c r="A3" s="5">
        <v>2</v>
      </c>
      <c r="B3" s="5">
        <v>0.55885413948410101</v>
      </c>
      <c r="C3" s="5">
        <v>0.47506977484054602</v>
      </c>
      <c r="D3" s="5">
        <v>0.39266582068023698</v>
      </c>
      <c r="E3" s="5">
        <v>0.31595220032398003</v>
      </c>
      <c r="F3" s="5">
        <v>0.24810335522216501</v>
      </c>
      <c r="G3" s="5">
        <v>0.19076144846858301</v>
      </c>
      <c r="H3" s="5">
        <v>0.14413199429609699</v>
      </c>
      <c r="I3" s="5">
        <v>0.107388028190486</v>
      </c>
      <c r="J3" s="5">
        <v>7.9145081327007497E-2</v>
      </c>
      <c r="K3" s="5">
        <v>5.7848614936818699E-2</v>
      </c>
    </row>
    <row r="4" spans="1:11" x14ac:dyDescent="0.2">
      <c r="A4" s="5">
        <v>3</v>
      </c>
      <c r="B4" s="5">
        <v>0.55537746411872002</v>
      </c>
      <c r="C4" s="5">
        <v>0.471557167464069</v>
      </c>
      <c r="D4" s="5">
        <v>0.38931062649933701</v>
      </c>
      <c r="E4" s="5">
        <v>0.312914770917123</v>
      </c>
      <c r="F4" s="5">
        <v>0.245484115662501</v>
      </c>
      <c r="G4" s="5">
        <v>0.18859572951480799</v>
      </c>
      <c r="H4" s="5">
        <v>0.14240250413008301</v>
      </c>
      <c r="I4" s="5">
        <v>0.10604481232159101</v>
      </c>
      <c r="J4" s="5">
        <v>7.8124211105233696E-2</v>
      </c>
      <c r="K4" s="5">
        <v>5.70854129075671E-2</v>
      </c>
    </row>
    <row r="5" spans="1:11" x14ac:dyDescent="0.2">
      <c r="A5" s="5">
        <v>4</v>
      </c>
      <c r="B5" s="5">
        <v>0.55189535888413899</v>
      </c>
      <c r="C5" s="5">
        <v>0.46804737446017097</v>
      </c>
      <c r="D5" s="5">
        <v>0.38596588192457998</v>
      </c>
      <c r="E5" s="5">
        <v>0.30989331337079201</v>
      </c>
      <c r="F5" s="5">
        <v>0.24288359535846299</v>
      </c>
      <c r="G5" s="5">
        <v>0.186448933055366</v>
      </c>
      <c r="H5" s="5">
        <v>0.140690355315535</v>
      </c>
      <c r="I5" s="5">
        <v>0.104716426471356</v>
      </c>
      <c r="J5" s="5">
        <v>7.7115406077685605E-2</v>
      </c>
      <c r="K5" s="5">
        <v>5.6331677842079202E-2</v>
      </c>
    </row>
    <row r="6" spans="1:11" x14ac:dyDescent="0.2">
      <c r="A6" s="5">
        <v>5</v>
      </c>
      <c r="B6" s="5">
        <v>0.54840815751073002</v>
      </c>
      <c r="C6" s="5">
        <v>0.46454074042788202</v>
      </c>
      <c r="D6" s="5">
        <v>0.38263186868261401</v>
      </c>
      <c r="E6" s="5">
        <v>0.306887999605717</v>
      </c>
      <c r="F6" s="5">
        <v>0.240301849738629</v>
      </c>
      <c r="G6" s="5">
        <v>0.18432102250072499</v>
      </c>
      <c r="H6" s="5">
        <v>0.138995455755655</v>
      </c>
      <c r="I6" s="5">
        <v>0.103402756085909</v>
      </c>
      <c r="J6" s="5">
        <v>7.6118551992292102E-2</v>
      </c>
      <c r="K6" s="5">
        <v>5.5587308121413499E-2</v>
      </c>
    </row>
    <row r="7" spans="1:11" x14ac:dyDescent="0.2">
      <c r="A7" s="5">
        <v>6</v>
      </c>
      <c r="B7" s="5">
        <v>0.54491619571958905</v>
      </c>
      <c r="C7" s="5">
        <v>0.461037608719647</v>
      </c>
      <c r="D7" s="5">
        <v>0.37930886457162399</v>
      </c>
      <c r="E7" s="5">
        <v>0.30389899652251701</v>
      </c>
      <c r="F7" s="5">
        <v>0.237738929733634</v>
      </c>
      <c r="G7" s="5">
        <v>0.18221195818571301</v>
      </c>
      <c r="H7" s="5">
        <v>0.137317711809779</v>
      </c>
      <c r="I7" s="5">
        <v>0.102103686245995</v>
      </c>
      <c r="J7" s="5">
        <v>7.5133534943242306E-2</v>
      </c>
      <c r="K7" s="5">
        <v>5.4852202799857301E-2</v>
      </c>
    </row>
    <row r="8" spans="1:11" x14ac:dyDescent="0.2">
      <c r="A8" s="5">
        <v>7</v>
      </c>
      <c r="B8" s="5">
        <v>0.54141981109535797</v>
      </c>
      <c r="C8" s="5">
        <v>0.45753832130780497</v>
      </c>
      <c r="D8" s="5">
        <v>0.37599714337985901</v>
      </c>
      <c r="E8" s="5">
        <v>0.30092646599454898</v>
      </c>
      <c r="F8" s="5">
        <v>0.23519488182381201</v>
      </c>
      <c r="G8" s="5">
        <v>0.180121697436084</v>
      </c>
      <c r="H8" s="5">
        <v>0.135657028351652</v>
      </c>
      <c r="I8" s="5">
        <v>0.10081910170600999</v>
      </c>
      <c r="J8" s="5">
        <v>7.4160241391490897E-2</v>
      </c>
      <c r="K8" s="5">
        <v>5.4126261612262097E-2</v>
      </c>
    </row>
    <row r="9" spans="1:11" x14ac:dyDescent="0.2">
      <c r="A9" s="5">
        <v>8</v>
      </c>
      <c r="B9" s="5">
        <v>0.53791934295750898</v>
      </c>
      <c r="C9" s="5">
        <v>0.45404321865222502</v>
      </c>
      <c r="D9" s="5">
        <v>0.37269697480717401</v>
      </c>
      <c r="E9" s="5">
        <v>0.29797056486365803</v>
      </c>
      <c r="F9" s="5">
        <v>0.23266974808834501</v>
      </c>
      <c r="G9" s="5">
        <v>0.17805019463518601</v>
      </c>
      <c r="H9" s="5">
        <v>0.134013308827022</v>
      </c>
      <c r="I9" s="5">
        <v>9.9548886932204594E-2</v>
      </c>
      <c r="J9" s="5">
        <v>7.3198558184593601E-2</v>
      </c>
      <c r="K9" s="5">
        <v>5.3409384980957098E-2</v>
      </c>
    </row>
    <row r="10" spans="1:11" x14ac:dyDescent="0.2">
      <c r="A10" s="5">
        <v>9</v>
      </c>
      <c r="B10" s="5">
        <v>0.534415132230179</v>
      </c>
      <c r="C10" s="5">
        <v>0.450552639569193</v>
      </c>
      <c r="D10" s="5">
        <v>0.36940862438960098</v>
      </c>
      <c r="E10" s="5">
        <v>0.29503144493880701</v>
      </c>
      <c r="F10" s="5">
        <v>0.23016356625586301</v>
      </c>
      <c r="G10" s="5">
        <v>0.17599740129065899</v>
      </c>
      <c r="H10" s="5">
        <v>0.132386455310507</v>
      </c>
      <c r="I10" s="5">
        <v>9.8292926140031198E-2</v>
      </c>
      <c r="J10" s="5">
        <v>7.2248372575879002E-2</v>
      </c>
      <c r="K10" s="5">
        <v>5.27014740222485E-2</v>
      </c>
    </row>
    <row r="11" spans="1:11" x14ac:dyDescent="0.2">
      <c r="A11" s="5">
        <v>10</v>
      </c>
      <c r="B11" s="5">
        <v>0.53090752131067998</v>
      </c>
      <c r="C11" s="5">
        <v>0.44706692110167101</v>
      </c>
      <c r="D11" s="5">
        <v>0.36613235342699402</v>
      </c>
      <c r="E11" s="5">
        <v>0.29210925299752499</v>
      </c>
      <c r="F11" s="5">
        <v>0.22767636975643801</v>
      </c>
      <c r="G11" s="5">
        <v>0.173963266101129</v>
      </c>
      <c r="H11" s="5">
        <v>0.130776368561759</v>
      </c>
      <c r="I11" s="5">
        <v>9.7051103330660304E-2</v>
      </c>
      <c r="J11" s="5">
        <v>7.13095722429717E-2</v>
      </c>
      <c r="K11" s="5">
        <v>5.2002430552516701E-2</v>
      </c>
    </row>
    <row r="12" spans="1:11" x14ac:dyDescent="0.2">
      <c r="A12" s="5">
        <v>11</v>
      </c>
      <c r="B12" s="5">
        <v>0.52739685393677205</v>
      </c>
      <c r="C12" s="5">
        <v>0.44358639839103098</v>
      </c>
      <c r="D12" s="5">
        <v>0.36286841891376098</v>
      </c>
      <c r="E12" s="5">
        <v>0.28920413079013102</v>
      </c>
      <c r="F12" s="5">
        <v>0.22520818777488</v>
      </c>
      <c r="G12" s="5">
        <v>0.17194773502285399</v>
      </c>
      <c r="H12" s="5">
        <v>0.129182948080864</v>
      </c>
      <c r="I12" s="5">
        <v>9.5823302326661003E-2</v>
      </c>
      <c r="J12" s="5">
        <v>7.0382045305672797E-2</v>
      </c>
      <c r="K12" s="5">
        <v>5.1312157093919598E-2</v>
      </c>
    </row>
    <row r="13" spans="1:11" x14ac:dyDescent="0.2">
      <c r="A13" s="5">
        <v>12</v>
      </c>
      <c r="B13" s="5">
        <v>0.52388347505282495</v>
      </c>
      <c r="C13" s="5">
        <v>0.44011140455034797</v>
      </c>
      <c r="D13" s="5">
        <v>0.35961707347273197</v>
      </c>
      <c r="E13" s="5">
        <v>0.28631621504670002</v>
      </c>
      <c r="F13" s="5">
        <v>0.222759045305297</v>
      </c>
      <c r="G13" s="5">
        <v>0.169950751336267</v>
      </c>
      <c r="H13" s="5">
        <v>0.127606092163005</v>
      </c>
      <c r="I13" s="5">
        <v>9.4609406806849899E-2</v>
      </c>
      <c r="J13" s="5">
        <v>6.9465680343211794E-2</v>
      </c>
      <c r="K13" s="5">
        <v>5.0630556879711998E-2</v>
      </c>
    </row>
    <row r="14" spans="1:11" x14ac:dyDescent="0.2">
      <c r="A14" s="5">
        <v>13</v>
      </c>
      <c r="B14" s="5">
        <v>0.52036773067496001</v>
      </c>
      <c r="C14" s="5">
        <v>0.43664227053937699</v>
      </c>
      <c r="D14" s="5">
        <v>0.356378565292158</v>
      </c>
      <c r="E14" s="5">
        <v>0.28344563748670099</v>
      </c>
      <c r="F14" s="5">
        <v>0.22032896320682899</v>
      </c>
      <c r="G14" s="5">
        <v>0.167972255712389</v>
      </c>
      <c r="H14" s="5">
        <v>0.12604569795234899</v>
      </c>
      <c r="I14" s="5">
        <v>9.3409300340315596E-2</v>
      </c>
      <c r="J14" s="5">
        <v>6.8560366410877704E-2</v>
      </c>
      <c r="K14" s="5">
        <v>4.9957533859190502E-2</v>
      </c>
    </row>
    <row r="15" spans="1:11" x14ac:dyDescent="0.2">
      <c r="A15" s="5">
        <v>14</v>
      </c>
      <c r="B15" s="5">
        <v>0.51684996775530301</v>
      </c>
      <c r="C15" s="5">
        <v>0.43317932504129703</v>
      </c>
      <c r="D15" s="5">
        <v>0.35315313806588</v>
      </c>
      <c r="E15" s="5">
        <v>0.28059252483126901</v>
      </c>
      <c r="F15" s="5">
        <v>0.21791795826051</v>
      </c>
      <c r="G15" s="5">
        <v>0.16601218627906</v>
      </c>
      <c r="H15" s="5">
        <v>0.124501661495154</v>
      </c>
      <c r="I15" s="5">
        <v>9.2222866419623198E-2</v>
      </c>
      <c r="J15" s="5">
        <v>6.7665993056040805E-2</v>
      </c>
      <c r="K15" s="5">
        <v>4.9292992702273601E-2</v>
      </c>
    </row>
    <row r="16" spans="1:11" x14ac:dyDescent="0.2">
      <c r="A16" s="5">
        <v>15</v>
      </c>
      <c r="B16" s="5">
        <v>0.51333053404544404</v>
      </c>
      <c r="C16" s="5">
        <v>0.429722894341316</v>
      </c>
      <c r="D16" s="5">
        <v>0.34994103093666401</v>
      </c>
      <c r="E16" s="5">
        <v>0.27775699881805399</v>
      </c>
      <c r="F16" s="5">
        <v>0.215526043227183</v>
      </c>
      <c r="G16" s="5">
        <v>0.16407047868694999</v>
      </c>
      <c r="H16" s="5">
        <v>0.122973877792092</v>
      </c>
      <c r="I16" s="5">
        <v>9.1049988493204406E-2</v>
      </c>
      <c r="J16" s="5">
        <v>6.6782450333576798E-2</v>
      </c>
      <c r="K16" s="5">
        <v>4.8636838803725803E-2</v>
      </c>
    </row>
    <row r="17" spans="1:11" x14ac:dyDescent="0.2">
      <c r="A17" s="5">
        <v>16</v>
      </c>
      <c r="B17" s="5">
        <v>0.50980977795922999</v>
      </c>
      <c r="C17" s="5">
        <v>0.42627330220723503</v>
      </c>
      <c r="D17" s="5">
        <v>0.34674247844272998</v>
      </c>
      <c r="E17" s="5">
        <v>0.27493917621859698</v>
      </c>
      <c r="F17" s="5">
        <v>0.21315322690639801</v>
      </c>
      <c r="G17" s="5">
        <v>0.16214706617531699</v>
      </c>
      <c r="H17" s="5">
        <v>0.12146224084976499</v>
      </c>
      <c r="I17" s="5">
        <v>8.9890549996939503E-2</v>
      </c>
      <c r="J17" s="5">
        <v>6.5909628820702004E-2</v>
      </c>
      <c r="K17" s="5">
        <v>4.79889782870348E-2</v>
      </c>
    </row>
    <row r="18" spans="1:11" x14ac:dyDescent="0.2">
      <c r="A18" s="5">
        <v>17</v>
      </c>
      <c r="B18" s="5">
        <v>0.50628804843499498</v>
      </c>
      <c r="C18" s="5">
        <v>0.42283086977206003</v>
      </c>
      <c r="D18" s="5">
        <v>0.34355771046746097</v>
      </c>
      <c r="E18" s="5">
        <v>0.27213916885816197</v>
      </c>
      <c r="F18" s="5">
        <v>0.21079951419624801</v>
      </c>
      <c r="G18" s="5">
        <v>0.160241879637468</v>
      </c>
      <c r="H18" s="5">
        <v>0.11996664373141699</v>
      </c>
      <c r="I18" s="5">
        <v>8.8744434384938106E-2</v>
      </c>
      <c r="J18" s="5">
        <v>6.5047419631231396E-2</v>
      </c>
      <c r="K18" s="5">
        <v>4.7349318007951599E-2</v>
      </c>
    </row>
    <row r="19" spans="1:11" x14ac:dyDescent="0.2">
      <c r="A19" s="5">
        <v>18</v>
      </c>
      <c r="B19" s="5">
        <v>0.502765694797353</v>
      </c>
      <c r="C19" s="5">
        <v>0.41939591541874399</v>
      </c>
      <c r="D19" s="5">
        <v>0.34038695219232301</v>
      </c>
      <c r="E19" s="5">
        <v>0.269357083637985</v>
      </c>
      <c r="F19" s="5">
        <v>0.20846490615405699</v>
      </c>
      <c r="G19" s="5">
        <v>0.158354847685892</v>
      </c>
      <c r="H19" s="5">
        <v>0.118486978606829</v>
      </c>
      <c r="I19" s="5">
        <v>8.7611525159525305E-2</v>
      </c>
      <c r="J19" s="5">
        <v>6.4195714429269898E-2</v>
      </c>
      <c r="K19" s="5">
        <v>4.6717765557701303E-2</v>
      </c>
    </row>
    <row r="20" spans="1:11" x14ac:dyDescent="0.2">
      <c r="A20" s="5">
        <v>19</v>
      </c>
      <c r="B20" s="5">
        <v>0.49924306661866102</v>
      </c>
      <c r="C20" s="5">
        <v>0.415968754667149</v>
      </c>
      <c r="D20" s="5">
        <v>0.337230424052962</v>
      </c>
      <c r="E20" s="5">
        <v>0.26659302255987</v>
      </c>
      <c r="F20" s="5">
        <v>0.20614940005787899</v>
      </c>
      <c r="G20" s="5">
        <v>0.156485896717032</v>
      </c>
      <c r="H20" s="5">
        <v>0.117023136801384</v>
      </c>
      <c r="I20" s="5">
        <v>8.6491705900440696E-2</v>
      </c>
      <c r="J20" s="5">
        <v>6.3354405442347494E-2</v>
      </c>
      <c r="K20" s="5">
        <v>4.6094229265874399E-2</v>
      </c>
    </row>
    <row r="21" spans="1:11" x14ac:dyDescent="0.2">
      <c r="A21" s="5">
        <v>20</v>
      </c>
      <c r="B21" s="5">
        <v>0.49572051358028002</v>
      </c>
      <c r="C21" s="5">
        <v>0.41254970006330899</v>
      </c>
      <c r="D21" s="5">
        <v>0.33408834169850499</v>
      </c>
      <c r="E21" s="5">
        <v>0.26384708275306901</v>
      </c>
      <c r="F21" s="5">
        <v>0.20385298946872901</v>
      </c>
      <c r="G21" s="5">
        <v>0.154634950975653</v>
      </c>
      <c r="H21" s="5">
        <v>0.115575008844312</v>
      </c>
      <c r="I21" s="5">
        <v>8.5384860293257106E-2</v>
      </c>
      <c r="J21" s="5">
        <v>6.2523385474009097E-2</v>
      </c>
      <c r="K21" s="5">
        <v>4.5478618203006201E-2</v>
      </c>
    </row>
    <row r="22" spans="1:11" x14ac:dyDescent="0.2">
      <c r="A22" s="5">
        <v>21</v>
      </c>
      <c r="B22" s="5">
        <v>0.492198385333735</v>
      </c>
      <c r="C22" s="5">
        <v>0.40913906107105702</v>
      </c>
      <c r="D22" s="5">
        <v>0.33096091595403299</v>
      </c>
      <c r="E22" s="5">
        <v>0.26111935650339901</v>
      </c>
      <c r="F22" s="5">
        <v>0.20157566429349899</v>
      </c>
      <c r="G22" s="5">
        <v>0.152801932618787</v>
      </c>
      <c r="H22" s="5">
        <v>0.114142484516093</v>
      </c>
      <c r="I22" s="5">
        <v>8.4290872157028698E-2</v>
      </c>
      <c r="J22" s="5">
        <v>6.1702547915868697E-2</v>
      </c>
      <c r="K22" s="5">
        <v>4.4870842182854101E-2</v>
      </c>
    </row>
    <row r="23" spans="1:11" x14ac:dyDescent="0.2">
      <c r="A23" s="5">
        <v>22</v>
      </c>
      <c r="B23" s="5">
        <v>0.48867703136190799</v>
      </c>
      <c r="C23" s="5">
        <v>0.40573714396611998</v>
      </c>
      <c r="D23" s="5">
        <v>0.32784835278624103</v>
      </c>
      <c r="E23" s="5">
        <v>0.25840993128451401</v>
      </c>
      <c r="F23" s="5">
        <v>0.199317410848488</v>
      </c>
      <c r="G23" s="5">
        <v>0.150986761779215</v>
      </c>
      <c r="H23" s="5">
        <v>0.11272545289501699</v>
      </c>
      <c r="I23" s="5">
        <v>8.3209625471173804E-2</v>
      </c>
      <c r="J23" s="5">
        <v>6.0891786759140101E-2</v>
      </c>
      <c r="K23" s="5">
        <v>4.42708117643799E-2</v>
      </c>
    </row>
    <row r="24" spans="1:11" x14ac:dyDescent="0.2">
      <c r="A24" s="5">
        <v>23</v>
      </c>
      <c r="B24" s="5">
        <v>0.485156800840365</v>
      </c>
      <c r="C24" s="5">
        <v>0.40234425173271599</v>
      </c>
      <c r="D24" s="5">
        <v>0.32475085327224601</v>
      </c>
      <c r="E24" s="5">
        <v>0.25571888979128399</v>
      </c>
      <c r="F24" s="5">
        <v>0.197078211923497</v>
      </c>
      <c r="G24" s="5">
        <v>0.14918935662846999</v>
      </c>
      <c r="H24" s="5">
        <v>0.11132380240291399</v>
      </c>
      <c r="I24" s="5">
        <v>8.2141004401604198E-2</v>
      </c>
      <c r="J24" s="5">
        <v>6.00909966056535E-2</v>
      </c>
      <c r="K24" s="5">
        <v>4.3678438253446202E-2</v>
      </c>
    </row>
    <row r="25" spans="1:11" x14ac:dyDescent="0.2">
      <c r="A25" s="5">
        <v>24</v>
      </c>
      <c r="B25" s="5">
        <v>0.48163804249895298</v>
      </c>
      <c r="C25" s="5">
        <v>0.39896068396276202</v>
      </c>
      <c r="D25" s="5">
        <v>0.32166861357153798</v>
      </c>
      <c r="E25" s="5">
        <v>0.25304630997521199</v>
      </c>
      <c r="F25" s="5">
        <v>0.194858046846422</v>
      </c>
      <c r="G25" s="5">
        <v>0.14740963343930499</v>
      </c>
      <c r="H25" s="5">
        <v>0.10993742085002001</v>
      </c>
      <c r="I25" s="5">
        <v>8.1084893326106799E-2</v>
      </c>
      <c r="J25" s="5">
        <v>5.9300072678368301E-2</v>
      </c>
      <c r="K25" s="5">
        <v>4.3093633704235398E-2</v>
      </c>
    </row>
    <row r="26" spans="1:11" x14ac:dyDescent="0.2">
      <c r="A26" s="5">
        <v>25</v>
      </c>
      <c r="B26" s="5">
        <v>0.47812110448376499</v>
      </c>
      <c r="C26" s="5">
        <v>0.395586736757715</v>
      </c>
      <c r="D26" s="5">
        <v>0.31860182490106398</v>
      </c>
      <c r="E26" s="5">
        <v>0.250392265081823</v>
      </c>
      <c r="F26" s="5">
        <v>0.19265689154830001</v>
      </c>
      <c r="G26" s="5">
        <v>0.14564750664764101</v>
      </c>
      <c r="H26" s="5">
        <v>0.108566195479008</v>
      </c>
      <c r="I26" s="5">
        <v>8.0041176858988095E-2</v>
      </c>
      <c r="J26" s="5">
        <v>5.8518910831393801E-2</v>
      </c>
      <c r="K26" s="5">
        <v>4.25163109203976E-2</v>
      </c>
    </row>
    <row r="27" spans="1:11" x14ac:dyDescent="0.2">
      <c r="A27" s="5">
        <v>26</v>
      </c>
      <c r="B27" s="5">
        <v>0.47460633421959503</v>
      </c>
      <c r="C27" s="5">
        <v>0.39222270263314202</v>
      </c>
      <c r="D27" s="5">
        <v>0.31555067351340099</v>
      </c>
      <c r="E27" s="5">
        <v>0.247756823689957</v>
      </c>
      <c r="F27" s="5">
        <v>0.19047471862873699</v>
      </c>
      <c r="G27" s="5">
        <v>0.143902888913927</v>
      </c>
      <c r="H27" s="5">
        <v>0.107210013008163</v>
      </c>
      <c r="I27" s="5">
        <v>7.9009739874990298E-2</v>
      </c>
      <c r="J27" s="5">
        <v>5.7747407559527002E-2</v>
      </c>
      <c r="K27" s="5">
        <v>4.1946383455937701E-2</v>
      </c>
    </row>
    <row r="28" spans="1:11" x14ac:dyDescent="0.2">
      <c r="A28" s="5">
        <v>27</v>
      </c>
      <c r="B28" s="5">
        <v>0.47109407827300698</v>
      </c>
      <c r="C28" s="5">
        <v>0.388868870426058</v>
      </c>
      <c r="D28" s="5">
        <v>0.31251534067800502</v>
      </c>
      <c r="E28" s="5">
        <v>0.24514004975291101</v>
      </c>
      <c r="F28" s="5">
        <v>0.18831149742167999</v>
      </c>
      <c r="G28" s="5">
        <v>0.14217569118391901</v>
      </c>
      <c r="H28" s="5">
        <v>0.105868759673706</v>
      </c>
      <c r="I28" s="5">
        <v>7.7990467532487701E-2</v>
      </c>
      <c r="J28" s="5">
        <v>5.6985460007318599E-2</v>
      </c>
      <c r="K28" s="5">
        <v>4.1383765615847501E-2</v>
      </c>
    </row>
    <row r="29" spans="1:11" x14ac:dyDescent="0.2">
      <c r="A29" s="5">
        <v>28</v>
      </c>
      <c r="B29" s="5">
        <v>0.46758468221611998</v>
      </c>
      <c r="C29" s="5">
        <v>0.38552552520508998</v>
      </c>
      <c r="D29" s="5">
        <v>0.30949600266551303</v>
      </c>
      <c r="E29" s="5">
        <v>0.24254200264134901</v>
      </c>
      <c r="F29" s="5">
        <v>0.18616719406146201</v>
      </c>
      <c r="G29" s="5">
        <v>0.14046582274884301</v>
      </c>
      <c r="H29" s="5">
        <v>0.104542321271274</v>
      </c>
      <c r="I29" s="5">
        <v>7.6983245295974195E-2</v>
      </c>
      <c r="J29" s="5">
        <v>5.6232965977676602E-2</v>
      </c>
      <c r="K29" s="5">
        <v>4.0828372456491097E-2</v>
      </c>
    </row>
    <row r="30" spans="1:11" x14ac:dyDescent="0.2">
      <c r="A30" s="5">
        <v>29</v>
      </c>
      <c r="B30" s="5">
        <v>0.46407849049122601</v>
      </c>
      <c r="C30" s="5">
        <v>0.38219294818351601</v>
      </c>
      <c r="D30" s="5">
        <v>0.30649283073504702</v>
      </c>
      <c r="E30" s="5">
        <v>0.23996273718792299</v>
      </c>
      <c r="F30" s="5">
        <v>0.18404177154908899</v>
      </c>
      <c r="G30" s="5">
        <v>0.138773191304913</v>
      </c>
      <c r="H30" s="5">
        <v>0.103230583196536</v>
      </c>
      <c r="I30" s="5">
        <v>7.5987958957850196E-2</v>
      </c>
      <c r="J30" s="5">
        <v>5.5489823940019202E-2</v>
      </c>
      <c r="K30" s="5">
        <v>4.02801197857518E-2</v>
      </c>
    </row>
    <row r="31" spans="1:11" x14ac:dyDescent="0.2">
      <c r="A31" s="5">
        <v>30</v>
      </c>
      <c r="B31" s="5">
        <v>0.460575846276365</v>
      </c>
      <c r="C31" s="5">
        <v>0.37887141663523299</v>
      </c>
      <c r="D31" s="5">
        <v>0.30350599112450599</v>
      </c>
      <c r="E31" s="5">
        <v>0.23740230373354401</v>
      </c>
      <c r="F31" s="5">
        <v>0.181935189818694</v>
      </c>
      <c r="G31" s="5">
        <v>0.137097703012203</v>
      </c>
      <c r="H31" s="5">
        <v>0.10193343048497699</v>
      </c>
      <c r="I31" s="5">
        <v>7.5004494659519499E-2</v>
      </c>
      <c r="J31" s="5">
        <v>5.4755933037985302E-2</v>
      </c>
      <c r="K31" s="5">
        <v>3.9738924162946401E-2</v>
      </c>
    </row>
    <row r="32" spans="1:11" x14ac:dyDescent="0.2">
      <c r="A32" s="5">
        <v>31</v>
      </c>
      <c r="B32" s="5">
        <v>0.45707709135194102</v>
      </c>
      <c r="C32" s="5">
        <v>0.37556120381368302</v>
      </c>
      <c r="D32" s="5">
        <v>0.30053564504380098</v>
      </c>
      <c r="E32" s="5">
        <v>0.23486074817521099</v>
      </c>
      <c r="F32" s="5">
        <v>0.17984740580413</v>
      </c>
      <c r="G32" s="5">
        <v>0.13543926255283201</v>
      </c>
      <c r="H32" s="5">
        <v>0.100650747850821</v>
      </c>
      <c r="I32" s="5">
        <v>7.4032738911806506E-2</v>
      </c>
      <c r="J32" s="5">
        <v>5.4031193096713899E-2</v>
      </c>
      <c r="K32" s="5">
        <v>3.9204702898515902E-2</v>
      </c>
    </row>
    <row r="33" spans="1:11" x14ac:dyDescent="0.2">
      <c r="A33" s="5">
        <v>32</v>
      </c>
      <c r="B33" s="5">
        <v>0.45358256596852298</v>
      </c>
      <c r="C33" s="5">
        <v>0.372262578873789</v>
      </c>
      <c r="D33" s="5">
        <v>0.29758194867098903</v>
      </c>
      <c r="E33" s="5">
        <v>0.232338112015367</v>
      </c>
      <c r="F33" s="5">
        <v>0.17777837350563699</v>
      </c>
      <c r="G33" s="5">
        <v>0.133797773188463</v>
      </c>
      <c r="H33" s="5">
        <v>9.9382419725118298E-2</v>
      </c>
      <c r="I33" s="5">
        <v>7.30725786147019E-2</v>
      </c>
      <c r="J33" s="5">
        <v>5.3315504629702103E-2</v>
      </c>
      <c r="K33" s="5">
        <v>3.8677374053497797E-2</v>
      </c>
    </row>
    <row r="34" spans="1:11" x14ac:dyDescent="0.2">
      <c r="A34" s="5">
        <v>33</v>
      </c>
      <c r="B34" s="5">
        <v>0.45009260871590101</v>
      </c>
      <c r="C34" s="5">
        <v>0.36897580679693298</v>
      </c>
      <c r="D34" s="5">
        <v>0.29464505315127199</v>
      </c>
      <c r="E34" s="5">
        <v>0.229834432412685</v>
      </c>
      <c r="F34" s="5">
        <v>0.17572804405654399</v>
      </c>
      <c r="G34" s="5">
        <v>0.13217313681708101</v>
      </c>
      <c r="H34" s="5">
        <v>9.8128330292987301E-2</v>
      </c>
      <c r="I34" s="5">
        <v>7.2123901076450295E-2</v>
      </c>
      <c r="J34" s="5">
        <v>5.2608768845251397E-2</v>
      </c>
      <c r="K34" s="5">
        <v>3.8156856438788397E-2</v>
      </c>
    </row>
    <row r="35" spans="1:11" x14ac:dyDescent="0.2">
      <c r="A35" s="5">
        <v>34</v>
      </c>
      <c r="B35" s="5">
        <v>0.44660755639354099</v>
      </c>
      <c r="C35" s="5">
        <v>0.36570114831900402</v>
      </c>
      <c r="D35" s="5">
        <v>0.29172510459881901</v>
      </c>
      <c r="E35" s="5">
        <v>0.22734974223423199</v>
      </c>
      <c r="F35" s="5">
        <v>0.173696365789962</v>
      </c>
      <c r="G35" s="5">
        <v>0.13056525402905</v>
      </c>
      <c r="H35" s="5">
        <v>9.6888363530017299E-2</v>
      </c>
      <c r="I35" s="5">
        <v>7.1186594031986503E-2</v>
      </c>
      <c r="J35" s="5">
        <v>5.1910887652511901E-2</v>
      </c>
      <c r="K35" s="5">
        <v>3.7643069614202003E-2</v>
      </c>
    </row>
    <row r="36" spans="1:11" x14ac:dyDescent="0.2">
      <c r="A36" s="5">
        <v>35</v>
      </c>
      <c r="B36" s="5">
        <v>0.44312774388251203</v>
      </c>
      <c r="C36" s="5">
        <v>0.362438859861544</v>
      </c>
      <c r="D36" s="5">
        <v>0.28882224410135199</v>
      </c>
      <c r="E36" s="5">
        <v>0.22488407010893899</v>
      </c>
      <c r="F36" s="5">
        <v>0.17168328430541799</v>
      </c>
      <c r="G36" s="5">
        <v>0.12897402416242501</v>
      </c>
      <c r="H36" s="5">
        <v>9.5662403237839796E-2</v>
      </c>
      <c r="I36" s="5">
        <v>7.02605456607336E-2</v>
      </c>
      <c r="J36" s="5">
        <v>5.12217636671344E-2</v>
      </c>
      <c r="K36" s="5">
        <v>3.7135933887332002E-2</v>
      </c>
    </row>
    <row r="37" spans="1:11" x14ac:dyDescent="0.2">
      <c r="A37" s="5">
        <v>36</v>
      </c>
      <c r="B37" s="5">
        <v>0.439653504019</v>
      </c>
      <c r="C37" s="5">
        <v>0.35918919346602701</v>
      </c>
      <c r="D37" s="5">
        <v>0.28593660772746898</v>
      </c>
      <c r="E37" s="5">
        <v>0.222437440482322</v>
      </c>
      <c r="F37" s="5">
        <v>0.16968874253537899</v>
      </c>
      <c r="G37" s="5">
        <v>0.12739934535750999</v>
      </c>
      <c r="H37" s="5">
        <v>9.4450333078869006E-2</v>
      </c>
      <c r="I37" s="5">
        <v>6.93456446037716E-2</v>
      </c>
      <c r="J37" s="5">
        <v>5.0541300216540401E-2</v>
      </c>
      <c r="K37" s="5">
        <v>3.6635370312222998E-2</v>
      </c>
    </row>
    <row r="38" spans="1:11" x14ac:dyDescent="0.2">
      <c r="A38" s="5">
        <v>37</v>
      </c>
      <c r="B38" s="5">
        <v>0.43618516746951103</v>
      </c>
      <c r="C38" s="5">
        <v>0.35595239673127599</v>
      </c>
      <c r="D38" s="5">
        <v>0.283068326536628</v>
      </c>
      <c r="E38" s="5">
        <v>0.22000987367236399</v>
      </c>
      <c r="F38" s="5">
        <v>0.167712680811649</v>
      </c>
      <c r="G38" s="5">
        <v>0.12584111461063899</v>
      </c>
      <c r="H38" s="5">
        <v>9.3252036610217207E-2</v>
      </c>
      <c r="I38" s="5">
        <v>6.8441779980387502E-2</v>
      </c>
      <c r="J38" s="5">
        <v>4.9869401344817703E-2</v>
      </c>
      <c r="K38" s="5">
        <v>3.6141300687858001E-2</v>
      </c>
    </row>
    <row r="39" spans="1:11" x14ac:dyDescent="0.2">
      <c r="A39" s="5">
        <v>38</v>
      </c>
      <c r="B39" s="5">
        <v>0.43272306260785298</v>
      </c>
      <c r="C39" s="5">
        <v>0.35272871275404599</v>
      </c>
      <c r="D39" s="5">
        <v>0.28021752659176902</v>
      </c>
      <c r="E39" s="5">
        <v>0.217601385926525</v>
      </c>
      <c r="F39" s="5">
        <v>0.16575503693157101</v>
      </c>
      <c r="G39" s="5">
        <v>0.124299227827187</v>
      </c>
      <c r="H39" s="5">
        <v>9.2067397316791894E-2</v>
      </c>
      <c r="I39" s="5">
        <v>6.7548841404018706E-2</v>
      </c>
      <c r="J39" s="5">
        <v>4.9205971817253301E-2</v>
      </c>
      <c r="K39" s="5">
        <v>3.5653647556468701E-2</v>
      </c>
    </row>
    <row r="40" spans="1:11" x14ac:dyDescent="0.2">
      <c r="A40" s="5">
        <v>39</v>
      </c>
      <c r="B40" s="5">
        <v>0.42926751539399699</v>
      </c>
      <c r="C40" s="5">
        <v>0.34951838007278502</v>
      </c>
      <c r="D40" s="5">
        <v>0.277384328974493</v>
      </c>
      <c r="E40" s="5">
        <v>0.21521198947978001</v>
      </c>
      <c r="F40" s="5">
        <v>0.16381574622400399</v>
      </c>
      <c r="G40" s="5">
        <v>0.12277357987378</v>
      </c>
      <c r="H40" s="5">
        <v>9.0896298643578399E-2</v>
      </c>
      <c r="I40" s="5">
        <v>6.6666718997597699E-2</v>
      </c>
      <c r="J40" s="5">
        <v>4.85509171245114E-2</v>
      </c>
      <c r="K40" s="5">
        <v>3.5172334201674003E-2</v>
      </c>
    </row>
    <row r="41" spans="1:11" x14ac:dyDescent="0.2">
      <c r="A41" s="5">
        <v>40</v>
      </c>
      <c r="B41" s="5">
        <v>0.42581884925490698</v>
      </c>
      <c r="C41" s="5">
        <v>0.34632163261457599</v>
      </c>
      <c r="D41" s="5">
        <v>0.27456884980276802</v>
      </c>
      <c r="E41" s="5">
        <v>0.21284169261366001</v>
      </c>
      <c r="F41" s="5">
        <v>0.16189474161504899</v>
      </c>
      <c r="G41" s="5">
        <v>0.12126406462971399</v>
      </c>
      <c r="H41" s="5">
        <v>8.9738624027116701E-2</v>
      </c>
      <c r="I41" s="5">
        <v>6.5795303408310996E-2</v>
      </c>
      <c r="J41" s="5">
        <v>4.7904143486465302E-2</v>
      </c>
      <c r="K41" s="5">
        <v>3.46972846464541E-2</v>
      </c>
    </row>
    <row r="42" spans="1:11" x14ac:dyDescent="0.2">
      <c r="A42" s="5">
        <v>41</v>
      </c>
      <c r="B42" s="5">
        <v>0.422377384967424</v>
      </c>
      <c r="C42" s="5">
        <v>0.34313869964527699</v>
      </c>
      <c r="D42" s="5">
        <v>0.27177120025108298</v>
      </c>
      <c r="E42" s="5">
        <v>0.210490499716187</v>
      </c>
      <c r="F42" s="5">
        <v>0.159991953693466</v>
      </c>
      <c r="G42" s="5">
        <v>0.11977057503755</v>
      </c>
      <c r="H42" s="5">
        <v>8.8594256926175993E-2</v>
      </c>
      <c r="I42" s="5">
        <v>6.4934485821781796E-2</v>
      </c>
      <c r="J42" s="5">
        <v>4.7265557855693897E-2</v>
      </c>
      <c r="K42" s="5">
        <v>3.4228423650963798E-2</v>
      </c>
    </row>
    <row r="43" spans="1:11" x14ac:dyDescent="0.2">
      <c r="A43" s="5">
        <v>42</v>
      </c>
      <c r="B43" s="5">
        <v>0.41894344054329902</v>
      </c>
      <c r="C43" s="5">
        <v>0.33996980572285102</v>
      </c>
      <c r="D43" s="5">
        <v>0.26899148657301197</v>
      </c>
      <c r="E43" s="5">
        <v>0.208158411342689</v>
      </c>
      <c r="F43" s="5">
        <v>0.15810731077576201</v>
      </c>
      <c r="G43" s="5">
        <v>0.118293003152906</v>
      </c>
      <c r="H43" s="5">
        <v>8.7463080851637301E-2</v>
      </c>
      <c r="I43" s="5">
        <v>6.4084157975687298E-2</v>
      </c>
      <c r="J43" s="5">
        <v>4.6635067920649503E-2</v>
      </c>
      <c r="K43" s="5">
        <v>3.3765676710194099E-2</v>
      </c>
    </row>
    <row r="44" spans="1:11" x14ac:dyDescent="0.2">
      <c r="A44" s="5">
        <v>43</v>
      </c>
      <c r="B44" s="5">
        <v>0.415517331116455</v>
      </c>
      <c r="C44" s="5">
        <v>0.33681517065389299</v>
      </c>
      <c r="D44" s="5">
        <v>0.26622981012611002</v>
      </c>
      <c r="E44" s="5">
        <v>0.205845424277384</v>
      </c>
      <c r="F44" s="5">
        <v>0.15624073897090901</v>
      </c>
      <c r="G44" s="5">
        <v>0.11683124019341599</v>
      </c>
      <c r="H44" s="5">
        <v>8.6344979395588606E-2</v>
      </c>
      <c r="I44" s="5">
        <v>6.3244212172821307E-2</v>
      </c>
      <c r="J44" s="5">
        <v>4.6012582108507803E-2</v>
      </c>
      <c r="K44" s="5">
        <v>3.3308970051484199E-2</v>
      </c>
    </row>
    <row r="45" spans="1:11" x14ac:dyDescent="0.2">
      <c r="A45" s="5">
        <v>44</v>
      </c>
      <c r="B45" s="5">
        <v>0.41209936883254999</v>
      </c>
      <c r="C45" s="5">
        <v>0.333675009453345</v>
      </c>
      <c r="D45" s="5">
        <v>0.26348626739909398</v>
      </c>
      <c r="E45" s="5">
        <v>0.20355153159571601</v>
      </c>
      <c r="F45" s="5">
        <v>0.15439216224465999</v>
      </c>
      <c r="G45" s="5">
        <v>0.115385176586857</v>
      </c>
      <c r="H45" s="5">
        <v>8.5239836259642099E-2</v>
      </c>
      <c r="I45" s="5">
        <v>6.2414541293612902E-2</v>
      </c>
      <c r="J45" s="5">
        <v>4.5398009587706602E-2</v>
      </c>
      <c r="K45" s="5">
        <v>3.2858230631892797E-2</v>
      </c>
    </row>
    <row r="46" spans="1:11" x14ac:dyDescent="0.2">
      <c r="A46" s="5">
        <v>45</v>
      </c>
      <c r="B46" s="5">
        <v>0.40868986274093799</v>
      </c>
      <c r="C46" s="5">
        <v>0.33054953230739598</v>
      </c>
      <c r="D46" s="5">
        <v>0.26076095004124999</v>
      </c>
      <c r="E46" s="5">
        <v>0.20127672272734801</v>
      </c>
      <c r="F46" s="5">
        <v>0.152561502483439</v>
      </c>
      <c r="G46" s="5">
        <v>0.113954702018447</v>
      </c>
      <c r="H46" s="5">
        <v>8.4147535282480104E-2</v>
      </c>
      <c r="I46" s="5">
        <v>6.1595038808110798E-2</v>
      </c>
      <c r="J46" s="5">
        <v>4.4791260270184E-2</v>
      </c>
      <c r="K46" s="5">
        <v>3.2413386135431599E-2</v>
      </c>
    </row>
    <row r="47" spans="1:11" x14ac:dyDescent="0.2">
      <c r="A47" s="5">
        <v>46</v>
      </c>
      <c r="B47" s="5">
        <v>0.40528911868907802</v>
      </c>
      <c r="C47" s="5">
        <v>0.32743894453955202</v>
      </c>
      <c r="D47" s="5">
        <v>0.25805394489398398</v>
      </c>
      <c r="E47" s="5">
        <v>0.19902098351977601</v>
      </c>
      <c r="F47" s="5">
        <v>0.15074867955775401</v>
      </c>
      <c r="G47" s="5">
        <v>0.112539705477294</v>
      </c>
      <c r="H47" s="5">
        <v>8.3067960466638904E-2</v>
      </c>
      <c r="I47" s="5">
        <v>6.0785598787445702E-2</v>
      </c>
      <c r="J47" s="5">
        <v>4.4192244813322602E-2</v>
      </c>
      <c r="K47" s="5">
        <v>3.1974364970167597E-2</v>
      </c>
    </row>
    <row r="48" spans="1:11" x14ac:dyDescent="0.2">
      <c r="A48" s="5">
        <v>47</v>
      </c>
      <c r="B48" s="5">
        <v>0.40189743921948001</v>
      </c>
      <c r="C48" s="5">
        <v>0.32434344657986203</v>
      </c>
      <c r="D48" s="5">
        <v>0.25536533402447198</v>
      </c>
      <c r="E48" s="5">
        <v>0.19678429630248601</v>
      </c>
      <c r="F48" s="5">
        <v>0.14895361138513299</v>
      </c>
      <c r="G48" s="5">
        <v>0.111140075302011</v>
      </c>
      <c r="H48" s="5">
        <v>8.2000996004538196E-2</v>
      </c>
      <c r="I48" s="5">
        <v>5.99861159147798E-2</v>
      </c>
      <c r="J48" s="5">
        <v>4.36008746216087E-2</v>
      </c>
      <c r="K48" s="5">
        <v>3.15410962651997E-2</v>
      </c>
    </row>
    <row r="49" spans="1:11" x14ac:dyDescent="0.2">
      <c r="A49" s="5">
        <v>48</v>
      </c>
      <c r="B49" s="5">
        <v>0.398515123469248</v>
      </c>
      <c r="C49" s="5">
        <v>0.32126323393728401</v>
      </c>
      <c r="D49" s="5">
        <v>0.252695194761347</v>
      </c>
      <c r="E49" s="5">
        <v>0.19456663995161899</v>
      </c>
      <c r="F49" s="5">
        <v>0.147176213992531</v>
      </c>
      <c r="G49" s="5">
        <v>0.109755699225474</v>
      </c>
      <c r="H49" s="5">
        <v>8.0946526303765406E-2</v>
      </c>
      <c r="I49" s="5">
        <v>5.9196485495754299E-2</v>
      </c>
      <c r="J49" s="5">
        <v>4.3017061848014702E-2</v>
      </c>
      <c r="K49" s="5">
        <v>3.1113509867513201E-2</v>
      </c>
    </row>
    <row r="50" spans="1:11" x14ac:dyDescent="0.2">
      <c r="A50" s="5">
        <v>49</v>
      </c>
      <c r="B50" s="5">
        <v>0.39514246707228801</v>
      </c>
      <c r="C50" s="5">
        <v>0.31819849717517701</v>
      </c>
      <c r="D50" s="5">
        <v>0.25004359973233398</v>
      </c>
      <c r="E50" s="5">
        <v>0.19236798995506099</v>
      </c>
      <c r="F50" s="5">
        <v>0.14541640157819299</v>
      </c>
      <c r="G50" s="5">
        <v>0.108386464418739</v>
      </c>
      <c r="H50" s="5">
        <v>7.9904436011623406E-2</v>
      </c>
      <c r="I50" s="5">
        <v>5.84166034684458E-2</v>
      </c>
      <c r="J50" s="5">
        <v>4.2440719395113097E-2</v>
      </c>
      <c r="K50" s="5">
        <v>3.0691536338718999E-2</v>
      </c>
    </row>
    <row r="51" spans="1:11" x14ac:dyDescent="0.2">
      <c r="A51" s="5">
        <v>50</v>
      </c>
      <c r="B51" s="5">
        <v>0.39177976206423198</v>
      </c>
      <c r="C51" s="5">
        <v>0.31514942188988199</v>
      </c>
      <c r="D51" s="5">
        <v>0.24741061690379801</v>
      </c>
      <c r="E51" s="5">
        <v>0.190188318477925</v>
      </c>
      <c r="F51" s="5">
        <v>0.14367408657294301</v>
      </c>
      <c r="G51" s="5">
        <v>0.107032257534105</v>
      </c>
      <c r="H51" s="5">
        <v>7.8874610038951104E-2</v>
      </c>
      <c r="I51" s="5">
        <v>5.7646366412840697E-2</v>
      </c>
      <c r="J51" s="5">
        <v>4.1871760915928397E-2</v>
      </c>
      <c r="K51" s="5">
        <v>3.0275106951680501E-2</v>
      </c>
    </row>
    <row r="52" spans="1:11" x14ac:dyDescent="0.2">
      <c r="A52" s="5">
        <v>51</v>
      </c>
      <c r="B52" s="5">
        <v>0.38842729679014898</v>
      </c>
      <c r="C52" s="5">
        <v>0.31211618869237401</v>
      </c>
      <c r="D52" s="5">
        <v>0.24479630962212001</v>
      </c>
      <c r="E52" s="5">
        <v>0.18802759442836101</v>
      </c>
      <c r="F52" s="5">
        <v>0.141949179700885</v>
      </c>
      <c r="G52" s="5">
        <v>0.10569296474732701</v>
      </c>
      <c r="H52" s="5">
        <v>7.7856933583225998E-2</v>
      </c>
      <c r="I52" s="5">
        <v>5.6885671559840603E-2</v>
      </c>
      <c r="J52" s="5">
        <v>4.13101008145371E-2</v>
      </c>
      <c r="K52" s="5">
        <v>2.98641536870352E-2</v>
      </c>
    </row>
    <row r="53" spans="1:11" x14ac:dyDescent="0.2">
      <c r="A53" s="5">
        <v>52</v>
      </c>
      <c r="B53" s="5">
        <v>0.38508535581508402</v>
      </c>
      <c r="C53" s="5">
        <v>0.30909897319296298</v>
      </c>
      <c r="D53" s="5">
        <v>0.242200736656837</v>
      </c>
      <c r="E53" s="5">
        <v>0.18588578352363899</v>
      </c>
      <c r="F53" s="5">
        <v>0.140241590039478</v>
      </c>
      <c r="G53" s="5">
        <v>0.104368471798981</v>
      </c>
      <c r="H53" s="5">
        <v>7.6851292150958705E-2</v>
      </c>
      <c r="I53" s="5">
        <v>5.6134416799804999E-2</v>
      </c>
      <c r="J53" s="5">
        <v>4.0755654246420997E-2</v>
      </c>
      <c r="K53" s="5">
        <v>2.9458609229613301E-2</v>
      </c>
    </row>
    <row r="54" spans="1:11" x14ac:dyDescent="0.2">
      <c r="A54" s="5">
        <v>53</v>
      </c>
      <c r="B54" s="5">
        <v>0.38175421983748098</v>
      </c>
      <c r="C54" s="5">
        <v>0.30609794598899398</v>
      </c>
      <c r="D54" s="5">
        <v>0.23962395224548499</v>
      </c>
      <c r="E54" s="5">
        <v>0.18376284835645099</v>
      </c>
      <c r="F54" s="5">
        <v>0.13855122507897299</v>
      </c>
      <c r="G54" s="5">
        <v>0.10305866403496999</v>
      </c>
      <c r="H54" s="5">
        <v>7.5857571579388106E-2</v>
      </c>
      <c r="I54" s="5">
        <v>5.5392500690645698E-2</v>
      </c>
      <c r="J54" s="5">
        <v>4.02083371185828E-2</v>
      </c>
      <c r="K54" s="5">
        <v>2.9058406964759E-2</v>
      </c>
    </row>
    <row r="55" spans="1:11" x14ac:dyDescent="0.2">
      <c r="A55" s="5">
        <v>54</v>
      </c>
      <c r="B55" s="5">
        <v>0.378434165605541</v>
      </c>
      <c r="C55" s="5">
        <v>0.30311327265553001</v>
      </c>
      <c r="D55" s="5">
        <v>0.237066006140075</v>
      </c>
      <c r="E55" s="5">
        <v>0.18165874846140001</v>
      </c>
      <c r="F55" s="5">
        <v>0.136877990781195</v>
      </c>
      <c r="G55" s="5">
        <v>0.101763426446198</v>
      </c>
      <c r="H55" s="5">
        <v>7.4875658057487998E-2</v>
      </c>
      <c r="I55" s="5">
        <v>5.4659822465479999E-2</v>
      </c>
      <c r="J55" s="5">
        <v>3.9668066089430402E-2</v>
      </c>
      <c r="K55" s="5">
        <v>2.8663480974559501E-2</v>
      </c>
    </row>
    <row r="56" spans="1:11" x14ac:dyDescent="0.2">
      <c r="A56" s="5">
        <v>55</v>
      </c>
      <c r="B56" s="5">
        <v>0.375125465836538</v>
      </c>
      <c r="C56" s="5">
        <v>0.30014511373896702</v>
      </c>
      <c r="D56" s="5">
        <v>0.23452694365513599</v>
      </c>
      <c r="E56" s="5">
        <v>0.17957344038159301</v>
      </c>
      <c r="F56" s="5">
        <v>0.13522179163763701</v>
      </c>
      <c r="G56" s="5">
        <v>0.100482643707377</v>
      </c>
      <c r="H56" s="5">
        <v>7.3905438146295299E-2</v>
      </c>
      <c r="I56" s="5">
        <v>5.39362820398534E-2</v>
      </c>
      <c r="J56" s="5">
        <v>3.9134758568438899E-2</v>
      </c>
      <c r="K56" s="5">
        <v>2.82737660339842E-2</v>
      </c>
    </row>
    <row r="57" spans="1:11" x14ac:dyDescent="0.2">
      <c r="A57" s="5">
        <v>56</v>
      </c>
      <c r="B57" s="5">
        <v>0.371828389139161</v>
      </c>
      <c r="C57" s="5">
        <v>0.29719362475355698</v>
      </c>
      <c r="D57" s="5">
        <v>0.23200680571725599</v>
      </c>
      <c r="E57" s="5">
        <v>0.17750687773532201</v>
      </c>
      <c r="F57" s="5">
        <v>0.13358253072686399</v>
      </c>
      <c r="G57" s="5">
        <v>9.9216200215007405E-2</v>
      </c>
      <c r="H57" s="5">
        <v>7.2946798798568593E-2</v>
      </c>
      <c r="I57" s="5">
        <v>5.3221780018543302E-2</v>
      </c>
      <c r="J57" s="5">
        <v>3.8608332715594197E-2</v>
      </c>
      <c r="K57" s="5">
        <v>2.7889197606940402E-2</v>
      </c>
    </row>
    <row r="58" spans="1:11" x14ac:dyDescent="0.2">
      <c r="A58" s="5">
        <v>57</v>
      </c>
      <c r="B58" s="5">
        <v>0.36854319993888801</v>
      </c>
      <c r="C58" s="5">
        <v>0.29425895618077302</v>
      </c>
      <c r="D58" s="5">
        <v>0.229505628916053</v>
      </c>
      <c r="E58" s="5">
        <v>0.17545901128277</v>
      </c>
      <c r="F58" s="5">
        <v>0.13196010977120201</v>
      </c>
      <c r="G58" s="5">
        <v>9.7963980124504704E-2</v>
      </c>
      <c r="H58" s="5">
        <v>7.19996273777887E-2</v>
      </c>
      <c r="I58" s="5">
        <v>5.2516217701951501E-2</v>
      </c>
      <c r="J58" s="5">
        <v>3.8088707440628901E-2</v>
      </c>
      <c r="K58" s="5">
        <v>2.7509711842247899E-2</v>
      </c>
    </row>
    <row r="59" spans="1:11" x14ac:dyDescent="0.2">
      <c r="A59" s="5">
        <v>58</v>
      </c>
      <c r="B59" s="5">
        <v>0.365270158406446</v>
      </c>
      <c r="C59" s="5">
        <v>0.29134125347150402</v>
      </c>
      <c r="D59" s="5">
        <v>0.22702344555652301</v>
      </c>
      <c r="E59" s="5">
        <v>0.17342978899268999</v>
      </c>
      <c r="F59" s="5">
        <v>0.13035442919269299</v>
      </c>
      <c r="G59" s="5">
        <v>9.6725867386496106E-2</v>
      </c>
      <c r="H59" s="5">
        <v>7.1063811676510505E-2</v>
      </c>
      <c r="I59" s="5">
        <v>5.1819497092096101E-2</v>
      </c>
      <c r="J59" s="5">
        <v>3.7575802402053902E-2</v>
      </c>
      <c r="K59" s="5">
        <v>2.7135245569537201E-2</v>
      </c>
    </row>
    <row r="60" spans="1:11" x14ac:dyDescent="0.2">
      <c r="A60" s="5">
        <v>59</v>
      </c>
      <c r="B60" s="5">
        <v>0.36200952038936801</v>
      </c>
      <c r="C60" s="5">
        <v>0.28844065705100302</v>
      </c>
      <c r="D60" s="5">
        <v>0.224560283712671</v>
      </c>
      <c r="E60" s="5">
        <v>0.17141915610903299</v>
      </c>
      <c r="F60" s="5">
        <v>0.12876538816830799</v>
      </c>
      <c r="G60" s="5">
        <v>9.55017457822806E-2</v>
      </c>
      <c r="H60" s="5">
        <v>7.0139239934077405E-2</v>
      </c>
      <c r="I60" s="5">
        <v>5.1131520898212698E-2</v>
      </c>
      <c r="J60" s="5">
        <v>3.7069538005995301E-2</v>
      </c>
      <c r="K60" s="5">
        <v>2.6765736295075799E-2</v>
      </c>
    </row>
    <row r="61" spans="1:11" x14ac:dyDescent="0.2">
      <c r="A61" s="5">
        <v>60</v>
      </c>
      <c r="B61" s="5">
        <v>0.35876153734668298</v>
      </c>
      <c r="C61" s="5">
        <v>0.28555730232656301</v>
      </c>
      <c r="D61" s="5">
        <v>0.222116167282391</v>
      </c>
      <c r="E61" s="5">
        <v>0.16942705521745899</v>
      </c>
      <c r="F61" s="5">
        <v>0.12719288468440701</v>
      </c>
      <c r="G61" s="5">
        <v>9.4291498958459494E-2</v>
      </c>
      <c r="H61" s="5">
        <v>6.9225800853707706E-2</v>
      </c>
      <c r="I61" s="5">
        <v>5.0452192541974299E-2</v>
      </c>
      <c r="J61" s="5">
        <v>3.6569835404841003E-2</v>
      </c>
      <c r="K61" s="5">
        <v>2.64011221975246E-2</v>
      </c>
    </row>
    <row r="62" spans="1:11" x14ac:dyDescent="0.2">
      <c r="A62" s="5">
        <v>61</v>
      </c>
      <c r="B62" s="5">
        <v>0.355526456286752</v>
      </c>
      <c r="C62" s="5">
        <v>0.28269131969785299</v>
      </c>
      <c r="D62" s="5">
        <v>0.219691116043503</v>
      </c>
      <c r="E62" s="5">
        <v>0.16745342631170401</v>
      </c>
      <c r="F62" s="5">
        <v>0.12563681559041401</v>
      </c>
      <c r="G62" s="5">
        <v>9.3095010460744698E-2</v>
      </c>
      <c r="H62" s="5">
        <v>6.8323383618964506E-2</v>
      </c>
      <c r="I62" s="5">
        <v>4.9781416162338797E-2</v>
      </c>
      <c r="J62" s="5">
        <v>3.6076616495704497E-2</v>
      </c>
      <c r="K62" s="5">
        <v>2.6041342123630198E-2</v>
      </c>
    </row>
    <row r="63" spans="1:11" x14ac:dyDescent="0.2">
      <c r="A63" s="5">
        <v>62</v>
      </c>
      <c r="B63" s="5">
        <v>0.35230451970826698</v>
      </c>
      <c r="C63" s="5">
        <v>0.27984283456988002</v>
      </c>
      <c r="D63" s="5">
        <v>0.21728514571089699</v>
      </c>
      <c r="E63" s="5">
        <v>0.16549820685976199</v>
      </c>
      <c r="F63" s="5">
        <v>0.12409707665172801</v>
      </c>
      <c r="G63" s="5">
        <v>9.1912163766947497E-2</v>
      </c>
      <c r="H63" s="5">
        <v>6.7431877909618604E-2</v>
      </c>
      <c r="I63" s="5">
        <v>4.9119096620034698E-2</v>
      </c>
      <c r="J63" s="5">
        <v>3.5589803918712297E-2</v>
      </c>
      <c r="K63" s="5">
        <v>2.5686335583854799E-2</v>
      </c>
    </row>
    <row r="64" spans="1:11" x14ac:dyDescent="0.2">
      <c r="A64" s="5">
        <v>63</v>
      </c>
      <c r="B64" s="5">
        <v>0.34909596554443301</v>
      </c>
      <c r="C64" s="5">
        <v>0.27701196736850497</v>
      </c>
      <c r="D64" s="5">
        <v>0.21489826799471601</v>
      </c>
      <c r="E64" s="5">
        <v>0.16356133186982599</v>
      </c>
      <c r="F64" s="5">
        <v>0.122573562601827</v>
      </c>
      <c r="G64" s="5">
        <v>9.0742842319154901E-2</v>
      </c>
      <c r="H64" s="5">
        <v>6.6551173916916007E-2</v>
      </c>
      <c r="I64" s="5">
        <v>4.8465139501692199E-2</v>
      </c>
      <c r="J64" s="5">
        <v>3.5109321055120199E-2</v>
      </c>
      <c r="K64" s="5">
        <v>2.5336042747949199E-2</v>
      </c>
    </row>
    <row r="65" spans="1:11" x14ac:dyDescent="0.2">
      <c r="A65" s="5">
        <v>64</v>
      </c>
      <c r="B65" s="5">
        <v>0.34590102711033199</v>
      </c>
      <c r="C65" s="5">
        <v>0.27419883355847402</v>
      </c>
      <c r="D65" s="5">
        <v>0.21253049065950699</v>
      </c>
      <c r="E65" s="5">
        <v>0.161642733955977</v>
      </c>
      <c r="F65" s="5">
        <v>0.121066167193576</v>
      </c>
      <c r="G65" s="5">
        <v>8.9586929555099504E-2</v>
      </c>
      <c r="H65" s="5">
        <v>6.5681162358260298E-2</v>
      </c>
      <c r="I65" s="5">
        <v>4.7819451123631299E-2</v>
      </c>
      <c r="J65" s="5">
        <v>3.4635092025265699E-2</v>
      </c>
      <c r="K65" s="5">
        <v>2.4990404440470099E-2</v>
      </c>
    </row>
    <row r="66" spans="1:11" x14ac:dyDescent="0.2">
      <c r="A66" s="5">
        <v>65</v>
      </c>
      <c r="B66" s="5">
        <v>0.34271993305347997</v>
      </c>
      <c r="C66" s="5">
        <v>0.27140354366389502</v>
      </c>
      <c r="D66" s="5">
        <v>0.210181817584286</v>
      </c>
      <c r="E66" s="5">
        <v>0.15974234340356</v>
      </c>
      <c r="F66" s="5">
        <v>0.119574783249723</v>
      </c>
      <c r="G66" s="5">
        <v>8.8444308938730398E-2</v>
      </c>
      <c r="H66" s="5">
        <v>6.4821734491319699E-2</v>
      </c>
      <c r="I66" s="5">
        <v>4.7181938535313599E-2</v>
      </c>
      <c r="J66" s="5">
        <v>3.4167041686361303E-2</v>
      </c>
      <c r="K66" s="5">
        <v>2.4649362136246501E-2</v>
      </c>
    </row>
    <row r="67" spans="1:11" x14ac:dyDescent="0.2">
      <c r="A67" s="5">
        <v>66</v>
      </c>
      <c r="B67" s="5">
        <v>0.33955290730758497</v>
      </c>
      <c r="C67" s="5">
        <v>0.26862620329110898</v>
      </c>
      <c r="D67" s="5">
        <v>0.20785224882344899</v>
      </c>
      <c r="E67" s="5">
        <v>0.15786008823422601</v>
      </c>
      <c r="F67" s="5">
        <v>0.118099302712575</v>
      </c>
      <c r="G67" s="5">
        <v>8.7314863989990402E-2</v>
      </c>
      <c r="H67" s="5">
        <v>6.3972782127571001E-2</v>
      </c>
      <c r="I67" s="5">
        <v>4.6552509522468297E-2</v>
      </c>
      <c r="J67" s="5">
        <v>3.3705095630135802E-2</v>
      </c>
      <c r="K67" s="5">
        <v>2.4312857955797899E-2</v>
      </c>
    </row>
    <row r="68" spans="1:11" x14ac:dyDescent="0.2">
      <c r="A68" s="5">
        <v>67</v>
      </c>
      <c r="B68" s="5">
        <v>0.336400169049487</v>
      </c>
      <c r="C68" s="5">
        <v>0.26586691315389699</v>
      </c>
      <c r="D68" s="5">
        <v>0.20554178066846801</v>
      </c>
      <c r="E68" s="5">
        <v>0.15599589427059399</v>
      </c>
      <c r="F68" s="5">
        <v>0.116639616692851</v>
      </c>
      <c r="G68" s="5">
        <v>8.6198478313808696E-2</v>
      </c>
      <c r="H68" s="5">
        <v>6.3134197645289603E-2</v>
      </c>
      <c r="I68" s="5">
        <v>4.59310726099003E-2</v>
      </c>
      <c r="J68" s="5">
        <v>3.3249180180327499E-2</v>
      </c>
      <c r="K68" s="5">
        <v>2.3980834660708002E-2</v>
      </c>
    </row>
    <row r="69" spans="1:11" x14ac:dyDescent="0.2">
      <c r="A69" s="5">
        <v>68</v>
      </c>
      <c r="B69" s="5">
        <v>0.33326193265930099</v>
      </c>
      <c r="C69" s="5">
        <v>0.26312576910095598</v>
      </c>
      <c r="D69" s="5">
        <v>0.203250405710309</v>
      </c>
      <c r="E69" s="5">
        <v>0.15414968520052</v>
      </c>
      <c r="F69" s="5">
        <v>0.115195615517699</v>
      </c>
      <c r="G69" s="5">
        <v>8.5095035628315802E-2</v>
      </c>
      <c r="H69" s="5">
        <v>6.2305874001997101E-2</v>
      </c>
      <c r="I69" s="5">
        <v>4.5317537063989097E-2</v>
      </c>
      <c r="J69" s="5">
        <v>3.27992223900372E-2</v>
      </c>
      <c r="K69" s="5">
        <v>2.3653235648955499E-2</v>
      </c>
    </row>
    <row r="70" spans="1:11" x14ac:dyDescent="0.2">
      <c r="A70" s="5">
        <v>69</v>
      </c>
      <c r="B70" s="5">
        <v>0.33013840768373198</v>
      </c>
      <c r="C70" s="5">
        <v>0.260402862145586</v>
      </c>
      <c r="D70" s="5">
        <v>0.20097811290251499</v>
      </c>
      <c r="E70" s="5">
        <v>0.15232138264091899</v>
      </c>
      <c r="F70" s="5">
        <v>0.113767188777885</v>
      </c>
      <c r="G70" s="5">
        <v>8.4004419792288398E-2</v>
      </c>
      <c r="H70" s="5">
        <v>6.1487704746376298E-2</v>
      </c>
      <c r="I70" s="5">
        <v>4.47118128948873E-2</v>
      </c>
      <c r="J70" s="5">
        <v>3.2355150038943799E-2</v>
      </c>
      <c r="K70" s="5">
        <v>2.3330004950206502E-2</v>
      </c>
    </row>
    <row r="71" spans="1:11" x14ac:dyDescent="0.2">
      <c r="A71" s="5">
        <v>70</v>
      </c>
      <c r="B71" s="5">
        <v>0.327029798802562</v>
      </c>
      <c r="C71" s="5">
        <v>0.25769827849753002</v>
      </c>
      <c r="D71" s="5">
        <v>0.19872488762489199</v>
      </c>
      <c r="E71" s="5">
        <v>0.15051090620112301</v>
      </c>
      <c r="F71" s="5">
        <v>0.112354225374126</v>
      </c>
      <c r="G71" s="5">
        <v>8.2926514831833206E-2</v>
      </c>
      <c r="H71" s="5">
        <v>6.0679584029665397E-2</v>
      </c>
      <c r="I71" s="5">
        <v>4.4113810858426999E-2</v>
      </c>
      <c r="J71" s="5">
        <v>3.1916891630389799E-2</v>
      </c>
      <c r="K71" s="5">
        <v>2.3011087221071098E-2</v>
      </c>
    </row>
    <row r="72" spans="1:11" x14ac:dyDescent="0.2">
      <c r="A72" s="5">
        <v>71</v>
      </c>
      <c r="B72" s="5">
        <v>0.32393630579829003</v>
      </c>
      <c r="C72" s="5">
        <v>0.25501209959689403</v>
      </c>
      <c r="D72" s="5">
        <v>0.19649071174774099</v>
      </c>
      <c r="E72" s="5">
        <v>0.14871817354574199</v>
      </c>
      <c r="F72" s="5">
        <v>0.110956613562599</v>
      </c>
      <c r="G72" s="5">
        <v>8.1861204966317894E-2</v>
      </c>
      <c r="H72" s="5">
        <v>5.9881406616540303E-2</v>
      </c>
      <c r="I72" s="5">
        <v>4.3523442457742E-2</v>
      </c>
      <c r="J72" s="5">
        <v>3.14843763883417E-2</v>
      </c>
      <c r="K72" s="5">
        <v>2.2696427740325601E-2</v>
      </c>
    </row>
    <row r="73" spans="1:11" x14ac:dyDescent="0.2">
      <c r="A73" s="5">
        <v>72</v>
      </c>
      <c r="B73" s="5">
        <v>0.32085812352891802</v>
      </c>
      <c r="C73" s="5">
        <v>0.25234440215009302</v>
      </c>
      <c r="D73" s="5">
        <v>0.19427556369657401</v>
      </c>
      <c r="E73" s="5">
        <v>0.14694310045700601</v>
      </c>
      <c r="F73" s="5">
        <v>0.109574240999582</v>
      </c>
      <c r="G73" s="5">
        <v>8.0808374633557306E-2</v>
      </c>
      <c r="H73" s="5">
        <v>5.90930678954973E-2</v>
      </c>
      <c r="I73" s="5">
        <v>4.2940619944614601E-2</v>
      </c>
      <c r="J73" s="5">
        <v>3.1057534254228698E-2</v>
      </c>
      <c r="K73" s="5">
        <v>2.2385972404105101E-2</v>
      </c>
    </row>
    <row r="74" spans="1:11" x14ac:dyDescent="0.2">
      <c r="A74" s="5">
        <v>73</v>
      </c>
      <c r="B74" s="5">
        <v>0.31779544190384301</v>
      </c>
      <c r="C74" s="5">
        <v>0.24969525816774099</v>
      </c>
      <c r="D74" s="5">
        <v>0.19207941851726901</v>
      </c>
      <c r="E74" s="5">
        <v>0.145185600896551</v>
      </c>
      <c r="F74" s="5">
        <v>0.10820699478526501</v>
      </c>
      <c r="G74" s="5">
        <v>7.9767908514265101E-2</v>
      </c>
      <c r="H74" s="5">
        <v>5.8314463888744603E-2</v>
      </c>
      <c r="I74" s="5">
        <v>4.2365256320553997E-2</v>
      </c>
      <c r="J74" s="5">
        <v>3.0636295883666901E-2</v>
      </c>
      <c r="K74" s="5">
        <v>2.20796677210673E-2</v>
      </c>
    </row>
    <row r="75" spans="1:11" x14ac:dyDescent="0.2">
      <c r="A75" s="5">
        <v>74</v>
      </c>
      <c r="B75" s="5">
        <v>0.31474844586285</v>
      </c>
      <c r="C75" s="5">
        <v>0.247064735004449</v>
      </c>
      <c r="D75" s="5">
        <v>0.189902247941592</v>
      </c>
      <c r="E75" s="5">
        <v>0.14344558706663299</v>
      </c>
      <c r="F75" s="5">
        <v>0.106854761506694</v>
      </c>
      <c r="G75" s="5">
        <v>7.8739691555778799E-2</v>
      </c>
      <c r="H75" s="5">
        <v>5.7545491261615303E-2</v>
      </c>
      <c r="I75" s="5">
        <v>4.17972653376152E-2</v>
      </c>
      <c r="J75" s="5">
        <v>3.02205926430726E-2</v>
      </c>
      <c r="K75" s="5">
        <v>2.17774608075312E-2</v>
      </c>
    </row>
    <row r="76" spans="1:11" x14ac:dyDescent="0.2">
      <c r="A76" s="5">
        <v>75</v>
      </c>
      <c r="B76" s="5">
        <v>0.31171731535816999</v>
      </c>
      <c r="C76" s="5">
        <v>0.244452895400432</v>
      </c>
      <c r="D76" s="5">
        <v>0.187744020453045</v>
      </c>
      <c r="E76" s="5">
        <v>0.14172296947075</v>
      </c>
      <c r="F76" s="5">
        <v>0.10551742727987801</v>
      </c>
      <c r="G76" s="5">
        <v>7.7723608995068694E-2</v>
      </c>
      <c r="H76" s="5">
        <v>5.6786047331509999E-2</v>
      </c>
      <c r="I76" s="5">
        <v>4.1236561498965402E-2</v>
      </c>
      <c r="J76" s="5">
        <v>2.9810356606169201E-2</v>
      </c>
      <c r="K76" s="5">
        <v>2.1479299382592701E-2</v>
      </c>
    </row>
    <row r="77" spans="1:11" x14ac:dyDescent="0.2">
      <c r="A77" s="5">
        <v>76</v>
      </c>
      <c r="B77" s="5">
        <v>0.30870222533956898</v>
      </c>
      <c r="C77" s="5">
        <v>0.24185979752487999</v>
      </c>
      <c r="D77" s="5">
        <v>0.18560470135298399</v>
      </c>
      <c r="E77" s="5">
        <v>0.140017656973626</v>
      </c>
      <c r="F77" s="5">
        <v>0.10419487779103501</v>
      </c>
      <c r="G77" s="5">
        <v>7.6719546381039394E-2</v>
      </c>
      <c r="H77" s="5">
        <v>5.6036030076380701E-2</v>
      </c>
      <c r="I77" s="5">
        <v>4.06830600592058E-2</v>
      </c>
      <c r="J77" s="5">
        <v>2.9405520550392899E-2</v>
      </c>
      <c r="K77" s="5">
        <v>2.1185131763219501E-2</v>
      </c>
    </row>
    <row r="78" spans="1:11" x14ac:dyDescent="0.2">
      <c r="A78" s="5">
        <v>77</v>
      </c>
      <c r="B78" s="5">
        <v>0.305703345742455</v>
      </c>
      <c r="C78" s="5">
        <v>0.23928549502101901</v>
      </c>
      <c r="D78" s="5">
        <v>0.18348425282695</v>
      </c>
      <c r="E78" s="5">
        <v>0.13832955686057399</v>
      </c>
      <c r="F78" s="5">
        <v>0.10288699833699599</v>
      </c>
      <c r="G78" s="5">
        <v>7.5727389596133607E-2</v>
      </c>
      <c r="H78" s="5">
        <v>5.5295338142766E-2</v>
      </c>
      <c r="I78" s="5">
        <v>4.0136677024456599E-2</v>
      </c>
      <c r="J78" s="5">
        <v>2.90060179532022E-2</v>
      </c>
      <c r="K78" s="5">
        <v>2.0894906859327399E-2</v>
      </c>
    </row>
    <row r="79" spans="1:11" x14ac:dyDescent="0.2">
      <c r="A79" s="5">
        <v>78</v>
      </c>
      <c r="B79" s="5">
        <v>0.30272084147894002</v>
      </c>
      <c r="C79" s="5">
        <v>0.23673003705280199</v>
      </c>
      <c r="D79" s="5">
        <v>0.18138263401117</v>
      </c>
      <c r="E79" s="5">
        <v>0.136658574896177</v>
      </c>
      <c r="F79" s="5">
        <v>0.101593673864755</v>
      </c>
      <c r="G79" s="5">
        <v>7.4747024877249005E-2</v>
      </c>
      <c r="H79" s="5">
        <v>5.4563870853387E-2</v>
      </c>
      <c r="I79" s="5">
        <v>3.9597329152211203E-2</v>
      </c>
      <c r="J79" s="5">
        <v>2.8611782988294001E-2</v>
      </c>
      <c r="K79" s="5">
        <v>2.06085741688414E-2</v>
      </c>
    </row>
    <row r="80" spans="1:11" x14ac:dyDescent="0.2">
      <c r="A80" s="5">
        <v>79</v>
      </c>
      <c r="B80" s="5">
        <v>0.299754872431851</v>
      </c>
      <c r="C80" s="5">
        <v>0.234193468353144</v>
      </c>
      <c r="D80" s="5">
        <v>0.17929980105916701</v>
      </c>
      <c r="E80" s="5">
        <v>0.13500461538230299</v>
      </c>
      <c r="F80" s="5">
        <v>0.100314789010175</v>
      </c>
      <c r="G80" s="5">
        <v>7.3778338835976898E-2</v>
      </c>
      <c r="H80" s="5">
        <v>5.3841528214314198E-2</v>
      </c>
      <c r="I80" s="5">
        <v>3.9064933950968703E-2</v>
      </c>
      <c r="J80" s="5">
        <v>2.82227505217322E-2</v>
      </c>
      <c r="K80" s="5">
        <v>2.0326083772741799E-2</v>
      </c>
    </row>
    <row r="81" spans="1:11" x14ac:dyDescent="0.2">
      <c r="A81" s="5">
        <v>80</v>
      </c>
      <c r="B81" s="5">
        <v>0.296805593451618</v>
      </c>
      <c r="C81" s="5">
        <v>0.23167582927366601</v>
      </c>
      <c r="D81" s="5">
        <v>0.177235707208448</v>
      </c>
      <c r="E81" s="5">
        <v>0.13336758121540601</v>
      </c>
      <c r="F81" s="5">
        <v>9.9050228135850293E-2</v>
      </c>
      <c r="G81" s="5">
        <v>7.2821218478174105E-2</v>
      </c>
      <c r="H81" s="5">
        <v>5.3128210921716601E-2</v>
      </c>
      <c r="I81" s="5">
        <v>3.8539409679650603E-2</v>
      </c>
      <c r="J81" s="5">
        <v>2.7838856107991999E-2</v>
      </c>
      <c r="K81" s="5">
        <v>2.0047386330099101E-2</v>
      </c>
    </row>
    <row r="82" spans="1:11" x14ac:dyDescent="0.2">
      <c r="A82" s="5">
        <v>81</v>
      </c>
      <c r="B82" s="5">
        <v>0.29387315435602801</v>
      </c>
      <c r="C82" s="5">
        <v>0.229177155835845</v>
      </c>
      <c r="D82" s="5">
        <v>0.17519030284720399</v>
      </c>
      <c r="E82" s="5">
        <v>0.131747373943125</v>
      </c>
      <c r="F82" s="5">
        <v>9.7799875368127398E-2</v>
      </c>
      <c r="G82" s="5">
        <v>7.1875551222877102E-2</v>
      </c>
      <c r="H82" s="5">
        <v>5.2423820368200397E-2</v>
      </c>
      <c r="I82" s="5">
        <v>3.8020675346808301E-2</v>
      </c>
      <c r="J82" s="5">
        <v>2.74600359859246E-2</v>
      </c>
      <c r="K82" s="5">
        <v>1.9772433073099002E-2</v>
      </c>
    </row>
    <row r="83" spans="1:11" x14ac:dyDescent="0.2">
      <c r="A83" s="5">
        <v>82</v>
      </c>
      <c r="B83" s="5">
        <v>0.29095769993277398</v>
      </c>
      <c r="C83" s="5">
        <v>0.22669747978353599</v>
      </c>
      <c r="D83" s="5">
        <v>0.17316353558099401</v>
      </c>
      <c r="E83" s="5">
        <v>0.13014389382013999</v>
      </c>
      <c r="F83" s="5">
        <v>9.6563614633287595E-2</v>
      </c>
      <c r="G83" s="5">
        <v>7.0941224920568799E-2</v>
      </c>
      <c r="H83" s="5">
        <v>5.1728258648749102E-2</v>
      </c>
      <c r="I83" s="5">
        <v>3.7508650709629603E-2</v>
      </c>
      <c r="J83" s="5">
        <v>2.7086227074645201E-2</v>
      </c>
      <c r="K83" s="5">
        <v>1.95011758020599E-2</v>
      </c>
    </row>
    <row r="84" spans="1:11" x14ac:dyDescent="0.2">
      <c r="A84" s="5">
        <v>83</v>
      </c>
      <c r="B84" s="5">
        <v>0.28805936994477299</v>
      </c>
      <c r="C84" s="5">
        <v>0.22423682863677299</v>
      </c>
      <c r="D84" s="5">
        <v>0.171155350299349</v>
      </c>
      <c r="E84" s="5">
        <v>0.12855703986328801</v>
      </c>
      <c r="F84" s="5">
        <v>9.5341329692899102E-2</v>
      </c>
      <c r="G84" s="5">
        <v>7.0018127870810395E-2</v>
      </c>
      <c r="H84" s="5">
        <v>5.1041428566273701E-2</v>
      </c>
      <c r="I84" s="5">
        <v>3.7003256272749502E-2</v>
      </c>
      <c r="J84" s="5">
        <v>2.6717366969350401E-2</v>
      </c>
      <c r="K84" s="5">
        <v>1.9233566880443798E-2</v>
      </c>
    </row>
    <row r="85" spans="1:11" x14ac:dyDescent="0.2">
      <c r="A85" s="5">
        <v>84</v>
      </c>
      <c r="B85" s="5">
        <v>0.28517829913819298</v>
      </c>
      <c r="C85" s="5">
        <v>0.22179522574680399</v>
      </c>
      <c r="D85" s="5">
        <v>0.16916568924227399</v>
      </c>
      <c r="E85" s="5">
        <v>0.12698670990591401</v>
      </c>
      <c r="F85" s="5">
        <v>9.4132904178338903E-2</v>
      </c>
      <c r="G85" s="5">
        <v>6.9106148839244999E-2</v>
      </c>
      <c r="H85" s="5">
        <v>5.0363233636783397E-2</v>
      </c>
      <c r="I85" s="5">
        <v>3.6504413286872497E-2</v>
      </c>
      <c r="J85" s="5">
        <v>2.6353393937065501E-2</v>
      </c>
      <c r="K85" s="5">
        <v>1.8969559229863899E-2</v>
      </c>
    </row>
    <row r="86" spans="1:11" x14ac:dyDescent="0.2">
      <c r="A86" s="5">
        <v>85</v>
      </c>
      <c r="B86" s="5">
        <v>0.282314617253141</v>
      </c>
      <c r="C86" s="5">
        <v>0.21937269035227899</v>
      </c>
      <c r="D86" s="5">
        <v>0.16719449206659201</v>
      </c>
      <c r="E86" s="5">
        <v>0.12543280065145701</v>
      </c>
      <c r="F86" s="5">
        <v>9.2938221624492404E-2</v>
      </c>
      <c r="G86" s="5">
        <v>6.8205177073987405E-2</v>
      </c>
      <c r="H86" s="5">
        <v>4.9693578094184197E-2</v>
      </c>
      <c r="I86" s="5">
        <v>3.6012043747212903E-2</v>
      </c>
      <c r="J86" s="5">
        <v>2.59942469123286E-2</v>
      </c>
      <c r="K86" s="5">
        <v>1.8709106325089601E-2</v>
      </c>
    </row>
    <row r="87" spans="1:11" x14ac:dyDescent="0.2">
      <c r="A87" s="5">
        <v>86</v>
      </c>
      <c r="B87" s="5">
        <v>0.279468449036959</v>
      </c>
      <c r="C87" s="5">
        <v>0.216969237636534</v>
      </c>
      <c r="D87" s="5">
        <v>0.16524169591209301</v>
      </c>
      <c r="E87" s="5">
        <v>0.123895207726245</v>
      </c>
      <c r="F87" s="5">
        <v>9.1757165502634297E-2</v>
      </c>
      <c r="G87" s="5">
        <v>6.7315102321407499E-2</v>
      </c>
      <c r="H87" s="5">
        <v>4.9032366894717502E-2</v>
      </c>
      <c r="I87" s="5">
        <v>3.5526070391759201E-2</v>
      </c>
      <c r="J87" s="5">
        <v>2.5639865492813101E-2</v>
      </c>
      <c r="K87" s="5">
        <v>1.84521621890508E-2</v>
      </c>
    </row>
    <row r="88" spans="1:11" x14ac:dyDescent="0.2">
      <c r="A88" s="5">
        <v>87</v>
      </c>
      <c r="B88" s="5">
        <v>0.276639914260084</v>
      </c>
      <c r="C88" s="5">
        <v>0.21458487878590299</v>
      </c>
      <c r="D88" s="5">
        <v>0.16330723546744699</v>
      </c>
      <c r="E88" s="5">
        <v>0.1223738257315</v>
      </c>
      <c r="F88" s="5">
        <v>9.0589619252498602E-2</v>
      </c>
      <c r="G88" s="5">
        <v>6.6435814841320398E-2</v>
      </c>
      <c r="H88" s="5">
        <v>4.8379505721045803E-2</v>
      </c>
      <c r="I88" s="5">
        <v>3.5046416699368303E-2</v>
      </c>
      <c r="J88" s="5">
        <v>2.5290189934892199E-2</v>
      </c>
      <c r="K88" s="5">
        <v>1.81986813878438E-2</v>
      </c>
    </row>
    <row r="89" spans="1:11" x14ac:dyDescent="0.2">
      <c r="A89" s="5">
        <v>88</v>
      </c>
      <c r="B89" s="5">
        <v>0.27382912773439499</v>
      </c>
      <c r="C89" s="5">
        <v>0.212219621048998</v>
      </c>
      <c r="D89" s="5">
        <v>0.161391043035854</v>
      </c>
      <c r="E89" s="5">
        <v>0.120868548294535</v>
      </c>
      <c r="F89" s="5">
        <v>8.9435466313543099E-2</v>
      </c>
      <c r="G89" s="5">
        <v>6.5567205421592001E-2</v>
      </c>
      <c r="H89" s="5">
        <v>4.7734900985995601E-2</v>
      </c>
      <c r="I89" s="5">
        <v>3.45730068876966E-2</v>
      </c>
      <c r="J89" s="5">
        <v>2.49451611491503E-2</v>
      </c>
      <c r="K89" s="5">
        <v>1.7948619025739399E-2</v>
      </c>
    </row>
    <row r="90" spans="1:11" x14ac:dyDescent="0.2">
      <c r="A90" s="5">
        <v>89</v>
      </c>
      <c r="B90" s="5">
        <v>0.27103619933401502</v>
      </c>
      <c r="C90" s="5">
        <v>0.20987346779688601</v>
      </c>
      <c r="D90" s="5">
        <v>0.159493048600374</v>
      </c>
      <c r="E90" s="5">
        <v>0.11937926811914901</v>
      </c>
      <c r="F90" s="5">
        <v>8.8294590155414299E-2</v>
      </c>
      <c r="G90" s="5">
        <v>6.4709165392171197E-2</v>
      </c>
      <c r="H90" s="5">
        <v>4.7098459835965799E-2</v>
      </c>
      <c r="I90" s="5">
        <v>3.4105765910973501E-2</v>
      </c>
      <c r="J90" s="5">
        <v>2.4604720695842498E-2</v>
      </c>
      <c r="K90" s="5">
        <v>1.77019307401955E-2</v>
      </c>
    </row>
    <row r="91" spans="1:11" x14ac:dyDescent="0.2">
      <c r="A91" s="5">
        <v>90</v>
      </c>
      <c r="B91" s="5">
        <v>0.268261234018496</v>
      </c>
      <c r="C91" s="5">
        <v>0.20754641858410799</v>
      </c>
      <c r="D91" s="5">
        <v>0.15761317988892601</v>
      </c>
      <c r="E91" s="5">
        <v>0.117905877035188</v>
      </c>
      <c r="F91" s="5">
        <v>8.7166874307621101E-2</v>
      </c>
      <c r="G91" s="5">
        <v>6.38615866385603E-2</v>
      </c>
      <c r="H91" s="5">
        <v>4.6470090154011302E-2</v>
      </c>
      <c r="I91" s="5">
        <v>3.3644619457621802E-2</v>
      </c>
      <c r="J91" s="5">
        <v>2.4268810780306498E-2</v>
      </c>
      <c r="K91" s="5">
        <v>1.7458572696875702E-2</v>
      </c>
    </row>
    <row r="92" spans="1:11" x14ac:dyDescent="0.2">
      <c r="A92" s="5">
        <v>91</v>
      </c>
      <c r="B92" s="5">
        <v>0.26550433185831901</v>
      </c>
      <c r="C92" s="5">
        <v>0.20523846921047301</v>
      </c>
      <c r="D92" s="5">
        <v>0.15575136243889601</v>
      </c>
      <c r="E92" s="5">
        <v>0.116448266047291</v>
      </c>
      <c r="F92" s="5">
        <v>8.6052202388424898E-2</v>
      </c>
      <c r="G92" s="5">
        <v>6.3024361614732904E-2</v>
      </c>
      <c r="H92" s="5">
        <v>4.5849700562609598E-2</v>
      </c>
      <c r="I92" s="5">
        <v>3.3189493947732997E-2</v>
      </c>
      <c r="J92" s="5">
        <v>2.3937374248330999E-2</v>
      </c>
      <c r="K92" s="5">
        <v>1.72185015846745E-2</v>
      </c>
    </row>
    <row r="93" spans="1:11" x14ac:dyDescent="0.2">
      <c r="A93" s="5">
        <v>92</v>
      </c>
      <c r="B93" s="5">
        <v>0.26276558806267503</v>
      </c>
      <c r="C93" s="5">
        <v>0.20294961178356799</v>
      </c>
      <c r="D93" s="5">
        <v>0.15390751966135299</v>
      </c>
      <c r="E93" s="5">
        <v>0.11500632538279899</v>
      </c>
      <c r="F93" s="5">
        <v>8.4950458132951906E-2</v>
      </c>
      <c r="G93" s="5">
        <v>6.2197383355510297E-2</v>
      </c>
      <c r="H93" s="5">
        <v>4.5237200426119999E-2</v>
      </c>
      <c r="I93" s="5">
        <v>3.2740316530401402E-2</v>
      </c>
      <c r="J93" s="5">
        <v>2.3610354581480499E-2</v>
      </c>
      <c r="K93" s="5">
        <v>1.6981674610751899E-2</v>
      </c>
    </row>
    <row r="94" spans="1:11" x14ac:dyDescent="0.2">
      <c r="A94" s="5">
        <v>93</v>
      </c>
      <c r="B94" s="5">
        <v>0.26004509300943701</v>
      </c>
      <c r="C94" s="5">
        <v>0.200679834781923</v>
      </c>
      <c r="D94" s="5">
        <v>0.15208157290480501</v>
      </c>
      <c r="E94" s="5">
        <v>0.11357994453883</v>
      </c>
      <c r="F94" s="5">
        <v>8.3861525420537403E-2</v>
      </c>
      <c r="G94" s="5">
        <v>6.1380545488407601E-2</v>
      </c>
      <c r="H94" s="5">
        <v>4.4632499852942799E-2</v>
      </c>
      <c r="I94" s="5">
        <v>3.2297015080922399E-2</v>
      </c>
      <c r="J94" s="5">
        <v>2.32876958923839E-2</v>
      </c>
      <c r="K94" s="5">
        <v>1.6748049495577101E-2</v>
      </c>
    </row>
    <row r="95" spans="1:11" x14ac:dyDescent="0.2">
      <c r="A95" s="5">
        <v>94</v>
      </c>
      <c r="B95" s="5">
        <v>0.257342932277275</v>
      </c>
      <c r="C95" s="5">
        <v>0.198429123118773</v>
      </c>
      <c r="D95" s="5">
        <v>0.150273441518501</v>
      </c>
      <c r="E95" s="5">
        <v>0.112169012328504</v>
      </c>
      <c r="F95" s="5">
        <v>8.2785288301309601E-2</v>
      </c>
      <c r="G95" s="5">
        <v>6.0573742244959601E-2</v>
      </c>
      <c r="H95" s="5">
        <v>4.4035509697387801E-2</v>
      </c>
      <c r="I95" s="5">
        <v>3.18595181978613E-2</v>
      </c>
      <c r="J95" s="5">
        <v>2.29693429199853E-2</v>
      </c>
      <c r="K95" s="5">
        <v>1.6517584467984001E-2</v>
      </c>
    </row>
    <row r="96" spans="1:11" x14ac:dyDescent="0.2">
      <c r="A96" s="5">
        <v>95</v>
      </c>
      <c r="B96" s="5">
        <v>0.25465918667984899</v>
      </c>
      <c r="C96" s="5">
        <v>0.19619745820635601</v>
      </c>
      <c r="D96" s="5">
        <v>0.148483042915217</v>
      </c>
      <c r="E96" s="5">
        <v>0.11077341692633499</v>
      </c>
      <c r="F96" s="5">
        <v>8.1721631022022095E-2</v>
      </c>
      <c r="G96" s="5">
        <v>5.9776868471536897E-2</v>
      </c>
      <c r="H96" s="5">
        <v>4.3446141561260102E-2</v>
      </c>
      <c r="I96" s="5">
        <v>3.1427755199996903E-2</v>
      </c>
      <c r="J96" s="5">
        <v>2.2655241024762799E-2</v>
      </c>
      <c r="K96" s="5">
        <v>1.6290238260238999E-2</v>
      </c>
    </row>
    <row r="97" spans="1:11" x14ac:dyDescent="0.2">
      <c r="A97" s="5">
        <v>96</v>
      </c>
      <c r="B97" s="5">
        <v>0.251993932302012</v>
      </c>
      <c r="C97" s="5">
        <v>0.193984818020695</v>
      </c>
      <c r="D97" s="5">
        <v>0.146710292633534</v>
      </c>
      <c r="E97" s="5">
        <v>0.10939304591277001</v>
      </c>
      <c r="F97" s="5">
        <v>8.0670438051142698E-2</v>
      </c>
      <c r="G97" s="5">
        <v>5.8989819639662502E-2</v>
      </c>
      <c r="H97" s="5">
        <v>4.2864307795170101E-2</v>
      </c>
      <c r="I97" s="5">
        <v>3.10016561231455E-2</v>
      </c>
      <c r="J97" s="5">
        <v>2.2345336183917101E-2</v>
      </c>
      <c r="K97" s="5">
        <v>1.6065970103122301E-2</v>
      </c>
    </row>
    <row r="98" spans="1:11" x14ac:dyDescent="0.2">
      <c r="A98" s="5">
        <v>97</v>
      </c>
      <c r="B98" s="5">
        <v>0.249347240537966</v>
      </c>
      <c r="C98" s="5">
        <v>0.191791177166794</v>
      </c>
      <c r="D98" s="5">
        <v>0.14495510439954301</v>
      </c>
      <c r="E98" s="5">
        <v>0.108027786317876</v>
      </c>
      <c r="F98" s="5">
        <v>7.96315941032084E-2</v>
      </c>
      <c r="G98" s="5">
        <v>5.8212491855840501E-2</v>
      </c>
      <c r="H98" s="5">
        <v>4.2289921499578297E-2</v>
      </c>
      <c r="I98" s="5">
        <v>3.05811517168697E-2</v>
      </c>
      <c r="J98" s="5">
        <v>2.2039574986531401E-2</v>
      </c>
      <c r="K98" s="5">
        <v>1.58447397210238E-2</v>
      </c>
    </row>
    <row r="99" spans="1:11" x14ac:dyDescent="0.2">
      <c r="A99" s="5">
        <v>98</v>
      </c>
      <c r="B99" s="5">
        <v>0.24671917813128599</v>
      </c>
      <c r="C99" s="5">
        <v>0.189616506944219</v>
      </c>
      <c r="D99" s="5">
        <v>0.14321739018799001</v>
      </c>
      <c r="E99" s="5">
        <v>0.106677524664181</v>
      </c>
      <c r="F99" s="5">
        <v>7.8604984162455704E-2</v>
      </c>
      <c r="G99" s="5">
        <v>5.7444781870905702E-2</v>
      </c>
      <c r="H99" s="5">
        <v>4.1722896525579797E-2</v>
      </c>
      <c r="I99" s="5">
        <v>3.0166173441077498E-2</v>
      </c>
      <c r="J99" s="5">
        <v>2.1737904628707599E-2</v>
      </c>
      <c r="K99" s="5">
        <v>1.56265073270558E-2</v>
      </c>
    </row>
    <row r="100" spans="1:11" x14ac:dyDescent="0.2">
      <c r="A100" s="5">
        <v>99</v>
      </c>
      <c r="B100" s="5">
        <v>0.244109807216779</v>
      </c>
      <c r="C100" s="5">
        <v>0.18746077541297501</v>
      </c>
      <c r="D100" s="5">
        <v>0.14149706028280501</v>
      </c>
      <c r="E100" s="5">
        <v>0.105342147008662</v>
      </c>
      <c r="F100" s="5">
        <v>7.7590493505735603E-2</v>
      </c>
      <c r="G100" s="5">
        <v>5.6686587088905602E-2</v>
      </c>
      <c r="H100" s="5">
        <v>4.11631474754382E-2</v>
      </c>
      <c r="I100" s="5">
        <v>2.97566534625156E-2</v>
      </c>
      <c r="J100" s="5">
        <v>2.14402729086784E-2</v>
      </c>
      <c r="K100" s="5">
        <v>1.5411233618181299E-2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D7AB-DBCB-2C47-B351-037A4997C1E9}">
  <dimension ref="A1:K100"/>
  <sheetViews>
    <sheetView workbookViewId="0">
      <selection activeCell="E13" sqref="E13"/>
    </sheetView>
  </sheetViews>
  <sheetFormatPr baseColWidth="10" defaultRowHeight="15" x14ac:dyDescent="0.2"/>
  <cols>
    <col min="1" max="16384" width="10.83203125" style="5"/>
  </cols>
  <sheetData>
    <row r="1" spans="1:11" x14ac:dyDescent="0.2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 spans="1:11" x14ac:dyDescent="0.2">
      <c r="A2" s="5">
        <v>1</v>
      </c>
      <c r="B2" s="5">
        <v>0.39908309129792202</v>
      </c>
      <c r="C2" s="5">
        <v>0.321780002543885</v>
      </c>
      <c r="D2" s="5">
        <v>0.253142804016945</v>
      </c>
      <c r="E2" s="5">
        <v>0.19493814278872201</v>
      </c>
      <c r="F2" s="5">
        <v>0.14747379819144801</v>
      </c>
      <c r="G2" s="5">
        <v>0.109987378802281</v>
      </c>
      <c r="H2" s="5">
        <v>8.1122935058008799E-2</v>
      </c>
      <c r="I2" s="5">
        <v>5.9328553735577598E-2</v>
      </c>
      <c r="J2" s="5">
        <v>4.3114687767489897E-2</v>
      </c>
      <c r="K2" s="5">
        <v>3.1185001360154702E-2</v>
      </c>
    </row>
    <row r="3" spans="1:11" x14ac:dyDescent="0.2">
      <c r="A3" s="5">
        <v>2</v>
      </c>
      <c r="B3" s="5">
        <v>0.39570879044890001</v>
      </c>
      <c r="C3" s="5">
        <v>0.31871265086127398</v>
      </c>
      <c r="D3" s="5">
        <v>0.25048808645017501</v>
      </c>
      <c r="E3" s="5">
        <v>0.192736299298648</v>
      </c>
      <c r="F3" s="5">
        <v>0.14571103546486699</v>
      </c>
      <c r="G3" s="5">
        <v>0.108615606356236</v>
      </c>
      <c r="H3" s="5">
        <v>8.0078771593786305E-2</v>
      </c>
      <c r="I3" s="5">
        <v>5.8547040057156802E-2</v>
      </c>
      <c r="J3" s="5">
        <v>4.2537095461985801E-2</v>
      </c>
      <c r="K3" s="5">
        <v>3.0762089020514301E-2</v>
      </c>
    </row>
    <row r="4" spans="1:11" x14ac:dyDescent="0.2">
      <c r="A4" s="5">
        <v>3</v>
      </c>
      <c r="B4" s="5">
        <v>0.39234439214731598</v>
      </c>
      <c r="C4" s="5">
        <v>0.31566092980115201</v>
      </c>
      <c r="D4" s="5">
        <v>0.24785196998158601</v>
      </c>
      <c r="E4" s="5">
        <v>0.19055343923715001</v>
      </c>
      <c r="F4" s="5">
        <v>0.143965784990506</v>
      </c>
      <c r="G4" s="5">
        <v>0.10725888092278101</v>
      </c>
      <c r="H4" s="5">
        <v>7.9046891778411496E-2</v>
      </c>
      <c r="I4" s="5">
        <v>5.7775188692145499E-2</v>
      </c>
      <c r="J4" s="5">
        <v>4.1966901594355101E-2</v>
      </c>
      <c r="K4" s="5">
        <v>3.03447323274539E-2</v>
      </c>
    </row>
    <row r="5" spans="1:11" x14ac:dyDescent="0.2">
      <c r="A5" s="5">
        <v>4</v>
      </c>
      <c r="B5" s="5">
        <v>0.38899018536502999</v>
      </c>
      <c r="C5" s="5">
        <v>0.31262502081378801</v>
      </c>
      <c r="D5" s="5">
        <v>0.24523451873129901</v>
      </c>
      <c r="E5" s="5">
        <v>0.188389532055322</v>
      </c>
      <c r="F5" s="5">
        <v>0.142237957775185</v>
      </c>
      <c r="G5" s="5">
        <v>0.105917088754874</v>
      </c>
      <c r="H5" s="5">
        <v>7.80271807595872E-2</v>
      </c>
      <c r="I5" s="5">
        <v>5.7012896761403198E-2</v>
      </c>
      <c r="J5" s="5">
        <v>4.1404020442375997E-2</v>
      </c>
      <c r="K5" s="5">
        <v>2.9932863142867801E-2</v>
      </c>
    </row>
    <row r="6" spans="1:11" x14ac:dyDescent="0.2">
      <c r="A6" s="5">
        <v>5</v>
      </c>
      <c r="B6" s="5">
        <v>0.38564645530871899</v>
      </c>
      <c r="C6" s="5">
        <v>0.30960510035114602</v>
      </c>
      <c r="D6" s="5">
        <v>0.242635792235222</v>
      </c>
      <c r="E6" s="5">
        <v>0.18624454400225501</v>
      </c>
      <c r="F6" s="5">
        <v>0.14052746316902201</v>
      </c>
      <c r="G6" s="5">
        <v>0.104590115663395</v>
      </c>
      <c r="H6" s="5">
        <v>7.70195239903331E-2</v>
      </c>
      <c r="I6" s="5">
        <v>5.6260062043843401E-2</v>
      </c>
      <c r="J6" s="5">
        <v>4.0848367035189299E-2</v>
      </c>
      <c r="K6" s="5">
        <v>2.95264140334516E-2</v>
      </c>
    </row>
    <row r="7" spans="1:11" x14ac:dyDescent="0.2">
      <c r="A7" s="5">
        <v>6</v>
      </c>
      <c r="B7" s="5">
        <v>0.38231348333280901</v>
      </c>
      <c r="C7" s="5">
        <v>0.306601339854082</v>
      </c>
      <c r="D7" s="5">
        <v>0.24005584548960299</v>
      </c>
      <c r="E7" s="5">
        <v>0.184118438191301</v>
      </c>
      <c r="F7" s="5">
        <v>0.13883420892498299</v>
      </c>
      <c r="G7" s="5">
        <v>0.103277847057806</v>
      </c>
      <c r="H7" s="5">
        <v>7.6023807250798506E-2</v>
      </c>
      <c r="I7" s="5">
        <v>5.5516582984601798E-2</v>
      </c>
      <c r="J7" s="5">
        <v>4.0299857153454001E-2</v>
      </c>
      <c r="K7" s="5">
        <v>2.9125318267040502E-2</v>
      </c>
    </row>
    <row r="8" spans="1:11" x14ac:dyDescent="0.2">
      <c r="A8" s="5">
        <v>7</v>
      </c>
      <c r="B8" s="5">
        <v>0.37899154685533998</v>
      </c>
      <c r="C8" s="5">
        <v>0.303613905742533</v>
      </c>
      <c r="D8" s="5">
        <v>0.237494728997244</v>
      </c>
      <c r="E8" s="5">
        <v>0.18201117466653299</v>
      </c>
      <c r="F8" s="5">
        <v>0.13715810125776801</v>
      </c>
      <c r="G8" s="5">
        <v>0.101980167985952</v>
      </c>
      <c r="H8" s="5">
        <v>7.5039916669383797E-2</v>
      </c>
      <c r="I8" s="5">
        <v>5.4782358702763198E-2</v>
      </c>
      <c r="J8" s="5">
        <v>3.9758407329269302E-2</v>
      </c>
      <c r="K8" s="5">
        <v>2.87295098088527E-2</v>
      </c>
    </row>
    <row r="9" spans="1:11" x14ac:dyDescent="0.2">
      <c r="A9" s="5">
        <v>8</v>
      </c>
      <c r="B9" s="5">
        <v>0.37568091927677899</v>
      </c>
      <c r="C9" s="5">
        <v>0.300642959408636</v>
      </c>
      <c r="D9" s="5">
        <v>0.23495248881528</v>
      </c>
      <c r="E9" s="5">
        <v>0.17992271046932901</v>
      </c>
      <c r="F9" s="5">
        <v>0.13549904490202999</v>
      </c>
      <c r="G9" s="5">
        <v>0.100696963173028</v>
      </c>
      <c r="H9" s="5">
        <v>7.4067738743181705E-2</v>
      </c>
      <c r="I9" s="5">
        <v>5.4057288998656403E-2</v>
      </c>
      <c r="J9" s="5">
        <v>3.9223934845873901E-2</v>
      </c>
      <c r="K9" s="5">
        <v>2.8338923317643702E-2</v>
      </c>
    </row>
    <row r="10" spans="1:11" x14ac:dyDescent="0.2">
      <c r="A10" s="5">
        <v>9</v>
      </c>
      <c r="B10" s="5">
        <v>0.37238186990185201</v>
      </c>
      <c r="C10" s="5">
        <v>0.29768865721276899</v>
      </c>
      <c r="D10" s="5">
        <v>0.23242916660447099</v>
      </c>
      <c r="E10" s="5">
        <v>0.17785299970503701</v>
      </c>
      <c r="F10" s="5">
        <v>0.13385694316989299</v>
      </c>
      <c r="G10" s="5">
        <v>9.9428117059686794E-2</v>
      </c>
      <c r="H10" s="5">
        <v>7.3107160357748002E-2</v>
      </c>
      <c r="I10" s="5">
        <v>5.3341274360727102E-2</v>
      </c>
      <c r="J10" s="5">
        <v>3.8696357737125597E-2</v>
      </c>
      <c r="K10" s="5">
        <v>2.7953494141775899E-2</v>
      </c>
    </row>
    <row r="11" spans="1:11" x14ac:dyDescent="0.2">
      <c r="A11" s="5">
        <v>10</v>
      </c>
      <c r="B11" s="5">
        <v>0.36909466386440598</v>
      </c>
      <c r="C11" s="5">
        <v>0.29475115048243999</v>
      </c>
      <c r="D11" s="5">
        <v>0.229924799679947</v>
      </c>
      <c r="E11" s="5">
        <v>0.17580199360968099</v>
      </c>
      <c r="F11" s="5">
        <v>0.13223169800776</v>
      </c>
      <c r="G11" s="5">
        <v>9.81735138393144E-2</v>
      </c>
      <c r="H11" s="5">
        <v>7.2158068806212006E-2</v>
      </c>
      <c r="I11" s="5">
        <v>5.2634215971998501E-2</v>
      </c>
      <c r="J11" s="5">
        <v>3.8175594786771599E-2</v>
      </c>
      <c r="K11" s="5">
        <v>2.7573158315206299E-2</v>
      </c>
    </row>
    <row r="12" spans="1:11" x14ac:dyDescent="0.2">
      <c r="A12" s="5">
        <v>11</v>
      </c>
      <c r="B12" s="5">
        <v>0.36581956205534799</v>
      </c>
      <c r="C12" s="5">
        <v>0.29183058551400698</v>
      </c>
      <c r="D12" s="5">
        <v>0.22743942106331499</v>
      </c>
      <c r="E12" s="5">
        <v>0.17376964061664801</v>
      </c>
      <c r="F12" s="5">
        <v>0.13062321005239599</v>
      </c>
      <c r="G12" s="5">
        <v>9.6933037494465094E-2</v>
      </c>
      <c r="H12" s="5">
        <v>7.1220351807736795E-2</v>
      </c>
      <c r="I12" s="5">
        <v>5.19360157161309E-2</v>
      </c>
      <c r="J12" s="5">
        <v>3.7661565527514401E-2</v>
      </c>
      <c r="K12" s="5">
        <v>2.7197852553397499E-2</v>
      </c>
    </row>
    <row r="13" spans="1:11" x14ac:dyDescent="0.2">
      <c r="A13" s="5">
        <v>12</v>
      </c>
      <c r="B13" s="5">
        <v>0.36255682105367998</v>
      </c>
      <c r="C13" s="5">
        <v>0.28892710357717299</v>
      </c>
      <c r="D13" s="5">
        <v>0.22497305953609301</v>
      </c>
      <c r="E13" s="5">
        <v>0.17175588642332901</v>
      </c>
      <c r="F13" s="5">
        <v>0.12903137868626499</v>
      </c>
      <c r="G13" s="5">
        <v>9.5706571832460799E-2</v>
      </c>
      <c r="H13" s="5">
        <v>7.0293897525339794E-2</v>
      </c>
      <c r="I13" s="5">
        <v>5.1246576183087103E-2</v>
      </c>
      <c r="J13" s="5">
        <v>3.7154190239880397E-2</v>
      </c>
      <c r="K13" s="5">
        <v>2.6827514249155499E-2</v>
      </c>
    </row>
    <row r="14" spans="1:11" x14ac:dyDescent="0.2">
      <c r="A14" s="5">
        <v>13</v>
      </c>
      <c r="B14" s="5">
        <v>0.35930669306065799</v>
      </c>
      <c r="C14" s="5">
        <v>0.286040840922197</v>
      </c>
      <c r="D14" s="5">
        <v>0.222525739694375</v>
      </c>
      <c r="E14" s="5">
        <v>0.16976067405765</v>
      </c>
      <c r="F14" s="5">
        <v>0.127456102092116</v>
      </c>
      <c r="G14" s="5">
        <v>9.4494000520161797E-2</v>
      </c>
      <c r="H14" s="5">
        <v>6.9378594583084194E-2</v>
      </c>
      <c r="I14" s="5">
        <v>5.0565800674416003E-2</v>
      </c>
      <c r="J14" s="5">
        <v>3.66533899508985E-2</v>
      </c>
      <c r="K14" s="5">
        <v>2.6462081468397802E-2</v>
      </c>
    </row>
    <row r="15" spans="1:11" x14ac:dyDescent="0.2">
      <c r="A15" s="5">
        <v>14</v>
      </c>
      <c r="B15" s="5">
        <v>0.35606942583710299</v>
      </c>
      <c r="C15" s="5">
        <v>0.28317192878979702</v>
      </c>
      <c r="D15" s="5">
        <v>0.22009748200467999</v>
      </c>
      <c r="E15" s="5">
        <v>0.16778394394446899</v>
      </c>
      <c r="F15" s="5">
        <v>0.12589727730679601</v>
      </c>
      <c r="G15" s="5">
        <v>9.3295207117912698E-2</v>
      </c>
      <c r="H15" s="5">
        <v>6.8474332082651898E-2</v>
      </c>
      <c r="I15" s="5">
        <v>4.98935932081623E-2</v>
      </c>
      <c r="J15" s="5">
        <v>3.6159086432593801E-2</v>
      </c>
      <c r="K15" s="5">
        <v>2.61014929458563E-2</v>
      </c>
    </row>
    <row r="16" spans="1:11" x14ac:dyDescent="0.2">
      <c r="A16" s="5">
        <v>15</v>
      </c>
      <c r="B16" s="5">
        <v>0.35284526264386301</v>
      </c>
      <c r="C16" s="5">
        <v>0.280320493423665</v>
      </c>
      <c r="D16" s="5">
        <v>0.217688302860919</v>
      </c>
      <c r="E16" s="5">
        <v>0.16582563397178901</v>
      </c>
      <c r="F16" s="5">
        <v>0.124354800274284</v>
      </c>
      <c r="G16" s="5">
        <v>9.2110075112667902E-2</v>
      </c>
      <c r="H16" s="5">
        <v>6.75809996193074E-2</v>
      </c>
      <c r="I16" s="5">
        <v>4.92298585234116E-2</v>
      </c>
      <c r="J16" s="5">
        <v>3.5671202200304501E-2</v>
      </c>
      <c r="K16" s="5">
        <v>2.5745688080717501E-2</v>
      </c>
    </row>
    <row r="17" spans="1:11" x14ac:dyDescent="0.2">
      <c r="A17" s="5">
        <v>16</v>
      </c>
      <c r="B17" s="5">
        <v>0.34963444218546103</v>
      </c>
      <c r="C17" s="5">
        <v>0.277486656085565</v>
      </c>
      <c r="D17" s="5">
        <v>0.21529821464240101</v>
      </c>
      <c r="E17" s="5">
        <v>0.16388567955674499</v>
      </c>
      <c r="F17" s="5">
        <v>0.122828565897935</v>
      </c>
      <c r="G17" s="5">
        <v>9.0938487950305E-2</v>
      </c>
      <c r="H17" s="5">
        <v>6.6698487297265102E-2</v>
      </c>
      <c r="I17" s="5">
        <v>4.8574502084481497E-2</v>
      </c>
      <c r="J17" s="5">
        <v>3.5189660510826601E-2</v>
      </c>
      <c r="K17" s="5">
        <v>2.5394606932204401E-2</v>
      </c>
    </row>
    <row r="18" spans="1:11" x14ac:dyDescent="0.2">
      <c r="A18" s="5">
        <v>17</v>
      </c>
      <c r="B18" s="5">
        <v>0.34643719855692201</v>
      </c>
      <c r="C18" s="5">
        <v>0.27467053307293998</v>
      </c>
      <c r="D18" s="5">
        <v>0.21292722577283199</v>
      </c>
      <c r="E18" s="5">
        <v>0.16196401371133601</v>
      </c>
      <c r="F18" s="5">
        <v>0.121318468091921</v>
      </c>
      <c r="G18" s="5">
        <v>8.9780329067129197E-2</v>
      </c>
      <c r="H18" s="5">
        <v>6.5826685744468705E-2</v>
      </c>
      <c r="I18" s="5">
        <v>4.7927430084766097E-2</v>
      </c>
      <c r="J18" s="5">
        <v>3.4714385360392903E-2</v>
      </c>
      <c r="K18" s="5">
        <v>2.5048190215103398E-2</v>
      </c>
    </row>
    <row r="19" spans="1:11" x14ac:dyDescent="0.2">
      <c r="A19" s="5">
        <v>18</v>
      </c>
      <c r="B19" s="5">
        <v>0.34325376119379603</v>
      </c>
      <c r="C19" s="5">
        <v>0.271872235738983</v>
      </c>
      <c r="D19" s="5">
        <v>0.21057534078022699</v>
      </c>
      <c r="E19" s="5">
        <v>0.16006056710785499</v>
      </c>
      <c r="F19" s="5">
        <v>0.119824399831866</v>
      </c>
      <c r="G19" s="5">
        <v>8.8635481920578296E-2</v>
      </c>
      <c r="H19" s="5">
        <v>6.4965486126794994E-2</v>
      </c>
      <c r="I19" s="5">
        <v>4.7288549450243599E-2</v>
      </c>
      <c r="J19" s="5">
        <v>3.4245301482493599E-2</v>
      </c>
      <c r="K19" s="5">
        <v>2.4706379295238699E-2</v>
      </c>
    </row>
    <row r="20" spans="1:11" x14ac:dyDescent="0.2">
      <c r="A20" s="5">
        <v>19</v>
      </c>
      <c r="B20" s="5">
        <v>0.34008435482537103</v>
      </c>
      <c r="C20" s="5">
        <v>0.26909187051511202</v>
      </c>
      <c r="D20" s="5">
        <v>0.20824256035768299</v>
      </c>
      <c r="E20" s="5">
        <v>0.15817526814399399</v>
      </c>
      <c r="F20" s="5">
        <v>0.118346253204658</v>
      </c>
      <c r="G20" s="5">
        <v>8.7503830019132797E-2</v>
      </c>
      <c r="H20" s="5">
        <v>6.4114780161691004E-2</v>
      </c>
      <c r="I20" s="5">
        <v>4.6657767842657197E-2</v>
      </c>
      <c r="J20" s="5">
        <v>3.3782334345541599E-2</v>
      </c>
      <c r="K20" s="5">
        <v>2.43691161848987E-2</v>
      </c>
    </row>
    <row r="21" spans="1:11" x14ac:dyDescent="0.2">
      <c r="A21" s="5">
        <v>20</v>
      </c>
      <c r="B21" s="5">
        <v>0.33692919943109001</v>
      </c>
      <c r="C21" s="5">
        <v>0.26632953893578398</v>
      </c>
      <c r="D21" s="5">
        <v>0.20592888142495</v>
      </c>
      <c r="E21" s="5">
        <v>0.15630804300756801</v>
      </c>
      <c r="F21" s="5">
        <v>0.116883919457441</v>
      </c>
      <c r="G21" s="5">
        <v>8.6385256951440004E-2</v>
      </c>
      <c r="H21" s="5">
        <v>6.3274460131256802E-2</v>
      </c>
      <c r="I21" s="5">
        <v>4.6034993662374998E-2</v>
      </c>
      <c r="J21" s="5">
        <v>3.3325410150391303E-2</v>
      </c>
      <c r="K21" s="5">
        <v>2.4036343538216601E-2</v>
      </c>
    </row>
    <row r="22" spans="1:11" x14ac:dyDescent="0.2">
      <c r="A22" s="5">
        <v>21</v>
      </c>
      <c r="B22" s="5">
        <v>0.333788510200144</v>
      </c>
      <c r="C22" s="5">
        <v>0.263585337665598</v>
      </c>
      <c r="D22" s="5">
        <v>0.20363429719072901</v>
      </c>
      <c r="E22" s="5">
        <v>0.15445881574085499</v>
      </c>
      <c r="F22" s="5">
        <v>0.11543728904577701</v>
      </c>
      <c r="G22" s="5">
        <v>8.5279646414658697E-2</v>
      </c>
      <c r="H22" s="5">
        <v>6.2444418894783499E-2</v>
      </c>
      <c r="I22" s="5">
        <v>4.5420136050941202E-2</v>
      </c>
      <c r="J22" s="5">
        <v>3.28744558277137E-2</v>
      </c>
      <c r="K22" s="5">
        <v>2.37080046465084E-2</v>
      </c>
    </row>
    <row r="23" spans="1:11" x14ac:dyDescent="0.2">
      <c r="A23" s="5">
        <v>22</v>
      </c>
      <c r="B23" s="5">
        <v>0.33066249749426202</v>
      </c>
      <c r="C23" s="5">
        <v>0.26085935852861297</v>
      </c>
      <c r="D23" s="5">
        <v>0.20135879721565</v>
      </c>
      <c r="E23" s="5">
        <v>0.15262750830449301</v>
      </c>
      <c r="F23" s="5">
        <v>0.11400625168096599</v>
      </c>
      <c r="G23" s="5">
        <v>8.4186882242033703E-2</v>
      </c>
      <c r="H23" s="5">
        <v>6.1624549900756997E-2</v>
      </c>
      <c r="I23" s="5">
        <v>4.48131048933239E-2</v>
      </c>
      <c r="J23" s="5">
        <v>3.2429399035235798E-2</v>
      </c>
      <c r="K23" s="5">
        <v>2.33840434335718E-2</v>
      </c>
    </row>
    <row r="24" spans="1:11" x14ac:dyDescent="0.2">
      <c r="A24" s="5">
        <v>23</v>
      </c>
      <c r="B24" s="5">
        <v>0.32755136681365998</v>
      </c>
      <c r="C24" s="5">
        <v>0.258151688539831</v>
      </c>
      <c r="D24" s="5">
        <v>0.199102367475857</v>
      </c>
      <c r="E24" s="5">
        <v>0.150814040640918</v>
      </c>
      <c r="F24" s="5">
        <v>0.112590696376534</v>
      </c>
      <c r="G24" s="5">
        <v>8.3106848429706698E-2</v>
      </c>
      <c r="H24" s="5">
        <v>6.0814747198339E-2</v>
      </c>
      <c r="I24" s="5">
        <v>4.4213810819870601E-2</v>
      </c>
      <c r="J24" s="5">
        <v>3.19901681548471E-2</v>
      </c>
      <c r="K24" s="5">
        <v>2.3064404450948098E-2</v>
      </c>
    </row>
    <row r="25" spans="1:11" x14ac:dyDescent="0.2">
      <c r="A25" s="5">
        <v>24</v>
      </c>
      <c r="B25" s="5">
        <v>0.32445531876615902</v>
      </c>
      <c r="C25" s="5">
        <v>0.25546240993877101</v>
      </c>
      <c r="D25" s="5">
        <v>0.19686499042715799</v>
      </c>
      <c r="E25" s="5">
        <v>0.14901833073731499</v>
      </c>
      <c r="F25" s="5">
        <v>0.111190511493872</v>
      </c>
      <c r="G25" s="5">
        <v>8.2039429162772598E-2</v>
      </c>
      <c r="H25" s="5">
        <v>6.0014905448334703E-2</v>
      </c>
      <c r="I25" s="5">
        <v>4.3622165207977001E-2</v>
      </c>
      <c r="J25" s="5">
        <v>3.1556692289580197E-2</v>
      </c>
      <c r="K25" s="5">
        <v>2.2749032873150402E-2</v>
      </c>
    </row>
    <row r="26" spans="1:11" x14ac:dyDescent="0.2">
      <c r="A26" s="5">
        <v>25</v>
      </c>
      <c r="B26" s="5">
        <v>0.32137454903943902</v>
      </c>
      <c r="C26" s="5">
        <v>0.25279160022507702</v>
      </c>
      <c r="D26" s="5">
        <v>0.19464664506965901</v>
      </c>
      <c r="E26" s="5">
        <v>0.14724029468804201</v>
      </c>
      <c r="F26" s="5">
        <v>0.109805584787027</v>
      </c>
      <c r="G26" s="5">
        <v>8.0984508840591204E-2</v>
      </c>
      <c r="H26" s="5">
        <v>5.92249199336587E-2</v>
      </c>
      <c r="I26" s="5">
        <v>4.3038080183479897E-2</v>
      </c>
      <c r="J26" s="5">
        <v>3.11289012604706E-2</v>
      </c>
      <c r="K26" s="5">
        <v>2.2437874492860801E-2</v>
      </c>
    </row>
    <row r="27" spans="1:11" x14ac:dyDescent="0.2">
      <c r="A27" s="5">
        <v>26</v>
      </c>
      <c r="B27" s="5">
        <v>0.318309248376408</v>
      </c>
      <c r="C27" s="5">
        <v>0.25013933219609102</v>
      </c>
      <c r="D27" s="5">
        <v>0.19244730701284801</v>
      </c>
      <c r="E27" s="5">
        <v>0.14547984675651801</v>
      </c>
      <c r="F27" s="5">
        <v>0.10843580344665101</v>
      </c>
      <c r="G27" s="5">
        <v>7.9941972101361405E-2</v>
      </c>
      <c r="H27" s="5">
        <v>5.8444686569308402E-2</v>
      </c>
      <c r="I27" s="5">
        <v>4.2461468621780102E-2</v>
      </c>
      <c r="J27" s="5">
        <v>3.0706725603299099E-2</v>
      </c>
      <c r="K27" s="5">
        <v>2.21308757160988E-2</v>
      </c>
    </row>
    <row r="28" spans="1:11" x14ac:dyDescent="0.2">
      <c r="A28" s="5">
        <v>27</v>
      </c>
      <c r="B28" s="5">
        <v>0.31525960255368202</v>
      </c>
      <c r="C28" s="5">
        <v>0.247505673986332</v>
      </c>
      <c r="D28" s="5">
        <v>0.19026694854106299</v>
      </c>
      <c r="E28" s="5">
        <v>0.14373689943653201</v>
      </c>
      <c r="F28" s="5">
        <v>0.107081054143093</v>
      </c>
      <c r="G28" s="5">
        <v>7.8911703845967504E-2</v>
      </c>
      <c r="H28" s="5">
        <v>5.76741019118567E-2</v>
      </c>
      <c r="I28" s="5">
        <v>4.1892244148704398E-2</v>
      </c>
      <c r="J28" s="5">
        <v>3.02900965652236E-2</v>
      </c>
      <c r="K28" s="5">
        <v>2.18279835573645E-2</v>
      </c>
    </row>
    <row r="29" spans="1:11" x14ac:dyDescent="0.2">
      <c r="A29" s="5">
        <v>28</v>
      </c>
      <c r="B29" s="5">
        <v>0.31222579236312298</v>
      </c>
      <c r="C29" s="5">
        <v>0.24489068910879999</v>
      </c>
      <c r="D29" s="5">
        <v>0.18810553867929</v>
      </c>
      <c r="E29" s="5">
        <v>0.14201136351296201</v>
      </c>
      <c r="F29" s="5">
        <v>0.105741223068646</v>
      </c>
      <c r="G29" s="5">
        <v>7.7893589261108107E-2</v>
      </c>
      <c r="H29" s="5">
        <v>5.6913063168472798E-2</v>
      </c>
      <c r="I29" s="5">
        <v>4.1330321141113797E-2</v>
      </c>
      <c r="J29" s="5">
        <v>2.98789461013034E-2</v>
      </c>
      <c r="K29" s="5">
        <v>2.1529145634757101E-2</v>
      </c>
    </row>
    <row r="30" spans="1:11" x14ac:dyDescent="0.2">
      <c r="A30" s="5">
        <v>29</v>
      </c>
      <c r="B30" s="5">
        <v>0.30920799359642798</v>
      </c>
      <c r="C30" s="5">
        <v>0.24229443649806001</v>
      </c>
      <c r="D30" s="5">
        <v>0.18596304325923299</v>
      </c>
      <c r="E30" s="5">
        <v>0.140303148121877</v>
      </c>
      <c r="F30" s="5">
        <v>0.10441619597893601</v>
      </c>
      <c r="G30" s="5">
        <v>7.6887513841715799E-2</v>
      </c>
      <c r="H30" s="5">
        <v>5.6161468205482901E-2</v>
      </c>
      <c r="I30" s="5">
        <v>4.07756147272662E-2</v>
      </c>
      <c r="J30" s="5">
        <v>2.9473206870922301E-2</v>
      </c>
      <c r="K30" s="5">
        <v>2.1234310165073999E-2</v>
      </c>
    </row>
    <row r="31" spans="1:11" x14ac:dyDescent="0.2">
      <c r="A31" s="5">
        <v>30</v>
      </c>
      <c r="B31" s="5">
        <v>0.30620637703272202</v>
      </c>
      <c r="C31" s="5">
        <v>0.239716970555025</v>
      </c>
      <c r="D31" s="5">
        <v>0.183839424985619</v>
      </c>
      <c r="E31" s="5">
        <v>0.138612160809998</v>
      </c>
      <c r="F31" s="5">
        <v>0.103105858233468</v>
      </c>
      <c r="G31" s="5">
        <v>7.5893363412677495E-2</v>
      </c>
      <c r="H31" s="5">
        <v>5.5419215556479703E-2</v>
      </c>
      <c r="I31" s="5">
        <v>4.0228040786940103E-2</v>
      </c>
      <c r="J31" s="5">
        <v>2.9072812234112799E-2</v>
      </c>
      <c r="K31" s="5">
        <v>2.0943425958889601E-2</v>
      </c>
    </row>
    <row r="32" spans="1:11" x14ac:dyDescent="0.2">
      <c r="A32" s="5">
        <v>31</v>
      </c>
      <c r="B32" s="5">
        <v>0.30322110842913502</v>
      </c>
      <c r="C32" s="5">
        <v>0.23715834119337001</v>
      </c>
      <c r="D32" s="5">
        <v>0.18173464350266899</v>
      </c>
      <c r="E32" s="5">
        <v>0.13693830759349701</v>
      </c>
      <c r="F32" s="5">
        <v>0.101810094835321</v>
      </c>
      <c r="G32" s="5">
        <v>7.4911024149866307E-2</v>
      </c>
      <c r="H32" s="5">
        <v>5.4686204429991503E-2</v>
      </c>
      <c r="I32" s="5">
        <v>3.9687515951328002E-2</v>
      </c>
      <c r="J32" s="5">
        <v>2.8677696247788601E-2</v>
      </c>
      <c r="K32" s="5">
        <v>2.0656442415618499E-2</v>
      </c>
    </row>
    <row r="33" spans="1:11" x14ac:dyDescent="0.2">
      <c r="A33" s="5">
        <v>32</v>
      </c>
      <c r="B33" s="5">
        <v>0.30025234851431098</v>
      </c>
      <c r="C33" s="5">
        <v>0.23461859388751799</v>
      </c>
      <c r="D33" s="5">
        <v>0.179648655460697</v>
      </c>
      <c r="E33" s="5">
        <v>0.13528149301612799</v>
      </c>
      <c r="F33" s="5">
        <v>0.10052879046999701</v>
      </c>
      <c r="G33" s="5">
        <v>7.3940382600493404E-2</v>
      </c>
      <c r="H33" s="5">
        <v>5.39623347167211E-2</v>
      </c>
      <c r="I33" s="5">
        <v>3.9153957602704598E-2</v>
      </c>
      <c r="J33" s="5">
        <v>2.82877936618872E-2</v>
      </c>
      <c r="K33" s="5">
        <v>2.0373309518564801E-2</v>
      </c>
    </row>
    <row r="34" spans="1:11" x14ac:dyDescent="0.2">
      <c r="A34" s="5">
        <v>33</v>
      </c>
      <c r="B34" s="5">
        <v>0.29730025298482299</v>
      </c>
      <c r="C34" s="5">
        <v>0.232097769722136</v>
      </c>
      <c r="D34" s="5">
        <v>0.17758141458278801</v>
      </c>
      <c r="E34" s="5">
        <v>0.13364162020664699</v>
      </c>
      <c r="F34" s="5">
        <v>9.9261829543418195E-2</v>
      </c>
      <c r="G34" s="5">
        <v>7.29813257027912E-2</v>
      </c>
      <c r="H34" s="5">
        <v>5.32475069963637E-2</v>
      </c>
      <c r="I34" s="5">
        <v>3.8627283873880203E-2</v>
      </c>
      <c r="J34" s="5">
        <v>2.7903039915427998E-2</v>
      </c>
      <c r="K34" s="5">
        <v>2.00939778299579E-2</v>
      </c>
    </row>
    <row r="35" spans="1:11" x14ac:dyDescent="0.2">
      <c r="A35" s="5">
        <v>34</v>
      </c>
      <c r="B35" s="5">
        <v>0.29436497250444399</v>
      </c>
      <c r="C35" s="5">
        <v>0.229595905443047</v>
      </c>
      <c r="D35" s="5">
        <v>0.17553287173149501</v>
      </c>
      <c r="E35" s="5">
        <v>0.13201859093552801</v>
      </c>
      <c r="F35" s="5">
        <v>9.8009096219096994E-2</v>
      </c>
      <c r="G35" s="5">
        <v>7.2033740805037397E-2</v>
      </c>
      <c r="H35" s="5">
        <v>5.2541622544014101E-2</v>
      </c>
      <c r="I35" s="5">
        <v>3.8107413647442502E-2</v>
      </c>
      <c r="J35" s="5">
        <v>2.7523371132490398E-2</v>
      </c>
      <c r="K35" s="5">
        <v>1.9818398485979698E-2</v>
      </c>
    </row>
    <row r="36" spans="1:11" x14ac:dyDescent="0.2">
      <c r="A36" s="5">
        <v>35</v>
      </c>
      <c r="B36" s="5">
        <v>0.29144665270622899</v>
      </c>
      <c r="C36" s="5">
        <v>0.22711303350953399</v>
      </c>
      <c r="D36" s="5">
        <v>0.17350297497553299</v>
      </c>
      <c r="E36" s="5">
        <v>0.130412305670951</v>
      </c>
      <c r="F36" s="5">
        <v>9.6770474454454997E-2</v>
      </c>
      <c r="G36" s="5">
        <v>7.1097515683930301E-2</v>
      </c>
      <c r="H36" s="5">
        <v>5.18445833361737E-2</v>
      </c>
      <c r="I36" s="5">
        <v>3.7594266554796203E-2</v>
      </c>
      <c r="J36" s="5">
        <v>2.7148724118114202E-2</v>
      </c>
      <c r="K36" s="5">
        <v>1.9546523191782701E-2</v>
      </c>
    </row>
    <row r="37" spans="1:11" x14ac:dyDescent="0.2">
      <c r="A37" s="5">
        <v>36</v>
      </c>
      <c r="B37" s="5">
        <v>0.288545434197374</v>
      </c>
      <c r="C37" s="5">
        <v>0.22464918214792301</v>
      </c>
      <c r="D37" s="5">
        <v>0.171491669656399</v>
      </c>
      <c r="E37" s="5">
        <v>0.128822663634035</v>
      </c>
      <c r="F37" s="5">
        <v>9.5545848036315495E-2</v>
      </c>
      <c r="G37" s="5">
        <v>7.0172538562325706E-2</v>
      </c>
      <c r="H37" s="5">
        <v>5.1156292056364801E-2</v>
      </c>
      <c r="I37" s="5">
        <v>3.7087762975006898E-2</v>
      </c>
      <c r="J37" s="5">
        <v>2.67790363541285E-2</v>
      </c>
      <c r="K37" s="5">
        <v>1.9278304216502201E-2</v>
      </c>
    </row>
    <row r="38" spans="1:11" x14ac:dyDescent="0.2">
      <c r="A38" s="5">
        <v>37</v>
      </c>
      <c r="B38" s="5">
        <v>0.28566145256678599</v>
      </c>
      <c r="C38" s="5">
        <v>0.22220437540642099</v>
      </c>
      <c r="D38" s="5">
        <v>0.16949889845489099</v>
      </c>
      <c r="E38" s="5">
        <v>0.127249562853328</v>
      </c>
      <c r="F38" s="5">
        <v>9.4335100615564202E-2</v>
      </c>
      <c r="G38" s="5">
        <v>6.9258698126346496E-2</v>
      </c>
      <c r="H38" s="5">
        <v>5.04766521003647E-2</v>
      </c>
      <c r="I38" s="5">
        <v>3.6587824033453897E-2</v>
      </c>
      <c r="J38" s="5">
        <v>2.64142459949109E-2</v>
      </c>
      <c r="K38" s="5">
        <v>1.90136943882643E-2</v>
      </c>
    </row>
    <row r="39" spans="1:11" x14ac:dyDescent="0.2">
      <c r="A39" s="5">
        <v>38</v>
      </c>
      <c r="B39" s="5">
        <v>0.28279483839533398</v>
      </c>
      <c r="C39" s="5">
        <v>0.21977863321111199</v>
      </c>
      <c r="D39" s="5">
        <v>0.16752460145748799</v>
      </c>
      <c r="E39" s="5">
        <v>0.12569290021851501</v>
      </c>
      <c r="F39" s="5">
        <v>9.3138115740987307E-2</v>
      </c>
      <c r="G39" s="5">
        <v>6.8355883541873899E-2</v>
      </c>
      <c r="H39" s="5">
        <v>4.98055675810666E-2</v>
      </c>
      <c r="I39" s="5">
        <v>3.6094371600301101E-2</v>
      </c>
      <c r="J39" s="5">
        <v>2.60542918630817E-2</v>
      </c>
      <c r="K39" s="5">
        <v>1.8752647089190898E-2</v>
      </c>
    </row>
    <row r="40" spans="1:11" x14ac:dyDescent="0.2">
      <c r="A40" s="5">
        <v>39</v>
      </c>
      <c r="B40" s="5">
        <v>0.27994571726870299</v>
      </c>
      <c r="C40" s="5">
        <v>0.217371971423059</v>
      </c>
      <c r="D40" s="5">
        <v>0.165568716222525</v>
      </c>
      <c r="E40" s="5">
        <v>0.12415257153334799</v>
      </c>
      <c r="F40" s="5">
        <v>9.1954776892289106E-2</v>
      </c>
      <c r="G40" s="5">
        <v>6.7463984470433197E-2</v>
      </c>
      <c r="H40" s="5">
        <v>4.9142943332977702E-2</v>
      </c>
      <c r="I40" s="5">
        <v>3.5607328288790402E-2</v>
      </c>
      <c r="J40" s="5">
        <v>2.5699113445136399E-2</v>
      </c>
      <c r="K40" s="5">
        <v>1.8495116250404502E-2</v>
      </c>
    </row>
    <row r="41" spans="1:11" x14ac:dyDescent="0.2">
      <c r="A41" s="5">
        <v>40</v>
      </c>
      <c r="B41" s="5">
        <v>0.27711420979283202</v>
      </c>
      <c r="C41" s="5">
        <v>0.21498440189645601</v>
      </c>
      <c r="D41" s="5">
        <v>0.16363117784615799</v>
      </c>
      <c r="E41" s="5">
        <v>0.122628471567789</v>
      </c>
      <c r="F41" s="5">
        <v>9.0784967512298198E-2</v>
      </c>
      <c r="G41" s="5">
        <v>6.6582891084481899E-2</v>
      </c>
      <c r="H41" s="5">
        <v>4.8488684916363399E-2</v>
      </c>
      <c r="I41" s="5">
        <v>3.5126617453364102E-2</v>
      </c>
      <c r="J41" s="5">
        <v>2.53486508870201E-2</v>
      </c>
      <c r="K41" s="5">
        <v>1.82410563470333E-2</v>
      </c>
    </row>
    <row r="42" spans="1:11" x14ac:dyDescent="0.2">
      <c r="A42" s="5">
        <v>41</v>
      </c>
      <c r="B42" s="5">
        <v>0.27430043161184497</v>
      </c>
      <c r="C42" s="5">
        <v>0.212615932537739</v>
      </c>
      <c r="D42" s="5">
        <v>0.16171191902805401</v>
      </c>
      <c r="E42" s="5">
        <v>0.12112049410934</v>
      </c>
      <c r="F42" s="5">
        <v>8.9628571038366703E-2</v>
      </c>
      <c r="G42" s="5">
        <v>6.5712494082112896E-2</v>
      </c>
      <c r="H42" s="5">
        <v>4.7842698621047598E-2</v>
      </c>
      <c r="I42" s="5">
        <v>3.4652163187623201E-2</v>
      </c>
      <c r="J42" s="5">
        <v>2.5002844989647399E-2</v>
      </c>
      <c r="K42" s="5">
        <v>1.7990422393219099E-2</v>
      </c>
    </row>
    <row r="43" spans="1:11" x14ac:dyDescent="0.2">
      <c r="A43" s="5">
        <v>42</v>
      </c>
      <c r="B43" s="5">
        <v>0.27150449342844402</v>
      </c>
      <c r="C43" s="5">
        <v>0.21026656736562499</v>
      </c>
      <c r="D43" s="5">
        <v>0.159810870136782</v>
      </c>
      <c r="E43" s="5">
        <v>0.11962853201357</v>
      </c>
      <c r="F43" s="5">
        <v>8.8485470932969199E-2</v>
      </c>
      <c r="G43" s="5">
        <v>6.48526847011833E-2</v>
      </c>
      <c r="H43" s="5">
        <v>4.7204891469876699E-2</v>
      </c>
      <c r="I43" s="5">
        <v>3.4183890322126501E-2</v>
      </c>
      <c r="J43" s="5">
        <v>2.466163720437E-2</v>
      </c>
      <c r="K43" s="5">
        <v>1.7743169937128801E-2</v>
      </c>
    </row>
    <row r="44" spans="1:11" x14ac:dyDescent="0.2">
      <c r="A44" s="5">
        <v>43</v>
      </c>
      <c r="B44" s="5">
        <v>0.26872650102669798</v>
      </c>
      <c r="C44" s="5">
        <v>0.207936306571987</v>
      </c>
      <c r="D44" s="5">
        <v>0.157927959274864</v>
      </c>
      <c r="E44" s="5">
        <v>0.11815247725382499</v>
      </c>
      <c r="F44" s="5">
        <v>8.7355550713509297E-2</v>
      </c>
      <c r="G44" s="5">
        <v>6.4003354732877299E-2</v>
      </c>
      <c r="H44" s="5">
        <v>4.6575171221856802E-2</v>
      </c>
      <c r="I44" s="5">
        <v>3.3721724422036803E-2</v>
      </c>
      <c r="J44" s="5">
        <v>2.4324969628397201E-2</v>
      </c>
      <c r="K44" s="5">
        <v>1.7499255055972E-2</v>
      </c>
    </row>
    <row r="45" spans="1:11" x14ac:dyDescent="0.2">
      <c r="A45" s="5">
        <v>44</v>
      </c>
      <c r="B45" s="5">
        <v>0.26596655529715801</v>
      </c>
      <c r="C45" s="5">
        <v>0.20562514658352801</v>
      </c>
      <c r="D45" s="5">
        <v>0.15606311234345899</v>
      </c>
      <c r="E45" s="5">
        <v>0.116692220970105</v>
      </c>
      <c r="F45" s="5">
        <v>8.6238693981340403E-2</v>
      </c>
      <c r="G45" s="5">
        <v>6.3164396534717004E-2</v>
      </c>
      <c r="H45" s="5">
        <v>4.5953446374973297E-2</v>
      </c>
      <c r="I45" s="5">
        <v>3.3265591784620199E-2</v>
      </c>
      <c r="J45" s="5">
        <v>2.3992785000170599E-2</v>
      </c>
      <c r="K45" s="5">
        <v>1.7258634351025301E-2</v>
      </c>
    </row>
    <row r="46" spans="1:11" x14ac:dyDescent="0.2">
      <c r="A46" s="5">
        <v>45</v>
      </c>
      <c r="B46" s="5">
        <v>0.26322475226426001</v>
      </c>
      <c r="C46" s="5">
        <v>0.20333308012417201</v>
      </c>
      <c r="D46" s="5">
        <v>0.154216253106641</v>
      </c>
      <c r="E46" s="5">
        <v>0.11524765351711599</v>
      </c>
      <c r="F46" s="5">
        <v>8.5134784450008202E-2</v>
      </c>
      <c r="G46" s="5">
        <v>6.2335703043028698E-2</v>
      </c>
      <c r="H46" s="5">
        <v>4.5339626168701401E-2</v>
      </c>
      <c r="I46" s="5">
        <v>3.2815419436603099E-2</v>
      </c>
      <c r="J46" s="5">
        <v>2.3665026694696702E-2</v>
      </c>
      <c r="K46" s="5">
        <v>1.7021264942664399E-2</v>
      </c>
    </row>
    <row r="47" spans="1:11" x14ac:dyDescent="0.2">
      <c r="A47" s="5">
        <v>46</v>
      </c>
      <c r="B47" s="5">
        <v>0.26050118311592801</v>
      </c>
      <c r="C47" s="5">
        <v>0.20106009627812299</v>
      </c>
      <c r="D47" s="5">
        <v>0.152387303255237</v>
      </c>
      <c r="E47" s="5">
        <v>0.11381866451148299</v>
      </c>
      <c r="F47" s="5">
        <v>8.4043705972724203E-2</v>
      </c>
      <c r="G47" s="5">
        <v>6.1517167784878E-2</v>
      </c>
      <c r="H47" s="5">
        <v>4.4733620586214599E-2</v>
      </c>
      <c r="I47" s="5">
        <v>3.2371135131393503E-2</v>
      </c>
      <c r="J47" s="5">
        <v>2.3341638718840901E-2</v>
      </c>
      <c r="K47" s="5">
        <v>1.67871044654073E-2</v>
      </c>
    </row>
    <row r="48" spans="1:11" x14ac:dyDescent="0.2">
      <c r="A48" s="5">
        <v>47</v>
      </c>
      <c r="B48" s="5">
        <v>0.25779593423533997</v>
      </c>
      <c r="C48" s="5">
        <v>0.198806180553532</v>
      </c>
      <c r="D48" s="5">
        <v>0.15057618247020499</v>
      </c>
      <c r="E48" s="5">
        <v>0.112405142878126</v>
      </c>
      <c r="F48" s="5">
        <v>8.2965342569076006E-2</v>
      </c>
      <c r="G48" s="5">
        <v>6.0708684889481702E-2</v>
      </c>
      <c r="H48" s="5">
        <v>4.41353403563019E-2</v>
      </c>
      <c r="I48" s="5">
        <v>3.1932667346170701E-2</v>
      </c>
      <c r="J48" s="5">
        <v>2.30225657065844E-2</v>
      </c>
      <c r="K48" s="5">
        <v>1.6556111062966599E-2</v>
      </c>
    </row>
    <row r="49" spans="1:11" x14ac:dyDescent="0.2">
      <c r="A49" s="5">
        <v>48</v>
      </c>
      <c r="B49" s="5">
        <v>0.25510908723477299</v>
      </c>
      <c r="C49" s="5">
        <v>0.19657131494670799</v>
      </c>
      <c r="D49" s="5">
        <v>0.14878280848551401</v>
      </c>
      <c r="E49" s="5">
        <v>0.111006976895782</v>
      </c>
      <c r="F49" s="5">
        <v>8.1899578450986193E-2</v>
      </c>
      <c r="G49" s="5">
        <v>5.9910149099109002E-2</v>
      </c>
      <c r="H49" s="5">
        <v>4.3544696955000198E-2</v>
      </c>
      <c r="I49" s="5">
        <v>3.1499945278850097E-2</v>
      </c>
      <c r="J49" s="5">
        <v>2.2707752914248799E-2</v>
      </c>
      <c r="K49" s="5">
        <v>1.6328243383316E-2</v>
      </c>
    </row>
    <row r="50" spans="1:11" x14ac:dyDescent="0.2">
      <c r="A50" s="5">
        <v>49</v>
      </c>
      <c r="B50" s="5">
        <v>0.25244071899147202</v>
      </c>
      <c r="C50" s="5">
        <v>0.19435547800682099</v>
      </c>
      <c r="D50" s="5">
        <v>0.147007097150503</v>
      </c>
      <c r="E50" s="5">
        <v>0.109624054241696</v>
      </c>
      <c r="F50" s="5">
        <v>8.08462980479248E-2</v>
      </c>
      <c r="G50" s="5">
        <v>5.9121455779482003E-2</v>
      </c>
      <c r="H50" s="5">
        <v>4.2961602606950602E-2</v>
      </c>
      <c r="I50" s="5">
        <v>3.10728988449268E-2</v>
      </c>
      <c r="J50" s="5">
        <v>2.23971462156889E-2</v>
      </c>
      <c r="K50" s="5">
        <v>1.61034605737688E-2</v>
      </c>
    </row>
    <row r="51" spans="1:11" x14ac:dyDescent="0.2">
      <c r="A51" s="5">
        <v>50</v>
      </c>
      <c r="B51" s="5">
        <v>0.24979090168548099</v>
      </c>
      <c r="C51" s="5">
        <v>0.19215864490103601</v>
      </c>
      <c r="D51" s="5">
        <v>0.145248962491689</v>
      </c>
      <c r="E51" s="5">
        <v>0.108256262035443</v>
      </c>
      <c r="F51" s="5">
        <v>7.9805386031387496E-2</v>
      </c>
      <c r="G51" s="5">
        <v>5.8342500929684897E-2</v>
      </c>
      <c r="H51" s="5">
        <v>4.2385970286486899E-2</v>
      </c>
      <c r="I51" s="5">
        <v>3.0651458674203099E-2</v>
      </c>
      <c r="J51" s="5">
        <v>2.2090692097457801E-2</v>
      </c>
      <c r="K51" s="5">
        <v>1.58817222760715E-2</v>
      </c>
    </row>
    <row r="52" spans="1:11" x14ac:dyDescent="0.2">
      <c r="A52" s="5">
        <v>51</v>
      </c>
      <c r="B52" s="5">
        <v>0.247159702839364</v>
      </c>
      <c r="C52" s="5">
        <v>0.189980787480029</v>
      </c>
      <c r="D52" s="5">
        <v>0.143508316774003</v>
      </c>
      <c r="E52" s="5">
        <v>0.106903486881922</v>
      </c>
      <c r="F52" s="5">
        <v>7.8776727338647407E-2</v>
      </c>
      <c r="G52" s="5">
        <v>5.7573181191593902E-2</v>
      </c>
      <c r="H52" s="5">
        <v>4.1817713718463399E-2</v>
      </c>
      <c r="I52" s="5">
        <v>3.0235556107406001E-2</v>
      </c>
      <c r="J52" s="5">
        <v>2.1788337653946499E-2</v>
      </c>
      <c r="K52" s="5">
        <v>1.5662988621513298E-2</v>
      </c>
    </row>
    <row r="53" spans="1:11" x14ac:dyDescent="0.2">
      <c r="A53" s="5">
        <v>52</v>
      </c>
      <c r="B53" s="5">
        <v>0.24454718535975001</v>
      </c>
      <c r="C53" s="5">
        <v>0.187821874343823</v>
      </c>
      <c r="D53" s="5">
        <v>0.141785070561428</v>
      </c>
      <c r="E53" s="5">
        <v>0.105565614913479</v>
      </c>
      <c r="F53" s="5">
        <v>7.7760207195788994E-2</v>
      </c>
      <c r="G53" s="5">
        <v>5.6813393858836797E-2</v>
      </c>
      <c r="H53" s="5">
        <v>4.1256747378830103E-2</v>
      </c>
      <c r="I53" s="5">
        <v>2.9825123192697998E-2</v>
      </c>
      <c r="J53" s="5">
        <v>2.14900305825E-2</v>
      </c>
      <c r="K53" s="5">
        <v>1.5447220226052201E-2</v>
      </c>
    </row>
    <row r="54" spans="1:11" x14ac:dyDescent="0.2">
      <c r="A54" s="5">
        <v>53</v>
      </c>
      <c r="B54" s="5">
        <v>0.24195340758064299</v>
      </c>
      <c r="C54" s="5">
        <v>0.18568187090789301</v>
      </c>
      <c r="D54" s="5">
        <v>0.140079132777018</v>
      </c>
      <c r="E54" s="5">
        <v>0.104242531831191</v>
      </c>
      <c r="F54" s="5">
        <v>7.6755711140035196E-2</v>
      </c>
      <c r="G54" s="5">
        <v>5.6063036885293703E-2</v>
      </c>
      <c r="H54" s="5">
        <v>4.0702986494964198E-2</v>
      </c>
      <c r="I54" s="5">
        <v>2.9420092682086601E-2</v>
      </c>
      <c r="J54" s="5">
        <v>2.11957191785133E-2</v>
      </c>
      <c r="K54" s="5">
        <v>1.5234378185458501E-2</v>
      </c>
    </row>
    <row r="55" spans="1:11" x14ac:dyDescent="0.2">
      <c r="A55" s="5">
        <v>54</v>
      </c>
      <c r="B55" s="5">
        <v>0.23937842330842299</v>
      </c>
      <c r="C55" s="5">
        <v>0.183560739469493</v>
      </c>
      <c r="D55" s="5">
        <v>0.13839041076227099</v>
      </c>
      <c r="E55" s="5">
        <v>0.10293412294529999</v>
      </c>
      <c r="F55" s="5">
        <v>7.5763125041376694E-2</v>
      </c>
      <c r="G55" s="5">
        <v>5.5322008893147499E-2</v>
      </c>
      <c r="H55" s="5">
        <v>4.0156347045762097E-2</v>
      </c>
      <c r="I55" s="5">
        <v>2.90203980277365E-2</v>
      </c>
      <c r="J55" s="5">
        <v>2.0905352330508199E-2</v>
      </c>
      <c r="K55" s="5">
        <v>1.50244240704778E-2</v>
      </c>
    </row>
    <row r="56" spans="1:11" x14ac:dyDescent="0.2">
      <c r="A56" s="5">
        <v>55</v>
      </c>
      <c r="B56" s="5">
        <v>0.23682228186847401</v>
      </c>
      <c r="C56" s="5">
        <v>0.181458439274154</v>
      </c>
      <c r="D56" s="5">
        <v>0.13671881033584399</v>
      </c>
      <c r="E56" s="5">
        <v>0.10164027321479301</v>
      </c>
      <c r="F56" s="5">
        <v>7.4782335123513399E-2</v>
      </c>
      <c r="G56" s="5">
        <v>5.4590209180496098E-2</v>
      </c>
      <c r="H56" s="5">
        <v>3.9616745761503099E-2</v>
      </c>
      <c r="I56" s="5">
        <v>2.8625973378189801E-2</v>
      </c>
      <c r="J56" s="5">
        <v>2.06188795151949E-2</v>
      </c>
      <c r="K56" s="5">
        <v>1.4817319922012901E-2</v>
      </c>
    </row>
    <row r="57" spans="1:11" x14ac:dyDescent="0.2">
      <c r="A57" s="5">
        <v>56</v>
      </c>
      <c r="B57" s="5">
        <v>0.23428502815337299</v>
      </c>
      <c r="C57" s="5">
        <v>0.17937492658228599</v>
      </c>
      <c r="D57" s="5">
        <v>0.135064235851588</v>
      </c>
      <c r="E57" s="5">
        <v>0.100360867286137</v>
      </c>
      <c r="F57" s="5">
        <v>7.3813227984117297E-2</v>
      </c>
      <c r="G57" s="5">
        <v>5.3867537728534802E-2</v>
      </c>
      <c r="H57" s="5">
        <v>3.9084100123489098E-2</v>
      </c>
      <c r="I57" s="5">
        <v>2.82367535744972E-2</v>
      </c>
      <c r="J57" s="5">
        <v>2.0336250792518301E-2</v>
      </c>
      <c r="K57" s="5">
        <v>1.4613028246327001E-2</v>
      </c>
    </row>
    <row r="58" spans="1:11" x14ac:dyDescent="0.2">
      <c r="A58" s="5">
        <v>57</v>
      </c>
      <c r="B58" s="5">
        <v>0.23176670267257299</v>
      </c>
      <c r="C58" s="5">
        <v>0.177310154735867</v>
      </c>
      <c r="D58" s="5">
        <v>0.13342659025588</v>
      </c>
      <c r="E58" s="5">
        <v>9.9095789531175302E-2</v>
      </c>
      <c r="F58" s="5">
        <v>7.2855690614428203E-2</v>
      </c>
      <c r="G58" s="5">
        <v>5.3153895208319799E-2</v>
      </c>
      <c r="H58" s="5">
        <v>3.85583283634695E-2</v>
      </c>
      <c r="I58" s="5">
        <v>2.78526741462654E-2</v>
      </c>
      <c r="J58" s="5">
        <v>2.0057416800693801E-2</v>
      </c>
      <c r="K58" s="5">
        <v>1.4411512010267699E-2</v>
      </c>
    </row>
    <row r="59" spans="1:11" x14ac:dyDescent="0.2">
      <c r="A59" s="5">
        <v>58</v>
      </c>
      <c r="B59" s="5">
        <v>0.22926734160350701</v>
      </c>
      <c r="C59" s="5">
        <v>0.17526407422514501</v>
      </c>
      <c r="D59" s="5">
        <v>0.131805775144239</v>
      </c>
      <c r="E59" s="5">
        <v>9.7844924084175194E-2</v>
      </c>
      <c r="F59" s="5">
        <v>7.1909610418191994E-2</v>
      </c>
      <c r="G59" s="5">
        <v>5.2449182987121999E-2</v>
      </c>
      <c r="H59" s="5">
        <v>3.8039349462855497E-2</v>
      </c>
      <c r="I59" s="5">
        <v>2.74736713076245E-2</v>
      </c>
      <c r="J59" s="5">
        <v>1.97823287512323E-2</v>
      </c>
      <c r="K59" s="5">
        <v>1.4212734636513701E-2</v>
      </c>
    </row>
    <row r="60" spans="1:11" x14ac:dyDescent="0.2">
      <c r="A60" s="5">
        <v>59</v>
      </c>
      <c r="B60" s="5">
        <v>0.22678697684405899</v>
      </c>
      <c r="C60" s="5">
        <v>0.173236632755318</v>
      </c>
      <c r="D60" s="5">
        <v>0.130201690817218</v>
      </c>
      <c r="E60" s="5">
        <v>9.6608154878043695E-2</v>
      </c>
      <c r="F60" s="5">
        <v>7.0974875229950496E-2</v>
      </c>
      <c r="G60" s="5">
        <v>5.1753303134381298E-2</v>
      </c>
      <c r="H60" s="5">
        <v>3.7527083151734301E-2</v>
      </c>
      <c r="I60" s="5">
        <v>2.7099681953119299E-2</v>
      </c>
      <c r="J60" s="5">
        <v>1.95109384239581E-2</v>
      </c>
      <c r="K60" s="5">
        <v>1.40166599988446E-2</v>
      </c>
    </row>
    <row r="61" spans="1:11" x14ac:dyDescent="0.2">
      <c r="A61" s="5">
        <v>60</v>
      </c>
      <c r="B61" s="5">
        <v>0.224325636066323</v>
      </c>
      <c r="C61" s="5">
        <v>0.17122777531314701</v>
      </c>
      <c r="D61" s="5">
        <v>0.128614236335543</v>
      </c>
      <c r="E61" s="5">
        <v>9.5385365679708595E-2</v>
      </c>
      <c r="F61" s="5">
        <v>7.0051373332695802E-2</v>
      </c>
      <c r="G61" s="5">
        <v>5.10661584272709E-2</v>
      </c>
      <c r="H61" s="5">
        <v>3.7021449907686903E-2</v>
      </c>
      <c r="I61" s="5">
        <v>2.6730643653528102E-2</v>
      </c>
      <c r="J61" s="5">
        <v>1.9243198162019699E-2</v>
      </c>
      <c r="K61" s="5">
        <v>1.38232524174338E-2</v>
      </c>
    </row>
    <row r="62" spans="1:11" x14ac:dyDescent="0.2">
      <c r="A62" s="5">
        <v>61</v>
      </c>
      <c r="B62" s="5">
        <v>0.221883342771591</v>
      </c>
      <c r="C62" s="5">
        <v>0.16923744423346099</v>
      </c>
      <c r="D62" s="5">
        <v>0.127043309574492</v>
      </c>
      <c r="E62" s="5">
        <v>9.4176440124669802E-2</v>
      </c>
      <c r="F62" s="5">
        <v>6.9138993474897104E-2</v>
      </c>
      <c r="G62" s="5">
        <v>5.0387652355880899E-2</v>
      </c>
      <c r="H62" s="5">
        <v>3.65223709544166E-2</v>
      </c>
      <c r="I62" s="5">
        <v>2.63664946516135E-2</v>
      </c>
      <c r="J62" s="5">
        <v>1.8979060866898E-2</v>
      </c>
      <c r="K62" s="5">
        <v>1.3632476654166699E-2</v>
      </c>
    </row>
    <row r="63" spans="1:11" x14ac:dyDescent="0.2">
      <c r="A63" s="5">
        <v>62</v>
      </c>
      <c r="B63" s="5">
        <v>0.219460116346503</v>
      </c>
      <c r="C63" s="5">
        <v>0.16726557926550401</v>
      </c>
      <c r="D63" s="5">
        <v>0.12548880727751099</v>
      </c>
      <c r="E63" s="5">
        <v>9.2981261750729099E-2</v>
      </c>
      <c r="F63" s="5">
        <v>6.8237624886911596E-2</v>
      </c>
      <c r="G63" s="5">
        <v>4.9717689128031199E-2</v>
      </c>
      <c r="H63" s="5">
        <v>3.6029768260196403E-2</v>
      </c>
      <c r="I63" s="5">
        <v>2.6007173857808399E-2</v>
      </c>
      <c r="J63" s="5">
        <v>1.8718479993410701E-2</v>
      </c>
      <c r="K63" s="5">
        <v>1.3444297907983901E-2</v>
      </c>
    </row>
    <row r="64" spans="1:11" x14ac:dyDescent="0.2">
      <c r="A64" s="5">
        <v>63</v>
      </c>
      <c r="B64" s="5">
        <v>0.21705597212029201</v>
      </c>
      <c r="C64" s="5">
        <v>0.16531211763909501</v>
      </c>
      <c r="D64" s="5">
        <v>0.123950625109033</v>
      </c>
      <c r="E64" s="5">
        <v>9.1799714030901106E-2</v>
      </c>
      <c r="F64" s="5">
        <v>6.7347157296790999E-2</v>
      </c>
      <c r="G64" s="5">
        <v>4.9056173673722503E-2</v>
      </c>
      <c r="H64" s="5">
        <v>3.5543564536139098E-2</v>
      </c>
      <c r="I64" s="5">
        <v>2.5652620845840302E-2</v>
      </c>
      <c r="J64" s="5">
        <v>1.8461409544717401E-2</v>
      </c>
      <c r="K64" s="5">
        <v>1.3258681810249799E-2</v>
      </c>
    </row>
    <row r="65" spans="1:11" x14ac:dyDescent="0.2">
      <c r="A65" s="5">
        <v>64</v>
      </c>
      <c r="B65" s="5">
        <v>0.21467092142305799</v>
      </c>
      <c r="C65" s="5">
        <v>0.16337699413055501</v>
      </c>
      <c r="D65" s="5">
        <v>0.12242865770651599</v>
      </c>
      <c r="E65" s="5">
        <v>9.0631680405511894E-2</v>
      </c>
      <c r="F65" s="5">
        <v>6.6467480945491694E-2</v>
      </c>
      <c r="G65" s="5">
        <v>4.8403011649234502E-2</v>
      </c>
      <c r="H65" s="5">
        <v>3.5063683234297899E-2</v>
      </c>
      <c r="I65" s="5">
        <v>2.53027758482985E-2</v>
      </c>
      <c r="J65" s="5">
        <v>1.8207804067324598E-2</v>
      </c>
      <c r="K65" s="5">
        <v>1.30755944201478E-2</v>
      </c>
    </row>
    <row r="66" spans="1:11" x14ac:dyDescent="0.2">
      <c r="A66" s="5">
        <v>65</v>
      </c>
      <c r="B66" s="5">
        <v>0.21230497164501599</v>
      </c>
      <c r="C66" s="5">
        <v>0.161460141128354</v>
      </c>
      <c r="D66" s="5">
        <v>0.120922798731673</v>
      </c>
      <c r="E66" s="5">
        <v>8.9477044313492501E-2</v>
      </c>
      <c r="F66" s="5">
        <v>6.5598486601501804E-2</v>
      </c>
      <c r="G66" s="5">
        <v>4.7758109440880998E-2</v>
      </c>
      <c r="H66" s="5">
        <v>3.4590048545603602E-2</v>
      </c>
      <c r="I66" s="5">
        <v>2.49575797521468E-2</v>
      </c>
      <c r="J66" s="5">
        <v>1.7957618646094301E-2</v>
      </c>
      <c r="K66" s="5">
        <v>1.28950022201032E-2</v>
      </c>
    </row>
    <row r="67" spans="1:11" x14ac:dyDescent="0.2">
      <c r="A67" s="5">
        <v>66</v>
      </c>
      <c r="B67" s="5">
        <v>0.20995812629664201</v>
      </c>
      <c r="C67" s="5">
        <v>0.15956148869846601</v>
      </c>
      <c r="D67" s="5">
        <v>0.11943294092088599</v>
      </c>
      <c r="E67" s="5">
        <v>8.8335689222872799E-2</v>
      </c>
      <c r="F67" s="5">
        <v>6.4740065574894506E-2</v>
      </c>
      <c r="G67" s="5">
        <v>4.7121374168430902E-2</v>
      </c>
      <c r="H67" s="5">
        <v>3.41225853976427E-2</v>
      </c>
      <c r="I67" s="5">
        <v>2.4616974094184899E-2</v>
      </c>
      <c r="J67" s="5">
        <v>1.7710808899256102E-2</v>
      </c>
      <c r="K67" s="5">
        <v>1.2716872111232499E-2</v>
      </c>
    </row>
    <row r="68" spans="1:11" x14ac:dyDescent="0.2">
      <c r="A68" s="5">
        <v>67</v>
      </c>
      <c r="B68" s="5">
        <v>0.20763038506966</v>
      </c>
      <c r="C68" s="5">
        <v>0.15768096464937401</v>
      </c>
      <c r="D68" s="5">
        <v>0.11795897613480399</v>
      </c>
      <c r="E68" s="5">
        <v>8.7207498660484495E-2</v>
      </c>
      <c r="F68" s="5">
        <v>6.3892109730817506E-2</v>
      </c>
      <c r="G68" s="5">
        <v>4.64927136882025E-2</v>
      </c>
      <c r="H68" s="5">
        <v>3.3661219452284501E-2</v>
      </c>
      <c r="I68" s="5">
        <v>2.4280901056462498E-2</v>
      </c>
      <c r="J68" s="5">
        <v>1.74673309734255E-2</v>
      </c>
      <c r="K68" s="5">
        <v>1.25411714088216E-2</v>
      </c>
    </row>
    <row r="69" spans="1:11" x14ac:dyDescent="0.2">
      <c r="A69" s="5">
        <v>68</v>
      </c>
      <c r="B69" s="5">
        <v>0.20532174389881</v>
      </c>
      <c r="C69" s="5">
        <v>0.155818494596698</v>
      </c>
      <c r="D69" s="5">
        <v>0.11650079540711999</v>
      </c>
      <c r="E69" s="5">
        <v>8.6092356240878298E-2</v>
      </c>
      <c r="F69" s="5">
        <v>6.3054511502431604E-2</v>
      </c>
      <c r="G69" s="5">
        <v>4.5872036595842297E-2</v>
      </c>
      <c r="H69" s="5">
        <v>3.3205877103160697E-2</v>
      </c>
      <c r="I69" s="5">
        <v>2.3949303461648301E-2</v>
      </c>
      <c r="J69" s="5">
        <v>1.7227141538629399E-2</v>
      </c>
      <c r="K69" s="5">
        <v>1.23678678378327E-2</v>
      </c>
    </row>
    <row r="70" spans="1:11" x14ac:dyDescent="0.2">
      <c r="A70" s="5">
        <v>69</v>
      </c>
      <c r="B70" s="5">
        <v>0.203032195024337</v>
      </c>
      <c r="C70" s="5">
        <v>0.15397400202741501</v>
      </c>
      <c r="D70" s="5">
        <v>0.115058288992508</v>
      </c>
      <c r="E70" s="5">
        <v>8.4990145694464697E-2</v>
      </c>
      <c r="F70" s="5">
        <v>6.22271639033063E-2</v>
      </c>
      <c r="G70" s="5">
        <v>4.5259252228794497E-2</v>
      </c>
      <c r="H70" s="5">
        <v>3.2756485473004603E-2</v>
      </c>
      <c r="I70" s="5">
        <v>2.36221247683575E-2</v>
      </c>
      <c r="J70" s="5">
        <v>1.6990197783339302E-2</v>
      </c>
      <c r="K70" s="5">
        <v>1.21969295284393E-2</v>
      </c>
    </row>
    <row r="71" spans="1:11" x14ac:dyDescent="0.2">
      <c r="A71" s="5">
        <v>70</v>
      </c>
      <c r="B71" s="5">
        <v>0.20076172705512699</v>
      </c>
      <c r="C71" s="5">
        <v>0.15214740836364801</v>
      </c>
      <c r="D71" s="5">
        <v>0.11363134641372399</v>
      </c>
      <c r="E71" s="5">
        <v>8.39007508948863E-2</v>
      </c>
      <c r="F71" s="5">
        <v>6.1409960539284998E-2</v>
      </c>
      <c r="G71" s="5">
        <v>4.4654270668471503E-2</v>
      </c>
      <c r="H71" s="5">
        <v>3.23129724108547E-2</v>
      </c>
      <c r="I71" s="5">
        <v>2.3299309066440399E-2</v>
      </c>
      <c r="J71" s="5">
        <v>1.6756457409515899E-2</v>
      </c>
      <c r="K71" s="5">
        <v>1.2028325011591999E-2</v>
      </c>
    </row>
    <row r="72" spans="1:11" x14ac:dyDescent="0.2">
      <c r="A72" s="5">
        <v>71</v>
      </c>
      <c r="B72" s="5">
        <v>0.198510325032453</v>
      </c>
      <c r="C72" s="5">
        <v>0.15033863302596701</v>
      </c>
      <c r="D72" s="5">
        <v>0.112219856507871</v>
      </c>
      <c r="E72" s="5">
        <v>8.2824055885628897E-2</v>
      </c>
      <c r="F72" s="5">
        <v>6.06027956198293E-2</v>
      </c>
      <c r="G72" s="5">
        <v>4.4057002742132402E-2</v>
      </c>
      <c r="H72" s="5">
        <v>3.1875266489127502E-2</v>
      </c>
      <c r="I72" s="5">
        <v>2.2980801072235602E-2</v>
      </c>
      <c r="J72" s="5">
        <v>1.65258786276632E-2</v>
      </c>
      <c r="K72" s="5">
        <v>1.1862023214613E-2</v>
      </c>
    </row>
    <row r="73" spans="1:11" x14ac:dyDescent="0.2">
      <c r="A73" s="5">
        <v>72</v>
      </c>
      <c r="B73" s="5">
        <v>0.196277970494252</v>
      </c>
      <c r="C73" s="5">
        <v>0.14854759349621399</v>
      </c>
      <c r="D73" s="5">
        <v>0.110823707471815</v>
      </c>
      <c r="E73" s="5">
        <v>8.1759944905880497E-2</v>
      </c>
      <c r="F73" s="5">
        <v>5.9805563968853601E-2</v>
      </c>
      <c r="G73" s="5">
        <v>4.3467360024478603E-2</v>
      </c>
      <c r="H73" s="5">
        <v>3.1443297000566098E-2</v>
      </c>
      <c r="I73" s="5">
        <v>2.2666546123789301E-2</v>
      </c>
      <c r="J73" s="5">
        <v>1.62984201518959E-2</v>
      </c>
      <c r="K73" s="5">
        <v>1.16979934568216E-2</v>
      </c>
    </row>
    <row r="74" spans="1:11" x14ac:dyDescent="0.2">
      <c r="A74" s="5">
        <v>73</v>
      </c>
      <c r="B74" s="5">
        <v>0.194064641539891</v>
      </c>
      <c r="C74" s="5">
        <v>0.146774205379781</v>
      </c>
      <c r="D74" s="5">
        <v>0.10944278690675401</v>
      </c>
      <c r="E74" s="5">
        <v>8.0708302415647498E-2</v>
      </c>
      <c r="F74" s="5">
        <v>5.9018161035059503E-2</v>
      </c>
      <c r="G74" s="5">
        <v>4.28852548389747E-2</v>
      </c>
      <c r="H74" s="5">
        <v>3.1016993955068201E-2</v>
      </c>
      <c r="I74" s="5">
        <v>2.2356490176044699E-2</v>
      </c>
      <c r="J74" s="5">
        <v>1.6074041195020702E-2</v>
      </c>
      <c r="K74" s="5">
        <v>1.15362054451903E-2</v>
      </c>
    </row>
    <row r="75" spans="1:11" x14ac:dyDescent="0.2">
      <c r="A75" s="5">
        <v>74</v>
      </c>
      <c r="B75" s="5">
        <v>0.191870312895352</v>
      </c>
      <c r="C75" s="5">
        <v>0.14501838246734899</v>
      </c>
      <c r="D75" s="5">
        <v>0.10807698186194201</v>
      </c>
      <c r="E75" s="5">
        <v>7.9669013120135898E-2</v>
      </c>
      <c r="F75" s="5">
        <v>5.8240482901782298E-2</v>
      </c>
      <c r="G75" s="5">
        <v>4.2310600258901702E-2</v>
      </c>
      <c r="H75" s="5">
        <v>3.0596288076398699E-2</v>
      </c>
      <c r="I75" s="5">
        <v>2.20505797960041E-2</v>
      </c>
      <c r="J75" s="5">
        <v>1.5852701463631699E-2</v>
      </c>
      <c r="K75" s="5">
        <v>1.13766292700318E-2</v>
      </c>
    </row>
    <row r="76" spans="1:11" x14ac:dyDescent="0.2">
      <c r="A76" s="5">
        <v>75</v>
      </c>
      <c r="B76" s="5">
        <v>0.18969495597879399</v>
      </c>
      <c r="C76" s="5">
        <v>0.14328003679604601</v>
      </c>
      <c r="D76" s="5">
        <v>0.10672617887755299</v>
      </c>
      <c r="E76" s="5">
        <v>7.8641961993407894E-2</v>
      </c>
      <c r="F76" s="5">
        <v>5.7472426296357203E-2</v>
      </c>
      <c r="G76" s="5">
        <v>4.1743310108151299E-2</v>
      </c>
      <c r="H76" s="5">
        <v>3.0181110798793199E-2</v>
      </c>
      <c r="I76" s="5">
        <v>2.17487621578644E-2</v>
      </c>
      <c r="J76" s="5">
        <v>1.56343611532214E-2</v>
      </c>
      <c r="K76" s="5">
        <v>1.1219235400717001E-2</v>
      </c>
    </row>
    <row r="77" spans="1:11" x14ac:dyDescent="0.2">
      <c r="A77" s="5">
        <v>76</v>
      </c>
      <c r="B77" s="5">
        <v>0.187538538966427</v>
      </c>
      <c r="C77" s="5">
        <v>0.141559078710005</v>
      </c>
      <c r="D77" s="5">
        <v>0.10539026402670899</v>
      </c>
      <c r="E77" s="5">
        <v>7.7627034301322104E-2</v>
      </c>
      <c r="F77" s="5">
        <v>5.6713888599018603E-2</v>
      </c>
      <c r="G77" s="5">
        <v>4.1183298961768602E-2</v>
      </c>
      <c r="H77" s="5">
        <v>2.9771394263454799E-2</v>
      </c>
      <c r="I77" s="5">
        <v>2.1450985038131101E-2</v>
      </c>
      <c r="J77" s="5">
        <v>1.5418980943309899E-2</v>
      </c>
      <c r="K77" s="5">
        <v>1.10639946814252E-2</v>
      </c>
    </row>
    <row r="78" spans="1:11" x14ac:dyDescent="0.2">
      <c r="A78" s="5">
        <v>77</v>
      </c>
      <c r="B78" s="5">
        <v>0.18540102685865001</v>
      </c>
      <c r="C78" s="5">
        <v>0.13985541692029699</v>
      </c>
      <c r="D78" s="5">
        <v>0.104069122956642</v>
      </c>
      <c r="E78" s="5">
        <v>7.6624115623768502E-2</v>
      </c>
      <c r="F78" s="5">
        <v>5.5964767851340302E-2</v>
      </c>
      <c r="G78" s="5">
        <v>4.0630482146251201E-2</v>
      </c>
      <c r="H78" s="5">
        <v>2.9367071314950699E-2</v>
      </c>
      <c r="I78" s="5">
        <v>2.11571968107113E-2</v>
      </c>
      <c r="J78" s="5">
        <v>1.52065219925905E-2</v>
      </c>
      <c r="K78" s="5">
        <v>1.09108783269259E-2</v>
      </c>
    </row>
    <row r="79" spans="1:11" x14ac:dyDescent="0.2">
      <c r="A79" s="5">
        <v>78</v>
      </c>
      <c r="B79" s="5">
        <v>0.183282381546406</v>
      </c>
      <c r="C79" s="5">
        <v>0.13816895856421799</v>
      </c>
      <c r="D79" s="5">
        <v>0.102762640929017</v>
      </c>
      <c r="E79" s="5">
        <v>7.5633091876205594E-2</v>
      </c>
      <c r="F79" s="5">
        <v>5.52249627642281E-2</v>
      </c>
      <c r="G79" s="5">
        <v>4.0084775739611299E-2</v>
      </c>
      <c r="H79" s="5">
        <v>2.8968075497512E-2</v>
      </c>
      <c r="I79" s="5">
        <v>2.0867346441988299E-2</v>
      </c>
      <c r="J79" s="5">
        <v>1.4996945934094799E-2</v>
      </c>
      <c r="K79" s="5">
        <v>1.07598579183925E-2</v>
      </c>
    </row>
    <row r="80" spans="1:11" x14ac:dyDescent="0.2">
      <c r="A80" s="5">
        <v>79</v>
      </c>
      <c r="B80" s="5">
        <v>0.181182561877686</v>
      </c>
      <c r="C80" s="5">
        <v>0.13649960926392099</v>
      </c>
      <c r="D80" s="5">
        <v>0.101470702859402</v>
      </c>
      <c r="E80" s="5">
        <v>7.4653849330512501E-2</v>
      </c>
      <c r="F80" s="5">
        <v>5.4494372725474097E-2</v>
      </c>
      <c r="G80" s="5">
        <v>3.9546096571208902E-2</v>
      </c>
      <c r="H80" s="5">
        <v>2.8574341051241701E-2</v>
      </c>
      <c r="I80" s="5">
        <v>2.0581383485881299E-2</v>
      </c>
      <c r="J80" s="5">
        <v>1.47902148703783E-2</v>
      </c>
      <c r="K80" s="5">
        <v>1.0610905399248799E-2</v>
      </c>
    </row>
    <row r="81" spans="1:11" x14ac:dyDescent="0.2">
      <c r="A81" s="5">
        <v>80</v>
      </c>
      <c r="B81" s="5">
        <v>0.17910152372416199</v>
      </c>
      <c r="C81" s="5">
        <v>0.13484727318435</v>
      </c>
      <c r="D81" s="5">
        <v>0.100193193355891</v>
      </c>
      <c r="E81" s="5">
        <v>7.3686274635162793E-2</v>
      </c>
      <c r="F81" s="5">
        <v>5.3772897806884101E-2</v>
      </c>
      <c r="G81" s="5">
        <v>3.9014362221363001E-2</v>
      </c>
      <c r="H81" s="5">
        <v>2.8185802908235E-2</v>
      </c>
      <c r="I81" s="5">
        <v>2.0299258078889999E-2</v>
      </c>
      <c r="J81" s="5">
        <v>1.45862913687253E-2</v>
      </c>
      <c r="K81" s="5">
        <v>1.04639930710479E-2</v>
      </c>
    </row>
    <row r="82" spans="1:11" x14ac:dyDescent="0.2">
      <c r="A82" s="5">
        <v>81</v>
      </c>
      <c r="B82" s="5">
        <v>0.17703922004786701</v>
      </c>
      <c r="C82" s="5">
        <v>0.133211853090488</v>
      </c>
      <c r="D82" s="5">
        <v>9.89299967568915E-2</v>
      </c>
      <c r="E82" s="5">
        <v>7.2730254834733499E-2</v>
      </c>
      <c r="F82" s="5">
        <v>5.3060438770985499E-2</v>
      </c>
      <c r="G82" s="5">
        <v>3.8489491020748001E-2</v>
      </c>
      <c r="H82" s="5">
        <v>2.78023966886158E-2</v>
      </c>
      <c r="I82" s="5">
        <v>2.0020920935129201E-2</v>
      </c>
      <c r="J82" s="5">
        <v>1.4385138456376401E-2</v>
      </c>
      <c r="K82" s="5">
        <v>1.0319093589383901E-2</v>
      </c>
    </row>
    <row r="83" spans="1:11" x14ac:dyDescent="0.2">
      <c r="A83" s="5">
        <v>82</v>
      </c>
      <c r="B83" s="5">
        <v>0.17499560096789901</v>
      </c>
      <c r="C83" s="5">
        <v>0.13159325040387199</v>
      </c>
      <c r="D83" s="5">
        <v>9.7680997168055797E-2</v>
      </c>
      <c r="E83" s="5">
        <v>7.1785677388756505E-2</v>
      </c>
      <c r="F83" s="5">
        <v>5.2356897077328997E-2</v>
      </c>
      <c r="G83" s="5">
        <v>3.7971402049582E-2</v>
      </c>
      <c r="H83" s="5">
        <v>2.7424058696493499E-2</v>
      </c>
      <c r="I83" s="5">
        <v>1.97463233413522E-2</v>
      </c>
      <c r="J83" s="5">
        <v>1.41867196157783E-2</v>
      </c>
      <c r="K83" s="5">
        <v>1.01761799598361E-2</v>
      </c>
    </row>
    <row r="84" spans="1:11" x14ac:dyDescent="0.2">
      <c r="A84" s="5">
        <v>83</v>
      </c>
      <c r="B84" s="5">
        <v>0.17297061382710099</v>
      </c>
      <c r="C84" s="5">
        <v>0.129991365258388</v>
      </c>
      <c r="D84" s="5">
        <v>9.6446078498392304E-2</v>
      </c>
      <c r="E84" s="5">
        <v>7.0852430189924501E-2</v>
      </c>
      <c r="F84" s="5">
        <v>5.1662174888389902E-2</v>
      </c>
      <c r="G84" s="5">
        <v>3.74600151366139E-2</v>
      </c>
      <c r="H84" s="5">
        <v>2.7050725915844901E-2</v>
      </c>
      <c r="I84" s="5">
        <v>1.9475417151967999E-2</v>
      </c>
      <c r="J84" s="5">
        <v>1.3990998779856E-2</v>
      </c>
      <c r="K84" s="5">
        <v>1.00352255339473E-2</v>
      </c>
    </row>
    <row r="85" spans="1:11" x14ac:dyDescent="0.2">
      <c r="A85" s="5">
        <v>84</v>
      </c>
      <c r="B85" s="5">
        <v>0.170964203258654</v>
      </c>
      <c r="C85" s="5">
        <v>0.12840609655531299</v>
      </c>
      <c r="D85" s="5">
        <v>9.5225124495533595E-2</v>
      </c>
      <c r="E85" s="5">
        <v>6.9930401581661902E-2</v>
      </c>
      <c r="F85" s="5">
        <v>5.0976175075082203E-2</v>
      </c>
      <c r="G85" s="5">
        <v>3.6955250857916101E-2</v>
      </c>
      <c r="H85" s="5">
        <v>2.6682336006323901E-2</v>
      </c>
      <c r="I85" s="5">
        <v>1.9208154784051801E-2</v>
      </c>
      <c r="J85" s="5">
        <v>1.3797940327309599E-2</v>
      </c>
      <c r="K85" s="5">
        <v>9.8962040052345702E-3</v>
      </c>
    </row>
    <row r="86" spans="1:11" x14ac:dyDescent="0.2">
      <c r="A86" s="5">
        <v>85</v>
      </c>
      <c r="B86" s="5">
        <v>0.16897631125257001</v>
      </c>
      <c r="C86" s="5">
        <v>0.12683734201759</v>
      </c>
      <c r="D86" s="5">
        <v>9.4018018780180901E-2</v>
      </c>
      <c r="E86" s="5">
        <v>6.9019480375069595E-2</v>
      </c>
      <c r="F86" s="5">
        <v>5.0298801221892703E-2</v>
      </c>
      <c r="G86" s="5">
        <v>3.6457030535489099E-2</v>
      </c>
      <c r="H86" s="5">
        <v>2.6318827299002898E-2</v>
      </c>
      <c r="I86" s="5">
        <v>1.89444892123522E-2</v>
      </c>
      <c r="J86" s="5">
        <v>1.3607509077935599E-2</v>
      </c>
      <c r="K86" s="5">
        <v>9.75908940523342E-3</v>
      </c>
    </row>
    <row r="87" spans="1:11" x14ac:dyDescent="0.2">
      <c r="A87" s="5">
        <v>86</v>
      </c>
      <c r="B87" s="5">
        <v>0.16700687722201399</v>
      </c>
      <c r="C87" s="5">
        <v>0.12528499824334199</v>
      </c>
      <c r="D87" s="5">
        <v>9.2824644879724499E-2</v>
      </c>
      <c r="E87" s="5">
        <v>6.8119555865256004E-2</v>
      </c>
      <c r="F87" s="5">
        <v>4.9629957631645502E-2</v>
      </c>
      <c r="G87" s="5">
        <v>3.5965276235684698E-2</v>
      </c>
      <c r="H87" s="5">
        <v>2.59601387920513E-2</v>
      </c>
      <c r="I87" s="5">
        <v>1.8684373964296001E-2</v>
      </c>
      <c r="J87" s="5">
        <v>1.3419670287973201E-2</v>
      </c>
      <c r="K87" s="5">
        <v>9.6238560995758095E-3</v>
      </c>
    </row>
    <row r="88" spans="1:11" x14ac:dyDescent="0.2">
      <c r="A88" s="5">
        <v>87</v>
      </c>
      <c r="B88" s="5">
        <v>0.165055838069434</v>
      </c>
      <c r="C88" s="5">
        <v>0.123748960758589</v>
      </c>
      <c r="D88" s="5">
        <v>9.1644886261047206E-2</v>
      </c>
      <c r="E88" s="5">
        <v>6.7230517847063506E-2</v>
      </c>
      <c r="F88" s="5">
        <v>4.8969549329905902E-2</v>
      </c>
      <c r="G88" s="5">
        <v>3.5479910767453597E-2</v>
      </c>
      <c r="H88" s="5">
        <v>2.5606210146351401E-2</v>
      </c>
      <c r="I88" s="5">
        <v>1.8427763114992699E-2</v>
      </c>
      <c r="J88" s="5">
        <v>1.32343896454765E-2</v>
      </c>
      <c r="K88" s="5">
        <v>9.4904787841015095E-3</v>
      </c>
    </row>
    <row r="89" spans="1:11" x14ac:dyDescent="0.2">
      <c r="A89" s="5">
        <v>88</v>
      </c>
      <c r="B89" s="5">
        <v>0.16312312825245401</v>
      </c>
      <c r="C89" s="5">
        <v>0.122229124069181</v>
      </c>
      <c r="D89" s="5">
        <v>9.0478626362516898E-2</v>
      </c>
      <c r="E89" s="5">
        <v>6.6352256630202E-2</v>
      </c>
      <c r="F89" s="5">
        <v>4.8317482069033198E-2</v>
      </c>
      <c r="G89" s="5">
        <v>3.5000857680424199E-2</v>
      </c>
      <c r="H89" s="5">
        <v>2.52569816810586E-2</v>
      </c>
      <c r="I89" s="5">
        <v>1.8174611282240499E-2</v>
      </c>
      <c r="J89" s="5">
        <v>1.30516332657136E-2</v>
      </c>
      <c r="K89" s="5">
        <v>9.3589324810031699E-3</v>
      </c>
    </row>
    <row r="90" spans="1:11" x14ac:dyDescent="0.2">
      <c r="A90" s="5">
        <v>89</v>
      </c>
      <c r="B90" s="5">
        <v>0.161208679849489</v>
      </c>
      <c r="C90" s="5">
        <v>0.12072538171191299</v>
      </c>
      <c r="D90" s="5">
        <v>8.9325748625174006E-2</v>
      </c>
      <c r="E90" s="5">
        <v>6.5484663053799297E-2</v>
      </c>
      <c r="F90" s="5">
        <v>4.7673662331890798E-2</v>
      </c>
      <c r="G90" s="5">
        <v>3.4528041262818297E-2</v>
      </c>
      <c r="H90" s="5">
        <v>2.49123943691071E-2</v>
      </c>
      <c r="I90" s="5">
        <v>1.79248736215348E-2</v>
      </c>
      <c r="J90" s="5">
        <v>1.2871367686592401E-2</v>
      </c>
      <c r="K90" s="5">
        <v>9.2291925350050392E-3</v>
      </c>
    </row>
    <row r="91" spans="1:11" x14ac:dyDescent="0.2">
      <c r="A91" s="5">
        <v>90</v>
      </c>
      <c r="B91" s="5">
        <v>0.15931242262504899</v>
      </c>
      <c r="C91" s="5">
        <v>0.119237626304842</v>
      </c>
      <c r="D91" s="5">
        <v>8.8186136523120698E-2</v>
      </c>
      <c r="E91" s="5">
        <v>6.4627628500379106E-2</v>
      </c>
      <c r="F91" s="5">
        <v>4.7037997335223597E-2</v>
      </c>
      <c r="G91" s="5">
        <v>3.4061386539208802E-2</v>
      </c>
      <c r="H91" s="5">
        <v>2.4572389832664701E-2</v>
      </c>
      <c r="I91" s="5">
        <v>1.76785058210811E-2</v>
      </c>
      <c r="J91" s="5">
        <v>1.26935598641142E-2</v>
      </c>
      <c r="K91" s="5">
        <v>9.1012346095754905E-3</v>
      </c>
    </row>
    <row r="92" spans="1:11" x14ac:dyDescent="0.2">
      <c r="A92" s="5">
        <v>91</v>
      </c>
      <c r="B92" s="5">
        <v>0.15743428409470001</v>
      </c>
      <c r="C92" s="5">
        <v>0.11776574959677499</v>
      </c>
      <c r="D92" s="5">
        <v>8.7059673593119696E-2</v>
      </c>
      <c r="E92" s="5">
        <v>6.3781044909277995E-2</v>
      </c>
      <c r="F92" s="5">
        <v>4.6410395032710799E-2</v>
      </c>
      <c r="G92" s="5">
        <v>3.3600819268127601E-2</v>
      </c>
      <c r="H92" s="5">
        <v>2.4236910338541001E-2</v>
      </c>
      <c r="I92" s="5">
        <v>1.7435464096814499E-2</v>
      </c>
      <c r="J92" s="5">
        <v>1.25181771678555E-2</v>
      </c>
      <c r="K92" s="5">
        <v>8.9750346831733996E-3</v>
      </c>
    </row>
    <row r="93" spans="1:11" x14ac:dyDescent="0.2">
      <c r="A93" s="5">
        <v>92</v>
      </c>
      <c r="B93" s="5">
        <v>0.15557418958963801</v>
      </c>
      <c r="C93" s="5">
        <v>0.116309642515929</v>
      </c>
      <c r="D93" s="5">
        <v>8.59462434634084E-2</v>
      </c>
      <c r="E93" s="5">
        <v>6.2944804789510894E-2</v>
      </c>
      <c r="F93" s="5">
        <v>4.5790764117702498E-2</v>
      </c>
      <c r="G93" s="5">
        <v>3.3146265939525799E-2</v>
      </c>
      <c r="H93" s="5">
        <v>2.3905898793550501E-2</v>
      </c>
      <c r="I93" s="5">
        <v>1.7195705187425601E-2</v>
      </c>
      <c r="J93" s="5">
        <v>1.2345187376478099E-2</v>
      </c>
      <c r="K93" s="5">
        <v>8.8505690455282296E-3</v>
      </c>
    </row>
    <row r="94" spans="1:11" x14ac:dyDescent="0.2">
      <c r="A94" s="5">
        <v>93</v>
      </c>
      <c r="B94" s="5">
        <v>0.15373206232085801</v>
      </c>
      <c r="C94" s="5">
        <v>0.114869195217763</v>
      </c>
      <c r="D94" s="5">
        <v>8.4845729881738399E-2</v>
      </c>
      <c r="E94" s="5">
        <v>6.2118801232097003E-2</v>
      </c>
      <c r="F94" s="5">
        <v>4.5179014025650201E-2</v>
      </c>
      <c r="G94" s="5">
        <v>3.2697653772094902E-2</v>
      </c>
      <c r="H94" s="5">
        <v>2.3579298739835199E-2</v>
      </c>
      <c r="I94" s="5">
        <v>1.6959186349395701E-2</v>
      </c>
      <c r="J94" s="5">
        <v>1.21745586732691E-2</v>
      </c>
      <c r="K94" s="5">
        <v>8.7278142939540108E-3</v>
      </c>
    </row>
    <row r="95" spans="1:11" x14ac:dyDescent="0.2">
      <c r="A95" s="5">
        <v>94</v>
      </c>
      <c r="B95" s="5">
        <v>0.15190782344287601</v>
      </c>
      <c r="C95" s="5">
        <v>0.11344429713197</v>
      </c>
      <c r="D95" s="5">
        <v>8.3758016742646393E-2</v>
      </c>
      <c r="E95" s="5">
        <v>6.1302927921854801E-2</v>
      </c>
      <c r="F95" s="5">
        <v>4.45750549362375E-2</v>
      </c>
      <c r="G95" s="5">
        <v>3.2254910710452903E-2</v>
      </c>
      <c r="H95" s="5">
        <v>2.3257054350147799E-2</v>
      </c>
      <c r="I95" s="5">
        <v>1.6725865352041899E-2</v>
      </c>
      <c r="J95" s="5">
        <v>1.2006259641709399E-2</v>
      </c>
      <c r="K95" s="5">
        <v>8.6067473296971096E-3</v>
      </c>
    </row>
    <row r="96" spans="1:11" x14ac:dyDescent="0.2">
      <c r="A96" s="5">
        <v>95</v>
      </c>
      <c r="B96" s="5">
        <v>0.15010139211697099</v>
      </c>
      <c r="C96" s="5">
        <v>0.112034837008628</v>
      </c>
      <c r="D96" s="5">
        <v>8.2682988113965905E-2</v>
      </c>
      <c r="E96" s="5">
        <v>6.0497079148679203E-2</v>
      </c>
      <c r="F96" s="5">
        <v>4.3978797775221401E-2</v>
      </c>
      <c r="G96" s="5">
        <v>3.1817965422200598E-2</v>
      </c>
      <c r="H96" s="5">
        <v>2.29391104231008E-2</v>
      </c>
      <c r="I96" s="5">
        <v>1.6495700472573701E-2</v>
      </c>
      <c r="J96" s="5">
        <v>1.1840259261073301E-2</v>
      </c>
      <c r="K96" s="5">
        <v>8.4873453543178896E-3</v>
      </c>
    </row>
    <row r="97" spans="1:11" x14ac:dyDescent="0.2">
      <c r="A97" s="5">
        <v>96</v>
      </c>
      <c r="B97" s="5">
        <v>0.14831268557393601</v>
      </c>
      <c r="C97" s="5">
        <v>0.11064070296350401</v>
      </c>
      <c r="D97" s="5">
        <v>8.1620528262587505E-2</v>
      </c>
      <c r="E97" s="5">
        <v>5.97011498183092E-2</v>
      </c>
      <c r="F97" s="5">
        <v>4.3390154215990802E-2</v>
      </c>
      <c r="G97" s="5">
        <v>3.1386747294853502E-2</v>
      </c>
      <c r="H97" s="5">
        <v>2.26254123783813E-2</v>
      </c>
      <c r="I97" s="5">
        <v>1.6268650491161701E-2</v>
      </c>
      <c r="J97" s="5">
        <v>1.16765269020571E-2</v>
      </c>
      <c r="K97" s="5">
        <v>8.3695858661060399E-3</v>
      </c>
    </row>
    <row r="98" spans="1:11" x14ac:dyDescent="0.2">
      <c r="A98" s="5">
        <v>97</v>
      </c>
      <c r="B98" s="5">
        <v>0.14654161917629399</v>
      </c>
      <c r="C98" s="5">
        <v>0.10926178252251501</v>
      </c>
      <c r="D98" s="5">
        <v>8.0570521679478105E-2</v>
      </c>
      <c r="E98" s="5">
        <v>5.8915035462597902E-2</v>
      </c>
      <c r="F98" s="5">
        <v>4.2809036680852001E-2</v>
      </c>
      <c r="G98" s="5">
        <v>3.0961186432654601E-2</v>
      </c>
      <c r="H98" s="5">
        <v>2.2315906251937301E-2</v>
      </c>
      <c r="I98" s="5">
        <v>1.6044674686020499E-2</v>
      </c>
      <c r="J98" s="5">
        <v>1.1515032322439901E-2</v>
      </c>
      <c r="K98" s="5">
        <v>8.2534466565297206E-3</v>
      </c>
    </row>
    <row r="99" spans="1:11" x14ac:dyDescent="0.2">
      <c r="A99" s="5">
        <v>98</v>
      </c>
      <c r="B99" s="5">
        <v>0.14478810647995299</v>
      </c>
      <c r="C99" s="5">
        <v>0.107897962665332</v>
      </c>
      <c r="D99" s="5">
        <v>7.9532853103965295E-2</v>
      </c>
      <c r="E99" s="5">
        <v>5.8138632249293803E-2</v>
      </c>
      <c r="F99" s="5">
        <v>4.22353583420471E-2</v>
      </c>
      <c r="G99" s="5">
        <v>3.05412136532726E-2</v>
      </c>
      <c r="H99" s="5">
        <v>2.2010538691135E-2</v>
      </c>
      <c r="I99" s="5">
        <v>1.5823732828506298E-2</v>
      </c>
      <c r="J99" s="5">
        <v>1.1355745662774299E-2</v>
      </c>
      <c r="K99" s="5">
        <v>8.1389058067184404E-3</v>
      </c>
    </row>
    <row r="100" spans="1:11" x14ac:dyDescent="0.2">
      <c r="A100" s="5">
        <v>99</v>
      </c>
      <c r="B100" s="5">
        <v>0.14305205929529299</v>
      </c>
      <c r="C100" s="5">
        <v>0.10654912986814299</v>
      </c>
      <c r="D100" s="5">
        <v>7.8507407547299596E-2</v>
      </c>
      <c r="E100" s="5">
        <v>5.7371836991346598E-2</v>
      </c>
      <c r="F100" s="5">
        <v>4.1669033122514597E-2</v>
      </c>
      <c r="G100" s="5">
        <v>3.0126760484390499E-2</v>
      </c>
      <c r="H100" s="5">
        <v>2.17092569498928E-2</v>
      </c>
      <c r="I100" s="5">
        <v>1.5605785178230899E-2</v>
      </c>
      <c r="J100" s="5">
        <v>1.1198637442108901E-2</v>
      </c>
      <c r="K100" s="5">
        <v>8.0259416839794807E-3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Game_simulator</vt:lpstr>
      <vt:lpstr>EPA_df=0_PASS</vt:lpstr>
      <vt:lpstr>EPA_df=0_RUN</vt:lpstr>
      <vt:lpstr>down_3</vt:lpstr>
      <vt:lpstr>up_3</vt:lpstr>
      <vt:lpstr>tie</vt:lpstr>
      <vt:lpstr>down_7</vt:lpstr>
      <vt:lpstr>up_7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Blumengarten, Jake</dc:creator>
  <cp:lastModifiedBy>Blumengarten, Jake</cp:lastModifiedBy>
  <dcterms:created xsi:type="dcterms:W3CDTF">2025-04-23T18:01:23Z</dcterms:created>
  <dcterms:modified xsi:type="dcterms:W3CDTF">2025-04-24T21:53:41Z</dcterms:modified>
</cp:coreProperties>
</file>