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Storms_clean_repo/Output_from_analysis/"/>
    </mc:Choice>
  </mc:AlternateContent>
  <xr:revisionPtr revIDLastSave="0" documentId="13_ncr:1_{ECE06A40-7F60-AC45-A51D-1908CC5B0FD6}" xr6:coauthVersionLast="47" xr6:coauthVersionMax="47" xr10:uidLastSave="{00000000-0000-0000-0000-000000000000}"/>
  <bookViews>
    <workbookView xWindow="0" yWindow="760" windowWidth="30240" windowHeight="17360" activeTab="5" xr2:uid="{00000000-000D-0000-FFFF-FFFF00000000}"/>
  </bookViews>
  <sheets>
    <sheet name="Start End Dates" sheetId="1" r:id="rId1"/>
    <sheet name="Chem_similar_year" sheetId="2" r:id="rId2"/>
    <sheet name="Chem_site" sheetId="3" r:id="rId3"/>
    <sheet name="Storms" sheetId="4" r:id="rId4"/>
    <sheet name="TKH_storms" sheetId="5" r:id="rId5"/>
    <sheet name="TKH_storms_2" sheetId="6" r:id="rId6"/>
    <sheet name="Storms_2" sheetId="7" r:id="rId7"/>
    <sheet name="CV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I8" i="3" s="1"/>
  <c r="D7" i="3"/>
  <c r="E7" i="3"/>
  <c r="F7" i="3"/>
  <c r="J10" i="3"/>
  <c r="C13" i="3"/>
  <c r="D13" i="3"/>
  <c r="E13" i="3"/>
  <c r="F13" i="3"/>
  <c r="C19" i="3"/>
  <c r="D19" i="3"/>
  <c r="E19" i="3"/>
  <c r="F19" i="3"/>
  <c r="C24" i="3"/>
  <c r="D24" i="3"/>
  <c r="E24" i="3"/>
  <c r="F24" i="3"/>
  <c r="C29" i="3"/>
  <c r="D29" i="3"/>
  <c r="E29" i="3"/>
  <c r="F29" i="3"/>
  <c r="C34" i="3"/>
  <c r="I2" i="3" s="1"/>
  <c r="D34" i="3"/>
  <c r="J2" i="3" s="1"/>
  <c r="E34" i="3"/>
  <c r="K4" i="3" s="1"/>
  <c r="F34" i="3"/>
  <c r="L4" i="3" s="1"/>
  <c r="C36" i="3"/>
  <c r="C38" i="3" s="1"/>
  <c r="D36" i="3"/>
  <c r="E36" i="3"/>
  <c r="F36" i="3"/>
  <c r="C37" i="3"/>
  <c r="D37" i="3"/>
  <c r="E37" i="3"/>
  <c r="F37" i="3"/>
  <c r="F38" i="3" s="1"/>
  <c r="D38" i="3"/>
  <c r="E38" i="3"/>
  <c r="B12" i="8"/>
  <c r="C12" i="8"/>
  <c r="D12" i="8"/>
  <c r="B13" i="8"/>
  <c r="C13" i="8"/>
  <c r="D13" i="8"/>
  <c r="B14" i="8"/>
  <c r="C14" i="8"/>
  <c r="D14" i="8"/>
  <c r="B15" i="8"/>
  <c r="C15" i="8"/>
  <c r="D15" i="8"/>
  <c r="J2" i="1"/>
  <c r="L2" i="1"/>
  <c r="J3" i="1"/>
  <c r="L3" i="1"/>
  <c r="J4" i="1"/>
  <c r="L4" i="1"/>
  <c r="J5" i="1"/>
  <c r="L5" i="1"/>
  <c r="J6" i="1"/>
  <c r="L6" i="1"/>
  <c r="J7" i="1"/>
  <c r="L7" i="1"/>
  <c r="I28" i="1"/>
  <c r="J28" i="1"/>
  <c r="I29" i="1"/>
  <c r="J29" i="1"/>
  <c r="I30" i="1"/>
  <c r="J30" i="1" s="1"/>
  <c r="I31" i="1"/>
  <c r="J31" i="1"/>
  <c r="I33" i="1"/>
  <c r="J33" i="1" s="1"/>
  <c r="I34" i="1"/>
  <c r="J34" i="1"/>
  <c r="I35" i="1"/>
  <c r="J35" i="1"/>
  <c r="I36" i="1"/>
  <c r="J36" i="1" s="1"/>
  <c r="I39" i="1"/>
  <c r="J39" i="1"/>
  <c r="I40" i="1"/>
  <c r="J40" i="1" s="1"/>
  <c r="I41" i="1"/>
  <c r="J41" i="1"/>
  <c r="I42" i="1"/>
  <c r="J42" i="1"/>
  <c r="I44" i="1"/>
  <c r="J44" i="1" s="1"/>
  <c r="I45" i="1"/>
  <c r="J45" i="1"/>
  <c r="I46" i="1"/>
  <c r="J46" i="1" s="1"/>
  <c r="I47" i="1"/>
  <c r="J47" i="1"/>
  <c r="I49" i="1"/>
  <c r="J49" i="1"/>
  <c r="I50" i="1"/>
  <c r="J50" i="1" s="1"/>
  <c r="I51" i="1"/>
  <c r="J51" i="1"/>
  <c r="I52" i="1"/>
  <c r="J52" i="1" s="1"/>
  <c r="I54" i="1"/>
  <c r="J54" i="1"/>
  <c r="I55" i="1"/>
  <c r="J55" i="1"/>
  <c r="I56" i="1"/>
  <c r="J56" i="1" s="1"/>
  <c r="I59" i="1"/>
  <c r="J59" i="1"/>
  <c r="I60" i="1"/>
  <c r="J60" i="1" s="1"/>
  <c r="I61" i="1"/>
  <c r="J61" i="1"/>
  <c r="I62" i="1"/>
  <c r="J62" i="1"/>
  <c r="I64" i="1"/>
  <c r="J64" i="1" s="1"/>
  <c r="I65" i="1"/>
  <c r="J65" i="1"/>
  <c r="I66" i="1"/>
  <c r="J66" i="1" s="1"/>
  <c r="I67" i="1"/>
  <c r="J67" i="1"/>
  <c r="I69" i="1"/>
  <c r="J69" i="1"/>
  <c r="I70" i="1"/>
  <c r="J70" i="1" s="1"/>
  <c r="I71" i="1"/>
  <c r="J71" i="1"/>
  <c r="I72" i="1"/>
  <c r="J72" i="1" s="1"/>
  <c r="I74" i="1"/>
  <c r="J74" i="1"/>
  <c r="I75" i="1"/>
  <c r="J75" i="1"/>
  <c r="I76" i="1"/>
  <c r="J76" i="1" s="1"/>
  <c r="I79" i="1"/>
  <c r="J79" i="1"/>
  <c r="I80" i="1"/>
  <c r="J80" i="1" s="1"/>
  <c r="I81" i="1"/>
  <c r="J81" i="1"/>
  <c r="I82" i="1"/>
  <c r="J82" i="1"/>
  <c r="I84" i="1"/>
  <c r="J84" i="1" s="1"/>
  <c r="I85" i="1"/>
  <c r="J85" i="1"/>
  <c r="I86" i="1"/>
  <c r="J86" i="1" s="1"/>
  <c r="I89" i="1"/>
  <c r="J89" i="1"/>
  <c r="I90" i="1"/>
  <c r="J90" i="1"/>
  <c r="I91" i="1"/>
  <c r="J91" i="1" s="1"/>
  <c r="I94" i="1"/>
  <c r="J94" i="1"/>
  <c r="I95" i="1"/>
  <c r="J95" i="1" s="1"/>
  <c r="I96" i="1"/>
  <c r="J96" i="1"/>
  <c r="I97" i="1"/>
  <c r="J97" i="1"/>
  <c r="I99" i="1"/>
  <c r="J99" i="1" s="1"/>
  <c r="I100" i="1"/>
  <c r="J100" i="1" s="1"/>
  <c r="I101" i="1"/>
  <c r="J101" i="1" s="1"/>
  <c r="I104" i="1"/>
  <c r="J104" i="1"/>
  <c r="I105" i="1"/>
  <c r="J105" i="1"/>
  <c r="I106" i="1"/>
  <c r="J106" i="1" s="1"/>
  <c r="I109" i="1"/>
  <c r="J109" i="1" s="1"/>
  <c r="I110" i="1"/>
  <c r="J110" i="1" s="1"/>
  <c r="I111" i="1"/>
  <c r="J111" i="1"/>
  <c r="I112" i="1"/>
  <c r="J112" i="1"/>
  <c r="I114" i="1"/>
  <c r="J114" i="1" s="1"/>
  <c r="I115" i="1"/>
  <c r="J115" i="1" s="1"/>
  <c r="I116" i="1"/>
  <c r="J116" i="1" s="1"/>
  <c r="I117" i="1"/>
  <c r="J117" i="1"/>
  <c r="I119" i="1"/>
  <c r="J119" i="1"/>
  <c r="I120" i="1"/>
  <c r="J120" i="1" s="1"/>
  <c r="I121" i="1"/>
  <c r="J121" i="1" s="1"/>
  <c r="I122" i="1"/>
  <c r="J122" i="1" s="1"/>
  <c r="I124" i="1"/>
  <c r="J124" i="1"/>
  <c r="I125" i="1"/>
  <c r="J125" i="1"/>
  <c r="I126" i="1"/>
  <c r="J126" i="1" s="1"/>
  <c r="I127" i="1"/>
  <c r="J127" i="1" s="1"/>
  <c r="I129" i="1"/>
  <c r="J129" i="1" s="1"/>
  <c r="I130" i="1"/>
  <c r="J130" i="1"/>
  <c r="I131" i="1"/>
  <c r="J131" i="1"/>
  <c r="I132" i="1"/>
  <c r="J132" i="1" s="1"/>
  <c r="I134" i="1"/>
  <c r="J134" i="1" s="1"/>
  <c r="I135" i="1"/>
  <c r="J135" i="1" s="1"/>
  <c r="I136" i="1"/>
  <c r="J136" i="1"/>
  <c r="I139" i="1"/>
  <c r="J139" i="1"/>
  <c r="I140" i="1"/>
  <c r="J140" i="1" s="1"/>
  <c r="I141" i="1"/>
  <c r="J141" i="1" s="1"/>
  <c r="I142" i="1"/>
  <c r="J142" i="1" s="1"/>
  <c r="I144" i="1"/>
  <c r="J144" i="1"/>
  <c r="I145" i="1"/>
  <c r="J145" i="1"/>
  <c r="I146" i="1"/>
  <c r="J146" i="1" s="1"/>
  <c r="I147" i="1"/>
  <c r="J147" i="1" s="1"/>
  <c r="I149" i="1"/>
  <c r="J149" i="1" s="1"/>
  <c r="I150" i="1"/>
  <c r="J150" i="1"/>
  <c r="I151" i="1"/>
  <c r="J151" i="1"/>
  <c r="I152" i="1"/>
  <c r="J152" i="1" s="1"/>
  <c r="I154" i="1"/>
  <c r="J154" i="1" s="1"/>
  <c r="I155" i="1"/>
  <c r="J155" i="1" s="1"/>
  <c r="I156" i="1"/>
  <c r="J156" i="1"/>
  <c r="I157" i="1"/>
  <c r="J157" i="1"/>
  <c r="I159" i="1"/>
  <c r="J159" i="1" s="1"/>
  <c r="I160" i="1"/>
  <c r="J160" i="1" s="1"/>
  <c r="I161" i="1"/>
  <c r="J161" i="1" s="1"/>
  <c r="I162" i="1"/>
  <c r="J162" i="1"/>
  <c r="I164" i="1"/>
  <c r="J164" i="1"/>
  <c r="I165" i="1"/>
  <c r="J165" i="1" s="1"/>
  <c r="I166" i="1"/>
  <c r="J166" i="1" s="1"/>
  <c r="I169" i="1"/>
  <c r="J169" i="1" s="1"/>
  <c r="I170" i="1"/>
  <c r="J170" i="1"/>
  <c r="I171" i="1"/>
  <c r="J171" i="1"/>
  <c r="I172" i="1"/>
  <c r="J172" i="1" s="1"/>
  <c r="O2" i="4"/>
  <c r="P2" i="4" s="1"/>
  <c r="O3" i="4"/>
  <c r="P3" i="4" s="1"/>
  <c r="O4" i="4"/>
  <c r="P4" i="4"/>
  <c r="O5" i="4"/>
  <c r="P5" i="4"/>
  <c r="B6" i="4"/>
  <c r="B7" i="4" s="1"/>
  <c r="C6" i="4"/>
  <c r="D6" i="4"/>
  <c r="E6" i="4"/>
  <c r="E8" i="4" s="1"/>
  <c r="O6" i="4"/>
  <c r="P6" i="4" s="1"/>
  <c r="C7" i="4"/>
  <c r="E7" i="4"/>
  <c r="O7" i="4"/>
  <c r="P7" i="4" s="1"/>
  <c r="B8" i="4"/>
  <c r="C8" i="4"/>
  <c r="I8" i="4"/>
  <c r="J8" i="4"/>
  <c r="K8" i="4"/>
  <c r="L8" i="4"/>
  <c r="M8" i="4"/>
  <c r="N8" i="4"/>
  <c r="O8" i="4"/>
  <c r="K10" i="4"/>
  <c r="K11" i="4"/>
  <c r="K12" i="4"/>
  <c r="K13" i="4"/>
  <c r="B14" i="4"/>
  <c r="C14" i="4"/>
  <c r="D14" i="4"/>
  <c r="D15" i="4" s="1"/>
  <c r="E14" i="4"/>
  <c r="E15" i="4" s="1"/>
  <c r="K14" i="4"/>
  <c r="B15" i="4"/>
  <c r="C15" i="4"/>
  <c r="K15" i="4"/>
  <c r="B16" i="4"/>
  <c r="C16" i="4"/>
  <c r="D16" i="4"/>
  <c r="E16" i="4"/>
  <c r="K16" i="4"/>
  <c r="K17" i="4"/>
  <c r="B30" i="4"/>
  <c r="B33" i="4" s="1"/>
  <c r="C30" i="4"/>
  <c r="D30" i="4"/>
  <c r="E30" i="4"/>
  <c r="H30" i="4"/>
  <c r="H33" i="4" s="1"/>
  <c r="J30" i="4"/>
  <c r="J33" i="4" s="1"/>
  <c r="K30" i="4"/>
  <c r="L30" i="4"/>
  <c r="P30" i="4"/>
  <c r="Q30" i="4"/>
  <c r="Q33" i="4" s="1"/>
  <c r="R30" i="4"/>
  <c r="R33" i="4" s="1"/>
  <c r="S30" i="4"/>
  <c r="V30" i="4"/>
  <c r="W30" i="4"/>
  <c r="X30" i="4"/>
  <c r="X33" i="4" s="1"/>
  <c r="Y30" i="4"/>
  <c r="Y33" i="4" s="1"/>
  <c r="AB30" i="4"/>
  <c r="AB33" i="4" s="1"/>
  <c r="AC30" i="4"/>
  <c r="AD30" i="4"/>
  <c r="AE30" i="4"/>
  <c r="AE33" i="4" s="1"/>
  <c r="AH30" i="4"/>
  <c r="AH33" i="4" s="1"/>
  <c r="AI30" i="4"/>
  <c r="AJ30" i="4"/>
  <c r="AK30" i="4"/>
  <c r="B31" i="4"/>
  <c r="B34" i="4" s="1"/>
  <c r="C31" i="4"/>
  <c r="C34" i="4" s="1"/>
  <c r="D31" i="4"/>
  <c r="E31" i="4"/>
  <c r="H31" i="4"/>
  <c r="J31" i="4"/>
  <c r="J34" i="4" s="1"/>
  <c r="K31" i="4"/>
  <c r="K34" i="4" s="1"/>
  <c r="L31" i="4"/>
  <c r="P31" i="4"/>
  <c r="Q31" i="4"/>
  <c r="R31" i="4"/>
  <c r="R34" i="4" s="1"/>
  <c r="S31" i="4"/>
  <c r="S34" i="4" s="1"/>
  <c r="V31" i="4"/>
  <c r="V34" i="4" s="1"/>
  <c r="W31" i="4"/>
  <c r="X31" i="4"/>
  <c r="Y31" i="4"/>
  <c r="Y34" i="4" s="1"/>
  <c r="AB31" i="4"/>
  <c r="AB34" i="4" s="1"/>
  <c r="AC31" i="4"/>
  <c r="AD31" i="4"/>
  <c r="AE31" i="4"/>
  <c r="AH31" i="4"/>
  <c r="AH34" i="4" s="1"/>
  <c r="AI31" i="4"/>
  <c r="AI34" i="4" s="1"/>
  <c r="AJ31" i="4"/>
  <c r="AK31" i="4"/>
  <c r="B32" i="4"/>
  <c r="C32" i="4"/>
  <c r="C33" i="4" s="1"/>
  <c r="D32" i="4"/>
  <c r="D33" i="4" s="1"/>
  <c r="E32" i="4"/>
  <c r="H32" i="4"/>
  <c r="J32" i="4"/>
  <c r="K32" i="4"/>
  <c r="L32" i="4"/>
  <c r="M32" i="4"/>
  <c r="P32" i="4"/>
  <c r="P33" i="4" s="1"/>
  <c r="Q32" i="4"/>
  <c r="R32" i="4"/>
  <c r="S32" i="4"/>
  <c r="V32" i="4"/>
  <c r="W32" i="4"/>
  <c r="X32" i="4"/>
  <c r="X34" i="4" s="1"/>
  <c r="Y32" i="4"/>
  <c r="AB32" i="4"/>
  <c r="AC32" i="4"/>
  <c r="AD32" i="4"/>
  <c r="AD33" i="4" s="1"/>
  <c r="AE32" i="4"/>
  <c r="AH32" i="4"/>
  <c r="AI32" i="4"/>
  <c r="AJ32" i="4"/>
  <c r="AK32" i="4"/>
  <c r="E33" i="4"/>
  <c r="K33" i="4"/>
  <c r="L33" i="4"/>
  <c r="S33" i="4"/>
  <c r="V33" i="4"/>
  <c r="W33" i="4"/>
  <c r="AI33" i="4"/>
  <c r="AJ33" i="4"/>
  <c r="AK33" i="4"/>
  <c r="D34" i="4"/>
  <c r="E34" i="4"/>
  <c r="H34" i="4"/>
  <c r="L34" i="4"/>
  <c r="P34" i="4"/>
  <c r="Q34" i="4"/>
  <c r="W34" i="4"/>
  <c r="AD34" i="4"/>
  <c r="AE34" i="4"/>
  <c r="AJ34" i="4"/>
  <c r="AK34" i="4"/>
  <c r="B42" i="4"/>
  <c r="B45" i="4" s="1"/>
  <c r="C42" i="4"/>
  <c r="D42" i="4"/>
  <c r="E42" i="4"/>
  <c r="H42" i="4"/>
  <c r="J42" i="4"/>
  <c r="K42" i="4"/>
  <c r="L42" i="4"/>
  <c r="P42" i="4"/>
  <c r="P45" i="4" s="1"/>
  <c r="Q42" i="4"/>
  <c r="Q45" i="4" s="1"/>
  <c r="R42" i="4"/>
  <c r="R45" i="4" s="1"/>
  <c r="S42" i="4"/>
  <c r="S45" i="4" s="1"/>
  <c r="V42" i="4"/>
  <c r="W42" i="4"/>
  <c r="X42" i="4"/>
  <c r="Y42" i="4"/>
  <c r="Y45" i="4" s="1"/>
  <c r="AB42" i="4"/>
  <c r="AC42" i="4"/>
  <c r="AD42" i="4"/>
  <c r="AD45" i="4" s="1"/>
  <c r="AE42" i="4"/>
  <c r="AE45" i="4" s="1"/>
  <c r="AH42" i="4"/>
  <c r="AH45" i="4" s="1"/>
  <c r="AI42" i="4"/>
  <c r="AJ42" i="4"/>
  <c r="AK42" i="4"/>
  <c r="B43" i="4"/>
  <c r="C43" i="4"/>
  <c r="C46" i="4" s="1"/>
  <c r="D43" i="4"/>
  <c r="E43" i="4"/>
  <c r="H43" i="4"/>
  <c r="H46" i="4" s="1"/>
  <c r="J43" i="4"/>
  <c r="J46" i="4" s="1"/>
  <c r="K43" i="4"/>
  <c r="K46" i="4" s="1"/>
  <c r="L43" i="4"/>
  <c r="P43" i="4"/>
  <c r="Q43" i="4"/>
  <c r="Q46" i="4" s="1"/>
  <c r="R43" i="4"/>
  <c r="S43" i="4"/>
  <c r="S46" i="4" s="1"/>
  <c r="V43" i="4"/>
  <c r="W43" i="4"/>
  <c r="X43" i="4"/>
  <c r="X46" i="4" s="1"/>
  <c r="Y43" i="4"/>
  <c r="Y46" i="4" s="1"/>
  <c r="AB43" i="4"/>
  <c r="AB46" i="4" s="1"/>
  <c r="AC43" i="4"/>
  <c r="AD43" i="4"/>
  <c r="AE43" i="4"/>
  <c r="AH43" i="4"/>
  <c r="AI43" i="4"/>
  <c r="AI46" i="4" s="1"/>
  <c r="AJ43" i="4"/>
  <c r="AK43" i="4"/>
  <c r="B44" i="4"/>
  <c r="B46" i="4" s="1"/>
  <c r="C44" i="4"/>
  <c r="D44" i="4"/>
  <c r="E44" i="4"/>
  <c r="E46" i="4" s="1"/>
  <c r="F44" i="4"/>
  <c r="G44" i="4"/>
  <c r="H44" i="4"/>
  <c r="J44" i="4"/>
  <c r="K44" i="4"/>
  <c r="L44" i="4"/>
  <c r="M44" i="4"/>
  <c r="P44" i="4"/>
  <c r="Q44" i="4"/>
  <c r="R44" i="4"/>
  <c r="R46" i="4" s="1"/>
  <c r="S44" i="4"/>
  <c r="T44" i="4"/>
  <c r="V44" i="4"/>
  <c r="W44" i="4"/>
  <c r="W46" i="4" s="1"/>
  <c r="X44" i="4"/>
  <c r="Y44" i="4"/>
  <c r="AB44" i="4"/>
  <c r="AB45" i="4" s="1"/>
  <c r="AC44" i="4"/>
  <c r="AC45" i="4" s="1"/>
  <c r="AD44" i="4"/>
  <c r="AE44" i="4"/>
  <c r="AH44" i="4"/>
  <c r="AI44" i="4"/>
  <c r="AJ44" i="4"/>
  <c r="AK44" i="4"/>
  <c r="AK46" i="4" s="1"/>
  <c r="AL44" i="4"/>
  <c r="C45" i="4"/>
  <c r="D45" i="4"/>
  <c r="H45" i="4"/>
  <c r="K45" i="4"/>
  <c r="L45" i="4"/>
  <c r="V45" i="4"/>
  <c r="X45" i="4"/>
  <c r="AI45" i="4"/>
  <c r="AJ45" i="4"/>
  <c r="D46" i="4"/>
  <c r="L46" i="4"/>
  <c r="P46" i="4"/>
  <c r="V46" i="4"/>
  <c r="AC46" i="4"/>
  <c r="AD46" i="4"/>
  <c r="AH46" i="4"/>
  <c r="AJ46" i="4"/>
  <c r="B54" i="4"/>
  <c r="C54" i="4"/>
  <c r="D54" i="4"/>
  <c r="E54" i="4"/>
  <c r="H54" i="4"/>
  <c r="J54" i="4"/>
  <c r="K54" i="4"/>
  <c r="L54" i="4"/>
  <c r="P54" i="4"/>
  <c r="P57" i="4" s="1"/>
  <c r="Q54" i="4"/>
  <c r="R54" i="4"/>
  <c r="R57" i="4" s="1"/>
  <c r="S54" i="4"/>
  <c r="V54" i="4"/>
  <c r="W54" i="4"/>
  <c r="W57" i="4" s="1"/>
  <c r="X54" i="4"/>
  <c r="Y54" i="4"/>
  <c r="AB54" i="4"/>
  <c r="AB57" i="4" s="1"/>
  <c r="AC54" i="4"/>
  <c r="AD54" i="4"/>
  <c r="AD57" i="4" s="1"/>
  <c r="AE54" i="4"/>
  <c r="B55" i="4"/>
  <c r="C55" i="4"/>
  <c r="D55" i="4"/>
  <c r="E55" i="4"/>
  <c r="H55" i="4"/>
  <c r="J55" i="4"/>
  <c r="K55" i="4"/>
  <c r="K58" i="4" s="1"/>
  <c r="L55" i="4"/>
  <c r="P55" i="4"/>
  <c r="P58" i="4" s="1"/>
  <c r="Q55" i="4"/>
  <c r="R55" i="4"/>
  <c r="R58" i="4" s="1"/>
  <c r="S55" i="4"/>
  <c r="V55" i="4"/>
  <c r="W55" i="4"/>
  <c r="W58" i="4" s="1"/>
  <c r="X55" i="4"/>
  <c r="Y55" i="4"/>
  <c r="AB55" i="4"/>
  <c r="AC55" i="4"/>
  <c r="AD55" i="4"/>
  <c r="AD58" i="4" s="1"/>
  <c r="AE55" i="4"/>
  <c r="B56" i="4"/>
  <c r="C56" i="4"/>
  <c r="D56" i="4"/>
  <c r="E56" i="4"/>
  <c r="F56" i="4"/>
  <c r="G56" i="4"/>
  <c r="H56" i="4"/>
  <c r="J56" i="4"/>
  <c r="K56" i="4"/>
  <c r="L56" i="4"/>
  <c r="M56" i="4"/>
  <c r="P56" i="4"/>
  <c r="Q56" i="4"/>
  <c r="R56" i="4"/>
  <c r="S56" i="4"/>
  <c r="T56" i="4"/>
  <c r="V56" i="4"/>
  <c r="V58" i="4" s="1"/>
  <c r="W56" i="4"/>
  <c r="X56" i="4"/>
  <c r="Y56" i="4"/>
  <c r="AB56" i="4"/>
  <c r="AC56" i="4"/>
  <c r="AD56" i="4"/>
  <c r="AE56" i="4"/>
  <c r="C57" i="4"/>
  <c r="D57" i="4"/>
  <c r="J57" i="4"/>
  <c r="K57" i="4"/>
  <c r="L57" i="4"/>
  <c r="Q57" i="4"/>
  <c r="S57" i="4"/>
  <c r="X57" i="4"/>
  <c r="Y57" i="4"/>
  <c r="AC57" i="4"/>
  <c r="AE57" i="4"/>
  <c r="C58" i="4"/>
  <c r="D58" i="4"/>
  <c r="J58" i="4"/>
  <c r="L58" i="4"/>
  <c r="Q58" i="4"/>
  <c r="S58" i="4"/>
  <c r="X58" i="4"/>
  <c r="Y58" i="4"/>
  <c r="AB58" i="4"/>
  <c r="AC58" i="4"/>
  <c r="AE58" i="4"/>
  <c r="H66" i="4"/>
  <c r="J66" i="4"/>
  <c r="K66" i="4"/>
  <c r="L66" i="4"/>
  <c r="P66" i="4"/>
  <c r="P69" i="4" s="1"/>
  <c r="Q66" i="4"/>
  <c r="R66" i="4"/>
  <c r="R69" i="4" s="1"/>
  <c r="S66" i="4"/>
  <c r="V66" i="4"/>
  <c r="W66" i="4"/>
  <c r="W69" i="4" s="1"/>
  <c r="X66" i="4"/>
  <c r="Y66" i="4"/>
  <c r="AB66" i="4"/>
  <c r="AC66" i="4"/>
  <c r="AD66" i="4"/>
  <c r="AE66" i="4"/>
  <c r="H67" i="4"/>
  <c r="H70" i="4" s="1"/>
  <c r="J67" i="4"/>
  <c r="K67" i="4"/>
  <c r="L67" i="4"/>
  <c r="L70" i="4" s="1"/>
  <c r="P67" i="4"/>
  <c r="Q67" i="4"/>
  <c r="R67" i="4"/>
  <c r="S67" i="4"/>
  <c r="V67" i="4"/>
  <c r="W67" i="4"/>
  <c r="X67" i="4"/>
  <c r="Y67" i="4"/>
  <c r="AB67" i="4"/>
  <c r="AC67" i="4"/>
  <c r="AC70" i="4" s="1"/>
  <c r="AD67" i="4"/>
  <c r="AE67" i="4"/>
  <c r="H68" i="4"/>
  <c r="H69" i="4" s="1"/>
  <c r="J68" i="4"/>
  <c r="J69" i="4" s="1"/>
  <c r="K68" i="4"/>
  <c r="K70" i="4" s="1"/>
  <c r="L68" i="4"/>
  <c r="M68" i="4"/>
  <c r="P68" i="4"/>
  <c r="P70" i="4" s="1"/>
  <c r="Q68" i="4"/>
  <c r="R68" i="4"/>
  <c r="R70" i="4" s="1"/>
  <c r="S68" i="4"/>
  <c r="T68" i="4"/>
  <c r="V68" i="4"/>
  <c r="V69" i="4" s="1"/>
  <c r="W68" i="4"/>
  <c r="X68" i="4"/>
  <c r="X69" i="4" s="1"/>
  <c r="Y68" i="4"/>
  <c r="Y69" i="4" s="1"/>
  <c r="AB68" i="4"/>
  <c r="AB70" i="4" s="1"/>
  <c r="AC68" i="4"/>
  <c r="AC69" i="4" s="1"/>
  <c r="AD68" i="4"/>
  <c r="AE68" i="4"/>
  <c r="AE70" i="4" s="1"/>
  <c r="K69" i="4"/>
  <c r="L69" i="4"/>
  <c r="Q69" i="4"/>
  <c r="S69" i="4"/>
  <c r="AB69" i="4"/>
  <c r="AD69" i="4"/>
  <c r="J70" i="4"/>
  <c r="Q70" i="4"/>
  <c r="S70" i="4"/>
  <c r="V70" i="4"/>
  <c r="W70" i="4"/>
  <c r="X70" i="4"/>
  <c r="Y70" i="4"/>
  <c r="AD70" i="4"/>
  <c r="H78" i="4"/>
  <c r="J78" i="4"/>
  <c r="K78" i="4"/>
  <c r="L78" i="4"/>
  <c r="P78" i="4"/>
  <c r="Q78" i="4"/>
  <c r="R78" i="4"/>
  <c r="S78" i="4"/>
  <c r="V78" i="4"/>
  <c r="V81" i="4" s="1"/>
  <c r="W78" i="4"/>
  <c r="X78" i="4"/>
  <c r="Y78" i="4"/>
  <c r="Y81" i="4" s="1"/>
  <c r="AB78" i="4"/>
  <c r="AB81" i="4" s="1"/>
  <c r="AC78" i="4"/>
  <c r="AC81" i="4" s="1"/>
  <c r="AD78" i="4"/>
  <c r="AD81" i="4" s="1"/>
  <c r="AE78" i="4"/>
  <c r="H79" i="4"/>
  <c r="J79" i="4"/>
  <c r="K79" i="4"/>
  <c r="K82" i="4" s="1"/>
  <c r="L79" i="4"/>
  <c r="P79" i="4"/>
  <c r="Q79" i="4"/>
  <c r="R79" i="4"/>
  <c r="R82" i="4" s="1"/>
  <c r="S79" i="4"/>
  <c r="S82" i="4" s="1"/>
  <c r="V79" i="4"/>
  <c r="V82" i="4" s="1"/>
  <c r="W79" i="4"/>
  <c r="W82" i="4" s="1"/>
  <c r="X79" i="4"/>
  <c r="Y79" i="4"/>
  <c r="AB79" i="4"/>
  <c r="AC79" i="4"/>
  <c r="AD79" i="4"/>
  <c r="AE79" i="4"/>
  <c r="H80" i="4"/>
  <c r="H82" i="4" s="1"/>
  <c r="J80" i="4"/>
  <c r="J81" i="4" s="1"/>
  <c r="K80" i="4"/>
  <c r="K81" i="4" s="1"/>
  <c r="L80" i="4"/>
  <c r="M80" i="4"/>
  <c r="P80" i="4"/>
  <c r="Q80" i="4"/>
  <c r="Q81" i="4" s="1"/>
  <c r="R80" i="4"/>
  <c r="R81" i="4" s="1"/>
  <c r="S80" i="4"/>
  <c r="T80" i="4"/>
  <c r="V80" i="4"/>
  <c r="W80" i="4"/>
  <c r="W81" i="4" s="1"/>
  <c r="X80" i="4"/>
  <c r="X82" i="4" s="1"/>
  <c r="Y80" i="4"/>
  <c r="AB80" i="4"/>
  <c r="AC80" i="4"/>
  <c r="AD80" i="4"/>
  <c r="AD82" i="4" s="1"/>
  <c r="AE80" i="4"/>
  <c r="L81" i="4"/>
  <c r="P81" i="4"/>
  <c r="S81" i="4"/>
  <c r="X81" i="4"/>
  <c r="AE81" i="4"/>
  <c r="J82" i="4"/>
  <c r="L82" i="4"/>
  <c r="P82" i="4"/>
  <c r="Y82" i="4"/>
  <c r="AB82" i="4"/>
  <c r="AC82" i="4"/>
  <c r="AE82" i="4"/>
  <c r="H90" i="4"/>
  <c r="J90" i="4"/>
  <c r="K90" i="4"/>
  <c r="L90" i="4"/>
  <c r="P90" i="4"/>
  <c r="Q90" i="4"/>
  <c r="Q93" i="4" s="1"/>
  <c r="R90" i="4"/>
  <c r="R93" i="4" s="1"/>
  <c r="S90" i="4"/>
  <c r="V90" i="4"/>
  <c r="V93" i="4" s="1"/>
  <c r="W90" i="4"/>
  <c r="X90" i="4"/>
  <c r="X93" i="4" s="1"/>
  <c r="Y90" i="4"/>
  <c r="AB90" i="4"/>
  <c r="AB93" i="4" s="1"/>
  <c r="AC90" i="4"/>
  <c r="AC93" i="4" s="1"/>
  <c r="AD90" i="4"/>
  <c r="AE90" i="4"/>
  <c r="AE93" i="4" s="1"/>
  <c r="H91" i="4"/>
  <c r="H94" i="4" s="1"/>
  <c r="J91" i="4"/>
  <c r="K91" i="4"/>
  <c r="L91" i="4"/>
  <c r="P91" i="4"/>
  <c r="P94" i="4" s="1"/>
  <c r="Q91" i="4"/>
  <c r="R91" i="4"/>
  <c r="S91" i="4"/>
  <c r="S94" i="4" s="1"/>
  <c r="V91" i="4"/>
  <c r="W91" i="4"/>
  <c r="W94" i="4" s="1"/>
  <c r="X91" i="4"/>
  <c r="X94" i="4" s="1"/>
  <c r="Y91" i="4"/>
  <c r="Y94" i="4" s="1"/>
  <c r="AB91" i="4"/>
  <c r="AB94" i="4" s="1"/>
  <c r="AC91" i="4"/>
  <c r="AD91" i="4"/>
  <c r="AD94" i="4" s="1"/>
  <c r="AE91" i="4"/>
  <c r="H92" i="4"/>
  <c r="J92" i="4"/>
  <c r="J93" i="4" s="1"/>
  <c r="K92" i="4"/>
  <c r="L92" i="4"/>
  <c r="L93" i="4" s="1"/>
  <c r="M92" i="4"/>
  <c r="P92" i="4"/>
  <c r="P93" i="4" s="1"/>
  <c r="Q92" i="4"/>
  <c r="Q94" i="4" s="1"/>
  <c r="R92" i="4"/>
  <c r="S92" i="4"/>
  <c r="S93" i="4" s="1"/>
  <c r="T92" i="4"/>
  <c r="V92" i="4"/>
  <c r="V94" i="4" s="1"/>
  <c r="W92" i="4"/>
  <c r="X92" i="4"/>
  <c r="Y92" i="4"/>
  <c r="AB92" i="4"/>
  <c r="AC92" i="4"/>
  <c r="AD92" i="4"/>
  <c r="AD93" i="4" s="1"/>
  <c r="AE92" i="4"/>
  <c r="H93" i="4"/>
  <c r="K93" i="4"/>
  <c r="W93" i="4"/>
  <c r="Y93" i="4"/>
  <c r="J94" i="4"/>
  <c r="K94" i="4"/>
  <c r="R94" i="4"/>
  <c r="AC94" i="4"/>
  <c r="AE94" i="4"/>
  <c r="M2" i="7"/>
  <c r="N2" i="7"/>
  <c r="M3" i="7"/>
  <c r="N3" i="7"/>
  <c r="M4" i="7"/>
  <c r="N4" i="7" s="1"/>
  <c r="M5" i="7"/>
  <c r="N5" i="7"/>
  <c r="B6" i="7"/>
  <c r="C6" i="7"/>
  <c r="D6" i="7"/>
  <c r="E6" i="7"/>
  <c r="M6" i="7"/>
  <c r="N6" i="7"/>
  <c r="B7" i="7"/>
  <c r="M7" i="7"/>
  <c r="N7" i="7"/>
  <c r="B8" i="7"/>
  <c r="J9" i="7"/>
  <c r="J10" i="7"/>
  <c r="J11" i="7"/>
  <c r="J12" i="7"/>
  <c r="J13" i="7"/>
  <c r="J14" i="7"/>
  <c r="J15" i="7"/>
  <c r="J16" i="7"/>
  <c r="B30" i="7"/>
  <c r="B33" i="7" s="1"/>
  <c r="C30" i="7"/>
  <c r="D30" i="7"/>
  <c r="E30" i="7"/>
  <c r="E33" i="7" s="1"/>
  <c r="H30" i="7"/>
  <c r="H33" i="7" s="1"/>
  <c r="I30" i="7"/>
  <c r="J30" i="7"/>
  <c r="J33" i="7" s="1"/>
  <c r="K30" i="7"/>
  <c r="K33" i="7" s="1"/>
  <c r="N30" i="7"/>
  <c r="O30" i="7"/>
  <c r="P30" i="7"/>
  <c r="P33" i="7" s="1"/>
  <c r="Q30" i="7"/>
  <c r="T30" i="7"/>
  <c r="U30" i="7"/>
  <c r="U33" i="7" s="1"/>
  <c r="V30" i="7"/>
  <c r="V33" i="7" s="1"/>
  <c r="W30" i="7"/>
  <c r="Z30" i="7"/>
  <c r="Z33" i="7" s="1"/>
  <c r="AA30" i="7"/>
  <c r="AA33" i="7" s="1"/>
  <c r="AB30" i="7"/>
  <c r="AC30" i="7"/>
  <c r="AC33" i="7" s="1"/>
  <c r="AF30" i="7"/>
  <c r="AG30" i="7"/>
  <c r="AH30" i="7"/>
  <c r="AH33" i="7" s="1"/>
  <c r="AI30" i="7"/>
  <c r="B31" i="7"/>
  <c r="B34" i="7" s="1"/>
  <c r="C31" i="7"/>
  <c r="D31" i="7"/>
  <c r="E31" i="7"/>
  <c r="E34" i="7" s="1"/>
  <c r="H31" i="7"/>
  <c r="I31" i="7"/>
  <c r="J31" i="7"/>
  <c r="J34" i="7" s="1"/>
  <c r="K31" i="7"/>
  <c r="K34" i="7" s="1"/>
  <c r="N31" i="7"/>
  <c r="N34" i="7" s="1"/>
  <c r="O31" i="7"/>
  <c r="P31" i="7"/>
  <c r="P34" i="7" s="1"/>
  <c r="Q31" i="7"/>
  <c r="T31" i="7"/>
  <c r="U31" i="7"/>
  <c r="U34" i="7" s="1"/>
  <c r="V31" i="7"/>
  <c r="W31" i="7"/>
  <c r="Z31" i="7"/>
  <c r="Z34" i="7" s="1"/>
  <c r="AA31" i="7"/>
  <c r="AB31" i="7"/>
  <c r="AC31" i="7"/>
  <c r="AF31" i="7"/>
  <c r="AG31" i="7"/>
  <c r="AH31" i="7"/>
  <c r="AI31" i="7"/>
  <c r="B32" i="7"/>
  <c r="C32" i="7"/>
  <c r="C34" i="7" s="1"/>
  <c r="D32" i="7"/>
  <c r="D34" i="7" s="1"/>
  <c r="E32" i="7"/>
  <c r="H32" i="7"/>
  <c r="H34" i="7" s="1"/>
  <c r="I32" i="7"/>
  <c r="J32" i="7"/>
  <c r="K32" i="7"/>
  <c r="L32" i="7"/>
  <c r="N32" i="7"/>
  <c r="N33" i="7" s="1"/>
  <c r="O32" i="7"/>
  <c r="P32" i="7"/>
  <c r="Q32" i="7"/>
  <c r="Q34" i="7" s="1"/>
  <c r="T32" i="7"/>
  <c r="U32" i="7"/>
  <c r="V32" i="7"/>
  <c r="W32" i="7"/>
  <c r="W33" i="7" s="1"/>
  <c r="Z32" i="7"/>
  <c r="AA32" i="7"/>
  <c r="AB32" i="7"/>
  <c r="AC32" i="7"/>
  <c r="AF32" i="7"/>
  <c r="AG32" i="7"/>
  <c r="AG34" i="7" s="1"/>
  <c r="AH32" i="7"/>
  <c r="AH34" i="7" s="1"/>
  <c r="AI32" i="7"/>
  <c r="AI34" i="7" s="1"/>
  <c r="C33" i="7"/>
  <c r="I33" i="7"/>
  <c r="M33" i="7"/>
  <c r="O33" i="7"/>
  <c r="T33" i="7"/>
  <c r="AB33" i="7"/>
  <c r="AF33" i="7"/>
  <c r="AI33" i="7"/>
  <c r="I34" i="7"/>
  <c r="M34" i="7"/>
  <c r="O34" i="7"/>
  <c r="T34" i="7"/>
  <c r="V34" i="7"/>
  <c r="W34" i="7"/>
  <c r="AA34" i="7"/>
  <c r="AB34" i="7"/>
  <c r="AC34" i="7"/>
  <c r="AF34" i="7"/>
  <c r="AK38" i="7"/>
  <c r="AL38" i="7"/>
  <c r="AM38" i="7"/>
  <c r="AN38" i="7"/>
  <c r="AO38" i="7"/>
  <c r="B42" i="7"/>
  <c r="C42" i="7"/>
  <c r="C45" i="7" s="1"/>
  <c r="D42" i="7"/>
  <c r="E42" i="7"/>
  <c r="H42" i="7"/>
  <c r="I42" i="7"/>
  <c r="J42" i="7"/>
  <c r="K42" i="7"/>
  <c r="N42" i="7"/>
  <c r="N45" i="7" s="1"/>
  <c r="O42" i="7"/>
  <c r="O45" i="7" s="1"/>
  <c r="P42" i="7"/>
  <c r="Q42" i="7"/>
  <c r="Q45" i="7" s="1"/>
  <c r="T42" i="7"/>
  <c r="U42" i="7"/>
  <c r="V42" i="7"/>
  <c r="W42" i="7"/>
  <c r="Z42" i="7"/>
  <c r="AA42" i="7"/>
  <c r="AB42" i="7"/>
  <c r="AC42" i="7"/>
  <c r="AC45" i="7" s="1"/>
  <c r="AK42" i="7"/>
  <c r="B43" i="7"/>
  <c r="C43" i="7"/>
  <c r="D43" i="7"/>
  <c r="E43" i="7"/>
  <c r="E46" i="7" s="1"/>
  <c r="H43" i="7"/>
  <c r="I43" i="7"/>
  <c r="I46" i="7" s="1"/>
  <c r="J43" i="7"/>
  <c r="K43" i="7"/>
  <c r="N43" i="7"/>
  <c r="N46" i="7" s="1"/>
  <c r="O43" i="7"/>
  <c r="P43" i="7"/>
  <c r="Q43" i="7"/>
  <c r="T43" i="7"/>
  <c r="U43" i="7"/>
  <c r="U46" i="7" s="1"/>
  <c r="V43" i="7"/>
  <c r="W43" i="7"/>
  <c r="W46" i="7" s="1"/>
  <c r="Z43" i="7"/>
  <c r="AA43" i="7"/>
  <c r="AA46" i="7" s="1"/>
  <c r="AB43" i="7"/>
  <c r="AB46" i="7" s="1"/>
  <c r="AC43" i="7"/>
  <c r="AC46" i="7" s="1"/>
  <c r="AF43" i="7"/>
  <c r="AF46" i="7" s="1"/>
  <c r="AG43" i="7"/>
  <c r="AH43" i="7"/>
  <c r="AI43" i="7"/>
  <c r="B44" i="7"/>
  <c r="C44" i="7"/>
  <c r="C46" i="7" s="1"/>
  <c r="D44" i="7"/>
  <c r="E44" i="7"/>
  <c r="F44" i="7"/>
  <c r="G44" i="7"/>
  <c r="H44" i="7"/>
  <c r="I44" i="7"/>
  <c r="J44" i="7"/>
  <c r="K44" i="7"/>
  <c r="K45" i="7" s="1"/>
  <c r="L44" i="7"/>
  <c r="M44" i="7"/>
  <c r="M46" i="7" s="1"/>
  <c r="N44" i="7"/>
  <c r="O44" i="7"/>
  <c r="P44" i="7"/>
  <c r="P45" i="7" s="1"/>
  <c r="Q44" i="7"/>
  <c r="R44" i="7"/>
  <c r="T44" i="7"/>
  <c r="U44" i="7"/>
  <c r="V44" i="7"/>
  <c r="W44" i="7"/>
  <c r="Z44" i="7"/>
  <c r="Z46" i="7" s="1"/>
  <c r="AA44" i="7"/>
  <c r="AB44" i="7"/>
  <c r="AC44" i="7"/>
  <c r="AF44" i="7"/>
  <c r="AG44" i="7"/>
  <c r="AH44" i="7"/>
  <c r="AI44" i="7"/>
  <c r="B45" i="7"/>
  <c r="D45" i="7"/>
  <c r="H45" i="7"/>
  <c r="I45" i="7"/>
  <c r="J45" i="7"/>
  <c r="M45" i="7"/>
  <c r="U45" i="7"/>
  <c r="V45" i="7"/>
  <c r="W45" i="7"/>
  <c r="Z45" i="7"/>
  <c r="AA45" i="7"/>
  <c r="AB45" i="7"/>
  <c r="AF45" i="7"/>
  <c r="AF47" i="7" s="1"/>
  <c r="AG45" i="7"/>
  <c r="AH45" i="7"/>
  <c r="AI45" i="7"/>
  <c r="B46" i="7"/>
  <c r="D46" i="7"/>
  <c r="H46" i="7"/>
  <c r="J46" i="7"/>
  <c r="K46" i="7"/>
  <c r="O46" i="7"/>
  <c r="P46" i="7"/>
  <c r="Q46" i="7"/>
  <c r="T46" i="7"/>
  <c r="V46" i="7"/>
  <c r="AG46" i="7"/>
  <c r="AH46" i="7"/>
  <c r="AI46" i="7"/>
  <c r="AG47" i="7"/>
  <c r="AH47" i="7"/>
  <c r="B54" i="7"/>
  <c r="C54" i="7"/>
  <c r="D54" i="7"/>
  <c r="E54" i="7"/>
  <c r="H54" i="7"/>
  <c r="I54" i="7"/>
  <c r="I57" i="7" s="1"/>
  <c r="J54" i="7"/>
  <c r="J57" i="7" s="1"/>
  <c r="K54" i="7"/>
  <c r="N54" i="7"/>
  <c r="N57" i="7" s="1"/>
  <c r="O54" i="7"/>
  <c r="P54" i="7"/>
  <c r="Q54" i="7"/>
  <c r="T54" i="7"/>
  <c r="U54" i="7"/>
  <c r="V54" i="7"/>
  <c r="V57" i="7" s="1"/>
  <c r="W54" i="7"/>
  <c r="W57" i="7" s="1"/>
  <c r="Z54" i="7"/>
  <c r="Z57" i="7" s="1"/>
  <c r="AA54" i="7"/>
  <c r="AB54" i="7"/>
  <c r="AB57" i="7" s="1"/>
  <c r="AC54" i="7"/>
  <c r="B55" i="7"/>
  <c r="C55" i="7"/>
  <c r="C58" i="7" s="1"/>
  <c r="D55" i="7"/>
  <c r="E55" i="7"/>
  <c r="H55" i="7"/>
  <c r="H58" i="7" s="1"/>
  <c r="I55" i="7"/>
  <c r="J55" i="7"/>
  <c r="J58" i="7" s="1"/>
  <c r="K55" i="7"/>
  <c r="N55" i="7"/>
  <c r="N58" i="7" s="1"/>
  <c r="O55" i="7"/>
  <c r="P55" i="7"/>
  <c r="Q55" i="7"/>
  <c r="Q58" i="7" s="1"/>
  <c r="T55" i="7"/>
  <c r="U55" i="7"/>
  <c r="V55" i="7"/>
  <c r="V58" i="7" s="1"/>
  <c r="W55" i="7"/>
  <c r="Z55" i="7"/>
  <c r="Z58" i="7" s="1"/>
  <c r="AA55" i="7"/>
  <c r="AB55" i="7"/>
  <c r="AB58" i="7" s="1"/>
  <c r="AC55" i="7"/>
  <c r="B56" i="7"/>
  <c r="C56" i="7"/>
  <c r="D56" i="7"/>
  <c r="E56" i="7"/>
  <c r="F56" i="7"/>
  <c r="G56" i="7"/>
  <c r="H56" i="7"/>
  <c r="I56" i="7"/>
  <c r="J56" i="7"/>
  <c r="K56" i="7"/>
  <c r="L56" i="7"/>
  <c r="M56" i="7"/>
  <c r="M57" i="7" s="1"/>
  <c r="N56" i="7"/>
  <c r="O56" i="7"/>
  <c r="P56" i="7"/>
  <c r="P57" i="7" s="1"/>
  <c r="Q56" i="7"/>
  <c r="R56" i="7"/>
  <c r="T56" i="7"/>
  <c r="U56" i="7"/>
  <c r="V56" i="7"/>
  <c r="W56" i="7"/>
  <c r="Z56" i="7"/>
  <c r="AA56" i="7"/>
  <c r="AB56" i="7"/>
  <c r="AC56" i="7"/>
  <c r="AC58" i="7" s="1"/>
  <c r="B57" i="7"/>
  <c r="C57" i="7"/>
  <c r="D57" i="7"/>
  <c r="E57" i="7"/>
  <c r="K57" i="7"/>
  <c r="O57" i="7"/>
  <c r="Q57" i="7"/>
  <c r="T57" i="7"/>
  <c r="AA57" i="7"/>
  <c r="B58" i="7"/>
  <c r="D58" i="7"/>
  <c r="I58" i="7"/>
  <c r="K58" i="7"/>
  <c r="M58" i="7"/>
  <c r="O58" i="7"/>
  <c r="P58" i="7"/>
  <c r="U58" i="7"/>
  <c r="W58" i="7"/>
  <c r="AA58" i="7"/>
  <c r="I66" i="7"/>
  <c r="J66" i="7"/>
  <c r="K66" i="7"/>
  <c r="N66" i="7"/>
  <c r="N69" i="7" s="1"/>
  <c r="O66" i="7"/>
  <c r="P66" i="7"/>
  <c r="P69" i="7" s="1"/>
  <c r="Q66" i="7"/>
  <c r="T66" i="7"/>
  <c r="U66" i="7"/>
  <c r="U69" i="7" s="1"/>
  <c r="V66" i="7"/>
  <c r="W66" i="7"/>
  <c r="Z66" i="7"/>
  <c r="AA66" i="7"/>
  <c r="AB66" i="7"/>
  <c r="AC66" i="7"/>
  <c r="H67" i="7"/>
  <c r="I67" i="7"/>
  <c r="J67" i="7"/>
  <c r="K67" i="7"/>
  <c r="N67" i="7"/>
  <c r="O67" i="7"/>
  <c r="P67" i="7"/>
  <c r="Q67" i="7"/>
  <c r="T67" i="7"/>
  <c r="U67" i="7"/>
  <c r="V67" i="7"/>
  <c r="W67" i="7"/>
  <c r="Z67" i="7"/>
  <c r="AA67" i="7"/>
  <c r="AB67" i="7"/>
  <c r="AC67" i="7"/>
  <c r="AC70" i="7" s="1"/>
  <c r="H68" i="7"/>
  <c r="H69" i="7" s="1"/>
  <c r="I68" i="7"/>
  <c r="J68" i="7"/>
  <c r="J70" i="7" s="1"/>
  <c r="K68" i="7"/>
  <c r="L68" i="7"/>
  <c r="M68" i="7"/>
  <c r="N68" i="7"/>
  <c r="O68" i="7"/>
  <c r="O70" i="7" s="1"/>
  <c r="P68" i="7"/>
  <c r="Q68" i="7"/>
  <c r="Q69" i="7" s="1"/>
  <c r="R68" i="7"/>
  <c r="T68" i="7"/>
  <c r="U68" i="7"/>
  <c r="U70" i="7" s="1"/>
  <c r="V68" i="7"/>
  <c r="W68" i="7"/>
  <c r="W70" i="7" s="1"/>
  <c r="Z68" i="7"/>
  <c r="AA68" i="7"/>
  <c r="AB68" i="7"/>
  <c r="AC68" i="7"/>
  <c r="I69" i="7"/>
  <c r="K69" i="7"/>
  <c r="M69" i="7"/>
  <c r="O69" i="7"/>
  <c r="T69" i="7"/>
  <c r="V69" i="7"/>
  <c r="Z69" i="7"/>
  <c r="AA69" i="7"/>
  <c r="AB69" i="7"/>
  <c r="AC69" i="7"/>
  <c r="I70" i="7"/>
  <c r="K70" i="7"/>
  <c r="M70" i="7"/>
  <c r="P70" i="7"/>
  <c r="T70" i="7"/>
  <c r="V70" i="7"/>
  <c r="Z70" i="7"/>
  <c r="AA70" i="7"/>
  <c r="H78" i="7"/>
  <c r="I78" i="7"/>
  <c r="I81" i="7" s="1"/>
  <c r="J78" i="7"/>
  <c r="K78" i="7"/>
  <c r="K81" i="7" s="1"/>
  <c r="N78" i="7"/>
  <c r="N81" i="7" s="1"/>
  <c r="O78" i="7"/>
  <c r="O81" i="7" s="1"/>
  <c r="P78" i="7"/>
  <c r="Q78" i="7"/>
  <c r="T78" i="7"/>
  <c r="U78" i="7"/>
  <c r="V78" i="7"/>
  <c r="W78" i="7"/>
  <c r="W81" i="7" s="1"/>
  <c r="Z78" i="7"/>
  <c r="AA78" i="7"/>
  <c r="AA81" i="7" s="1"/>
  <c r="AB78" i="7"/>
  <c r="AC78" i="7"/>
  <c r="AC81" i="7" s="1"/>
  <c r="H79" i="7"/>
  <c r="I79" i="7"/>
  <c r="J79" i="7"/>
  <c r="K79" i="7"/>
  <c r="N79" i="7"/>
  <c r="O79" i="7"/>
  <c r="O82" i="7" s="1"/>
  <c r="P79" i="7"/>
  <c r="Q79" i="7"/>
  <c r="Q82" i="7" s="1"/>
  <c r="T79" i="7"/>
  <c r="U79" i="7"/>
  <c r="U82" i="7" s="1"/>
  <c r="V79" i="7"/>
  <c r="W79" i="7"/>
  <c r="Z79" i="7"/>
  <c r="AA79" i="7"/>
  <c r="AB79" i="7"/>
  <c r="AC79" i="7"/>
  <c r="H80" i="7"/>
  <c r="I80" i="7"/>
  <c r="I82" i="7" s="1"/>
  <c r="J80" i="7"/>
  <c r="K80" i="7"/>
  <c r="K82" i="7" s="1"/>
  <c r="L80" i="7"/>
  <c r="M80" i="7"/>
  <c r="N80" i="7"/>
  <c r="O80" i="7"/>
  <c r="P80" i="7"/>
  <c r="Q80" i="7"/>
  <c r="Q81" i="7" s="1"/>
  <c r="R80" i="7"/>
  <c r="T80" i="7"/>
  <c r="T81" i="7" s="1"/>
  <c r="U80" i="7"/>
  <c r="V80" i="7"/>
  <c r="V82" i="7" s="1"/>
  <c r="W80" i="7"/>
  <c r="Z80" i="7"/>
  <c r="AA80" i="7"/>
  <c r="AB80" i="7"/>
  <c r="AC80" i="7"/>
  <c r="H81" i="7"/>
  <c r="J81" i="7"/>
  <c r="M81" i="7"/>
  <c r="U81" i="7"/>
  <c r="V81" i="7"/>
  <c r="Z81" i="7"/>
  <c r="AB81" i="7"/>
  <c r="J82" i="7"/>
  <c r="M82" i="7"/>
  <c r="N82" i="7"/>
  <c r="P82" i="7"/>
  <c r="W82" i="7"/>
  <c r="Z82" i="7"/>
  <c r="AA82" i="7"/>
  <c r="AB82" i="7"/>
  <c r="AC82" i="7"/>
  <c r="AE86" i="7"/>
  <c r="AF86" i="7"/>
  <c r="AI86" i="7" s="1"/>
  <c r="AG86" i="7"/>
  <c r="AH86" i="7"/>
  <c r="H90" i="7"/>
  <c r="I90" i="7"/>
  <c r="I93" i="7" s="1"/>
  <c r="J90" i="7"/>
  <c r="K90" i="7"/>
  <c r="N90" i="7"/>
  <c r="O90" i="7"/>
  <c r="O93" i="7" s="1"/>
  <c r="P90" i="7"/>
  <c r="P93" i="7" s="1"/>
  <c r="Q90" i="7"/>
  <c r="T90" i="7"/>
  <c r="U90" i="7"/>
  <c r="V90" i="7"/>
  <c r="W90" i="7"/>
  <c r="W93" i="7" s="1"/>
  <c r="Z90" i="7"/>
  <c r="AA90" i="7"/>
  <c r="AB90" i="7"/>
  <c r="AB93" i="7" s="1"/>
  <c r="AC90" i="7"/>
  <c r="H91" i="7"/>
  <c r="H94" i="7" s="1"/>
  <c r="I91" i="7"/>
  <c r="J91" i="7"/>
  <c r="K91" i="7"/>
  <c r="N91" i="7"/>
  <c r="O91" i="7"/>
  <c r="O94" i="7" s="1"/>
  <c r="P91" i="7"/>
  <c r="Q91" i="7"/>
  <c r="T91" i="7"/>
  <c r="T94" i="7" s="1"/>
  <c r="U91" i="7"/>
  <c r="V91" i="7"/>
  <c r="W91" i="7"/>
  <c r="Z91" i="7"/>
  <c r="AA91" i="7"/>
  <c r="AB91" i="7"/>
  <c r="AC91" i="7"/>
  <c r="H92" i="7"/>
  <c r="I92" i="7"/>
  <c r="I94" i="7" s="1"/>
  <c r="J92" i="7"/>
  <c r="J93" i="7" s="1"/>
  <c r="K92" i="7"/>
  <c r="K94" i="7" s="1"/>
  <c r="L92" i="7"/>
  <c r="M92" i="7"/>
  <c r="N92" i="7"/>
  <c r="O92" i="7"/>
  <c r="P92" i="7"/>
  <c r="Q92" i="7"/>
  <c r="R92" i="7"/>
  <c r="T92" i="7"/>
  <c r="T93" i="7" s="1"/>
  <c r="U92" i="7"/>
  <c r="U93" i="7" s="1"/>
  <c r="V92" i="7"/>
  <c r="W92" i="7"/>
  <c r="W94" i="7" s="1"/>
  <c r="Z92" i="7"/>
  <c r="AA92" i="7"/>
  <c r="AB92" i="7"/>
  <c r="AC92" i="7"/>
  <c r="H93" i="7"/>
  <c r="K93" i="7"/>
  <c r="M93" i="7"/>
  <c r="N93" i="7"/>
  <c r="Q93" i="7"/>
  <c r="V93" i="7"/>
  <c r="Z93" i="7"/>
  <c r="AA93" i="7"/>
  <c r="AC93" i="7"/>
  <c r="M94" i="7"/>
  <c r="N94" i="7"/>
  <c r="P94" i="7"/>
  <c r="Q94" i="7"/>
  <c r="V94" i="7"/>
  <c r="Z94" i="7"/>
  <c r="AA94" i="7"/>
  <c r="AB94" i="7"/>
  <c r="AC94" i="7"/>
  <c r="O2" i="5"/>
  <c r="P2" i="5"/>
  <c r="O3" i="5"/>
  <c r="P3" i="5" s="1"/>
  <c r="O4" i="5"/>
  <c r="P4" i="5"/>
  <c r="O5" i="5"/>
  <c r="P5" i="5"/>
  <c r="B6" i="5"/>
  <c r="C6" i="5"/>
  <c r="D6" i="5"/>
  <c r="D8" i="5" s="1"/>
  <c r="E6" i="5"/>
  <c r="E8" i="5" s="1"/>
  <c r="O6" i="5"/>
  <c r="P6" i="5" s="1"/>
  <c r="B7" i="5"/>
  <c r="C7" i="5"/>
  <c r="D7" i="5"/>
  <c r="E7" i="5"/>
  <c r="O7" i="5"/>
  <c r="P7" i="5" s="1"/>
  <c r="B8" i="5"/>
  <c r="C8" i="5"/>
  <c r="I8" i="5"/>
  <c r="J8" i="5"/>
  <c r="K8" i="5"/>
  <c r="L8" i="5"/>
  <c r="M8" i="5"/>
  <c r="N8" i="5"/>
  <c r="O11" i="5"/>
  <c r="P11" i="5" s="1"/>
  <c r="O12" i="5"/>
  <c r="P12" i="5" s="1"/>
  <c r="O13" i="5"/>
  <c r="P13" i="5" s="1"/>
  <c r="B14" i="5"/>
  <c r="B15" i="5" s="1"/>
  <c r="C14" i="5"/>
  <c r="C15" i="5" s="1"/>
  <c r="D14" i="5"/>
  <c r="D15" i="5" s="1"/>
  <c r="E14" i="5"/>
  <c r="E15" i="5" s="1"/>
  <c r="O14" i="5"/>
  <c r="P14" i="5" s="1"/>
  <c r="O15" i="5"/>
  <c r="P15" i="5" s="1"/>
  <c r="B16" i="5"/>
  <c r="C16" i="5"/>
  <c r="D16" i="5"/>
  <c r="E16" i="5"/>
  <c r="O16" i="5"/>
  <c r="P16" i="5" s="1"/>
  <c r="I17" i="5"/>
  <c r="J17" i="5"/>
  <c r="K17" i="5"/>
  <c r="L17" i="5"/>
  <c r="M17" i="5"/>
  <c r="N17" i="5"/>
  <c r="B30" i="5"/>
  <c r="B33" i="5" s="1"/>
  <c r="C30" i="5"/>
  <c r="D30" i="5"/>
  <c r="D33" i="5" s="1"/>
  <c r="E30" i="5"/>
  <c r="H30" i="5"/>
  <c r="J30" i="5"/>
  <c r="J33" i="5" s="1"/>
  <c r="K30" i="5"/>
  <c r="L30" i="5"/>
  <c r="L33" i="5" s="1"/>
  <c r="P30" i="5"/>
  <c r="Q30" i="5"/>
  <c r="Q33" i="5" s="1"/>
  <c r="R30" i="5"/>
  <c r="R33" i="5" s="1"/>
  <c r="S30" i="5"/>
  <c r="V30" i="5"/>
  <c r="V33" i="5" s="1"/>
  <c r="W30" i="5"/>
  <c r="X30" i="5"/>
  <c r="Y30" i="5"/>
  <c r="Y33" i="5" s="1"/>
  <c r="AB30" i="5"/>
  <c r="AC30" i="5"/>
  <c r="AD30" i="5"/>
  <c r="AD33" i="5" s="1"/>
  <c r="AE30" i="5"/>
  <c r="AH30" i="5"/>
  <c r="AH33" i="5" s="1"/>
  <c r="AI30" i="5"/>
  <c r="AJ30" i="5"/>
  <c r="AK30" i="5"/>
  <c r="B31" i="5"/>
  <c r="C31" i="5"/>
  <c r="D31" i="5"/>
  <c r="E31" i="5"/>
  <c r="H31" i="5"/>
  <c r="J31" i="5"/>
  <c r="K31" i="5"/>
  <c r="L31" i="5"/>
  <c r="P31" i="5"/>
  <c r="P34" i="5" s="1"/>
  <c r="Q31" i="5"/>
  <c r="R31" i="5"/>
  <c r="S31" i="5"/>
  <c r="S34" i="5" s="1"/>
  <c r="V31" i="5"/>
  <c r="W31" i="5"/>
  <c r="W34" i="5" s="1"/>
  <c r="X31" i="5"/>
  <c r="X34" i="5" s="1"/>
  <c r="Y31" i="5"/>
  <c r="AB31" i="5"/>
  <c r="AB34" i="5" s="1"/>
  <c r="AC31" i="5"/>
  <c r="AC34" i="5" s="1"/>
  <c r="AD31" i="5"/>
  <c r="AE31" i="5"/>
  <c r="AH31" i="5"/>
  <c r="AI31" i="5"/>
  <c r="AI34" i="5" s="1"/>
  <c r="AJ31" i="5"/>
  <c r="AK31" i="5"/>
  <c r="B32" i="5"/>
  <c r="B34" i="5" s="1"/>
  <c r="C32" i="5"/>
  <c r="D32" i="5"/>
  <c r="D34" i="5" s="1"/>
  <c r="E32" i="5"/>
  <c r="H32" i="5"/>
  <c r="H33" i="5" s="1"/>
  <c r="J32" i="5"/>
  <c r="K32" i="5"/>
  <c r="L32" i="5"/>
  <c r="M32" i="5"/>
  <c r="P32" i="5"/>
  <c r="Q32" i="5"/>
  <c r="Q34" i="5" s="1"/>
  <c r="R32" i="5"/>
  <c r="R34" i="5" s="1"/>
  <c r="S32" i="5"/>
  <c r="V32" i="5"/>
  <c r="W32" i="5"/>
  <c r="W33" i="5" s="1"/>
  <c r="X32" i="5"/>
  <c r="Y32" i="5"/>
  <c r="AB32" i="5"/>
  <c r="AB33" i="5" s="1"/>
  <c r="AC32" i="5"/>
  <c r="AD32" i="5"/>
  <c r="AE32" i="5"/>
  <c r="AE34" i="5" s="1"/>
  <c r="AH32" i="5"/>
  <c r="AI32" i="5"/>
  <c r="AJ32" i="5"/>
  <c r="AJ34" i="5" s="1"/>
  <c r="AK32" i="5"/>
  <c r="AK33" i="5" s="1"/>
  <c r="E33" i="5"/>
  <c r="K33" i="5"/>
  <c r="P33" i="5"/>
  <c r="X33" i="5"/>
  <c r="AC33" i="5"/>
  <c r="AE33" i="5"/>
  <c r="AJ33" i="5"/>
  <c r="C34" i="5"/>
  <c r="E34" i="5"/>
  <c r="H34" i="5"/>
  <c r="J34" i="5"/>
  <c r="K34" i="5"/>
  <c r="V34" i="5"/>
  <c r="Y34" i="5"/>
  <c r="AD34" i="5"/>
  <c r="AH34" i="5"/>
  <c r="B42" i="5"/>
  <c r="C42" i="5"/>
  <c r="C45" i="5" s="1"/>
  <c r="D42" i="5"/>
  <c r="D45" i="5" s="1"/>
  <c r="E42" i="5"/>
  <c r="H42" i="5"/>
  <c r="H45" i="5" s="1"/>
  <c r="J42" i="5"/>
  <c r="K42" i="5"/>
  <c r="L42" i="5"/>
  <c r="P42" i="5"/>
  <c r="Q42" i="5"/>
  <c r="Q45" i="5" s="1"/>
  <c r="R42" i="5"/>
  <c r="S42" i="5"/>
  <c r="S45" i="5" s="1"/>
  <c r="V42" i="5"/>
  <c r="V45" i="5" s="1"/>
  <c r="W42" i="5"/>
  <c r="X42" i="5"/>
  <c r="X45" i="5" s="1"/>
  <c r="Y42" i="5"/>
  <c r="AB42" i="5"/>
  <c r="AB45" i="5" s="1"/>
  <c r="AC42" i="5"/>
  <c r="AD42" i="5"/>
  <c r="AE42" i="5"/>
  <c r="AH42" i="5"/>
  <c r="AI42" i="5"/>
  <c r="AJ42" i="5"/>
  <c r="AJ45" i="5" s="1"/>
  <c r="AK42" i="5"/>
  <c r="B43" i="5"/>
  <c r="B46" i="5" s="1"/>
  <c r="C43" i="5"/>
  <c r="C46" i="5" s="1"/>
  <c r="D43" i="5"/>
  <c r="D46" i="5" s="1"/>
  <c r="E43" i="5"/>
  <c r="H43" i="5"/>
  <c r="J43" i="5"/>
  <c r="J46" i="5" s="1"/>
  <c r="K43" i="5"/>
  <c r="L43" i="5"/>
  <c r="L46" i="5" s="1"/>
  <c r="P43" i="5"/>
  <c r="P46" i="5" s="1"/>
  <c r="Q43" i="5"/>
  <c r="R43" i="5"/>
  <c r="R46" i="5" s="1"/>
  <c r="S43" i="5"/>
  <c r="V43" i="5"/>
  <c r="V46" i="5" s="1"/>
  <c r="W43" i="5"/>
  <c r="X43" i="5"/>
  <c r="Y43" i="5"/>
  <c r="Y46" i="5" s="1"/>
  <c r="AB43" i="5"/>
  <c r="AC43" i="5"/>
  <c r="AC46" i="5" s="1"/>
  <c r="AD43" i="5"/>
  <c r="AD46" i="5" s="1"/>
  <c r="AE43" i="5"/>
  <c r="AH43" i="5"/>
  <c r="AH46" i="5" s="1"/>
  <c r="AI43" i="5"/>
  <c r="AJ43" i="5"/>
  <c r="AJ46" i="5" s="1"/>
  <c r="AK43" i="5"/>
  <c r="B44" i="5"/>
  <c r="C44" i="5"/>
  <c r="D44" i="5"/>
  <c r="E44" i="5"/>
  <c r="E45" i="5" s="1"/>
  <c r="F44" i="5"/>
  <c r="G44" i="5"/>
  <c r="H44" i="5"/>
  <c r="H46" i="5" s="1"/>
  <c r="J44" i="5"/>
  <c r="K44" i="5"/>
  <c r="L44" i="5"/>
  <c r="M44" i="5"/>
  <c r="P44" i="5"/>
  <c r="Q44" i="5"/>
  <c r="R44" i="5"/>
  <c r="S44" i="5"/>
  <c r="S46" i="5" s="1"/>
  <c r="T44" i="5"/>
  <c r="V44" i="5"/>
  <c r="W44" i="5"/>
  <c r="X44" i="5"/>
  <c r="Y44" i="5"/>
  <c r="AB44" i="5"/>
  <c r="AC44" i="5"/>
  <c r="AD44" i="5"/>
  <c r="AE44" i="5"/>
  <c r="AE46" i="5" s="1"/>
  <c r="AH44" i="5"/>
  <c r="AH45" i="5" s="1"/>
  <c r="AI44" i="5"/>
  <c r="AJ44" i="5"/>
  <c r="AK44" i="5"/>
  <c r="AK45" i="5" s="1"/>
  <c r="AL44" i="5"/>
  <c r="B45" i="5"/>
  <c r="J45" i="5"/>
  <c r="L45" i="5"/>
  <c r="P45" i="5"/>
  <c r="R45" i="5"/>
  <c r="W45" i="5"/>
  <c r="Y45" i="5"/>
  <c r="AC45" i="5"/>
  <c r="AD45" i="5"/>
  <c r="AE45" i="5"/>
  <c r="AI45" i="5"/>
  <c r="E46" i="5"/>
  <c r="K46" i="5"/>
  <c r="Q46" i="5"/>
  <c r="W46" i="5"/>
  <c r="X46" i="5"/>
  <c r="AB46" i="5"/>
  <c r="AI46" i="5"/>
  <c r="AK46" i="5"/>
  <c r="B54" i="5"/>
  <c r="B57" i="5" s="1"/>
  <c r="C54" i="5"/>
  <c r="D54" i="5"/>
  <c r="D57" i="5" s="1"/>
  <c r="E54" i="5"/>
  <c r="H54" i="5"/>
  <c r="H57" i="5" s="1"/>
  <c r="J54" i="5"/>
  <c r="K54" i="5"/>
  <c r="L54" i="5"/>
  <c r="L57" i="5" s="1"/>
  <c r="P54" i="5"/>
  <c r="Q54" i="5"/>
  <c r="Q57" i="5" s="1"/>
  <c r="R54" i="5"/>
  <c r="R57" i="5" s="1"/>
  <c r="S54" i="5"/>
  <c r="V54" i="5"/>
  <c r="V57" i="5" s="1"/>
  <c r="W54" i="5"/>
  <c r="X54" i="5"/>
  <c r="X57" i="5" s="1"/>
  <c r="Y54" i="5"/>
  <c r="AB54" i="5"/>
  <c r="AC54" i="5"/>
  <c r="AC57" i="5" s="1"/>
  <c r="AD54" i="5"/>
  <c r="AE54" i="5"/>
  <c r="AE57" i="5" s="1"/>
  <c r="B55" i="5"/>
  <c r="B58" i="5" s="1"/>
  <c r="C55" i="5"/>
  <c r="D55" i="5"/>
  <c r="D58" i="5" s="1"/>
  <c r="E55" i="5"/>
  <c r="H55" i="5"/>
  <c r="H58" i="5" s="1"/>
  <c r="J55" i="5"/>
  <c r="K55" i="5"/>
  <c r="L55" i="5"/>
  <c r="L58" i="5" s="1"/>
  <c r="P55" i="5"/>
  <c r="Q55" i="5"/>
  <c r="Q58" i="5" s="1"/>
  <c r="R55" i="5"/>
  <c r="R58" i="5" s="1"/>
  <c r="S55" i="5"/>
  <c r="V55" i="5"/>
  <c r="V58" i="5" s="1"/>
  <c r="W55" i="5"/>
  <c r="X55" i="5"/>
  <c r="X58" i="5" s="1"/>
  <c r="Y55" i="5"/>
  <c r="AB55" i="5"/>
  <c r="AC55" i="5"/>
  <c r="AC58" i="5" s="1"/>
  <c r="AD55" i="5"/>
  <c r="AE55" i="5"/>
  <c r="AE58" i="5" s="1"/>
  <c r="B56" i="5"/>
  <c r="C56" i="5"/>
  <c r="D56" i="5"/>
  <c r="E56" i="5"/>
  <c r="F56" i="5"/>
  <c r="G56" i="5"/>
  <c r="H56" i="5"/>
  <c r="J56" i="5"/>
  <c r="J57" i="5" s="1"/>
  <c r="K56" i="5"/>
  <c r="L56" i="5"/>
  <c r="M56" i="5"/>
  <c r="P56" i="5"/>
  <c r="Q56" i="5"/>
  <c r="R56" i="5"/>
  <c r="S56" i="5"/>
  <c r="S57" i="5" s="1"/>
  <c r="T56" i="5"/>
  <c r="V56" i="5"/>
  <c r="W56" i="5"/>
  <c r="X56" i="5"/>
  <c r="Y56" i="5"/>
  <c r="AB56" i="5"/>
  <c r="AB57" i="5" s="1"/>
  <c r="AC56" i="5"/>
  <c r="AD56" i="5"/>
  <c r="AD57" i="5" s="1"/>
  <c r="AE56" i="5"/>
  <c r="C57" i="5"/>
  <c r="E57" i="5"/>
  <c r="K57" i="5"/>
  <c r="P57" i="5"/>
  <c r="W57" i="5"/>
  <c r="Y57" i="5"/>
  <c r="C58" i="5"/>
  <c r="E58" i="5"/>
  <c r="K58" i="5"/>
  <c r="P58" i="5"/>
  <c r="W58" i="5"/>
  <c r="Y58" i="5"/>
  <c r="H66" i="5"/>
  <c r="J66" i="5"/>
  <c r="K66" i="5"/>
  <c r="L66" i="5"/>
  <c r="P66" i="5"/>
  <c r="Q66" i="5"/>
  <c r="R66" i="5"/>
  <c r="S66" i="5"/>
  <c r="V66" i="5"/>
  <c r="W66" i="5"/>
  <c r="X66" i="5"/>
  <c r="Y66" i="5"/>
  <c r="AB66" i="5"/>
  <c r="AC66" i="5"/>
  <c r="AD66" i="5"/>
  <c r="AE66" i="5"/>
  <c r="H67" i="5"/>
  <c r="J67" i="5"/>
  <c r="K67" i="5"/>
  <c r="L67" i="5"/>
  <c r="P67" i="5"/>
  <c r="Q67" i="5"/>
  <c r="R67" i="5"/>
  <c r="S67" i="5"/>
  <c r="V67" i="5"/>
  <c r="W67" i="5"/>
  <c r="X67" i="5"/>
  <c r="Y67" i="5"/>
  <c r="AB67" i="5"/>
  <c r="AC67" i="5"/>
  <c r="AD67" i="5"/>
  <c r="AE67" i="5"/>
  <c r="H68" i="5"/>
  <c r="J68" i="5"/>
  <c r="J69" i="5" s="1"/>
  <c r="K68" i="5"/>
  <c r="L68" i="5"/>
  <c r="L70" i="5" s="1"/>
  <c r="M68" i="5"/>
  <c r="P68" i="5"/>
  <c r="P69" i="5" s="1"/>
  <c r="Q68" i="5"/>
  <c r="Q70" i="5" s="1"/>
  <c r="R68" i="5"/>
  <c r="R70" i="5" s="1"/>
  <c r="S68" i="5"/>
  <c r="S70" i="5" s="1"/>
  <c r="T68" i="5"/>
  <c r="V68" i="5"/>
  <c r="V70" i="5" s="1"/>
  <c r="W68" i="5"/>
  <c r="W70" i="5" s="1"/>
  <c r="X68" i="5"/>
  <c r="Y68" i="5"/>
  <c r="Y69" i="5" s="1"/>
  <c r="AB68" i="5"/>
  <c r="AB69" i="5" s="1"/>
  <c r="AC68" i="5"/>
  <c r="AC70" i="5" s="1"/>
  <c r="AD68" i="5"/>
  <c r="AD69" i="5" s="1"/>
  <c r="AE68" i="5"/>
  <c r="H69" i="5"/>
  <c r="K69" i="5"/>
  <c r="L69" i="5"/>
  <c r="R69" i="5"/>
  <c r="V69" i="5"/>
  <c r="X69" i="5"/>
  <c r="AC69" i="5"/>
  <c r="AE69" i="5"/>
  <c r="H70" i="5"/>
  <c r="K70" i="5"/>
  <c r="P70" i="5"/>
  <c r="X70" i="5"/>
  <c r="AB70" i="5"/>
  <c r="AE70" i="5"/>
  <c r="H78" i="5"/>
  <c r="J78" i="5"/>
  <c r="K78" i="5"/>
  <c r="L78" i="5"/>
  <c r="P78" i="5"/>
  <c r="Q78" i="5"/>
  <c r="R78" i="5"/>
  <c r="R81" i="5" s="1"/>
  <c r="S78" i="5"/>
  <c r="V78" i="5"/>
  <c r="W78" i="5"/>
  <c r="X78" i="5"/>
  <c r="Y78" i="5"/>
  <c r="AB78" i="5"/>
  <c r="AC78" i="5"/>
  <c r="AD78" i="5"/>
  <c r="AE78" i="5"/>
  <c r="H79" i="5"/>
  <c r="J79" i="5"/>
  <c r="K79" i="5"/>
  <c r="L79" i="5"/>
  <c r="P79" i="5"/>
  <c r="Q79" i="5"/>
  <c r="R79" i="5"/>
  <c r="S79" i="5"/>
  <c r="V79" i="5"/>
  <c r="W79" i="5"/>
  <c r="X79" i="5"/>
  <c r="Y79" i="5"/>
  <c r="AB79" i="5"/>
  <c r="AC79" i="5"/>
  <c r="AD79" i="5"/>
  <c r="AE79" i="5"/>
  <c r="H80" i="5"/>
  <c r="J80" i="5"/>
  <c r="J82" i="5" s="1"/>
  <c r="K80" i="5"/>
  <c r="K81" i="5" s="1"/>
  <c r="L80" i="5"/>
  <c r="M80" i="5"/>
  <c r="P80" i="5"/>
  <c r="P82" i="5" s="1"/>
  <c r="Q80" i="5"/>
  <c r="Q82" i="5" s="1"/>
  <c r="R80" i="5"/>
  <c r="R82" i="5" s="1"/>
  <c r="S80" i="5"/>
  <c r="T80" i="5"/>
  <c r="V80" i="5"/>
  <c r="W80" i="5"/>
  <c r="W82" i="5" s="1"/>
  <c r="X80" i="5"/>
  <c r="X81" i="5" s="1"/>
  <c r="Y80" i="5"/>
  <c r="Y82" i="5" s="1"/>
  <c r="AB80" i="5"/>
  <c r="AB81" i="5" s="1"/>
  <c r="AC80" i="5"/>
  <c r="AD80" i="5"/>
  <c r="AD82" i="5" s="1"/>
  <c r="AE80" i="5"/>
  <c r="AE81" i="5" s="1"/>
  <c r="H81" i="5"/>
  <c r="J81" i="5"/>
  <c r="L81" i="5"/>
  <c r="P81" i="5"/>
  <c r="S81" i="5"/>
  <c r="V81" i="5"/>
  <c r="W81" i="5"/>
  <c r="Y81" i="5"/>
  <c r="AC81" i="5"/>
  <c r="AD81" i="5"/>
  <c r="H82" i="5"/>
  <c r="K82" i="5"/>
  <c r="L82" i="5"/>
  <c r="S82" i="5"/>
  <c r="V82" i="5"/>
  <c r="X82" i="5"/>
  <c r="AC82" i="5"/>
  <c r="AE82" i="5"/>
  <c r="H90" i="5"/>
  <c r="J90" i="5"/>
  <c r="K90" i="5"/>
  <c r="L90" i="5"/>
  <c r="P90" i="5"/>
  <c r="Q90" i="5"/>
  <c r="R90" i="5"/>
  <c r="S90" i="5"/>
  <c r="V90" i="5"/>
  <c r="W90" i="5"/>
  <c r="X90" i="5"/>
  <c r="Y90" i="5"/>
  <c r="AB90" i="5"/>
  <c r="AC90" i="5"/>
  <c r="AD90" i="5"/>
  <c r="AE90" i="5"/>
  <c r="H91" i="5"/>
  <c r="J91" i="5"/>
  <c r="K91" i="5"/>
  <c r="L91" i="5"/>
  <c r="P91" i="5"/>
  <c r="Q91" i="5"/>
  <c r="R91" i="5"/>
  <c r="S91" i="5"/>
  <c r="V91" i="5"/>
  <c r="W91" i="5"/>
  <c r="X91" i="5"/>
  <c r="Y91" i="5"/>
  <c r="AB91" i="5"/>
  <c r="AC91" i="5"/>
  <c r="AC94" i="5" s="1"/>
  <c r="AD91" i="5"/>
  <c r="AE91" i="5"/>
  <c r="H92" i="5"/>
  <c r="H93" i="5" s="1"/>
  <c r="J92" i="5"/>
  <c r="K92" i="5"/>
  <c r="K94" i="5" s="1"/>
  <c r="L92" i="5"/>
  <c r="M92" i="5"/>
  <c r="P92" i="5"/>
  <c r="P94" i="5" s="1"/>
  <c r="Q92" i="5"/>
  <c r="R92" i="5"/>
  <c r="S92" i="5"/>
  <c r="T92" i="5"/>
  <c r="V92" i="5"/>
  <c r="V93" i="5" s="1"/>
  <c r="W92" i="5"/>
  <c r="W94" i="5" s="1"/>
  <c r="X92" i="5"/>
  <c r="X93" i="5" s="1"/>
  <c r="Y92" i="5"/>
  <c r="AB92" i="5"/>
  <c r="AB94" i="5" s="1"/>
  <c r="AC92" i="5"/>
  <c r="AC93" i="5" s="1"/>
  <c r="AD92" i="5"/>
  <c r="AD94" i="5" s="1"/>
  <c r="AE92" i="5"/>
  <c r="AE94" i="5" s="1"/>
  <c r="J93" i="5"/>
  <c r="L93" i="5"/>
  <c r="P93" i="5"/>
  <c r="Q93" i="5"/>
  <c r="R93" i="5"/>
  <c r="S93" i="5"/>
  <c r="W93" i="5"/>
  <c r="Y93" i="5"/>
  <c r="AD93" i="5"/>
  <c r="H94" i="5"/>
  <c r="J94" i="5"/>
  <c r="L94" i="5"/>
  <c r="Q94" i="5"/>
  <c r="R94" i="5"/>
  <c r="S94" i="5"/>
  <c r="V94" i="5"/>
  <c r="Y94" i="5"/>
  <c r="X94" i="5" l="1"/>
  <c r="AB82" i="5"/>
  <c r="J94" i="7"/>
  <c r="T82" i="7"/>
  <c r="V57" i="4"/>
  <c r="D8" i="4"/>
  <c r="D7" i="4"/>
  <c r="AD70" i="5"/>
  <c r="K45" i="5"/>
  <c r="H70" i="7"/>
  <c r="Q82" i="4"/>
  <c r="AE93" i="5"/>
  <c r="W69" i="5"/>
  <c r="L34" i="5"/>
  <c r="AI33" i="5"/>
  <c r="S33" i="5"/>
  <c r="C33" i="5"/>
  <c r="AE69" i="4"/>
  <c r="B58" i="4"/>
  <c r="B57" i="4"/>
  <c r="AC33" i="4"/>
  <c r="AC34" i="4"/>
  <c r="D33" i="7"/>
  <c r="Q81" i="5"/>
  <c r="Y70" i="5"/>
  <c r="J70" i="5"/>
  <c r="S69" i="5"/>
  <c r="U94" i="7"/>
  <c r="Q70" i="7"/>
  <c r="AG33" i="7"/>
  <c r="Q33" i="7"/>
  <c r="M8" i="7"/>
  <c r="L94" i="4"/>
  <c r="H57" i="7"/>
  <c r="U57" i="7"/>
  <c r="AD58" i="5"/>
  <c r="AB58" i="5"/>
  <c r="J69" i="7"/>
  <c r="Q69" i="5"/>
  <c r="J58" i="5"/>
  <c r="W69" i="7"/>
  <c r="AC57" i="7"/>
  <c r="E58" i="7"/>
  <c r="H57" i="4"/>
  <c r="H58" i="4"/>
  <c r="AB70" i="7"/>
  <c r="N70" i="7"/>
  <c r="T58" i="7"/>
  <c r="K93" i="5"/>
  <c r="J45" i="4"/>
  <c r="AB93" i="5"/>
  <c r="AK34" i="5"/>
  <c r="AI47" i="7"/>
  <c r="E45" i="7"/>
  <c r="H81" i="4"/>
  <c r="E58" i="4"/>
  <c r="E57" i="4"/>
  <c r="S58" i="5"/>
  <c r="O8" i="5"/>
  <c r="H82" i="7"/>
  <c r="P81" i="7"/>
  <c r="T45" i="7"/>
  <c r="AE46" i="4"/>
  <c r="AK45" i="4"/>
  <c r="W45" i="4"/>
  <c r="E45" i="4"/>
  <c r="J4" i="3"/>
  <c r="I4" i="3"/>
  <c r="L3" i="3"/>
  <c r="L8" i="3"/>
  <c r="K3" i="3"/>
  <c r="K8" i="3"/>
  <c r="L5" i="3"/>
  <c r="J3" i="3"/>
  <c r="K5" i="3"/>
  <c r="I3" i="3"/>
  <c r="L7" i="3"/>
  <c r="J5" i="3"/>
  <c r="L2" i="3"/>
  <c r="K7" i="3"/>
  <c r="I5" i="3"/>
  <c r="K2" i="3"/>
  <c r="J7" i="3"/>
  <c r="I7" i="3"/>
  <c r="O17" i="5"/>
</calcChain>
</file>

<file path=xl/sharedStrings.xml><?xml version="1.0" encoding="utf-8"?>
<sst xmlns="http://schemas.openxmlformats.org/spreadsheetml/2006/main" count="4673" uniqueCount="434">
  <si>
    <t>Year</t>
  </si>
  <si>
    <t>Site</t>
  </si>
  <si>
    <t xml:space="preserve">Start </t>
  </si>
  <si>
    <t>End</t>
  </si>
  <si>
    <t>Julian</t>
  </si>
  <si>
    <t>Peak Chena</t>
  </si>
  <si>
    <t>start date</t>
  </si>
  <si>
    <t>end date</t>
  </si>
  <si>
    <t>FRCH</t>
  </si>
  <si>
    <t>134-264</t>
  </si>
  <si>
    <t>MOOS</t>
  </si>
  <si>
    <t>119-283</t>
  </si>
  <si>
    <t>129-294</t>
  </si>
  <si>
    <t>POKE</t>
  </si>
  <si>
    <t>131-289</t>
  </si>
  <si>
    <t>VAUL</t>
  </si>
  <si>
    <t>130-289</t>
  </si>
  <si>
    <t>STRT</t>
  </si>
  <si>
    <t>127-289</t>
  </si>
  <si>
    <t>163-289</t>
  </si>
  <si>
    <t>157-288</t>
  </si>
  <si>
    <t>169-288</t>
  </si>
  <si>
    <t>125-270</t>
  </si>
  <si>
    <t>125-271</t>
  </si>
  <si>
    <t>126-272</t>
  </si>
  <si>
    <t>131-270</t>
  </si>
  <si>
    <t>127-273</t>
  </si>
  <si>
    <t>Common days</t>
  </si>
  <si>
    <t>131-283</t>
  </si>
  <si>
    <t>35-142</t>
  </si>
  <si>
    <t>6/26-10/11</t>
  </si>
  <si>
    <t>6/27-10/12</t>
  </si>
  <si>
    <t>6/16-10/1</t>
  </si>
  <si>
    <t>6/17-9/30</t>
  </si>
  <si>
    <t>6/12-9/27</t>
  </si>
  <si>
    <t>6/13-9/28</t>
  </si>
  <si>
    <t>130-283</t>
  </si>
  <si>
    <t>129-280</t>
  </si>
  <si>
    <t>137-269</t>
  </si>
  <si>
    <t>153-281</t>
  </si>
  <si>
    <t>year</t>
  </si>
  <si>
    <t>site</t>
  </si>
  <si>
    <t>total days</t>
  </si>
  <si>
    <t>fDOM gap</t>
  </si>
  <si>
    <t>SPC</t>
  </si>
  <si>
    <t>Turb</t>
  </si>
  <si>
    <t>NO3</t>
  </si>
  <si>
    <t>fDOM missing</t>
  </si>
  <si>
    <t>SPC missing</t>
  </si>
  <si>
    <t>Turb missing</t>
  </si>
  <si>
    <t>NO3 missing</t>
  </si>
  <si>
    <t>% missing</t>
  </si>
  <si>
    <t>%</t>
  </si>
  <si>
    <t>7/26-8/3</t>
  </si>
  <si>
    <t>fDOM</t>
  </si>
  <si>
    <t>NO3-</t>
  </si>
  <si>
    <t>none</t>
  </si>
  <si>
    <t>8/30-9/13,9/25-9/26,9/26-9/28</t>
  </si>
  <si>
    <t>8/30-9/13</t>
  </si>
  <si>
    <t>6/26-7/19, 9/6-9/27</t>
  </si>
  <si>
    <t>6/11-6/13</t>
  </si>
  <si>
    <t>8/08-9/28</t>
  </si>
  <si>
    <t>CARI</t>
  </si>
  <si>
    <t>7/12-7/26</t>
  </si>
  <si>
    <t>7/12-20, 7/22-7/26</t>
  </si>
  <si>
    <t>7/1-7/31</t>
  </si>
  <si>
    <t>5/29-6/5,8/26-8/30,8/30-9/4</t>
  </si>
  <si>
    <t>7/31-8/7,8/16-9/4</t>
  </si>
  <si>
    <t>9/12-9/16</t>
  </si>
  <si>
    <t>7/18-7/19</t>
  </si>
  <si>
    <t>7/26-7/29</t>
  </si>
  <si>
    <t>7/25-7/29</t>
  </si>
  <si>
    <t>6/3-6/5</t>
  </si>
  <si>
    <t>6/21-6/26, 9/9-9/30</t>
  </si>
  <si>
    <t>9/9-9/30</t>
  </si>
  <si>
    <t>5/26-5/28,6/4-6/21,7/13-7/21,8/10-8/12</t>
  </si>
  <si>
    <t>5/15-5/20</t>
  </si>
  <si>
    <t>6/28-6/29,7/14-7/28</t>
  </si>
  <si>
    <t>7/13-7/27</t>
  </si>
  <si>
    <t>5/25-6/4,7/12-7/26</t>
  </si>
  <si>
    <t>8/2-8/9</t>
  </si>
  <si>
    <t>5/10-5/12</t>
  </si>
  <si>
    <t>throug 6/20</t>
  </si>
  <si>
    <t>5/20-6/20, 6/23-8/9</t>
  </si>
  <si>
    <t>6/20-6/23</t>
  </si>
  <si>
    <t>5/18-5/24</t>
  </si>
  <si>
    <t>5/13-5/24</t>
  </si>
  <si>
    <t>day</t>
  </si>
  <si>
    <t>site.ID</t>
  </si>
  <si>
    <t>dailyfDOM</t>
  </si>
  <si>
    <t>dailyNO3</t>
  </si>
  <si>
    <t>dailySPC</t>
  </si>
  <si>
    <t>dailyTurb</t>
  </si>
  <si>
    <t>julian</t>
  </si>
  <si>
    <t>TSC</t>
  </si>
  <si>
    <t>NA</t>
  </si>
  <si>
    <t>medianfDOM</t>
  </si>
  <si>
    <t>medianNO3</t>
  </si>
  <si>
    <t>medianSPC</t>
  </si>
  <si>
    <t>medianTURB</t>
  </si>
  <si>
    <t>Site ratio</t>
  </si>
  <si>
    <t>Mean fDOM</t>
  </si>
  <si>
    <t>Mean NO3</t>
  </si>
  <si>
    <t>Mean SPC</t>
  </si>
  <si>
    <t>Mean Turb</t>
  </si>
  <si>
    <t>V:S</t>
  </si>
  <si>
    <t>V:P</t>
  </si>
  <si>
    <t>V:M</t>
  </si>
  <si>
    <t>V:F</t>
  </si>
  <si>
    <t>Total</t>
  </si>
  <si>
    <t>V:C</t>
  </si>
  <si>
    <t>V:all</t>
  </si>
  <si>
    <t>M:all</t>
  </si>
  <si>
    <t>Moderate PF</t>
  </si>
  <si>
    <t>High PF</t>
  </si>
  <si>
    <t>HI</t>
  </si>
  <si>
    <t>Total Storm</t>
  </si>
  <si>
    <t>(+)</t>
  </si>
  <si>
    <t>(-)</t>
  </si>
  <si>
    <t>(+) CI overlap</t>
  </si>
  <si>
    <t>(-) CI overlap</t>
  </si>
  <si>
    <t>Signifcantly Dominant</t>
  </si>
  <si>
    <t xml:space="preserve">Clockwise </t>
  </si>
  <si>
    <t>Signifcantly less</t>
  </si>
  <si>
    <t xml:space="preserve">Counterclockwise </t>
  </si>
  <si>
    <t>Duration</t>
  </si>
  <si>
    <t>Sum</t>
  </si>
  <si>
    <t>BETA</t>
  </si>
  <si>
    <t>Flushing</t>
  </si>
  <si>
    <t>Dilution</t>
  </si>
  <si>
    <t>Mean</t>
  </si>
  <si>
    <t>sd</t>
  </si>
  <si>
    <t>Clockwise/dilution</t>
  </si>
  <si>
    <t>Counterclockwise/flushing</t>
  </si>
  <si>
    <t>Clockwise/Dilution</t>
  </si>
  <si>
    <t xml:space="preserve">Rapid source mobilization/source limited </t>
  </si>
  <si>
    <t>Slowsource/transport limited</t>
  </si>
  <si>
    <t>(+)HI - proximal</t>
  </si>
  <si>
    <t>(-) HI - delayed transport</t>
  </si>
  <si>
    <t>If most are diluting this could mean that most of our nitrate input into the stream is from groundwater sources which is higher than subsurface flow and is diluted during a storm</t>
  </si>
  <si>
    <t>FRCH -2018</t>
  </si>
  <si>
    <t>FRCH -2019</t>
  </si>
  <si>
    <t>FRCH -2020</t>
  </si>
  <si>
    <t>FRCH -2021</t>
  </si>
  <si>
    <t>FRCH -2022</t>
  </si>
  <si>
    <t>FRCH -2015</t>
  </si>
  <si>
    <t>Total (+)</t>
  </si>
  <si>
    <t>Total (-)</t>
  </si>
  <si>
    <t>sum</t>
  </si>
  <si>
    <t>%(+)</t>
  </si>
  <si>
    <t>%(-)</t>
  </si>
  <si>
    <t>MOOS-2018</t>
  </si>
  <si>
    <t>MOOS-2019</t>
  </si>
  <si>
    <t>MOOS-2020</t>
  </si>
  <si>
    <t>MOOS-2021</t>
  </si>
  <si>
    <t>MOOS-2022</t>
  </si>
  <si>
    <t>MOOS-2015</t>
  </si>
  <si>
    <t>CARI-2018</t>
  </si>
  <si>
    <t>CARI - 2019</t>
  </si>
  <si>
    <t>CARI - 2020</t>
  </si>
  <si>
    <t>CARI - 2021</t>
  </si>
  <si>
    <t>CARI - 2022</t>
  </si>
  <si>
    <t>POKE - 2019</t>
  </si>
  <si>
    <t>POKE - 2020</t>
  </si>
  <si>
    <t>POKE - 2021</t>
  </si>
  <si>
    <t>POKE - 2022</t>
  </si>
  <si>
    <t>STRT - 2019</t>
  </si>
  <si>
    <t>STRT - 2020</t>
  </si>
  <si>
    <t>STRT - 2021</t>
  </si>
  <si>
    <t>STRT - 2022</t>
  </si>
  <si>
    <t>VAUL - 2019</t>
  </si>
  <si>
    <t>VAUL - 2020</t>
  </si>
  <si>
    <t>VAUL - 2021</t>
  </si>
  <si>
    <t>VAUL - 2022</t>
  </si>
  <si>
    <t>Storm_Delineation</t>
  </si>
  <si>
    <t>Hysteresis</t>
  </si>
  <si>
    <t>Antecedent_Conditions</t>
  </si>
  <si>
    <t>FRCH_storm1_07_01</t>
  </si>
  <si>
    <t>MOOS_storm1_07_01</t>
  </si>
  <si>
    <t>xx</t>
  </si>
  <si>
    <t>FRCH_storm2_07_19</t>
  </si>
  <si>
    <t>MOOS_storm2_07_18</t>
  </si>
  <si>
    <t>FRCH_storm3_07_26</t>
  </si>
  <si>
    <t>MOOS_storm3a_07_27</t>
  </si>
  <si>
    <t>FRCH_storm4_08_12</t>
  </si>
  <si>
    <t>MOOS_storm3b_07_28</t>
  </si>
  <si>
    <t>FRCH_storm5a_08_18</t>
  </si>
  <si>
    <t>MOOS_storm4_08_16</t>
  </si>
  <si>
    <t>FRCH_storm5b_08_20</t>
  </si>
  <si>
    <t>MOOS_storm5_08_25</t>
  </si>
  <si>
    <t>FRCH_storm6a_08_25</t>
  </si>
  <si>
    <t>MOOS_storm6_09_14</t>
  </si>
  <si>
    <t>FRCH_storm6b_08_28</t>
  </si>
  <si>
    <t>FRCH_storm6c_08_30</t>
  </si>
  <si>
    <t>FRCH_storm7_09_13</t>
  </si>
  <si>
    <t>FRCH_storm1_06_21</t>
  </si>
  <si>
    <t>MOOS_storm1_06_21</t>
  </si>
  <si>
    <t>CARI_storm1_06_10</t>
  </si>
  <si>
    <t>xxx</t>
  </si>
  <si>
    <t>FRCH_storm2a_06_30</t>
  </si>
  <si>
    <t>MOOS_storm2a_06_30</t>
  </si>
  <si>
    <t>CARI_storm2_06_21</t>
  </si>
  <si>
    <t>FRCH_storm2b_07_05</t>
  </si>
  <si>
    <t>MOOS_storm2b_07_02</t>
  </si>
  <si>
    <t>CARI_storm3_06_29</t>
  </si>
  <si>
    <t>FRCH_storm3_07_11</t>
  </si>
  <si>
    <t>MOOS_storm2c_07_05</t>
  </si>
  <si>
    <t>CARI_storm4a_06_30</t>
  </si>
  <si>
    <t>FRCH_storm4a_07_15</t>
  </si>
  <si>
    <t>MOOS_storm3_07_10</t>
  </si>
  <si>
    <t>CARI_storm4b_07_01</t>
  </si>
  <si>
    <t>FRCH_storm4b_07_17</t>
  </si>
  <si>
    <t>MOOS_storm5_08_05</t>
  </si>
  <si>
    <t>CARI_storm5a_08_04</t>
  </si>
  <si>
    <t>FRCH_storm5_08_05</t>
  </si>
  <si>
    <t>MOOS_storm6_08_13</t>
  </si>
  <si>
    <t>CARI_storm5b_08_05</t>
  </si>
  <si>
    <t>FRCH_storm6_08_13</t>
  </si>
  <si>
    <t>MOOS_storm7_08_23</t>
  </si>
  <si>
    <t>CARI_storm5c_08_06</t>
  </si>
  <si>
    <t>FRCH_storm7_08_24</t>
  </si>
  <si>
    <t>MOOS_storm8a_08_26</t>
  </si>
  <si>
    <t>CARI_storm6_08_13</t>
  </si>
  <si>
    <t>FRCH_storm8a_08_26</t>
  </si>
  <si>
    <t>MOOS_storm8b_08_28</t>
  </si>
  <si>
    <t>CARI_storm7_08_21</t>
  </si>
  <si>
    <t>FRCH_storm8b_08_28</t>
  </si>
  <si>
    <t>MOOS_storm9_08_30</t>
  </si>
  <si>
    <t>CARI_storm8_08_24</t>
  </si>
  <si>
    <t>FRCH_storm9_08_30</t>
  </si>
  <si>
    <t>MOOS_storm10_09_01</t>
  </si>
  <si>
    <t>CARI_storm9_08_26</t>
  </si>
  <si>
    <t>FRCH_storm10_09_01</t>
  </si>
  <si>
    <t>MOOS_storm11a_09_22</t>
  </si>
  <si>
    <t>CARI_storm10_08_30</t>
  </si>
  <si>
    <t>FRCH_storm11a_09_22</t>
  </si>
  <si>
    <t>MOOS_storm11b_09_24</t>
  </si>
  <si>
    <t>CARI_storm11_09_01</t>
  </si>
  <si>
    <t>FRCH_storm11b_09_24</t>
  </si>
  <si>
    <t>MOOS_storm12_09_25</t>
  </si>
  <si>
    <t>CARI_storm12a_09_20</t>
  </si>
  <si>
    <t>CARI_storm12b_09_25</t>
  </si>
  <si>
    <t>FRCH_storm1_05_31</t>
  </si>
  <si>
    <t>STRT_storm1_05_31</t>
  </si>
  <si>
    <t>VAUL_storm1_07_13</t>
  </si>
  <si>
    <t>POKE_storm1_06_30</t>
  </si>
  <si>
    <t>MOOS_storm1_06_01</t>
  </si>
  <si>
    <t>CARI_storm1_05_08</t>
  </si>
  <si>
    <t>xxxxxx</t>
  </si>
  <si>
    <t>xxxxx</t>
  </si>
  <si>
    <t>FRCH_storm2_06_15</t>
  </si>
  <si>
    <t>STRT_storm2_07_12</t>
  </si>
  <si>
    <t>VAUL_storm2_07_26</t>
  </si>
  <si>
    <t>POKE_storm2_07_12</t>
  </si>
  <si>
    <t>MOOS_storm3_07_12</t>
  </si>
  <si>
    <t>CARI_storm2_06_30</t>
  </si>
  <si>
    <t>FRCH_storm3_06_18</t>
  </si>
  <si>
    <t>STRT_storm3a_07_25</t>
  </si>
  <si>
    <t>VAUL_storm3_07_29</t>
  </si>
  <si>
    <t>POKE_storm3_07_26</t>
  </si>
  <si>
    <t>MOOS_storm4_07_25</t>
  </si>
  <si>
    <t>CARI_storm3_07_12</t>
  </si>
  <si>
    <t>FRCH_storm4_06_20</t>
  </si>
  <si>
    <t>STRT_storm3b_08_05</t>
  </si>
  <si>
    <t>VAUL_storm4a_08_02</t>
  </si>
  <si>
    <t>POKE_storm4_07_31</t>
  </si>
  <si>
    <t>MOOS_storm5_07_29</t>
  </si>
  <si>
    <t>CARI_storm4_07_26</t>
  </si>
  <si>
    <t>FRCH_storm5_06_22</t>
  </si>
  <si>
    <t>STRT_storm3c_08_12</t>
  </si>
  <si>
    <t>VAUL_storm4b_08_03</t>
  </si>
  <si>
    <t>POKE_storm5a_08_02</t>
  </si>
  <si>
    <t>MOOS_storm6a_08_01</t>
  </si>
  <si>
    <t>CARI_storm5_07_31</t>
  </si>
  <si>
    <t>FRCH_storm6_07_12</t>
  </si>
  <si>
    <t>STRT_storm4_08_15</t>
  </si>
  <si>
    <t>VAUL_storm4c_08_05</t>
  </si>
  <si>
    <t>POKE_storm5b_08_03</t>
  </si>
  <si>
    <t>MOOS_storm6b_08_02</t>
  </si>
  <si>
    <t>CARI_storm6a_08_02</t>
  </si>
  <si>
    <t>FRCH_storm7_07_25</t>
  </si>
  <si>
    <t>STRT_storm5_08_20</t>
  </si>
  <si>
    <t>VAUL_storm5_08_12</t>
  </si>
  <si>
    <t>POKE_storm5c_08_05</t>
  </si>
  <si>
    <t>MOOS_storm6c_08_03</t>
  </si>
  <si>
    <t>CARI_storm6b_08_03</t>
  </si>
  <si>
    <t>FRCH_storm8_07_28</t>
  </si>
  <si>
    <t>STRT_storm6_09_20</t>
  </si>
  <si>
    <t>VAUL_storm6_08_15</t>
  </si>
  <si>
    <t>POKE_storm5d_08_10</t>
  </si>
  <si>
    <t>MOOS_storm6d_08_05</t>
  </si>
  <si>
    <t>CARI_storm6c_08_05</t>
  </si>
  <si>
    <t>FRCH_storm9a_07_29</t>
  </si>
  <si>
    <t>STRT_storm7a_10_01</t>
  </si>
  <si>
    <t>VAUL_storm7_09_19</t>
  </si>
  <si>
    <t>POKE_storm6a_08_12</t>
  </si>
  <si>
    <t>MOOS_storm7a_08_13</t>
  </si>
  <si>
    <t>CARI_storm6d_08_10</t>
  </si>
  <si>
    <t>FRCH_storm9b_07_30</t>
  </si>
  <si>
    <t>STRT_storm7b_10_04</t>
  </si>
  <si>
    <t>VAUL_storm8a_09_29</t>
  </si>
  <si>
    <t>POKE_storm6b_08_13</t>
  </si>
  <si>
    <t>MOOS_storm7b_08_14</t>
  </si>
  <si>
    <t>CARI_storm7a_08_13</t>
  </si>
  <si>
    <t>FRCH_storm10a_08_01</t>
  </si>
  <si>
    <t>STRT_storm7c_10_09</t>
  </si>
  <si>
    <t>VAUL_storm8b_10_01</t>
  </si>
  <si>
    <t>POKE_storm7_08_15</t>
  </si>
  <si>
    <t>MOOS_storm7c_08_15</t>
  </si>
  <si>
    <t>CARI_storm7b_08_13</t>
  </si>
  <si>
    <t>FRCH_storm10b_08_02</t>
  </si>
  <si>
    <t>VAUL_storm8c_10_04</t>
  </si>
  <si>
    <t>POKE_storm8_09_29</t>
  </si>
  <si>
    <t>MOOS_storm8_09_21</t>
  </si>
  <si>
    <t>CARI_storm8_08_16</t>
  </si>
  <si>
    <t>FRCH_storm10c_08_03</t>
  </si>
  <si>
    <t>POKE_storm9_10_04</t>
  </si>
  <si>
    <t>MOOS_storm9_10_02</t>
  </si>
  <si>
    <t>FRCH_storm11_08_05</t>
  </si>
  <si>
    <t>FRCH_storm12a_08_12</t>
  </si>
  <si>
    <t>FRCH_storm12b_08_14</t>
  </si>
  <si>
    <t>FRCH_storm12c_08_15</t>
  </si>
  <si>
    <t>FRCH_storm12d_08_21</t>
  </si>
  <si>
    <t>FRCH_storm12e_08_23</t>
  </si>
  <si>
    <t>FRCH_storm13_09_20</t>
  </si>
  <si>
    <t>FRCH_storm14_10_01</t>
  </si>
  <si>
    <t>M:fDOM (+)</t>
  </si>
  <si>
    <t>M:fDOM (-)</t>
  </si>
  <si>
    <t>M%(-)</t>
  </si>
  <si>
    <t>V:fDOM (+)</t>
  </si>
  <si>
    <t>V:fDOM (-)</t>
  </si>
  <si>
    <t>V%(-)</t>
  </si>
  <si>
    <t>pf</t>
  </si>
  <si>
    <t>response_var</t>
  </si>
  <si>
    <t>AverageCVHI</t>
  </si>
  <si>
    <t>AverageCVFI</t>
  </si>
  <si>
    <t>AverageCVBETA</t>
  </si>
  <si>
    <t>burn</t>
  </si>
  <si>
    <t>Pf_Prob_1m_mean_x</t>
  </si>
  <si>
    <t>pctburn_lg</t>
  </si>
  <si>
    <t>Slope</t>
  </si>
  <si>
    <t>NDVI</t>
  </si>
  <si>
    <t>high</t>
  </si>
  <si>
    <t>burned</t>
  </si>
  <si>
    <t>turb</t>
  </si>
  <si>
    <t>medium</t>
  </si>
  <si>
    <t>Solute</t>
  </si>
  <si>
    <t>H:M ratio (HI)</t>
  </si>
  <si>
    <t>H:M ratio (FI)</t>
  </si>
  <si>
    <t>H:M ratio (BETA)</t>
  </si>
  <si>
    <t>CVs – tell us something about resilience</t>
  </si>
  <si>
    <t xml:space="preserve">The more variability within a catchment might indicate potential vulnerability from shifting from one cup to the next </t>
  </si>
  <si>
    <t>Storm-scale hysteresis and flushing patterns were more variable in time (CVsHP &gt; CVsLP)in which permafrost catchments based on higher CVs</t>
  </si>
  <si>
    <t>For HI: it was generally clear that High PF was more variable in time for HI than moderate – that makes sense because of active layer deepening throughout the year most likely?</t>
  </si>
  <si>
    <t>For BETA: it was the same, high PF was more variable in time probably due to the seasonality of thaw and activating new flowpaths or the distribution of flowpaths/connectivity thaw depth deepening </t>
  </si>
  <si>
    <t>FRCH_storm1_06_13</t>
  </si>
  <si>
    <t>FRCH_storm2_06_18</t>
  </si>
  <si>
    <t>FRCH_storm3a_06_20</t>
  </si>
  <si>
    <t>FRCH_storm3b_06_21</t>
  </si>
  <si>
    <t>FRCH_storm3c_06_26</t>
  </si>
  <si>
    <t>FRCH_storm4a_07_07</t>
  </si>
  <si>
    <t>FRCH_storm4b_07_09</t>
  </si>
  <si>
    <t>FRCH_storm5_07_15</t>
  </si>
  <si>
    <t>FRCH_storm6_07_18</t>
  </si>
  <si>
    <t>FRCH_storm7_07_20</t>
  </si>
  <si>
    <t>FRCH_storm8_07_26</t>
  </si>
  <si>
    <t>FRCH_storm9a_08_01</t>
  </si>
  <si>
    <t>FRCH_storm9b_08_02</t>
  </si>
  <si>
    <t>FRCH_storm10a_08_09</t>
  </si>
  <si>
    <t>FRCH_storm10b_08_12</t>
  </si>
  <si>
    <t>FRCH_storm11_08_20</t>
  </si>
  <si>
    <t>FRCH_storm12_09_06</t>
  </si>
  <si>
    <t>FRCH_storm13_09_09</t>
  </si>
  <si>
    <t>STRT_storm1a_06_18</t>
  </si>
  <si>
    <t>STRT_storm1b_06_20</t>
  </si>
  <si>
    <t>STRT_storm1c_06_21</t>
  </si>
  <si>
    <t>STRT_storm1d_06_23</t>
  </si>
  <si>
    <t>STRT_storm1e_06_24</t>
  </si>
  <si>
    <t>STRT_storm2_07_09</t>
  </si>
  <si>
    <t>STRT_storm3_07_20</t>
  </si>
  <si>
    <t>STRT_storm4a_08_01</t>
  </si>
  <si>
    <t>STRT_storm4b_08_03</t>
  </si>
  <si>
    <t>STRT_storm5_08_09</t>
  </si>
  <si>
    <t>STRT_storm6_08_12</t>
  </si>
  <si>
    <t>STRT_storm7a_08_20</t>
  </si>
  <si>
    <t>STRT_storm7b_08_21</t>
  </si>
  <si>
    <t>STRT_storm8_08_28</t>
  </si>
  <si>
    <t>STRT_storm9a_09_03</t>
  </si>
  <si>
    <t>STRT_storm9b_09_06</t>
  </si>
  <si>
    <t>STRT_storm10_09_23</t>
  </si>
  <si>
    <t>STRT_storm9c_09_09</t>
  </si>
  <si>
    <t>VAUL_storm1a_06_19</t>
  </si>
  <si>
    <t>VAUL_storm1b_06_20</t>
  </si>
  <si>
    <t>VAUL_storm1c_06_22</t>
  </si>
  <si>
    <t>VAUL_storm2_06_28</t>
  </si>
  <si>
    <t>VAUL_storm3_07_09</t>
  </si>
  <si>
    <t>VAUL_storm4_07_12</t>
  </si>
  <si>
    <t>VAUL_storm5_07_26</t>
  </si>
  <si>
    <t>VAUL_storm6a_08_01</t>
  </si>
  <si>
    <t>VAUL_storm6b_08_02</t>
  </si>
  <si>
    <t>VAUL_storm7_08_08</t>
  </si>
  <si>
    <t>VAUL_storm8_08_11</t>
  </si>
  <si>
    <t>VAUL_storm9_08_12</t>
  </si>
  <si>
    <t>VAUL_storm10_08_25</t>
  </si>
  <si>
    <t>VAUL_storm11_08_27</t>
  </si>
  <si>
    <t>VAUL_storm12_09_01</t>
  </si>
  <si>
    <t>VAUL_storm13_09_03</t>
  </si>
  <si>
    <t>VAUL_storm14_09_06</t>
  </si>
  <si>
    <t>POKE_storm1_06_09</t>
  </si>
  <si>
    <t>POKE_storm2_06_12</t>
  </si>
  <si>
    <t>POKE_storm3_06_15</t>
  </si>
  <si>
    <t>POKE_storm4a_06_19</t>
  </si>
  <si>
    <t>POKE_storm4b_06_20</t>
  </si>
  <si>
    <t>POKE_storm4c_06_21</t>
  </si>
  <si>
    <t>POKE_storm5_06_22</t>
  </si>
  <si>
    <t>POKE_storm6_06_29</t>
  </si>
  <si>
    <t>POKE_storm7_07_04</t>
  </si>
  <si>
    <t>POKE_storm8_07_09</t>
  </si>
  <si>
    <t>POKE_storm9_07_12</t>
  </si>
  <si>
    <t>POKE_storm10_07_16</t>
  </si>
  <si>
    <t>POKE_storm11_07_18</t>
  </si>
  <si>
    <t>POKE_storm12_07_20</t>
  </si>
  <si>
    <t>POKE_storm13_07_24</t>
  </si>
  <si>
    <t>POKE_storm14_07_26</t>
  </si>
  <si>
    <t>POKE_storm15_08_02</t>
  </si>
  <si>
    <t>POKE_storm16_08_12</t>
  </si>
  <si>
    <t>POKE_storm17_08_23</t>
  </si>
  <si>
    <t>POKE_storm18_08_25</t>
  </si>
  <si>
    <t>POKE_storm19_08_27</t>
  </si>
  <si>
    <t>POKE_storm20_09_01</t>
  </si>
  <si>
    <t>POKE_storm21_09_03</t>
  </si>
  <si>
    <t>POKE_storm22a_09_07</t>
  </si>
  <si>
    <t>POKE_storm22b_09_09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</si>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</sst>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indexed="10"/>
      <name val="Calibri"/>
      <family val="2"/>
    </font>
    <font>
      <sz val="12"/>
      <color indexed="57"/>
      <name val="Calibri"/>
      <family val="2"/>
    </font>
    <font>
      <sz val="11.5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57"/>
      <name val="Calibri"/>
      <family val="2"/>
    </font>
    <font>
      <sz val="12"/>
      <color indexed="8"/>
      <name val="Calibri"/>
      <family val="2"/>
    </font>
    <font>
      <sz val="12"/>
      <color indexed="57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2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30" borderId="0" applyNumberFormat="0" applyBorder="0" applyAlignment="0" applyProtection="0"/>
    <xf numFmtId="0" fontId="18" fillId="12" borderId="0" applyNumberFormat="0" applyBorder="0" applyAlignment="0" applyProtection="0"/>
    <xf numFmtId="0" fontId="18" fillId="31" borderId="0" applyNumberFormat="0" applyBorder="0" applyAlignment="0" applyProtection="0"/>
    <xf numFmtId="0" fontId="18" fillId="9" borderId="0" applyNumberFormat="0" applyBorder="0" applyAlignment="0" applyProtection="0"/>
    <xf numFmtId="0" fontId="19" fillId="13" borderId="0" applyNumberFormat="0" applyBorder="0" applyAlignment="0" applyProtection="0"/>
    <xf numFmtId="0" fontId="20" fillId="3" borderId="5" applyNumberFormat="0" applyAlignment="0" applyProtection="0"/>
    <xf numFmtId="0" fontId="21" fillId="32" borderId="6" applyNumberFormat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3" fillId="0" borderId="1" applyNumberFormat="0" applyFill="0" applyAlignment="0" applyProtection="0"/>
    <xf numFmtId="0" fontId="24" fillId="0" borderId="7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25" fillId="3" borderId="5" applyNumberFormat="0" applyAlignment="0" applyProtection="0"/>
    <xf numFmtId="0" fontId="5" fillId="0" borderId="3" applyNumberFormat="0" applyFill="0" applyAlignment="0" applyProtection="0"/>
    <xf numFmtId="0" fontId="26" fillId="33" borderId="0" applyNumberFormat="0" applyBorder="0" applyAlignment="0" applyProtection="0"/>
    <xf numFmtId="0" fontId="2" fillId="34" borderId="8" applyNumberFormat="0" applyFont="0" applyAlignment="0" applyProtection="0"/>
    <xf numFmtId="0" fontId="27" fillId="3" borderId="9" applyNumberFormat="0" applyAlignment="0" applyProtection="0"/>
    <xf numFmtId="0" fontId="6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/>
    <xf numFmtId="0" fontId="7" fillId="0" borderId="0" xfId="0" applyFont="1"/>
    <xf numFmtId="16" fontId="0" fillId="0" borderId="0" xfId="0" applyNumberFormat="1"/>
    <xf numFmtId="0" fontId="0" fillId="14" borderId="0" xfId="0" applyFill="1"/>
    <xf numFmtId="14" fontId="0" fillId="0" borderId="0" xfId="0" applyNumberFormat="1"/>
    <xf numFmtId="0" fontId="0" fillId="15" borderId="0" xfId="0" applyFill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16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0" fillId="17" borderId="0" xfId="0" applyFill="1"/>
    <xf numFmtId="0" fontId="0" fillId="18" borderId="0" xfId="0" applyFill="1"/>
    <xf numFmtId="16" fontId="0" fillId="18" borderId="0" xfId="0" applyNumberFormat="1" applyFill="1"/>
    <xf numFmtId="0" fontId="0" fillId="19" borderId="0" xfId="0" applyFill="1"/>
    <xf numFmtId="0" fontId="14" fillId="0" borderId="0" xfId="0" applyFont="1"/>
    <xf numFmtId="0" fontId="15" fillId="0" borderId="0" xfId="0" applyFont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20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2"/>
  <sheetViews>
    <sheetView workbookViewId="0">
      <selection activeCell="I32" sqref="I32"/>
    </sheetView>
  </sheetViews>
  <sheetFormatPr baseColWidth="10" defaultRowHeight="16" x14ac:dyDescent="0.2"/>
  <cols>
    <col min="6" max="6" width="12.6640625" customWidth="1"/>
    <col min="14" max="17" width="12.1640625" customWidth="1"/>
    <col min="18" max="18" width="12.83203125" customWidth="1"/>
    <col min="19" max="19" width="11" customWidth="1"/>
    <col min="20" max="20" width="11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4</v>
      </c>
      <c r="J1" t="s">
        <v>6</v>
      </c>
      <c r="L1" t="s">
        <v>7</v>
      </c>
    </row>
    <row r="2" spans="1:13" x14ac:dyDescent="0.2">
      <c r="A2">
        <v>2015</v>
      </c>
      <c r="B2" t="s">
        <v>8</v>
      </c>
      <c r="C2" s="3">
        <v>45060</v>
      </c>
      <c r="D2" s="3">
        <v>45190</v>
      </c>
      <c r="E2" t="s">
        <v>9</v>
      </c>
      <c r="G2">
        <v>2015</v>
      </c>
      <c r="H2" s="3">
        <v>45058</v>
      </c>
      <c r="I2">
        <v>142</v>
      </c>
      <c r="J2">
        <f t="shared" ref="J2:J7" si="0">I2+35</f>
        <v>177</v>
      </c>
      <c r="K2" s="3">
        <v>45103</v>
      </c>
      <c r="L2">
        <f t="shared" ref="L2:L7" si="1">I2+142</f>
        <v>284</v>
      </c>
      <c r="M2" s="3">
        <v>45210</v>
      </c>
    </row>
    <row r="3" spans="1:13" x14ac:dyDescent="0.2">
      <c r="A3">
        <v>2015</v>
      </c>
      <c r="B3" t="s">
        <v>10</v>
      </c>
      <c r="C3" s="3">
        <v>45060</v>
      </c>
      <c r="D3" s="3">
        <v>45190</v>
      </c>
      <c r="E3" t="s">
        <v>9</v>
      </c>
      <c r="G3">
        <v>2018</v>
      </c>
      <c r="H3" s="3">
        <v>44704</v>
      </c>
      <c r="I3">
        <v>143</v>
      </c>
      <c r="J3">
        <f t="shared" si="0"/>
        <v>178</v>
      </c>
      <c r="K3" s="3">
        <v>45104</v>
      </c>
      <c r="L3">
        <f t="shared" si="1"/>
        <v>285</v>
      </c>
      <c r="M3" s="3">
        <v>45211</v>
      </c>
    </row>
    <row r="4" spans="1:13" x14ac:dyDescent="0.2">
      <c r="A4">
        <v>2018</v>
      </c>
      <c r="B4" t="s">
        <v>8</v>
      </c>
      <c r="C4" s="3">
        <v>44711</v>
      </c>
      <c r="D4" s="3">
        <v>44846</v>
      </c>
      <c r="G4">
        <v>2019</v>
      </c>
      <c r="H4" s="3">
        <v>44693</v>
      </c>
      <c r="I4">
        <v>132</v>
      </c>
      <c r="J4">
        <f t="shared" si="0"/>
        <v>167</v>
      </c>
      <c r="K4" s="3">
        <v>45093</v>
      </c>
      <c r="L4">
        <f t="shared" si="1"/>
        <v>274</v>
      </c>
      <c r="M4" s="3">
        <v>45200</v>
      </c>
    </row>
    <row r="5" spans="1:13" x14ac:dyDescent="0.2">
      <c r="A5">
        <v>2018</v>
      </c>
      <c r="B5" t="s">
        <v>10</v>
      </c>
      <c r="C5" s="3">
        <v>44711</v>
      </c>
      <c r="D5" s="3">
        <v>44846</v>
      </c>
      <c r="G5">
        <v>2020</v>
      </c>
      <c r="H5" s="3">
        <v>44694</v>
      </c>
      <c r="I5">
        <v>134</v>
      </c>
      <c r="J5">
        <f t="shared" si="0"/>
        <v>169</v>
      </c>
      <c r="K5" s="3">
        <v>45094</v>
      </c>
      <c r="L5">
        <f t="shared" si="1"/>
        <v>276</v>
      </c>
      <c r="M5" s="3">
        <v>45199</v>
      </c>
    </row>
    <row r="6" spans="1:13" x14ac:dyDescent="0.2">
      <c r="A6">
        <v>2019</v>
      </c>
      <c r="B6" t="s">
        <v>8</v>
      </c>
      <c r="C6" s="3">
        <v>44680</v>
      </c>
      <c r="D6" s="3">
        <v>44844</v>
      </c>
      <c r="E6" t="s">
        <v>11</v>
      </c>
      <c r="G6">
        <v>2021</v>
      </c>
      <c r="H6" s="3">
        <v>44689</v>
      </c>
      <c r="I6">
        <v>128</v>
      </c>
      <c r="J6">
        <f t="shared" si="0"/>
        <v>163</v>
      </c>
      <c r="K6" s="3">
        <v>45089</v>
      </c>
      <c r="L6">
        <f t="shared" si="1"/>
        <v>270</v>
      </c>
      <c r="M6" s="3">
        <v>45196</v>
      </c>
    </row>
    <row r="7" spans="1:13" x14ac:dyDescent="0.2">
      <c r="A7">
        <v>2019</v>
      </c>
      <c r="B7" t="s">
        <v>10</v>
      </c>
      <c r="C7" s="3">
        <v>44690</v>
      </c>
      <c r="D7" s="3">
        <v>44855</v>
      </c>
      <c r="E7" t="s">
        <v>12</v>
      </c>
      <c r="G7">
        <v>2022</v>
      </c>
      <c r="H7" s="3">
        <v>45055</v>
      </c>
      <c r="I7">
        <v>129</v>
      </c>
      <c r="J7">
        <f t="shared" si="0"/>
        <v>164</v>
      </c>
      <c r="K7" s="3">
        <v>45090</v>
      </c>
      <c r="L7">
        <f t="shared" si="1"/>
        <v>271</v>
      </c>
      <c r="M7" s="3">
        <v>45197</v>
      </c>
    </row>
    <row r="8" spans="1:13" x14ac:dyDescent="0.2">
      <c r="A8">
        <v>2019</v>
      </c>
      <c r="B8" t="s">
        <v>13</v>
      </c>
      <c r="C8" s="3">
        <v>44692</v>
      </c>
      <c r="D8" s="3">
        <v>44850</v>
      </c>
      <c r="E8" t="s">
        <v>14</v>
      </c>
    </row>
    <row r="9" spans="1:13" x14ac:dyDescent="0.2">
      <c r="A9">
        <v>2019</v>
      </c>
      <c r="B9" t="s">
        <v>15</v>
      </c>
      <c r="C9" s="3">
        <v>44691</v>
      </c>
      <c r="D9" s="3">
        <v>44850</v>
      </c>
      <c r="E9" t="s">
        <v>16</v>
      </c>
    </row>
    <row r="10" spans="1:13" x14ac:dyDescent="0.2">
      <c r="A10">
        <v>2019</v>
      </c>
      <c r="B10" t="s">
        <v>17</v>
      </c>
      <c r="C10" s="3">
        <v>44688</v>
      </c>
      <c r="D10" s="3">
        <v>44850</v>
      </c>
      <c r="E10" t="s">
        <v>18</v>
      </c>
    </row>
    <row r="11" spans="1:13" x14ac:dyDescent="0.2">
      <c r="A11">
        <v>2020</v>
      </c>
      <c r="B11" t="s">
        <v>8</v>
      </c>
      <c r="C11" s="3">
        <v>44723</v>
      </c>
      <c r="D11" s="3">
        <v>44849</v>
      </c>
      <c r="E11" t="s">
        <v>19</v>
      </c>
    </row>
    <row r="12" spans="1:13" x14ac:dyDescent="0.2">
      <c r="A12">
        <v>2020</v>
      </c>
      <c r="B12" t="s">
        <v>10</v>
      </c>
      <c r="C12" s="3">
        <v>44723</v>
      </c>
      <c r="D12" s="3">
        <v>44849</v>
      </c>
      <c r="E12" t="s">
        <v>19</v>
      </c>
    </row>
    <row r="13" spans="1:13" x14ac:dyDescent="0.2">
      <c r="A13">
        <v>2020</v>
      </c>
      <c r="B13" t="s">
        <v>13</v>
      </c>
      <c r="C13" s="3">
        <v>44717</v>
      </c>
      <c r="D13" s="3">
        <v>44848</v>
      </c>
      <c r="E13" t="s">
        <v>20</v>
      </c>
    </row>
    <row r="14" spans="1:13" x14ac:dyDescent="0.2">
      <c r="A14">
        <v>2020</v>
      </c>
      <c r="B14" t="s">
        <v>15</v>
      </c>
      <c r="C14" s="3">
        <v>44717</v>
      </c>
      <c r="D14" s="3">
        <v>44848</v>
      </c>
      <c r="E14" t="s">
        <v>20</v>
      </c>
    </row>
    <row r="15" spans="1:13" x14ac:dyDescent="0.2">
      <c r="A15">
        <v>2020</v>
      </c>
      <c r="B15" t="s">
        <v>17</v>
      </c>
      <c r="C15" s="3">
        <v>44729</v>
      </c>
      <c r="D15" s="3">
        <v>44846</v>
      </c>
      <c r="E15" t="s">
        <v>21</v>
      </c>
    </row>
    <row r="16" spans="1:13" x14ac:dyDescent="0.2">
      <c r="A16">
        <v>2021</v>
      </c>
      <c r="B16" t="s">
        <v>8</v>
      </c>
      <c r="C16" s="3">
        <v>44686</v>
      </c>
      <c r="D16" s="3">
        <v>44831</v>
      </c>
      <c r="E16" t="s">
        <v>22</v>
      </c>
    </row>
    <row r="17" spans="1:21" x14ac:dyDescent="0.2">
      <c r="A17">
        <v>2021</v>
      </c>
      <c r="B17" t="s">
        <v>10</v>
      </c>
      <c r="C17" s="3">
        <v>44686</v>
      </c>
      <c r="D17" s="3">
        <v>44832</v>
      </c>
      <c r="E17" t="s">
        <v>23</v>
      </c>
    </row>
    <row r="18" spans="1:21" x14ac:dyDescent="0.2">
      <c r="A18">
        <v>2021</v>
      </c>
      <c r="B18" t="s">
        <v>13</v>
      </c>
      <c r="C18" s="3">
        <v>44687</v>
      </c>
      <c r="D18" s="3">
        <v>44833</v>
      </c>
      <c r="E18" t="s">
        <v>24</v>
      </c>
    </row>
    <row r="19" spans="1:21" x14ac:dyDescent="0.2">
      <c r="A19">
        <v>2021</v>
      </c>
      <c r="B19" t="s">
        <v>15</v>
      </c>
      <c r="C19" s="3">
        <v>44692</v>
      </c>
      <c r="D19" s="3">
        <v>44831</v>
      </c>
      <c r="E19" t="s">
        <v>25</v>
      </c>
    </row>
    <row r="20" spans="1:21" x14ac:dyDescent="0.2">
      <c r="A20">
        <v>2021</v>
      </c>
      <c r="B20" t="s">
        <v>17</v>
      </c>
      <c r="C20" s="3">
        <v>44688</v>
      </c>
      <c r="D20" s="3">
        <v>44834</v>
      </c>
      <c r="E20" t="s">
        <v>26</v>
      </c>
      <c r="F20" s="4" t="s">
        <v>27</v>
      </c>
      <c r="G20" s="4">
        <v>2015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</row>
    <row r="21" spans="1:21" x14ac:dyDescent="0.2">
      <c r="A21">
        <v>2022</v>
      </c>
      <c r="B21" t="s">
        <v>8</v>
      </c>
      <c r="C21" s="3">
        <v>45057</v>
      </c>
      <c r="D21" s="3">
        <v>45209</v>
      </c>
      <c r="E21" t="s">
        <v>28</v>
      </c>
      <c r="F21" s="4" t="s">
        <v>29</v>
      </c>
      <c r="G21" s="4" t="s">
        <v>30</v>
      </c>
      <c r="H21" s="4" t="s">
        <v>31</v>
      </c>
      <c r="I21" s="4" t="s">
        <v>32</v>
      </c>
      <c r="J21" s="4" t="s">
        <v>33</v>
      </c>
      <c r="K21" s="4" t="s">
        <v>34</v>
      </c>
      <c r="L21" s="4" t="s">
        <v>35</v>
      </c>
    </row>
    <row r="22" spans="1:21" x14ac:dyDescent="0.2">
      <c r="A22">
        <v>2022</v>
      </c>
      <c r="B22" t="s">
        <v>10</v>
      </c>
      <c r="C22" s="3">
        <v>45056</v>
      </c>
      <c r="D22" s="3">
        <v>45209</v>
      </c>
      <c r="E22" t="s">
        <v>36</v>
      </c>
    </row>
    <row r="23" spans="1:21" x14ac:dyDescent="0.2">
      <c r="A23">
        <v>2022</v>
      </c>
      <c r="B23" t="s">
        <v>13</v>
      </c>
      <c r="C23" s="3">
        <v>45055</v>
      </c>
      <c r="D23" s="3">
        <v>45206</v>
      </c>
      <c r="E23" t="s">
        <v>37</v>
      </c>
    </row>
    <row r="24" spans="1:21" x14ac:dyDescent="0.2">
      <c r="A24">
        <v>2022</v>
      </c>
      <c r="B24" t="s">
        <v>15</v>
      </c>
      <c r="C24" s="3">
        <v>45063</v>
      </c>
      <c r="D24" s="3">
        <v>45195</v>
      </c>
      <c r="E24" t="s">
        <v>38</v>
      </c>
    </row>
    <row r="25" spans="1:21" s="6" customFormat="1" x14ac:dyDescent="0.2">
      <c r="A25">
        <v>2022</v>
      </c>
      <c r="B25" t="s">
        <v>17</v>
      </c>
      <c r="C25" s="3">
        <v>45079</v>
      </c>
      <c r="D25" s="3">
        <v>45207</v>
      </c>
      <c r="E25" t="s">
        <v>39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s="15" customFormat="1" x14ac:dyDescent="0.2">
      <c r="C26" s="16"/>
      <c r="D26" s="16"/>
      <c r="K26" s="15" t="s">
        <v>40</v>
      </c>
      <c r="L26" s="15" t="s">
        <v>41</v>
      </c>
      <c r="M26" s="15" t="s">
        <v>42</v>
      </c>
      <c r="N26" s="15" t="s">
        <v>43</v>
      </c>
      <c r="O26" s="15" t="s">
        <v>44</v>
      </c>
      <c r="P26" s="15" t="s">
        <v>45</v>
      </c>
      <c r="Q26" s="15" t="s">
        <v>46</v>
      </c>
      <c r="R26" s="15" t="s">
        <v>47</v>
      </c>
      <c r="S26" s="15" t="s">
        <v>48</v>
      </c>
      <c r="T26" s="15" t="s">
        <v>49</v>
      </c>
      <c r="U26" s="15" t="s">
        <v>50</v>
      </c>
    </row>
    <row r="27" spans="1:21" s="15" customFormat="1" x14ac:dyDescent="0.2">
      <c r="C27" s="16"/>
      <c r="D27" s="16"/>
      <c r="I27" s="15" t="s">
        <v>51</v>
      </c>
      <c r="J27" s="15" t="s">
        <v>52</v>
      </c>
      <c r="K27" s="15">
        <v>2015</v>
      </c>
      <c r="L27" s="15" t="s">
        <v>10</v>
      </c>
      <c r="M27" s="15">
        <v>130</v>
      </c>
      <c r="N27" s="15" t="s">
        <v>53</v>
      </c>
      <c r="O27" s="15" t="s">
        <v>53</v>
      </c>
      <c r="P27" s="15" t="s">
        <v>53</v>
      </c>
      <c r="Q27" s="15" t="s">
        <v>53</v>
      </c>
      <c r="R27" s="15">
        <v>7</v>
      </c>
      <c r="S27" s="15">
        <v>7</v>
      </c>
      <c r="T27" s="15">
        <v>7</v>
      </c>
      <c r="U27" s="15">
        <v>0</v>
      </c>
    </row>
    <row r="28" spans="1:21" s="15" customFormat="1" x14ac:dyDescent="0.2">
      <c r="C28" s="16"/>
      <c r="D28" s="16"/>
      <c r="H28" s="15" t="s">
        <v>54</v>
      </c>
      <c r="I28" s="15">
        <f>R27/M27</f>
        <v>5.3846153846153849E-2</v>
      </c>
      <c r="J28" s="15">
        <f>I28*100</f>
        <v>5.384615384615385</v>
      </c>
    </row>
    <row r="29" spans="1:21" s="15" customFormat="1" x14ac:dyDescent="0.2">
      <c r="C29" s="16"/>
      <c r="D29" s="16"/>
      <c r="H29" s="15" t="s">
        <v>44</v>
      </c>
      <c r="I29" s="15">
        <f>S27/M27</f>
        <v>5.3846153846153849E-2</v>
      </c>
      <c r="J29" s="15">
        <f>I29*100</f>
        <v>5.384615384615385</v>
      </c>
    </row>
    <row r="30" spans="1:21" s="15" customFormat="1" x14ac:dyDescent="0.2">
      <c r="C30" s="16"/>
      <c r="D30" s="16"/>
      <c r="H30" s="15" t="s">
        <v>45</v>
      </c>
      <c r="I30" s="15">
        <f>T27/M27</f>
        <v>5.3846153846153849E-2</v>
      </c>
      <c r="J30" s="15">
        <f>I30*100</f>
        <v>5.384615384615385</v>
      </c>
    </row>
    <row r="31" spans="1:21" s="15" customFormat="1" x14ac:dyDescent="0.2">
      <c r="C31" s="16"/>
      <c r="D31" s="16"/>
      <c r="H31" s="15" t="s">
        <v>55</v>
      </c>
      <c r="I31" s="15">
        <f>U27/M27</f>
        <v>0</v>
      </c>
      <c r="J31" s="15">
        <f>I31*100</f>
        <v>0</v>
      </c>
    </row>
    <row r="32" spans="1:21" s="15" customFormat="1" x14ac:dyDescent="0.2">
      <c r="C32" s="16"/>
      <c r="D32" s="16"/>
      <c r="I32" s="15" t="s">
        <v>51</v>
      </c>
      <c r="J32" s="15" t="s">
        <v>52</v>
      </c>
      <c r="K32" s="15">
        <v>2015</v>
      </c>
      <c r="L32" s="15" t="s">
        <v>8</v>
      </c>
      <c r="M32" s="15">
        <v>130</v>
      </c>
      <c r="N32" s="15" t="s">
        <v>56</v>
      </c>
      <c r="O32" s="15" t="s">
        <v>56</v>
      </c>
      <c r="P32" s="15" t="s">
        <v>56</v>
      </c>
      <c r="Q32" s="15" t="s">
        <v>56</v>
      </c>
      <c r="R32" s="15">
        <v>0</v>
      </c>
      <c r="S32" s="15">
        <v>0</v>
      </c>
      <c r="T32" s="15">
        <v>0</v>
      </c>
      <c r="U32" s="15">
        <v>0</v>
      </c>
    </row>
    <row r="33" spans="1:21" s="15" customFormat="1" x14ac:dyDescent="0.2">
      <c r="C33" s="16"/>
      <c r="D33" s="16"/>
      <c r="H33" s="15" t="s">
        <v>54</v>
      </c>
      <c r="I33" s="15">
        <f>R32/M32</f>
        <v>0</v>
      </c>
      <c r="J33" s="15">
        <f>I33*100</f>
        <v>0</v>
      </c>
    </row>
    <row r="34" spans="1:21" s="15" customFormat="1" x14ac:dyDescent="0.2">
      <c r="C34" s="16"/>
      <c r="D34" s="16"/>
      <c r="H34" s="15" t="s">
        <v>44</v>
      </c>
      <c r="I34" s="15">
        <f>S32/M32</f>
        <v>0</v>
      </c>
      <c r="J34" s="15">
        <f>I34*100</f>
        <v>0</v>
      </c>
    </row>
    <row r="35" spans="1:21" s="15" customFormat="1" x14ac:dyDescent="0.2">
      <c r="C35" s="16"/>
      <c r="D35" s="16"/>
      <c r="H35" s="15" t="s">
        <v>45</v>
      </c>
      <c r="I35" s="15">
        <f>T32/M32</f>
        <v>0</v>
      </c>
      <c r="J35" s="15">
        <f>I35*100</f>
        <v>0</v>
      </c>
    </row>
    <row r="36" spans="1:21" s="15" customFormat="1" x14ac:dyDescent="0.2">
      <c r="C36" s="16"/>
      <c r="D36" s="16"/>
      <c r="H36" s="15" t="s">
        <v>55</v>
      </c>
      <c r="I36" s="15">
        <f>U32/130</f>
        <v>0</v>
      </c>
      <c r="J36" s="15">
        <f>I36*100</f>
        <v>0</v>
      </c>
    </row>
    <row r="37" spans="1:21" s="6" customFormat="1" x14ac:dyDescent="0.2">
      <c r="A37"/>
      <c r="B37"/>
      <c r="C37" s="3"/>
      <c r="D37" s="3"/>
      <c r="E37"/>
      <c r="K37" s="6">
        <v>2018</v>
      </c>
      <c r="L37" s="6" t="s">
        <v>10</v>
      </c>
      <c r="M37" s="6">
        <v>130</v>
      </c>
      <c r="N37" s="6" t="s">
        <v>57</v>
      </c>
      <c r="O37" s="6" t="s">
        <v>58</v>
      </c>
      <c r="P37" s="6" t="s">
        <v>58</v>
      </c>
      <c r="Q37" s="6" t="s">
        <v>59</v>
      </c>
      <c r="R37" s="6">
        <v>17</v>
      </c>
      <c r="S37" s="6">
        <v>14</v>
      </c>
      <c r="T37" s="6">
        <v>14</v>
      </c>
      <c r="U37" s="6">
        <v>14</v>
      </c>
    </row>
    <row r="38" spans="1:21" s="6" customFormat="1" x14ac:dyDescent="0.2">
      <c r="I38" s="6" t="s">
        <v>51</v>
      </c>
      <c r="J38" s="6" t="s">
        <v>52</v>
      </c>
    </row>
    <row r="39" spans="1:21" s="6" customFormat="1" x14ac:dyDescent="0.2">
      <c r="H39" s="6" t="s">
        <v>54</v>
      </c>
      <c r="I39" s="6">
        <f>R37/M37</f>
        <v>0.13076923076923078</v>
      </c>
      <c r="J39" s="6">
        <f>I39*100</f>
        <v>13.076923076923078</v>
      </c>
    </row>
    <row r="40" spans="1:21" s="6" customFormat="1" x14ac:dyDescent="0.2">
      <c r="H40" s="6" t="s">
        <v>44</v>
      </c>
      <c r="I40" s="6">
        <f>S37/M37</f>
        <v>0.1076923076923077</v>
      </c>
      <c r="J40" s="6">
        <f t="shared" ref="J40:J134" si="2">I40*100</f>
        <v>10.76923076923077</v>
      </c>
    </row>
    <row r="41" spans="1:21" s="6" customFormat="1" x14ac:dyDescent="0.2">
      <c r="H41" s="6" t="s">
        <v>45</v>
      </c>
      <c r="I41" s="6">
        <f>T37/M37</f>
        <v>0.1076923076923077</v>
      </c>
      <c r="J41" s="6">
        <f t="shared" si="2"/>
        <v>10.76923076923077</v>
      </c>
    </row>
    <row r="42" spans="1:21" s="6" customFormat="1" x14ac:dyDescent="0.2">
      <c r="H42" s="6" t="s">
        <v>55</v>
      </c>
      <c r="I42" s="6">
        <f>U37/M37</f>
        <v>0.1076923076923077</v>
      </c>
      <c r="J42" s="6">
        <f t="shared" si="2"/>
        <v>10.76923076923077</v>
      </c>
    </row>
    <row r="43" spans="1:21" s="6" customFormat="1" x14ac:dyDescent="0.2">
      <c r="K43" s="6">
        <v>2018</v>
      </c>
      <c r="L43" s="6" t="s">
        <v>8</v>
      </c>
      <c r="M43" s="6">
        <v>135</v>
      </c>
      <c r="N43" s="6" t="s">
        <v>60</v>
      </c>
      <c r="O43" s="6" t="s">
        <v>60</v>
      </c>
      <c r="P43" s="6" t="s">
        <v>60</v>
      </c>
      <c r="Q43" s="6" t="s">
        <v>61</v>
      </c>
      <c r="R43" s="6">
        <v>2</v>
      </c>
      <c r="S43" s="6">
        <v>2</v>
      </c>
      <c r="T43" s="6">
        <v>2</v>
      </c>
      <c r="U43" s="6">
        <v>51</v>
      </c>
    </row>
    <row r="44" spans="1:21" s="6" customFormat="1" x14ac:dyDescent="0.2">
      <c r="H44" s="6" t="s">
        <v>54</v>
      </c>
      <c r="I44" s="6">
        <f>R43/M43</f>
        <v>1.4814814814814815E-2</v>
      </c>
      <c r="J44" s="6">
        <f t="shared" si="2"/>
        <v>1.4814814814814816</v>
      </c>
    </row>
    <row r="45" spans="1:21" s="6" customFormat="1" x14ac:dyDescent="0.2">
      <c r="H45" s="6" t="s">
        <v>44</v>
      </c>
      <c r="I45" s="6">
        <f>S43/M43</f>
        <v>1.4814814814814815E-2</v>
      </c>
      <c r="J45" s="6">
        <f t="shared" si="2"/>
        <v>1.4814814814814816</v>
      </c>
    </row>
    <row r="46" spans="1:21" s="6" customFormat="1" x14ac:dyDescent="0.2">
      <c r="H46" s="6" t="s">
        <v>45</v>
      </c>
      <c r="I46" s="6">
        <f>T43/M43</f>
        <v>1.4814814814814815E-2</v>
      </c>
      <c r="J46" s="6">
        <f t="shared" si="2"/>
        <v>1.4814814814814816</v>
      </c>
    </row>
    <row r="47" spans="1:21" s="6" customFormat="1" x14ac:dyDescent="0.2">
      <c r="H47" s="6" t="s">
        <v>55</v>
      </c>
      <c r="I47" s="6">
        <f>U43/M43</f>
        <v>0.37777777777777777</v>
      </c>
      <c r="J47" s="6">
        <f>I47*100</f>
        <v>37.777777777777779</v>
      </c>
    </row>
    <row r="48" spans="1:21" s="6" customFormat="1" x14ac:dyDescent="0.2">
      <c r="K48" s="6">
        <v>2018</v>
      </c>
      <c r="L48" s="6" t="s">
        <v>62</v>
      </c>
      <c r="M48" s="6">
        <v>107</v>
      </c>
      <c r="N48" s="6" t="s">
        <v>63</v>
      </c>
      <c r="O48" s="6" t="s">
        <v>63</v>
      </c>
      <c r="P48" s="6" t="s">
        <v>64</v>
      </c>
      <c r="Q48" s="6" t="s">
        <v>65</v>
      </c>
      <c r="R48" s="6">
        <v>14</v>
      </c>
      <c r="S48" s="6">
        <v>14</v>
      </c>
      <c r="T48" s="6">
        <v>12</v>
      </c>
      <c r="U48" s="6">
        <v>31</v>
      </c>
    </row>
    <row r="49" spans="8:21" s="6" customFormat="1" x14ac:dyDescent="0.2">
      <c r="H49" s="6" t="s">
        <v>54</v>
      </c>
      <c r="I49" s="6">
        <f>R48/M48</f>
        <v>0.13084112149532709</v>
      </c>
      <c r="J49" s="6">
        <f>I49*100</f>
        <v>13.084112149532709</v>
      </c>
    </row>
    <row r="50" spans="8:21" s="6" customFormat="1" x14ac:dyDescent="0.2">
      <c r="H50" s="6" t="s">
        <v>44</v>
      </c>
      <c r="I50" s="6">
        <f>S48/M48</f>
        <v>0.13084112149532709</v>
      </c>
      <c r="J50" s="6">
        <f>I50*100</f>
        <v>13.084112149532709</v>
      </c>
    </row>
    <row r="51" spans="8:21" s="6" customFormat="1" x14ac:dyDescent="0.2">
      <c r="H51" s="6" t="s">
        <v>45</v>
      </c>
      <c r="I51" s="6">
        <f>T48/M48</f>
        <v>0.11214953271028037</v>
      </c>
      <c r="J51" s="6">
        <f>I51*100</f>
        <v>11.214953271028037</v>
      </c>
    </row>
    <row r="52" spans="8:21" s="6" customFormat="1" x14ac:dyDescent="0.2">
      <c r="H52" s="6" t="s">
        <v>55</v>
      </c>
      <c r="I52" s="6">
        <f>U48/M48</f>
        <v>0.28971962616822428</v>
      </c>
      <c r="J52" s="6">
        <f>I52*100</f>
        <v>28.971962616822427</v>
      </c>
    </row>
    <row r="53" spans="8:21" s="9" customFormat="1" x14ac:dyDescent="0.2">
      <c r="K53" s="9">
        <v>2019</v>
      </c>
      <c r="L53" s="9" t="s">
        <v>13</v>
      </c>
      <c r="M53" s="9">
        <v>158</v>
      </c>
      <c r="N53" s="9" t="s">
        <v>56</v>
      </c>
      <c r="O53" s="9" t="s">
        <v>56</v>
      </c>
      <c r="P53" s="9" t="s">
        <v>56</v>
      </c>
      <c r="Q53" s="9" t="s">
        <v>56</v>
      </c>
      <c r="R53" s="9">
        <v>0</v>
      </c>
      <c r="S53" s="9">
        <v>0</v>
      </c>
      <c r="T53" s="9">
        <v>0</v>
      </c>
      <c r="U53" s="9">
        <v>0</v>
      </c>
    </row>
    <row r="54" spans="8:21" s="9" customFormat="1" x14ac:dyDescent="0.2">
      <c r="H54" s="9" t="s">
        <v>54</v>
      </c>
      <c r="I54" s="9">
        <f>R53/M53</f>
        <v>0</v>
      </c>
      <c r="J54" s="9">
        <f t="shared" si="2"/>
        <v>0</v>
      </c>
    </row>
    <row r="55" spans="8:21" s="9" customFormat="1" x14ac:dyDescent="0.2">
      <c r="H55" s="9" t="s">
        <v>44</v>
      </c>
      <c r="I55" s="9">
        <f>S53/M53</f>
        <v>0</v>
      </c>
      <c r="J55" s="9">
        <f t="shared" si="2"/>
        <v>0</v>
      </c>
    </row>
    <row r="56" spans="8:21" s="9" customFormat="1" x14ac:dyDescent="0.2">
      <c r="H56" s="9" t="s">
        <v>45</v>
      </c>
      <c r="I56" s="9">
        <f>T53/M53</f>
        <v>0</v>
      </c>
      <c r="J56" s="9">
        <f t="shared" si="2"/>
        <v>0</v>
      </c>
    </row>
    <row r="57" spans="8:21" s="9" customFormat="1" x14ac:dyDescent="0.2">
      <c r="H57" s="9" t="s">
        <v>55</v>
      </c>
      <c r="I57" s="9">
        <v>0</v>
      </c>
      <c r="J57" s="9">
        <v>0</v>
      </c>
    </row>
    <row r="58" spans="8:21" s="9" customFormat="1" x14ac:dyDescent="0.2">
      <c r="K58" s="9">
        <v>2019</v>
      </c>
      <c r="L58" s="9" t="s">
        <v>17</v>
      </c>
      <c r="M58" s="9">
        <v>162</v>
      </c>
      <c r="N58" s="9" t="s">
        <v>66</v>
      </c>
      <c r="O58" s="9" t="s">
        <v>66</v>
      </c>
      <c r="P58" s="9" t="s">
        <v>66</v>
      </c>
      <c r="Q58" s="9" t="s">
        <v>67</v>
      </c>
      <c r="R58" s="9">
        <v>14</v>
      </c>
      <c r="S58" s="9">
        <v>14</v>
      </c>
      <c r="T58" s="9">
        <v>14</v>
      </c>
      <c r="U58" s="9">
        <v>26</v>
      </c>
    </row>
    <row r="59" spans="8:21" s="9" customFormat="1" x14ac:dyDescent="0.2">
      <c r="H59" s="9" t="s">
        <v>54</v>
      </c>
      <c r="I59" s="9">
        <f>R58/M58</f>
        <v>8.6419753086419748E-2</v>
      </c>
      <c r="J59" s="9">
        <f t="shared" si="2"/>
        <v>8.6419753086419746</v>
      </c>
    </row>
    <row r="60" spans="8:21" s="9" customFormat="1" x14ac:dyDescent="0.2">
      <c r="H60" s="9" t="s">
        <v>44</v>
      </c>
      <c r="I60" s="9">
        <f>S58/M58</f>
        <v>8.6419753086419748E-2</v>
      </c>
      <c r="J60" s="9">
        <f t="shared" si="2"/>
        <v>8.6419753086419746</v>
      </c>
    </row>
    <row r="61" spans="8:21" s="9" customFormat="1" x14ac:dyDescent="0.2">
      <c r="H61" s="9" t="s">
        <v>45</v>
      </c>
      <c r="I61" s="9">
        <f>T58/M58</f>
        <v>8.6419753086419748E-2</v>
      </c>
      <c r="J61" s="9">
        <f t="shared" si="2"/>
        <v>8.6419753086419746</v>
      </c>
    </row>
    <row r="62" spans="8:21" s="9" customFormat="1" x14ac:dyDescent="0.2">
      <c r="H62" s="9" t="s">
        <v>55</v>
      </c>
      <c r="I62" s="9">
        <f>U58/M58</f>
        <v>0.16049382716049382</v>
      </c>
      <c r="J62" s="9">
        <f t="shared" si="2"/>
        <v>16.049382716049383</v>
      </c>
    </row>
    <row r="63" spans="8:21" s="9" customFormat="1" x14ac:dyDescent="0.2">
      <c r="K63" s="9">
        <v>2019</v>
      </c>
      <c r="L63" s="9" t="s">
        <v>15</v>
      </c>
      <c r="M63" s="9">
        <v>159</v>
      </c>
      <c r="N63" s="9" t="s">
        <v>68</v>
      </c>
      <c r="O63" s="9" t="s">
        <v>68</v>
      </c>
      <c r="P63" s="9" t="s">
        <v>68</v>
      </c>
      <c r="Q63" s="9" t="s">
        <v>69</v>
      </c>
      <c r="R63" s="9">
        <v>4</v>
      </c>
      <c r="S63" s="9">
        <v>4</v>
      </c>
      <c r="T63" s="9">
        <v>4</v>
      </c>
      <c r="U63" s="9">
        <v>1</v>
      </c>
    </row>
    <row r="64" spans="8:21" s="9" customFormat="1" x14ac:dyDescent="0.2">
      <c r="H64" s="9" t="s">
        <v>54</v>
      </c>
      <c r="I64" s="9">
        <f>R63/M63</f>
        <v>2.5157232704402517E-2</v>
      </c>
      <c r="J64" s="9">
        <f t="shared" si="2"/>
        <v>2.5157232704402519</v>
      </c>
    </row>
    <row r="65" spans="8:21" s="9" customFormat="1" x14ac:dyDescent="0.2">
      <c r="H65" s="9" t="s">
        <v>44</v>
      </c>
      <c r="I65" s="9">
        <f>S63/M63</f>
        <v>2.5157232704402517E-2</v>
      </c>
      <c r="J65" s="9">
        <f t="shared" si="2"/>
        <v>2.5157232704402519</v>
      </c>
    </row>
    <row r="66" spans="8:21" s="9" customFormat="1" x14ac:dyDescent="0.2">
      <c r="H66" s="9" t="s">
        <v>45</v>
      </c>
      <c r="I66" s="9">
        <f>T63/M63</f>
        <v>2.5157232704402517E-2</v>
      </c>
      <c r="J66" s="9">
        <f t="shared" si="2"/>
        <v>2.5157232704402519</v>
      </c>
    </row>
    <row r="67" spans="8:21" s="9" customFormat="1" x14ac:dyDescent="0.2">
      <c r="H67" s="9" t="s">
        <v>55</v>
      </c>
      <c r="I67" s="9">
        <f>U63/M63</f>
        <v>6.2893081761006293E-3</v>
      </c>
      <c r="J67" s="9">
        <f t="shared" si="2"/>
        <v>0.62893081761006298</v>
      </c>
    </row>
    <row r="68" spans="8:21" s="9" customFormat="1" x14ac:dyDescent="0.2">
      <c r="K68" s="9">
        <v>2019</v>
      </c>
      <c r="L68" s="9" t="s">
        <v>10</v>
      </c>
      <c r="M68" s="9">
        <v>165</v>
      </c>
      <c r="N68" s="9" t="s">
        <v>56</v>
      </c>
      <c r="O68" s="9" t="s">
        <v>56</v>
      </c>
      <c r="P68" s="9" t="s">
        <v>56</v>
      </c>
      <c r="Q68" s="9" t="s">
        <v>70</v>
      </c>
      <c r="R68" s="9">
        <v>0</v>
      </c>
      <c r="S68" s="9">
        <v>0</v>
      </c>
      <c r="T68" s="9">
        <v>0</v>
      </c>
      <c r="U68" s="9">
        <v>3</v>
      </c>
    </row>
    <row r="69" spans="8:21" s="9" customFormat="1" x14ac:dyDescent="0.2">
      <c r="H69" s="9" t="s">
        <v>54</v>
      </c>
      <c r="I69" s="9">
        <f>R68/M68</f>
        <v>0</v>
      </c>
      <c r="J69" s="9">
        <f t="shared" si="2"/>
        <v>0</v>
      </c>
    </row>
    <row r="70" spans="8:21" s="9" customFormat="1" x14ac:dyDescent="0.2">
      <c r="H70" s="9" t="s">
        <v>44</v>
      </c>
      <c r="I70" s="9">
        <f>S68/M68</f>
        <v>0</v>
      </c>
      <c r="J70" s="9">
        <f t="shared" si="2"/>
        <v>0</v>
      </c>
    </row>
    <row r="71" spans="8:21" s="9" customFormat="1" x14ac:dyDescent="0.2">
      <c r="H71" s="9" t="s">
        <v>45</v>
      </c>
      <c r="I71" s="9">
        <f>T68/M68</f>
        <v>0</v>
      </c>
      <c r="J71" s="9">
        <f t="shared" si="2"/>
        <v>0</v>
      </c>
    </row>
    <row r="72" spans="8:21" s="9" customFormat="1" x14ac:dyDescent="0.2">
      <c r="H72" s="9" t="s">
        <v>55</v>
      </c>
      <c r="I72" s="9">
        <f>U68/M68</f>
        <v>1.8181818181818181E-2</v>
      </c>
      <c r="J72" s="9">
        <f t="shared" si="2"/>
        <v>1.8181818181818181</v>
      </c>
    </row>
    <row r="73" spans="8:21" s="9" customFormat="1" x14ac:dyDescent="0.2">
      <c r="K73" s="9">
        <v>2019</v>
      </c>
      <c r="L73" s="9" t="s">
        <v>8</v>
      </c>
      <c r="M73" s="9">
        <v>164</v>
      </c>
      <c r="N73" s="9" t="s">
        <v>56</v>
      </c>
      <c r="O73" s="9" t="s">
        <v>56</v>
      </c>
      <c r="P73" s="9" t="s">
        <v>56</v>
      </c>
      <c r="Q73" s="9" t="s">
        <v>56</v>
      </c>
      <c r="R73" s="9">
        <v>0</v>
      </c>
      <c r="S73" s="9">
        <v>0</v>
      </c>
      <c r="T73" s="9">
        <v>0</v>
      </c>
      <c r="U73" s="9">
        <v>0</v>
      </c>
    </row>
    <row r="74" spans="8:21" s="9" customFormat="1" x14ac:dyDescent="0.2">
      <c r="H74" s="9" t="s">
        <v>54</v>
      </c>
      <c r="I74" s="9">
        <f>R73/M73</f>
        <v>0</v>
      </c>
      <c r="J74" s="9">
        <f t="shared" si="2"/>
        <v>0</v>
      </c>
    </row>
    <row r="75" spans="8:21" s="9" customFormat="1" x14ac:dyDescent="0.2">
      <c r="H75" s="9" t="s">
        <v>44</v>
      </c>
      <c r="I75" s="9">
        <f>S73/M73</f>
        <v>0</v>
      </c>
      <c r="J75" s="9">
        <f t="shared" si="2"/>
        <v>0</v>
      </c>
    </row>
    <row r="76" spans="8:21" s="9" customFormat="1" x14ac:dyDescent="0.2">
      <c r="H76" s="9" t="s">
        <v>45</v>
      </c>
      <c r="I76" s="9">
        <f>T73/M73</f>
        <v>0</v>
      </c>
      <c r="J76" s="9">
        <f t="shared" si="2"/>
        <v>0</v>
      </c>
    </row>
    <row r="77" spans="8:21" s="9" customFormat="1" x14ac:dyDescent="0.2">
      <c r="H77" s="9" t="s">
        <v>55</v>
      </c>
      <c r="I77" s="9">
        <v>0</v>
      </c>
      <c r="J77" s="9">
        <v>0</v>
      </c>
    </row>
    <row r="78" spans="8:21" s="9" customFormat="1" x14ac:dyDescent="0.2">
      <c r="K78" s="9">
        <v>2019</v>
      </c>
      <c r="L78" s="9" t="s">
        <v>62</v>
      </c>
      <c r="M78" s="9">
        <v>107</v>
      </c>
      <c r="N78" s="9" t="s">
        <v>56</v>
      </c>
      <c r="O78" s="9" t="s">
        <v>56</v>
      </c>
      <c r="P78" s="9" t="s">
        <v>56</v>
      </c>
      <c r="Q78" s="9" t="s">
        <v>71</v>
      </c>
      <c r="R78" s="9">
        <v>0</v>
      </c>
      <c r="S78" s="9">
        <v>0</v>
      </c>
      <c r="T78" s="9">
        <v>0</v>
      </c>
      <c r="U78" s="9">
        <v>4</v>
      </c>
    </row>
    <row r="79" spans="8:21" s="9" customFormat="1" x14ac:dyDescent="0.2">
      <c r="H79" s="9" t="s">
        <v>54</v>
      </c>
      <c r="I79" s="9">
        <f>R78/M78</f>
        <v>0</v>
      </c>
      <c r="J79" s="9">
        <f>I79*100</f>
        <v>0</v>
      </c>
    </row>
    <row r="80" spans="8:21" s="9" customFormat="1" x14ac:dyDescent="0.2">
      <c r="H80" s="9" t="s">
        <v>44</v>
      </c>
      <c r="I80" s="9">
        <f>S78/M78</f>
        <v>0</v>
      </c>
      <c r="J80" s="9">
        <f>I80*100</f>
        <v>0</v>
      </c>
    </row>
    <row r="81" spans="8:21" s="9" customFormat="1" x14ac:dyDescent="0.2">
      <c r="H81" s="9" t="s">
        <v>45</v>
      </c>
      <c r="I81" s="9">
        <f>T78/M78</f>
        <v>0</v>
      </c>
      <c r="J81" s="9">
        <f>I81*100</f>
        <v>0</v>
      </c>
    </row>
    <row r="82" spans="8:21" s="9" customFormat="1" x14ac:dyDescent="0.2">
      <c r="H82" s="9" t="s">
        <v>55</v>
      </c>
      <c r="I82" s="9">
        <f>U78/M78</f>
        <v>3.7383177570093455E-2</v>
      </c>
      <c r="J82" s="9">
        <f>I82*100</f>
        <v>3.7383177570093453</v>
      </c>
    </row>
    <row r="83" spans="8:21" s="6" customFormat="1" x14ac:dyDescent="0.2">
      <c r="K83" s="6">
        <v>2020</v>
      </c>
      <c r="L83" s="6" t="s">
        <v>13</v>
      </c>
      <c r="M83" s="6">
        <v>131</v>
      </c>
      <c r="N83" s="6" t="s">
        <v>56</v>
      </c>
      <c r="O83" s="6" t="s">
        <v>56</v>
      </c>
      <c r="P83" s="6" t="s">
        <v>56</v>
      </c>
      <c r="R83" s="6">
        <v>0</v>
      </c>
      <c r="S83" s="6">
        <v>0</v>
      </c>
      <c r="T83" s="6">
        <v>0</v>
      </c>
      <c r="U83" s="6">
        <v>0</v>
      </c>
    </row>
    <row r="84" spans="8:21" s="6" customFormat="1" x14ac:dyDescent="0.2">
      <c r="H84" s="6" t="s">
        <v>54</v>
      </c>
      <c r="I84" s="6">
        <f>R83/M83</f>
        <v>0</v>
      </c>
      <c r="J84" s="6">
        <f t="shared" si="2"/>
        <v>0</v>
      </c>
    </row>
    <row r="85" spans="8:21" s="6" customFormat="1" x14ac:dyDescent="0.2">
      <c r="H85" s="6" t="s">
        <v>44</v>
      </c>
      <c r="I85" s="6">
        <f>S83/M83</f>
        <v>0</v>
      </c>
      <c r="J85" s="6">
        <f t="shared" si="2"/>
        <v>0</v>
      </c>
    </row>
    <row r="86" spans="8:21" s="6" customFormat="1" x14ac:dyDescent="0.2">
      <c r="H86" s="6" t="s">
        <v>45</v>
      </c>
      <c r="I86" s="6">
        <f>T83/M83</f>
        <v>0</v>
      </c>
      <c r="J86" s="6">
        <f t="shared" si="2"/>
        <v>0</v>
      </c>
    </row>
    <row r="87" spans="8:21" s="6" customFormat="1" x14ac:dyDescent="0.2">
      <c r="H87" s="6" t="s">
        <v>55</v>
      </c>
      <c r="I87" s="6">
        <v>0</v>
      </c>
      <c r="J87" s="6">
        <v>0</v>
      </c>
    </row>
    <row r="88" spans="8:21" s="6" customFormat="1" x14ac:dyDescent="0.2">
      <c r="K88" s="6">
        <v>2020</v>
      </c>
      <c r="L88" s="6" t="s">
        <v>17</v>
      </c>
      <c r="M88" s="6">
        <v>119</v>
      </c>
      <c r="N88" s="6" t="s">
        <v>56</v>
      </c>
      <c r="O88" s="6" t="s">
        <v>56</v>
      </c>
      <c r="P88" s="6" t="s">
        <v>56</v>
      </c>
      <c r="R88" s="6">
        <v>0</v>
      </c>
      <c r="S88" s="6">
        <v>0</v>
      </c>
      <c r="T88" s="6">
        <v>0</v>
      </c>
      <c r="U88" s="6">
        <v>0</v>
      </c>
    </row>
    <row r="89" spans="8:21" s="6" customFormat="1" x14ac:dyDescent="0.2">
      <c r="H89" s="6" t="s">
        <v>54</v>
      </c>
      <c r="I89" s="6">
        <f>R88/M88</f>
        <v>0</v>
      </c>
      <c r="J89" s="6">
        <f t="shared" si="2"/>
        <v>0</v>
      </c>
    </row>
    <row r="90" spans="8:21" s="6" customFormat="1" x14ac:dyDescent="0.2">
      <c r="H90" s="6" t="s">
        <v>44</v>
      </c>
      <c r="I90" s="6">
        <f>S88/M88</f>
        <v>0</v>
      </c>
      <c r="J90" s="6">
        <f t="shared" si="2"/>
        <v>0</v>
      </c>
    </row>
    <row r="91" spans="8:21" s="6" customFormat="1" x14ac:dyDescent="0.2">
      <c r="H91" s="6" t="s">
        <v>45</v>
      </c>
      <c r="I91" s="6">
        <f>T88/M88</f>
        <v>0</v>
      </c>
      <c r="J91" s="6">
        <f t="shared" si="2"/>
        <v>0</v>
      </c>
    </row>
    <row r="92" spans="8:21" s="6" customFormat="1" x14ac:dyDescent="0.2">
      <c r="H92" s="6" t="s">
        <v>55</v>
      </c>
      <c r="I92" s="6">
        <v>0</v>
      </c>
      <c r="J92" s="6">
        <v>0</v>
      </c>
    </row>
    <row r="93" spans="8:21" s="6" customFormat="1" x14ac:dyDescent="0.2">
      <c r="K93" s="6">
        <v>2020</v>
      </c>
      <c r="L93" s="6" t="s">
        <v>15</v>
      </c>
      <c r="M93" s="6">
        <v>131</v>
      </c>
      <c r="N93" s="6" t="s">
        <v>56</v>
      </c>
      <c r="O93" s="6" t="s">
        <v>56</v>
      </c>
      <c r="P93" s="6" t="s">
        <v>56</v>
      </c>
      <c r="Q93" s="6" t="s">
        <v>72</v>
      </c>
      <c r="R93" s="6">
        <v>0</v>
      </c>
      <c r="S93" s="6">
        <v>0</v>
      </c>
      <c r="T93" s="6">
        <v>0</v>
      </c>
      <c r="U93" s="6">
        <v>2</v>
      </c>
    </row>
    <row r="94" spans="8:21" s="6" customFormat="1" x14ac:dyDescent="0.2">
      <c r="H94" s="6" t="s">
        <v>54</v>
      </c>
      <c r="I94" s="6">
        <f>R93/M93</f>
        <v>0</v>
      </c>
      <c r="J94" s="6">
        <f t="shared" si="2"/>
        <v>0</v>
      </c>
    </row>
    <row r="95" spans="8:21" s="6" customFormat="1" x14ac:dyDescent="0.2">
      <c r="H95" s="6" t="s">
        <v>44</v>
      </c>
      <c r="I95" s="6">
        <f>S93/M93</f>
        <v>0</v>
      </c>
      <c r="J95" s="6">
        <f t="shared" si="2"/>
        <v>0</v>
      </c>
    </row>
    <row r="96" spans="8:21" s="6" customFormat="1" x14ac:dyDescent="0.2">
      <c r="H96" s="6" t="s">
        <v>45</v>
      </c>
      <c r="I96" s="6">
        <f>T93/M93</f>
        <v>0</v>
      </c>
      <c r="J96" s="6">
        <f t="shared" si="2"/>
        <v>0</v>
      </c>
    </row>
    <row r="97" spans="8:21" s="6" customFormat="1" x14ac:dyDescent="0.2">
      <c r="H97" s="6" t="s">
        <v>55</v>
      </c>
      <c r="I97" s="6">
        <f>U93/M93</f>
        <v>1.5267175572519083E-2</v>
      </c>
      <c r="J97" s="6">
        <f t="shared" si="2"/>
        <v>1.5267175572519083</v>
      </c>
    </row>
    <row r="98" spans="8:21" s="6" customFormat="1" x14ac:dyDescent="0.2">
      <c r="K98" s="6">
        <v>2020</v>
      </c>
      <c r="L98" s="6" t="s">
        <v>10</v>
      </c>
      <c r="M98" s="6">
        <v>126</v>
      </c>
      <c r="N98" s="6" t="s">
        <v>56</v>
      </c>
      <c r="O98" s="6" t="s">
        <v>56</v>
      </c>
      <c r="P98" s="6" t="s">
        <v>56</v>
      </c>
      <c r="R98" s="6">
        <v>0</v>
      </c>
      <c r="S98" s="6">
        <v>0</v>
      </c>
      <c r="T98" s="6">
        <v>0</v>
      </c>
      <c r="U98" s="6">
        <v>0</v>
      </c>
    </row>
    <row r="99" spans="8:21" s="6" customFormat="1" x14ac:dyDescent="0.2">
      <c r="H99" s="6" t="s">
        <v>54</v>
      </c>
      <c r="I99" s="6">
        <f>R98/M98</f>
        <v>0</v>
      </c>
      <c r="J99" s="6">
        <f t="shared" si="2"/>
        <v>0</v>
      </c>
    </row>
    <row r="100" spans="8:21" s="6" customFormat="1" x14ac:dyDescent="0.2">
      <c r="H100" s="6" t="s">
        <v>44</v>
      </c>
      <c r="I100" s="6">
        <f>S98/M98</f>
        <v>0</v>
      </c>
      <c r="J100" s="6">
        <f t="shared" si="2"/>
        <v>0</v>
      </c>
    </row>
    <row r="101" spans="8:21" s="6" customFormat="1" x14ac:dyDescent="0.2">
      <c r="H101" s="6" t="s">
        <v>45</v>
      </c>
      <c r="I101" s="6">
        <f>T98/M98</f>
        <v>0</v>
      </c>
      <c r="J101" s="6">
        <f t="shared" si="2"/>
        <v>0</v>
      </c>
    </row>
    <row r="102" spans="8:21" s="6" customFormat="1" x14ac:dyDescent="0.2">
      <c r="H102" s="6" t="s">
        <v>55</v>
      </c>
      <c r="I102" s="6">
        <v>0</v>
      </c>
      <c r="J102" s="6">
        <v>0</v>
      </c>
    </row>
    <row r="103" spans="8:21" s="6" customFormat="1" x14ac:dyDescent="0.2">
      <c r="K103" s="6">
        <v>2020</v>
      </c>
      <c r="L103" s="6" t="s">
        <v>8</v>
      </c>
      <c r="M103" s="6">
        <v>126</v>
      </c>
      <c r="N103" s="6" t="s">
        <v>56</v>
      </c>
      <c r="O103" s="6" t="s">
        <v>56</v>
      </c>
      <c r="P103" s="6" t="s">
        <v>56</v>
      </c>
      <c r="R103" s="6">
        <v>0</v>
      </c>
      <c r="S103" s="6">
        <v>0</v>
      </c>
      <c r="T103" s="6">
        <v>0</v>
      </c>
      <c r="U103" s="6">
        <v>0</v>
      </c>
    </row>
    <row r="104" spans="8:21" s="6" customFormat="1" x14ac:dyDescent="0.2">
      <c r="H104" s="6" t="s">
        <v>54</v>
      </c>
      <c r="I104" s="6">
        <f>R103/M103</f>
        <v>0</v>
      </c>
      <c r="J104" s="6">
        <f t="shared" si="2"/>
        <v>0</v>
      </c>
    </row>
    <row r="105" spans="8:21" s="6" customFormat="1" x14ac:dyDescent="0.2">
      <c r="H105" s="6" t="s">
        <v>44</v>
      </c>
      <c r="I105" s="6">
        <f>S103/M103</f>
        <v>0</v>
      </c>
      <c r="J105" s="6">
        <f t="shared" si="2"/>
        <v>0</v>
      </c>
    </row>
    <row r="106" spans="8:21" s="6" customFormat="1" x14ac:dyDescent="0.2">
      <c r="H106" s="6" t="s">
        <v>45</v>
      </c>
      <c r="I106" s="6">
        <f>T103/M103</f>
        <v>0</v>
      </c>
      <c r="J106" s="6">
        <f t="shared" si="2"/>
        <v>0</v>
      </c>
    </row>
    <row r="107" spans="8:21" s="6" customFormat="1" x14ac:dyDescent="0.2">
      <c r="H107" s="6" t="s">
        <v>55</v>
      </c>
      <c r="I107" s="6">
        <v>0</v>
      </c>
      <c r="J107" s="6">
        <v>0</v>
      </c>
    </row>
    <row r="108" spans="8:21" s="6" customFormat="1" x14ac:dyDescent="0.2">
      <c r="K108" s="6">
        <v>2020</v>
      </c>
      <c r="L108" s="6" t="s">
        <v>62</v>
      </c>
      <c r="M108" s="6">
        <v>107</v>
      </c>
      <c r="N108" s="6" t="s">
        <v>73</v>
      </c>
      <c r="O108" s="6" t="s">
        <v>74</v>
      </c>
      <c r="P108" s="6" t="s">
        <v>74</v>
      </c>
      <c r="Q108" s="6" t="s">
        <v>74</v>
      </c>
      <c r="R108" s="6">
        <v>26</v>
      </c>
      <c r="S108" s="6">
        <v>21</v>
      </c>
      <c r="T108" s="6">
        <v>21</v>
      </c>
      <c r="U108" s="6">
        <v>21</v>
      </c>
    </row>
    <row r="109" spans="8:21" s="6" customFormat="1" x14ac:dyDescent="0.2">
      <c r="H109" s="6" t="s">
        <v>54</v>
      </c>
      <c r="I109" s="6">
        <f>R108/M108</f>
        <v>0.24299065420560748</v>
      </c>
      <c r="J109" s="6">
        <f>I109*100</f>
        <v>24.299065420560748</v>
      </c>
    </row>
    <row r="110" spans="8:21" s="6" customFormat="1" x14ac:dyDescent="0.2">
      <c r="H110" s="6" t="s">
        <v>44</v>
      </c>
      <c r="I110" s="6">
        <f>S108/M108</f>
        <v>0.19626168224299065</v>
      </c>
      <c r="J110" s="6">
        <f>I110*100</f>
        <v>19.626168224299064</v>
      </c>
    </row>
    <row r="111" spans="8:21" s="6" customFormat="1" x14ac:dyDescent="0.2">
      <c r="H111" s="6" t="s">
        <v>45</v>
      </c>
      <c r="I111" s="6">
        <f>T108/M108</f>
        <v>0.19626168224299065</v>
      </c>
      <c r="J111" s="6">
        <f>I111*100</f>
        <v>19.626168224299064</v>
      </c>
    </row>
    <row r="112" spans="8:21" s="6" customFormat="1" x14ac:dyDescent="0.2">
      <c r="H112" s="6" t="s">
        <v>55</v>
      </c>
      <c r="I112" s="6">
        <f>U108/M108</f>
        <v>0.19626168224299065</v>
      </c>
      <c r="J112" s="6">
        <f>I112*100</f>
        <v>19.626168224299064</v>
      </c>
    </row>
    <row r="113" spans="8:21" s="9" customFormat="1" x14ac:dyDescent="0.2">
      <c r="K113" s="9">
        <v>2021</v>
      </c>
      <c r="L113" s="9" t="s">
        <v>13</v>
      </c>
      <c r="M113" s="9">
        <v>146</v>
      </c>
      <c r="N113" s="9" t="s">
        <v>75</v>
      </c>
      <c r="O113" s="9" t="s">
        <v>75</v>
      </c>
      <c r="P113" s="9" t="s">
        <v>75</v>
      </c>
      <c r="Q113" s="9" t="s">
        <v>76</v>
      </c>
      <c r="R113" s="9">
        <v>26</v>
      </c>
      <c r="S113" s="9">
        <v>26</v>
      </c>
      <c r="T113" s="9">
        <v>26</v>
      </c>
      <c r="U113" s="9">
        <v>5</v>
      </c>
    </row>
    <row r="114" spans="8:21" s="9" customFormat="1" x14ac:dyDescent="0.2">
      <c r="H114" s="9" t="s">
        <v>54</v>
      </c>
      <c r="I114" s="9">
        <f>R113/M113</f>
        <v>0.17808219178082191</v>
      </c>
      <c r="J114" s="9">
        <f t="shared" si="2"/>
        <v>17.80821917808219</v>
      </c>
    </row>
    <row r="115" spans="8:21" s="9" customFormat="1" x14ac:dyDescent="0.2">
      <c r="H115" s="9" t="s">
        <v>44</v>
      </c>
      <c r="I115" s="9">
        <f>S113/M113</f>
        <v>0.17808219178082191</v>
      </c>
      <c r="J115" s="9">
        <f t="shared" si="2"/>
        <v>17.80821917808219</v>
      </c>
    </row>
    <row r="116" spans="8:21" s="9" customFormat="1" x14ac:dyDescent="0.2">
      <c r="H116" s="9" t="s">
        <v>45</v>
      </c>
      <c r="I116" s="9">
        <f>T113/M113</f>
        <v>0.17808219178082191</v>
      </c>
      <c r="J116" s="9">
        <f t="shared" si="2"/>
        <v>17.80821917808219</v>
      </c>
    </row>
    <row r="117" spans="8:21" s="9" customFormat="1" x14ac:dyDescent="0.2">
      <c r="H117" s="9" t="s">
        <v>55</v>
      </c>
      <c r="I117" s="9">
        <f>U113/M113</f>
        <v>3.4246575342465752E-2</v>
      </c>
      <c r="J117" s="9">
        <f t="shared" si="2"/>
        <v>3.4246575342465753</v>
      </c>
    </row>
    <row r="118" spans="8:21" s="9" customFormat="1" x14ac:dyDescent="0.2">
      <c r="K118" s="9">
        <v>2021</v>
      </c>
      <c r="L118" s="9" t="s">
        <v>17</v>
      </c>
      <c r="M118" s="9">
        <v>146</v>
      </c>
      <c r="N118" s="9" t="s">
        <v>77</v>
      </c>
      <c r="O118" s="9" t="s">
        <v>77</v>
      </c>
      <c r="P118" s="9" t="s">
        <v>77</v>
      </c>
      <c r="R118" s="9">
        <v>15</v>
      </c>
      <c r="S118" s="9">
        <v>15</v>
      </c>
      <c r="T118" s="9">
        <v>15</v>
      </c>
      <c r="U118" s="9">
        <v>38</v>
      </c>
    </row>
    <row r="119" spans="8:21" s="9" customFormat="1" x14ac:dyDescent="0.2">
      <c r="H119" s="9" t="s">
        <v>54</v>
      </c>
      <c r="I119" s="9">
        <f>R118/M118</f>
        <v>0.10273972602739725</v>
      </c>
      <c r="J119" s="9">
        <f t="shared" si="2"/>
        <v>10.273972602739725</v>
      </c>
    </row>
    <row r="120" spans="8:21" s="9" customFormat="1" x14ac:dyDescent="0.2">
      <c r="H120" s="9" t="s">
        <v>44</v>
      </c>
      <c r="I120" s="9">
        <f>S118/M118</f>
        <v>0.10273972602739725</v>
      </c>
      <c r="J120" s="9">
        <f t="shared" si="2"/>
        <v>10.273972602739725</v>
      </c>
    </row>
    <row r="121" spans="8:21" s="9" customFormat="1" x14ac:dyDescent="0.2">
      <c r="H121" s="9" t="s">
        <v>45</v>
      </c>
      <c r="I121" s="9">
        <f>T118/M118</f>
        <v>0.10273972602739725</v>
      </c>
      <c r="J121" s="9">
        <f t="shared" si="2"/>
        <v>10.273972602739725</v>
      </c>
    </row>
    <row r="122" spans="8:21" s="9" customFormat="1" x14ac:dyDescent="0.2">
      <c r="H122" s="9" t="s">
        <v>55</v>
      </c>
      <c r="I122" s="9">
        <f>U118/M118</f>
        <v>0.26027397260273971</v>
      </c>
      <c r="J122" s="9">
        <f t="shared" si="2"/>
        <v>26.027397260273972</v>
      </c>
    </row>
    <row r="123" spans="8:21" s="9" customFormat="1" x14ac:dyDescent="0.2">
      <c r="K123" s="9">
        <v>2021</v>
      </c>
      <c r="L123" s="9" t="s">
        <v>15</v>
      </c>
      <c r="M123" s="9">
        <v>139</v>
      </c>
      <c r="N123" s="9" t="s">
        <v>78</v>
      </c>
      <c r="O123" s="9" t="s">
        <v>78</v>
      </c>
      <c r="P123" s="9" t="s">
        <v>78</v>
      </c>
      <c r="R123" s="9">
        <v>14</v>
      </c>
      <c r="S123" s="9">
        <v>14</v>
      </c>
      <c r="T123" s="9">
        <v>14</v>
      </c>
      <c r="U123" s="9">
        <v>45</v>
      </c>
    </row>
    <row r="124" spans="8:21" s="9" customFormat="1" x14ac:dyDescent="0.2">
      <c r="H124" s="9" t="s">
        <v>54</v>
      </c>
      <c r="I124" s="9">
        <f>R123/M123</f>
        <v>0.10071942446043165</v>
      </c>
      <c r="J124" s="9">
        <f t="shared" si="2"/>
        <v>10.071942446043165</v>
      </c>
    </row>
    <row r="125" spans="8:21" s="9" customFormat="1" x14ac:dyDescent="0.2">
      <c r="H125" s="9" t="s">
        <v>44</v>
      </c>
      <c r="I125" s="9">
        <f>S123/M123</f>
        <v>0.10071942446043165</v>
      </c>
      <c r="J125" s="9">
        <f t="shared" si="2"/>
        <v>10.071942446043165</v>
      </c>
    </row>
    <row r="126" spans="8:21" s="9" customFormat="1" x14ac:dyDescent="0.2">
      <c r="H126" s="9" t="s">
        <v>45</v>
      </c>
      <c r="I126" s="9">
        <f>T123/M123</f>
        <v>0.10071942446043165</v>
      </c>
      <c r="J126" s="9">
        <f t="shared" si="2"/>
        <v>10.071942446043165</v>
      </c>
    </row>
    <row r="127" spans="8:21" s="9" customFormat="1" x14ac:dyDescent="0.2">
      <c r="H127" s="9" t="s">
        <v>55</v>
      </c>
      <c r="I127" s="9">
        <f>U123/M123</f>
        <v>0.32374100719424459</v>
      </c>
      <c r="J127" s="9">
        <f t="shared" si="2"/>
        <v>32.374100719424462</v>
      </c>
    </row>
    <row r="128" spans="8:21" s="9" customFormat="1" x14ac:dyDescent="0.2">
      <c r="K128" s="9">
        <v>2021</v>
      </c>
      <c r="L128" s="9" t="s">
        <v>10</v>
      </c>
      <c r="M128" s="9">
        <v>146</v>
      </c>
      <c r="N128" s="9" t="s">
        <v>56</v>
      </c>
      <c r="O128" s="9" t="s">
        <v>56</v>
      </c>
      <c r="P128" s="9" t="s">
        <v>56</v>
      </c>
      <c r="R128" s="9">
        <v>0</v>
      </c>
      <c r="S128" s="9">
        <v>0</v>
      </c>
      <c r="T128" s="9">
        <v>0</v>
      </c>
      <c r="U128" s="9">
        <v>70</v>
      </c>
    </row>
    <row r="129" spans="8:21" s="9" customFormat="1" x14ac:dyDescent="0.2">
      <c r="H129" s="9" t="s">
        <v>54</v>
      </c>
      <c r="I129" s="9">
        <f>R128/M128</f>
        <v>0</v>
      </c>
      <c r="J129" s="9">
        <f t="shared" si="2"/>
        <v>0</v>
      </c>
    </row>
    <row r="130" spans="8:21" s="9" customFormat="1" x14ac:dyDescent="0.2">
      <c r="H130" s="9" t="s">
        <v>44</v>
      </c>
      <c r="I130" s="9">
        <f>S128/M128</f>
        <v>0</v>
      </c>
      <c r="J130" s="9">
        <f t="shared" si="2"/>
        <v>0</v>
      </c>
    </row>
    <row r="131" spans="8:21" s="9" customFormat="1" x14ac:dyDescent="0.2">
      <c r="H131" s="9" t="s">
        <v>45</v>
      </c>
      <c r="I131" s="9">
        <f>T128/M128</f>
        <v>0</v>
      </c>
      <c r="J131" s="9">
        <f t="shared" si="2"/>
        <v>0</v>
      </c>
    </row>
    <row r="132" spans="8:21" s="9" customFormat="1" x14ac:dyDescent="0.2">
      <c r="H132" s="9" t="s">
        <v>55</v>
      </c>
      <c r="I132" s="9">
        <f>U128/M128</f>
        <v>0.47945205479452052</v>
      </c>
      <c r="J132" s="9">
        <f t="shared" si="2"/>
        <v>47.945205479452049</v>
      </c>
    </row>
    <row r="133" spans="8:21" s="9" customFormat="1" x14ac:dyDescent="0.2">
      <c r="K133" s="9">
        <v>2021</v>
      </c>
      <c r="L133" s="9" t="s">
        <v>8</v>
      </c>
      <c r="M133" s="9">
        <v>145</v>
      </c>
      <c r="N133" s="9" t="s">
        <v>79</v>
      </c>
      <c r="O133" s="9" t="s">
        <v>79</v>
      </c>
      <c r="P133" s="9" t="s">
        <v>79</v>
      </c>
      <c r="R133" s="9">
        <v>23</v>
      </c>
      <c r="S133" s="9">
        <v>23</v>
      </c>
      <c r="T133" s="9">
        <v>23</v>
      </c>
      <c r="U133" s="9">
        <v>0</v>
      </c>
    </row>
    <row r="134" spans="8:21" s="9" customFormat="1" x14ac:dyDescent="0.2">
      <c r="H134" s="9" t="s">
        <v>54</v>
      </c>
      <c r="I134" s="9">
        <f>R133/M133</f>
        <v>0.15862068965517243</v>
      </c>
      <c r="J134" s="9">
        <f t="shared" si="2"/>
        <v>15.862068965517242</v>
      </c>
    </row>
    <row r="135" spans="8:21" s="9" customFormat="1" x14ac:dyDescent="0.2">
      <c r="H135" s="9" t="s">
        <v>44</v>
      </c>
      <c r="I135" s="9">
        <f>S133/M133</f>
        <v>0.15862068965517243</v>
      </c>
      <c r="J135" s="9">
        <f>I135*100</f>
        <v>15.862068965517242</v>
      </c>
    </row>
    <row r="136" spans="8:21" s="9" customFormat="1" x14ac:dyDescent="0.2">
      <c r="H136" s="9" t="s">
        <v>45</v>
      </c>
      <c r="I136" s="9">
        <f>T133/M133</f>
        <v>0.15862068965517243</v>
      </c>
      <c r="J136" s="9">
        <f>I136*100</f>
        <v>15.862068965517242</v>
      </c>
    </row>
    <row r="137" spans="8:21" s="9" customFormat="1" x14ac:dyDescent="0.2">
      <c r="H137" s="9" t="s">
        <v>55</v>
      </c>
      <c r="I137" s="9">
        <v>0</v>
      </c>
      <c r="J137" s="9">
        <v>0</v>
      </c>
    </row>
    <row r="138" spans="8:21" s="9" customFormat="1" x14ac:dyDescent="0.2">
      <c r="K138" s="9">
        <v>2021</v>
      </c>
      <c r="L138" s="9" t="s">
        <v>62</v>
      </c>
      <c r="M138" s="9">
        <v>107</v>
      </c>
      <c r="N138" s="9" t="s">
        <v>56</v>
      </c>
      <c r="O138" s="9" t="s">
        <v>56</v>
      </c>
      <c r="P138" s="9" t="s">
        <v>56</v>
      </c>
      <c r="Q138" s="9" t="s">
        <v>80</v>
      </c>
      <c r="R138" s="9">
        <v>0</v>
      </c>
      <c r="S138" s="9">
        <v>0</v>
      </c>
      <c r="T138" s="9">
        <v>0</v>
      </c>
      <c r="U138" s="9">
        <v>7</v>
      </c>
    </row>
    <row r="139" spans="8:21" s="9" customFormat="1" x14ac:dyDescent="0.2">
      <c r="H139" s="9" t="s">
        <v>54</v>
      </c>
      <c r="I139" s="9">
        <f>R138/M138</f>
        <v>0</v>
      </c>
      <c r="J139" s="9">
        <f>I139*100</f>
        <v>0</v>
      </c>
    </row>
    <row r="140" spans="8:21" s="9" customFormat="1" x14ac:dyDescent="0.2">
      <c r="H140" s="9" t="s">
        <v>44</v>
      </c>
      <c r="I140" s="9">
        <f>S138/M138</f>
        <v>0</v>
      </c>
      <c r="J140" s="9">
        <f>I140*100</f>
        <v>0</v>
      </c>
    </row>
    <row r="141" spans="8:21" s="9" customFormat="1" x14ac:dyDescent="0.2">
      <c r="H141" s="9" t="s">
        <v>45</v>
      </c>
      <c r="I141" s="9">
        <f>T138/M138</f>
        <v>0</v>
      </c>
      <c r="J141" s="9">
        <f>I141*100</f>
        <v>0</v>
      </c>
    </row>
    <row r="142" spans="8:21" s="9" customFormat="1" x14ac:dyDescent="0.2">
      <c r="H142" s="9" t="s">
        <v>55</v>
      </c>
      <c r="I142" s="9">
        <f>U138/M138</f>
        <v>6.5420560747663545E-2</v>
      </c>
      <c r="J142" s="9">
        <f>I142*100</f>
        <v>6.5420560747663545</v>
      </c>
    </row>
    <row r="143" spans="8:21" s="14" customFormat="1" x14ac:dyDescent="0.2">
      <c r="K143" s="14">
        <v>2022</v>
      </c>
      <c r="L143" s="14" t="s">
        <v>13</v>
      </c>
      <c r="M143" s="14">
        <v>151</v>
      </c>
      <c r="N143" s="14" t="s">
        <v>81</v>
      </c>
      <c r="O143" s="14" t="s">
        <v>81</v>
      </c>
      <c r="P143" s="14" t="s">
        <v>82</v>
      </c>
      <c r="Q143" s="14" t="s">
        <v>56</v>
      </c>
      <c r="R143" s="14">
        <v>2</v>
      </c>
      <c r="S143" s="14">
        <v>2</v>
      </c>
      <c r="T143" s="14">
        <v>43</v>
      </c>
      <c r="U143" s="14">
        <v>0</v>
      </c>
    </row>
    <row r="144" spans="8:21" s="14" customFormat="1" x14ac:dyDescent="0.2">
      <c r="H144" s="14" t="s">
        <v>54</v>
      </c>
      <c r="I144" s="14">
        <f>R143/M143</f>
        <v>1.3245033112582781E-2</v>
      </c>
      <c r="J144" s="14">
        <f>I144*100</f>
        <v>1.3245033112582782</v>
      </c>
    </row>
    <row r="145" spans="8:21" s="14" customFormat="1" x14ac:dyDescent="0.2">
      <c r="H145" s="14" t="s">
        <v>44</v>
      </c>
      <c r="I145" s="14">
        <f>S143/M143</f>
        <v>1.3245033112582781E-2</v>
      </c>
      <c r="J145" s="14">
        <f>I145*100</f>
        <v>1.3245033112582782</v>
      </c>
    </row>
    <row r="146" spans="8:21" s="14" customFormat="1" x14ac:dyDescent="0.2">
      <c r="H146" s="14" t="s">
        <v>45</v>
      </c>
      <c r="I146" s="14">
        <f>T143/M143</f>
        <v>0.28476821192052981</v>
      </c>
      <c r="J146" s="14">
        <f>I146*100</f>
        <v>28.476821192052981</v>
      </c>
    </row>
    <row r="147" spans="8:21" s="14" customFormat="1" x14ac:dyDescent="0.2">
      <c r="H147" s="14" t="s">
        <v>55</v>
      </c>
      <c r="I147" s="14">
        <f>U143/M143</f>
        <v>0</v>
      </c>
      <c r="J147" s="14">
        <f>I147*100</f>
        <v>0</v>
      </c>
    </row>
    <row r="148" spans="8:21" s="14" customFormat="1" x14ac:dyDescent="0.2">
      <c r="K148" s="14">
        <v>2022</v>
      </c>
      <c r="L148" s="14" t="s">
        <v>17</v>
      </c>
      <c r="M148" s="14">
        <v>128</v>
      </c>
      <c r="N148" s="14" t="s">
        <v>56</v>
      </c>
      <c r="O148" s="14" t="s">
        <v>56</v>
      </c>
      <c r="P148" s="14" t="s">
        <v>56</v>
      </c>
      <c r="Q148" s="14" t="s">
        <v>56</v>
      </c>
      <c r="R148" s="14">
        <v>0</v>
      </c>
      <c r="S148" s="14">
        <v>0</v>
      </c>
      <c r="T148" s="14">
        <v>0</v>
      </c>
      <c r="U148" s="14">
        <v>0</v>
      </c>
    </row>
    <row r="149" spans="8:21" s="14" customFormat="1" x14ac:dyDescent="0.2">
      <c r="H149" s="14" t="s">
        <v>54</v>
      </c>
      <c r="I149" s="14">
        <f>R148/M148</f>
        <v>0</v>
      </c>
      <c r="J149" s="14">
        <f>I149*100</f>
        <v>0</v>
      </c>
    </row>
    <row r="150" spans="8:21" s="14" customFormat="1" x14ac:dyDescent="0.2">
      <c r="H150" s="14" t="s">
        <v>44</v>
      </c>
      <c r="I150" s="14">
        <f>S148/M148</f>
        <v>0</v>
      </c>
      <c r="J150" s="14">
        <f>I150*100</f>
        <v>0</v>
      </c>
    </row>
    <row r="151" spans="8:21" s="14" customFormat="1" x14ac:dyDescent="0.2">
      <c r="H151" s="14" t="s">
        <v>45</v>
      </c>
      <c r="I151" s="14">
        <f>T148/M148</f>
        <v>0</v>
      </c>
      <c r="J151" s="14">
        <f>I151*100</f>
        <v>0</v>
      </c>
    </row>
    <row r="152" spans="8:21" s="14" customFormat="1" x14ac:dyDescent="0.2">
      <c r="H152" s="14" t="s">
        <v>55</v>
      </c>
      <c r="I152" s="14">
        <f>U148/M148</f>
        <v>0</v>
      </c>
      <c r="J152" s="14">
        <f>I152*100</f>
        <v>0</v>
      </c>
    </row>
    <row r="153" spans="8:21" s="14" customFormat="1" x14ac:dyDescent="0.2">
      <c r="K153" s="14">
        <v>2022</v>
      </c>
      <c r="L153" s="14" t="s">
        <v>15</v>
      </c>
      <c r="M153" s="14">
        <v>132</v>
      </c>
      <c r="N153" s="14" t="s">
        <v>83</v>
      </c>
      <c r="O153" s="14" t="s">
        <v>83</v>
      </c>
      <c r="P153" s="14" t="s">
        <v>83</v>
      </c>
      <c r="Q153" s="14" t="s">
        <v>84</v>
      </c>
      <c r="R153" s="14">
        <v>77</v>
      </c>
      <c r="S153" s="14">
        <v>77</v>
      </c>
      <c r="T153" s="14">
        <v>77</v>
      </c>
      <c r="U153" s="14">
        <v>3</v>
      </c>
    </row>
    <row r="154" spans="8:21" s="14" customFormat="1" x14ac:dyDescent="0.2">
      <c r="H154" s="14" t="s">
        <v>54</v>
      </c>
      <c r="I154" s="14">
        <f>R153/M153</f>
        <v>0.58333333333333337</v>
      </c>
      <c r="J154" s="14">
        <f>I154*100</f>
        <v>58.333333333333336</v>
      </c>
    </row>
    <row r="155" spans="8:21" s="14" customFormat="1" x14ac:dyDescent="0.2">
      <c r="H155" s="14" t="s">
        <v>44</v>
      </c>
      <c r="I155" s="14">
        <f>S153/M153</f>
        <v>0.58333333333333337</v>
      </c>
      <c r="J155" s="14">
        <f>I155*100</f>
        <v>58.333333333333336</v>
      </c>
    </row>
    <row r="156" spans="8:21" s="14" customFormat="1" x14ac:dyDescent="0.2">
      <c r="H156" s="14" t="s">
        <v>45</v>
      </c>
      <c r="I156" s="14">
        <f>T153/M153</f>
        <v>0.58333333333333337</v>
      </c>
      <c r="J156" s="14">
        <f>I156*100</f>
        <v>58.333333333333336</v>
      </c>
    </row>
    <row r="157" spans="8:21" s="14" customFormat="1" x14ac:dyDescent="0.2">
      <c r="H157" s="14" t="s">
        <v>55</v>
      </c>
      <c r="I157" s="14">
        <f>U153/M153</f>
        <v>2.2727272727272728E-2</v>
      </c>
      <c r="J157" s="14">
        <f>I157*100</f>
        <v>2.2727272727272729</v>
      </c>
    </row>
    <row r="158" spans="8:21" s="14" customFormat="1" x14ac:dyDescent="0.2">
      <c r="K158" s="14">
        <v>2022</v>
      </c>
      <c r="L158" s="14" t="s">
        <v>10</v>
      </c>
      <c r="M158" s="14">
        <v>153</v>
      </c>
      <c r="N158" s="14" t="s">
        <v>56</v>
      </c>
      <c r="O158" s="14" t="s">
        <v>56</v>
      </c>
      <c r="P158" s="14" t="s">
        <v>56</v>
      </c>
      <c r="Q158" s="14" t="s">
        <v>85</v>
      </c>
      <c r="R158" s="14">
        <v>0</v>
      </c>
      <c r="S158" s="14">
        <v>0</v>
      </c>
      <c r="T158" s="14">
        <v>0</v>
      </c>
      <c r="U158" s="14">
        <v>6</v>
      </c>
    </row>
    <row r="159" spans="8:21" s="14" customFormat="1" x14ac:dyDescent="0.2">
      <c r="H159" s="14" t="s">
        <v>54</v>
      </c>
      <c r="I159" s="14">
        <f>R158/M158</f>
        <v>0</v>
      </c>
      <c r="J159" s="14">
        <f>I159*100</f>
        <v>0</v>
      </c>
    </row>
    <row r="160" spans="8:21" s="14" customFormat="1" x14ac:dyDescent="0.2">
      <c r="H160" s="14" t="s">
        <v>44</v>
      </c>
      <c r="I160" s="14">
        <f>S158/M158</f>
        <v>0</v>
      </c>
      <c r="J160" s="14">
        <f>I160*100</f>
        <v>0</v>
      </c>
    </row>
    <row r="161" spans="8:21" s="14" customFormat="1" x14ac:dyDescent="0.2">
      <c r="H161" s="14" t="s">
        <v>45</v>
      </c>
      <c r="I161" s="14">
        <f>T158/M158</f>
        <v>0</v>
      </c>
      <c r="J161" s="14">
        <f>I161*100</f>
        <v>0</v>
      </c>
    </row>
    <row r="162" spans="8:21" s="14" customFormat="1" x14ac:dyDescent="0.2">
      <c r="H162" s="14" t="s">
        <v>55</v>
      </c>
      <c r="I162" s="14">
        <f>U158/M158</f>
        <v>3.9215686274509803E-2</v>
      </c>
      <c r="J162" s="14">
        <f>I162*100</f>
        <v>3.9215686274509802</v>
      </c>
    </row>
    <row r="163" spans="8:21" s="14" customFormat="1" x14ac:dyDescent="0.2">
      <c r="K163" s="14">
        <v>2022</v>
      </c>
      <c r="L163" s="14" t="s">
        <v>8</v>
      </c>
      <c r="M163" s="14">
        <v>152</v>
      </c>
      <c r="N163" s="14" t="s">
        <v>86</v>
      </c>
      <c r="O163" s="14" t="s">
        <v>86</v>
      </c>
      <c r="P163" s="14" t="s">
        <v>86</v>
      </c>
      <c r="R163" s="14">
        <v>11</v>
      </c>
      <c r="S163" s="14">
        <v>11</v>
      </c>
      <c r="T163" s="14">
        <v>11</v>
      </c>
      <c r="U163" s="14">
        <v>0</v>
      </c>
    </row>
    <row r="164" spans="8:21" s="14" customFormat="1" x14ac:dyDescent="0.2">
      <c r="H164" s="14" t="s">
        <v>54</v>
      </c>
      <c r="I164" s="14">
        <f>R163/M163</f>
        <v>7.2368421052631582E-2</v>
      </c>
      <c r="J164" s="14">
        <f>I164*100</f>
        <v>7.2368421052631584</v>
      </c>
    </row>
    <row r="165" spans="8:21" s="14" customFormat="1" x14ac:dyDescent="0.2">
      <c r="H165" s="14" t="s">
        <v>44</v>
      </c>
      <c r="I165" s="14">
        <f>S163/M163</f>
        <v>7.2368421052631582E-2</v>
      </c>
      <c r="J165" s="14">
        <f>I165*100</f>
        <v>7.2368421052631584</v>
      </c>
    </row>
    <row r="166" spans="8:21" s="14" customFormat="1" x14ac:dyDescent="0.2">
      <c r="H166" s="14" t="s">
        <v>45</v>
      </c>
      <c r="I166" s="14">
        <f>T163/M163</f>
        <v>7.2368421052631582E-2</v>
      </c>
      <c r="J166" s="14">
        <f>I166*100</f>
        <v>7.2368421052631584</v>
      </c>
    </row>
    <row r="167" spans="8:21" s="14" customFormat="1" x14ac:dyDescent="0.2">
      <c r="H167" s="14" t="s">
        <v>55</v>
      </c>
      <c r="I167" s="14">
        <v>0</v>
      </c>
      <c r="J167" s="14">
        <v>0</v>
      </c>
    </row>
    <row r="168" spans="8:21" s="14" customFormat="1" x14ac:dyDescent="0.2">
      <c r="K168" s="14">
        <v>2022</v>
      </c>
      <c r="L168" s="14" t="s">
        <v>62</v>
      </c>
      <c r="M168" s="14">
        <v>107</v>
      </c>
      <c r="N168" s="14" t="s">
        <v>56</v>
      </c>
      <c r="O168" s="14" t="s">
        <v>56</v>
      </c>
      <c r="P168" s="14" t="s">
        <v>56</v>
      </c>
      <c r="Q168" s="14" t="s">
        <v>56</v>
      </c>
      <c r="R168" s="14">
        <v>0</v>
      </c>
      <c r="S168" s="14">
        <v>0</v>
      </c>
      <c r="T168" s="14">
        <v>0</v>
      </c>
      <c r="U168" s="14">
        <v>0</v>
      </c>
    </row>
    <row r="169" spans="8:21" s="14" customFormat="1" x14ac:dyDescent="0.2">
      <c r="H169" s="14" t="s">
        <v>54</v>
      </c>
      <c r="I169" s="14">
        <f>R168/M168</f>
        <v>0</v>
      </c>
      <c r="J169" s="14">
        <f>I169*100</f>
        <v>0</v>
      </c>
    </row>
    <row r="170" spans="8:21" s="14" customFormat="1" x14ac:dyDescent="0.2">
      <c r="H170" s="14" t="s">
        <v>44</v>
      </c>
      <c r="I170" s="14">
        <f>S168/M168</f>
        <v>0</v>
      </c>
      <c r="J170" s="14">
        <f>I170*100</f>
        <v>0</v>
      </c>
    </row>
    <row r="171" spans="8:21" s="14" customFormat="1" x14ac:dyDescent="0.2">
      <c r="H171" s="14" t="s">
        <v>45</v>
      </c>
      <c r="I171" s="14">
        <f>T168/M168</f>
        <v>0</v>
      </c>
      <c r="J171" s="14">
        <f>I171*100</f>
        <v>0</v>
      </c>
    </row>
    <row r="172" spans="8:21" s="14" customFormat="1" x14ac:dyDescent="0.2">
      <c r="H172" s="14" t="s">
        <v>55</v>
      </c>
      <c r="I172" s="14">
        <f>U168/M168</f>
        <v>0</v>
      </c>
      <c r="J172" s="14">
        <f>I172*100</f>
        <v>0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75"/>
  <sheetViews>
    <sheetView workbookViewId="0">
      <selection sqref="A1:IV65536"/>
    </sheetView>
  </sheetViews>
  <sheetFormatPr baseColWidth="10" defaultRowHeight="16" x14ac:dyDescent="0.2"/>
  <sheetData>
    <row r="1" spans="1:10" x14ac:dyDescent="0.2">
      <c r="B1" t="s">
        <v>87</v>
      </c>
      <c r="C1" t="s">
        <v>88</v>
      </c>
      <c r="D1" t="s">
        <v>40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</row>
    <row r="2" spans="1:10" x14ac:dyDescent="0.2">
      <c r="A2">
        <v>1</v>
      </c>
      <c r="B2" s="5">
        <v>43278</v>
      </c>
      <c r="C2" t="s">
        <v>62</v>
      </c>
      <c r="D2">
        <v>2018</v>
      </c>
      <c r="E2">
        <v>53.031587301587301</v>
      </c>
      <c r="F2">
        <v>23.5301587301587</v>
      </c>
      <c r="G2">
        <v>70.790000000000006</v>
      </c>
      <c r="H2">
        <v>3.7222222222222201</v>
      </c>
      <c r="I2">
        <v>178</v>
      </c>
      <c r="J2">
        <v>35</v>
      </c>
    </row>
    <row r="3" spans="1:10" x14ac:dyDescent="0.2">
      <c r="A3">
        <v>2</v>
      </c>
      <c r="B3" s="5">
        <v>43278</v>
      </c>
      <c r="C3" t="s">
        <v>8</v>
      </c>
      <c r="D3">
        <v>2018</v>
      </c>
      <c r="E3">
        <v>58.407081150079001</v>
      </c>
      <c r="F3">
        <v>27.822245614035101</v>
      </c>
      <c r="G3">
        <v>82.234795321637407</v>
      </c>
      <c r="H3">
        <v>4.9028362573099402</v>
      </c>
      <c r="I3">
        <v>178</v>
      </c>
      <c r="J3">
        <v>35</v>
      </c>
    </row>
    <row r="4" spans="1:10" x14ac:dyDescent="0.2">
      <c r="A4">
        <v>3</v>
      </c>
      <c r="B4" s="5">
        <v>43278</v>
      </c>
      <c r="C4" t="s">
        <v>10</v>
      </c>
      <c r="D4">
        <v>2018</v>
      </c>
      <c r="E4">
        <v>95.299176041112005</v>
      </c>
      <c r="F4" t="s">
        <v>95</v>
      </c>
      <c r="G4">
        <v>113.896994535519</v>
      </c>
      <c r="H4">
        <v>6.4487704918032804</v>
      </c>
      <c r="I4">
        <v>178</v>
      </c>
      <c r="J4">
        <v>35</v>
      </c>
    </row>
    <row r="5" spans="1:10" x14ac:dyDescent="0.2">
      <c r="A5">
        <v>4</v>
      </c>
      <c r="B5" s="5">
        <v>43279</v>
      </c>
      <c r="C5" t="s">
        <v>62</v>
      </c>
      <c r="D5">
        <v>2018</v>
      </c>
      <c r="E5">
        <v>53.959375000000001</v>
      </c>
      <c r="F5">
        <v>23.7760416666667</v>
      </c>
      <c r="G5">
        <v>71.354895833333302</v>
      </c>
      <c r="H5">
        <v>2.3893749999999998</v>
      </c>
      <c r="I5">
        <v>179</v>
      </c>
      <c r="J5">
        <v>36</v>
      </c>
    </row>
    <row r="6" spans="1:10" x14ac:dyDescent="0.2">
      <c r="A6">
        <v>5</v>
      </c>
      <c r="B6" s="5">
        <v>43279</v>
      </c>
      <c r="C6" t="s">
        <v>8</v>
      </c>
      <c r="D6">
        <v>2018</v>
      </c>
      <c r="E6">
        <v>57.852255776486402</v>
      </c>
      <c r="F6">
        <v>27.988229166666699</v>
      </c>
      <c r="G6">
        <v>83.495486111111106</v>
      </c>
      <c r="H6">
        <v>3.8188020833333298</v>
      </c>
      <c r="I6">
        <v>179</v>
      </c>
      <c r="J6">
        <v>36</v>
      </c>
    </row>
    <row r="7" spans="1:10" x14ac:dyDescent="0.2">
      <c r="A7">
        <v>6</v>
      </c>
      <c r="B7" s="5">
        <v>43279</v>
      </c>
      <c r="C7" t="s">
        <v>10</v>
      </c>
      <c r="D7">
        <v>2018</v>
      </c>
      <c r="E7">
        <v>96.133149913948003</v>
      </c>
      <c r="F7" t="s">
        <v>95</v>
      </c>
      <c r="G7">
        <v>116.149305555556</v>
      </c>
      <c r="H7">
        <v>3.4120312500000001</v>
      </c>
      <c r="I7">
        <v>179</v>
      </c>
      <c r="J7">
        <v>36</v>
      </c>
    </row>
    <row r="8" spans="1:10" x14ac:dyDescent="0.2">
      <c r="A8">
        <v>7</v>
      </c>
      <c r="B8" s="5">
        <v>43280</v>
      </c>
      <c r="C8" t="s">
        <v>62</v>
      </c>
      <c r="D8">
        <v>2018</v>
      </c>
      <c r="E8">
        <v>52.806867469879499</v>
      </c>
      <c r="F8">
        <v>25.009638554216899</v>
      </c>
      <c r="G8">
        <v>72.196385542168699</v>
      </c>
      <c r="H8">
        <v>2.9336144578313301</v>
      </c>
      <c r="I8">
        <v>180</v>
      </c>
      <c r="J8">
        <v>37</v>
      </c>
    </row>
    <row r="9" spans="1:10" x14ac:dyDescent="0.2">
      <c r="A9">
        <v>8</v>
      </c>
      <c r="B9" s="5">
        <v>43280</v>
      </c>
      <c r="C9" t="s">
        <v>8</v>
      </c>
      <c r="D9">
        <v>2018</v>
      </c>
      <c r="E9">
        <v>58.0404307909944</v>
      </c>
      <c r="F9">
        <v>27.7221805555556</v>
      </c>
      <c r="G9">
        <v>83.690451388888903</v>
      </c>
      <c r="H9">
        <v>4.15505208333333</v>
      </c>
      <c r="I9">
        <v>180</v>
      </c>
      <c r="J9">
        <v>37</v>
      </c>
    </row>
    <row r="10" spans="1:10" x14ac:dyDescent="0.2">
      <c r="A10">
        <v>9</v>
      </c>
      <c r="B10" s="5">
        <v>43280</v>
      </c>
      <c r="C10" t="s">
        <v>10</v>
      </c>
      <c r="D10">
        <v>2018</v>
      </c>
      <c r="E10">
        <v>91.479764344724501</v>
      </c>
      <c r="F10" t="s">
        <v>95</v>
      </c>
      <c r="G10">
        <v>118.3546875</v>
      </c>
      <c r="H10">
        <v>2.5651736111111099</v>
      </c>
      <c r="I10">
        <v>180</v>
      </c>
      <c r="J10">
        <v>37</v>
      </c>
    </row>
    <row r="11" spans="1:10" x14ac:dyDescent="0.2">
      <c r="A11">
        <v>10</v>
      </c>
      <c r="B11" s="5">
        <v>43281</v>
      </c>
      <c r="C11" t="s">
        <v>8</v>
      </c>
      <c r="D11">
        <v>2018</v>
      </c>
      <c r="E11">
        <v>59.545225448687702</v>
      </c>
      <c r="F11">
        <v>26.914548611111101</v>
      </c>
      <c r="G11">
        <v>83.718229166666703</v>
      </c>
      <c r="H11">
        <v>3.8317013888888898</v>
      </c>
      <c r="I11">
        <v>181</v>
      </c>
      <c r="J11">
        <v>38</v>
      </c>
    </row>
    <row r="12" spans="1:10" x14ac:dyDescent="0.2">
      <c r="A12">
        <v>11</v>
      </c>
      <c r="B12" s="5">
        <v>43281</v>
      </c>
      <c r="C12" t="s">
        <v>10</v>
      </c>
      <c r="D12">
        <v>2018</v>
      </c>
      <c r="E12">
        <v>89.765792606477305</v>
      </c>
      <c r="F12" t="s">
        <v>95</v>
      </c>
      <c r="G12">
        <v>119.13437500000001</v>
      </c>
      <c r="H12">
        <v>2.4047222222222202</v>
      </c>
      <c r="I12">
        <v>181</v>
      </c>
      <c r="J12">
        <v>38</v>
      </c>
    </row>
    <row r="13" spans="1:10" x14ac:dyDescent="0.2">
      <c r="A13">
        <v>12</v>
      </c>
      <c r="B13" s="5">
        <v>43282</v>
      </c>
      <c r="C13" t="s">
        <v>8</v>
      </c>
      <c r="D13">
        <v>2018</v>
      </c>
      <c r="E13">
        <v>96.177549013164807</v>
      </c>
      <c r="F13">
        <v>27.112294736842099</v>
      </c>
      <c r="G13">
        <v>77.5564236111111</v>
      </c>
      <c r="H13">
        <v>22.8886559139785</v>
      </c>
      <c r="I13">
        <v>182</v>
      </c>
      <c r="J13">
        <v>39</v>
      </c>
    </row>
    <row r="14" spans="1:10" x14ac:dyDescent="0.2">
      <c r="A14">
        <v>13</v>
      </c>
      <c r="B14" s="5">
        <v>43282</v>
      </c>
      <c r="C14" t="s">
        <v>10</v>
      </c>
      <c r="D14">
        <v>2018</v>
      </c>
      <c r="E14">
        <v>102.117720684899</v>
      </c>
      <c r="F14" t="s">
        <v>95</v>
      </c>
      <c r="G14">
        <v>111.439236111111</v>
      </c>
      <c r="H14">
        <v>30.532041198501901</v>
      </c>
      <c r="I14">
        <v>182</v>
      </c>
      <c r="J14">
        <v>39</v>
      </c>
    </row>
    <row r="15" spans="1:10" x14ac:dyDescent="0.2">
      <c r="A15">
        <v>14</v>
      </c>
      <c r="B15" s="5">
        <v>43283</v>
      </c>
      <c r="C15" t="s">
        <v>8</v>
      </c>
      <c r="D15">
        <v>2018</v>
      </c>
      <c r="E15">
        <v>271.01250228870498</v>
      </c>
      <c r="F15">
        <v>22.429916666666699</v>
      </c>
      <c r="G15">
        <v>58.905087719298201</v>
      </c>
      <c r="H15">
        <v>270.717619047619</v>
      </c>
      <c r="I15">
        <v>183</v>
      </c>
      <c r="J15">
        <v>40</v>
      </c>
    </row>
    <row r="16" spans="1:10" x14ac:dyDescent="0.2">
      <c r="A16">
        <v>15</v>
      </c>
      <c r="B16" s="5">
        <v>43283</v>
      </c>
      <c r="C16" t="s">
        <v>10</v>
      </c>
      <c r="D16">
        <v>2018</v>
      </c>
      <c r="E16">
        <v>166.553467463077</v>
      </c>
      <c r="F16" t="s">
        <v>95</v>
      </c>
      <c r="G16">
        <v>82.882986111111094</v>
      </c>
      <c r="H16">
        <v>101.866520833333</v>
      </c>
      <c r="I16">
        <v>183</v>
      </c>
      <c r="J16">
        <v>40</v>
      </c>
    </row>
    <row r="17" spans="1:10" x14ac:dyDescent="0.2">
      <c r="A17">
        <v>16</v>
      </c>
      <c r="B17" s="5">
        <v>43284</v>
      </c>
      <c r="C17" t="s">
        <v>8</v>
      </c>
      <c r="D17">
        <v>2018</v>
      </c>
      <c r="E17">
        <v>256.38545845470298</v>
      </c>
      <c r="F17">
        <v>23.841489711934202</v>
      </c>
      <c r="G17">
        <v>65.579122807017598</v>
      </c>
      <c r="H17">
        <v>145.72771604938299</v>
      </c>
      <c r="I17">
        <v>184</v>
      </c>
      <c r="J17">
        <v>41</v>
      </c>
    </row>
    <row r="18" spans="1:10" x14ac:dyDescent="0.2">
      <c r="A18">
        <v>17</v>
      </c>
      <c r="B18" s="5">
        <v>43284</v>
      </c>
      <c r="C18" t="s">
        <v>10</v>
      </c>
      <c r="D18">
        <v>2018</v>
      </c>
      <c r="E18">
        <v>189.769178277907</v>
      </c>
      <c r="F18" t="s">
        <v>95</v>
      </c>
      <c r="G18">
        <v>89.112673611111106</v>
      </c>
      <c r="H18">
        <v>37.222977528089899</v>
      </c>
      <c r="I18">
        <v>184</v>
      </c>
      <c r="J18">
        <v>41</v>
      </c>
    </row>
    <row r="19" spans="1:10" x14ac:dyDescent="0.2">
      <c r="A19">
        <v>18</v>
      </c>
      <c r="B19" s="5">
        <v>43285</v>
      </c>
      <c r="C19" t="s">
        <v>8</v>
      </c>
      <c r="D19">
        <v>2018</v>
      </c>
      <c r="E19">
        <v>204.680433920985</v>
      </c>
      <c r="F19">
        <v>26.777652777777799</v>
      </c>
      <c r="G19">
        <v>71.662456140350898</v>
      </c>
      <c r="H19">
        <v>196.31681069958799</v>
      </c>
      <c r="I19">
        <v>185</v>
      </c>
      <c r="J19">
        <v>42</v>
      </c>
    </row>
    <row r="20" spans="1:10" x14ac:dyDescent="0.2">
      <c r="A20">
        <v>19</v>
      </c>
      <c r="B20" s="5">
        <v>43285</v>
      </c>
      <c r="C20" t="s">
        <v>10</v>
      </c>
      <c r="D20">
        <v>2018</v>
      </c>
      <c r="E20">
        <v>170.828644991875</v>
      </c>
      <c r="F20" t="s">
        <v>95</v>
      </c>
      <c r="G20">
        <v>98.5651041666667</v>
      </c>
      <c r="H20">
        <v>15.4796666666667</v>
      </c>
      <c r="I20">
        <v>185</v>
      </c>
      <c r="J20">
        <v>42</v>
      </c>
    </row>
    <row r="21" spans="1:10" x14ac:dyDescent="0.2">
      <c r="A21">
        <v>20</v>
      </c>
      <c r="B21" s="5">
        <v>43286</v>
      </c>
      <c r="C21" t="s">
        <v>8</v>
      </c>
      <c r="D21">
        <v>2018</v>
      </c>
      <c r="E21">
        <v>163.61668208865899</v>
      </c>
      <c r="F21">
        <v>28.2155138888889</v>
      </c>
      <c r="G21">
        <v>75.4019097222222</v>
      </c>
      <c r="H21">
        <v>140.33494252873601</v>
      </c>
      <c r="I21">
        <v>186</v>
      </c>
      <c r="J21">
        <v>43</v>
      </c>
    </row>
    <row r="22" spans="1:10" x14ac:dyDescent="0.2">
      <c r="A22">
        <v>21</v>
      </c>
      <c r="B22" s="5">
        <v>43286</v>
      </c>
      <c r="C22" t="s">
        <v>10</v>
      </c>
      <c r="D22">
        <v>2018</v>
      </c>
      <c r="E22">
        <v>150.57847226814999</v>
      </c>
      <c r="F22" t="s">
        <v>95</v>
      </c>
      <c r="G22">
        <v>104.897916666667</v>
      </c>
      <c r="H22">
        <v>10.307482638888899</v>
      </c>
      <c r="I22">
        <v>186</v>
      </c>
      <c r="J22">
        <v>43</v>
      </c>
    </row>
    <row r="23" spans="1:10" x14ac:dyDescent="0.2">
      <c r="A23">
        <v>22</v>
      </c>
      <c r="B23" s="5">
        <v>43287</v>
      </c>
      <c r="C23" t="s">
        <v>8</v>
      </c>
      <c r="D23">
        <v>2018</v>
      </c>
      <c r="E23">
        <v>118.10586106851299</v>
      </c>
      <c r="F23">
        <v>28.311930555555598</v>
      </c>
      <c r="G23">
        <v>76.341578947368404</v>
      </c>
      <c r="H23">
        <v>42.9268971631206</v>
      </c>
      <c r="I23">
        <v>187</v>
      </c>
      <c r="J23">
        <v>44</v>
      </c>
    </row>
    <row r="24" spans="1:10" x14ac:dyDescent="0.2">
      <c r="A24">
        <v>23</v>
      </c>
      <c r="B24" s="5">
        <v>43287</v>
      </c>
      <c r="C24" t="s">
        <v>10</v>
      </c>
      <c r="D24">
        <v>2018</v>
      </c>
      <c r="E24">
        <v>142.87352082484301</v>
      </c>
      <c r="F24" t="s">
        <v>95</v>
      </c>
      <c r="G24">
        <v>107.609722222222</v>
      </c>
      <c r="H24">
        <v>8.7346180555555506</v>
      </c>
      <c r="I24">
        <v>187</v>
      </c>
      <c r="J24">
        <v>44</v>
      </c>
    </row>
    <row r="25" spans="1:10" x14ac:dyDescent="0.2">
      <c r="A25">
        <v>24</v>
      </c>
      <c r="B25" s="5">
        <v>43288</v>
      </c>
      <c r="C25" t="s">
        <v>8</v>
      </c>
      <c r="D25">
        <v>2018</v>
      </c>
      <c r="E25">
        <v>99.8305818751505</v>
      </c>
      <c r="F25">
        <v>28.740784722222202</v>
      </c>
      <c r="G25">
        <v>78.3550347222222</v>
      </c>
      <c r="H25">
        <v>26.343090277777801</v>
      </c>
      <c r="I25">
        <v>188</v>
      </c>
      <c r="J25">
        <v>45</v>
      </c>
    </row>
    <row r="26" spans="1:10" x14ac:dyDescent="0.2">
      <c r="A26">
        <v>25</v>
      </c>
      <c r="B26" s="5">
        <v>43288</v>
      </c>
      <c r="C26" t="s">
        <v>10</v>
      </c>
      <c r="D26">
        <v>2018</v>
      </c>
      <c r="E26">
        <v>133.4021118133</v>
      </c>
      <c r="F26" t="s">
        <v>95</v>
      </c>
      <c r="G26">
        <v>110.765625</v>
      </c>
      <c r="H26">
        <v>6.2767361111111102</v>
      </c>
      <c r="I26">
        <v>188</v>
      </c>
      <c r="J26">
        <v>45</v>
      </c>
    </row>
    <row r="27" spans="1:10" x14ac:dyDescent="0.2">
      <c r="A27">
        <v>26</v>
      </c>
      <c r="B27" s="5">
        <v>43289</v>
      </c>
      <c r="C27" t="s">
        <v>8</v>
      </c>
      <c r="D27">
        <v>2018</v>
      </c>
      <c r="E27">
        <v>86.185014338098298</v>
      </c>
      <c r="F27">
        <v>29.289529824561399</v>
      </c>
      <c r="G27">
        <v>79.773508771929798</v>
      </c>
      <c r="H27">
        <v>19.046578014184401</v>
      </c>
      <c r="I27">
        <v>189</v>
      </c>
      <c r="J27">
        <v>46</v>
      </c>
    </row>
    <row r="28" spans="1:10" x14ac:dyDescent="0.2">
      <c r="A28">
        <v>27</v>
      </c>
      <c r="B28" s="5">
        <v>43289</v>
      </c>
      <c r="C28" t="s">
        <v>10</v>
      </c>
      <c r="D28">
        <v>2018</v>
      </c>
      <c r="E28">
        <v>124.36859965678001</v>
      </c>
      <c r="F28" t="s">
        <v>95</v>
      </c>
      <c r="G28">
        <v>113.78350694444499</v>
      </c>
      <c r="H28">
        <v>5.0392361111111104</v>
      </c>
      <c r="I28">
        <v>189</v>
      </c>
      <c r="J28">
        <v>46</v>
      </c>
    </row>
    <row r="29" spans="1:10" x14ac:dyDescent="0.2">
      <c r="A29">
        <v>28</v>
      </c>
      <c r="B29" s="5">
        <v>43290</v>
      </c>
      <c r="C29" t="s">
        <v>8</v>
      </c>
      <c r="D29">
        <v>2018</v>
      </c>
      <c r="E29">
        <v>78.662888948945195</v>
      </c>
      <c r="F29">
        <v>29.449406249999999</v>
      </c>
      <c r="G29">
        <v>80.768749999999997</v>
      </c>
      <c r="H29">
        <v>18.473853046595</v>
      </c>
      <c r="I29">
        <v>190</v>
      </c>
      <c r="J29">
        <v>47</v>
      </c>
    </row>
    <row r="30" spans="1:10" x14ac:dyDescent="0.2">
      <c r="A30">
        <v>29</v>
      </c>
      <c r="B30" s="5">
        <v>43290</v>
      </c>
      <c r="C30" t="s">
        <v>10</v>
      </c>
      <c r="D30">
        <v>2018</v>
      </c>
      <c r="E30">
        <v>115.433570774271</v>
      </c>
      <c r="F30">
        <v>26.468541666666699</v>
      </c>
      <c r="G30">
        <v>115.965625</v>
      </c>
      <c r="H30">
        <v>4.0527604166666702</v>
      </c>
      <c r="I30">
        <v>190</v>
      </c>
      <c r="J30">
        <v>47</v>
      </c>
    </row>
    <row r="31" spans="1:10" x14ac:dyDescent="0.2">
      <c r="A31">
        <v>30</v>
      </c>
      <c r="B31" s="5">
        <v>43291</v>
      </c>
      <c r="C31" t="s">
        <v>8</v>
      </c>
      <c r="D31">
        <v>2018</v>
      </c>
      <c r="E31">
        <v>73.684267734940605</v>
      </c>
      <c r="F31">
        <v>28.700812500000001</v>
      </c>
      <c r="G31">
        <v>82.659298245613996</v>
      </c>
      <c r="H31">
        <v>16.2563157894737</v>
      </c>
      <c r="I31">
        <v>191</v>
      </c>
      <c r="J31">
        <v>48</v>
      </c>
    </row>
    <row r="32" spans="1:10" x14ac:dyDescent="0.2">
      <c r="A32">
        <v>31</v>
      </c>
      <c r="B32" s="5">
        <v>43291</v>
      </c>
      <c r="C32" t="s">
        <v>10</v>
      </c>
      <c r="D32">
        <v>2018</v>
      </c>
      <c r="E32">
        <v>105.346845365538</v>
      </c>
      <c r="F32">
        <v>26.577106481481501</v>
      </c>
      <c r="G32">
        <v>117.08315972222201</v>
      </c>
      <c r="H32">
        <v>3.5338888888888902</v>
      </c>
      <c r="I32">
        <v>191</v>
      </c>
      <c r="J32">
        <v>48</v>
      </c>
    </row>
    <row r="33" spans="1:10" x14ac:dyDescent="0.2">
      <c r="A33">
        <v>32</v>
      </c>
      <c r="B33" s="5">
        <v>43292</v>
      </c>
      <c r="C33" t="s">
        <v>8</v>
      </c>
      <c r="D33">
        <v>2018</v>
      </c>
      <c r="E33">
        <v>78.039688544932304</v>
      </c>
      <c r="F33">
        <v>29.1975869565217</v>
      </c>
      <c r="G33">
        <v>83.835897435897394</v>
      </c>
      <c r="H33">
        <v>12.5151296296296</v>
      </c>
      <c r="I33">
        <v>192</v>
      </c>
      <c r="J33">
        <v>49</v>
      </c>
    </row>
    <row r="34" spans="1:10" x14ac:dyDescent="0.2">
      <c r="A34">
        <v>33</v>
      </c>
      <c r="B34" s="5">
        <v>43292</v>
      </c>
      <c r="C34" t="s">
        <v>10</v>
      </c>
      <c r="D34">
        <v>2018</v>
      </c>
      <c r="E34">
        <v>107.483914903339</v>
      </c>
      <c r="F34">
        <v>26.059093231162201</v>
      </c>
      <c r="G34">
        <v>117.67971014492799</v>
      </c>
      <c r="H34">
        <v>4.7428260869565202</v>
      </c>
      <c r="I34">
        <v>192</v>
      </c>
      <c r="J34">
        <v>49</v>
      </c>
    </row>
    <row r="35" spans="1:10" x14ac:dyDescent="0.2">
      <c r="A35">
        <v>34</v>
      </c>
      <c r="B35" s="5">
        <v>43293</v>
      </c>
      <c r="C35" t="s">
        <v>8</v>
      </c>
      <c r="D35">
        <v>2018</v>
      </c>
      <c r="E35">
        <v>97.901324705418205</v>
      </c>
      <c r="F35">
        <v>26.876083333333298</v>
      </c>
      <c r="G35">
        <v>82.904861111111103</v>
      </c>
      <c r="H35">
        <v>6.4762673611111099</v>
      </c>
      <c r="I35">
        <v>193</v>
      </c>
      <c r="J35">
        <v>50</v>
      </c>
    </row>
    <row r="36" spans="1:10" x14ac:dyDescent="0.2">
      <c r="A36">
        <v>35</v>
      </c>
      <c r="B36" s="5">
        <v>43293</v>
      </c>
      <c r="C36" t="s">
        <v>10</v>
      </c>
      <c r="D36">
        <v>2018</v>
      </c>
      <c r="E36">
        <v>145.473355208432</v>
      </c>
      <c r="F36">
        <v>23.064385964912301</v>
      </c>
      <c r="G36">
        <v>111.238715277778</v>
      </c>
      <c r="H36">
        <v>11.7022569444444</v>
      </c>
      <c r="I36">
        <v>193</v>
      </c>
      <c r="J36">
        <v>50</v>
      </c>
    </row>
    <row r="37" spans="1:10" x14ac:dyDescent="0.2">
      <c r="A37">
        <v>36</v>
      </c>
      <c r="B37" s="5">
        <v>43294</v>
      </c>
      <c r="C37" t="s">
        <v>8</v>
      </c>
      <c r="D37">
        <v>2018</v>
      </c>
      <c r="E37">
        <v>89.647210896312203</v>
      </c>
      <c r="F37">
        <v>27.673916666666699</v>
      </c>
      <c r="G37">
        <v>85.661979166666697</v>
      </c>
      <c r="H37">
        <v>4.56595486111111</v>
      </c>
      <c r="I37">
        <v>194</v>
      </c>
      <c r="J37">
        <v>51</v>
      </c>
    </row>
    <row r="38" spans="1:10" x14ac:dyDescent="0.2">
      <c r="A38">
        <v>37</v>
      </c>
      <c r="B38" s="5">
        <v>43294</v>
      </c>
      <c r="C38" t="s">
        <v>10</v>
      </c>
      <c r="D38">
        <v>2018</v>
      </c>
      <c r="E38">
        <v>154.283137952142</v>
      </c>
      <c r="F38">
        <v>23.764830409356701</v>
      </c>
      <c r="G38">
        <v>110.732638888889</v>
      </c>
      <c r="H38">
        <v>5.1811284722222197</v>
      </c>
      <c r="I38">
        <v>194</v>
      </c>
      <c r="J38">
        <v>51</v>
      </c>
    </row>
    <row r="39" spans="1:10" x14ac:dyDescent="0.2">
      <c r="A39">
        <v>38</v>
      </c>
      <c r="B39" s="5">
        <v>43295</v>
      </c>
      <c r="C39" t="s">
        <v>8</v>
      </c>
      <c r="D39">
        <v>2018</v>
      </c>
      <c r="E39">
        <v>81.127998648547205</v>
      </c>
      <c r="F39">
        <v>28.4010833333333</v>
      </c>
      <c r="G39">
        <v>87.2690972222222</v>
      </c>
      <c r="H39">
        <v>4.6410243055555602</v>
      </c>
      <c r="I39">
        <v>195</v>
      </c>
      <c r="J39">
        <v>52</v>
      </c>
    </row>
    <row r="40" spans="1:10" x14ac:dyDescent="0.2">
      <c r="A40">
        <v>39</v>
      </c>
      <c r="B40" s="5">
        <v>43295</v>
      </c>
      <c r="C40" t="s">
        <v>10</v>
      </c>
      <c r="D40">
        <v>2018</v>
      </c>
      <c r="E40">
        <v>140.03469367901999</v>
      </c>
      <c r="F40">
        <v>25.257754629629598</v>
      </c>
      <c r="G40">
        <v>114.87777777777799</v>
      </c>
      <c r="H40">
        <v>3.3934722222222198</v>
      </c>
      <c r="I40">
        <v>195</v>
      </c>
      <c r="J40">
        <v>52</v>
      </c>
    </row>
    <row r="41" spans="1:10" x14ac:dyDescent="0.2">
      <c r="A41">
        <v>40</v>
      </c>
      <c r="B41" s="5">
        <v>43296</v>
      </c>
      <c r="C41" t="s">
        <v>8</v>
      </c>
      <c r="D41">
        <v>2018</v>
      </c>
      <c r="E41">
        <v>77.064085337671898</v>
      </c>
      <c r="F41">
        <v>28.600326388888899</v>
      </c>
      <c r="G41">
        <v>87.939930555555506</v>
      </c>
      <c r="H41">
        <v>4.9402430555555599</v>
      </c>
      <c r="I41">
        <v>196</v>
      </c>
      <c r="J41">
        <v>53</v>
      </c>
    </row>
    <row r="42" spans="1:10" x14ac:dyDescent="0.2">
      <c r="A42">
        <v>41</v>
      </c>
      <c r="B42" s="5">
        <v>43296</v>
      </c>
      <c r="C42" t="s">
        <v>10</v>
      </c>
      <c r="D42">
        <v>2018</v>
      </c>
      <c r="E42">
        <v>127.27895912282401</v>
      </c>
      <c r="F42">
        <v>25.7305439814815</v>
      </c>
      <c r="G42">
        <v>118.13003472222201</v>
      </c>
      <c r="H42">
        <v>3.1012326388888898</v>
      </c>
      <c r="I42">
        <v>196</v>
      </c>
      <c r="J42">
        <v>53</v>
      </c>
    </row>
    <row r="43" spans="1:10" x14ac:dyDescent="0.2">
      <c r="A43">
        <v>42</v>
      </c>
      <c r="B43" s="5">
        <v>43297</v>
      </c>
      <c r="C43" t="s">
        <v>8</v>
      </c>
      <c r="D43">
        <v>2018</v>
      </c>
      <c r="E43">
        <v>93.582756083890501</v>
      </c>
      <c r="F43">
        <v>26.796020833333301</v>
      </c>
      <c r="G43">
        <v>80.650694444444397</v>
      </c>
      <c r="H43">
        <v>16.059421052631599</v>
      </c>
      <c r="I43">
        <v>197</v>
      </c>
      <c r="J43">
        <v>54</v>
      </c>
    </row>
    <row r="44" spans="1:10" x14ac:dyDescent="0.2">
      <c r="A44">
        <v>43</v>
      </c>
      <c r="B44" s="5">
        <v>43297</v>
      </c>
      <c r="C44" t="s">
        <v>10</v>
      </c>
      <c r="D44">
        <v>2018</v>
      </c>
      <c r="E44">
        <v>120.421718769959</v>
      </c>
      <c r="F44">
        <v>25.493460648148101</v>
      </c>
      <c r="G44">
        <v>118.48420138888901</v>
      </c>
      <c r="H44">
        <v>3.11446180555556</v>
      </c>
      <c r="I44">
        <v>197</v>
      </c>
      <c r="J44">
        <v>54</v>
      </c>
    </row>
    <row r="45" spans="1:10" x14ac:dyDescent="0.2">
      <c r="A45">
        <v>44</v>
      </c>
      <c r="B45" s="5">
        <v>43298</v>
      </c>
      <c r="C45" t="s">
        <v>8</v>
      </c>
      <c r="D45">
        <v>2018</v>
      </c>
      <c r="E45">
        <v>104.07934008731</v>
      </c>
      <c r="F45">
        <v>26.796034722222199</v>
      </c>
      <c r="G45">
        <v>82.0885416666667</v>
      </c>
      <c r="H45">
        <v>10.008038194444399</v>
      </c>
      <c r="I45">
        <v>198</v>
      </c>
      <c r="J45">
        <v>55</v>
      </c>
    </row>
    <row r="46" spans="1:10" x14ac:dyDescent="0.2">
      <c r="A46">
        <v>45</v>
      </c>
      <c r="B46" s="5">
        <v>43298</v>
      </c>
      <c r="C46" t="s">
        <v>10</v>
      </c>
      <c r="D46">
        <v>2018</v>
      </c>
      <c r="E46">
        <v>119.14934005500599</v>
      </c>
      <c r="F46">
        <v>24.980185185185199</v>
      </c>
      <c r="G46">
        <v>118.61350877193</v>
      </c>
      <c r="H46">
        <v>2.98875</v>
      </c>
      <c r="I46">
        <v>198</v>
      </c>
      <c r="J46">
        <v>55</v>
      </c>
    </row>
    <row r="47" spans="1:10" x14ac:dyDescent="0.2">
      <c r="A47">
        <v>46</v>
      </c>
      <c r="B47" s="5">
        <v>43299</v>
      </c>
      <c r="C47" t="s">
        <v>8</v>
      </c>
      <c r="D47">
        <v>2018</v>
      </c>
      <c r="E47">
        <v>121.872074264286</v>
      </c>
      <c r="F47">
        <v>27.217232974910399</v>
      </c>
      <c r="G47">
        <v>81.003260869565196</v>
      </c>
      <c r="H47">
        <v>9.4288888888888902</v>
      </c>
      <c r="I47">
        <v>199</v>
      </c>
      <c r="J47">
        <v>56</v>
      </c>
    </row>
    <row r="48" spans="1:10" x14ac:dyDescent="0.2">
      <c r="A48">
        <v>47</v>
      </c>
      <c r="B48" s="5">
        <v>43299</v>
      </c>
      <c r="C48" t="s">
        <v>10</v>
      </c>
      <c r="D48">
        <v>2018</v>
      </c>
      <c r="E48">
        <v>115.94889872764401</v>
      </c>
      <c r="F48">
        <v>24.511229314420799</v>
      </c>
      <c r="G48">
        <v>118.360106382979</v>
      </c>
      <c r="H48">
        <v>3.1507427536231898</v>
      </c>
      <c r="I48">
        <v>199</v>
      </c>
      <c r="J48">
        <v>56</v>
      </c>
    </row>
    <row r="49" spans="1:10" x14ac:dyDescent="0.2">
      <c r="A49">
        <v>48</v>
      </c>
      <c r="B49" s="5">
        <v>43300</v>
      </c>
      <c r="C49" t="s">
        <v>8</v>
      </c>
      <c r="D49">
        <v>2018</v>
      </c>
      <c r="E49">
        <v>108.864397260895</v>
      </c>
      <c r="F49">
        <v>28.474777777777799</v>
      </c>
      <c r="G49">
        <v>83.359201388888906</v>
      </c>
      <c r="H49">
        <v>5.7068229166666704</v>
      </c>
      <c r="I49">
        <v>200</v>
      </c>
      <c r="J49">
        <v>57</v>
      </c>
    </row>
    <row r="50" spans="1:10" x14ac:dyDescent="0.2">
      <c r="A50">
        <v>49</v>
      </c>
      <c r="B50" s="5">
        <v>43300</v>
      </c>
      <c r="C50" t="s">
        <v>10</v>
      </c>
      <c r="D50">
        <v>2018</v>
      </c>
      <c r="E50">
        <v>112.497760153527</v>
      </c>
      <c r="F50">
        <v>24.6931828703704</v>
      </c>
      <c r="G50">
        <v>119.888541666667</v>
      </c>
      <c r="H50">
        <v>2.5272916666666698</v>
      </c>
      <c r="I50">
        <v>200</v>
      </c>
      <c r="J50">
        <v>57</v>
      </c>
    </row>
    <row r="51" spans="1:10" x14ac:dyDescent="0.2">
      <c r="A51">
        <v>50</v>
      </c>
      <c r="B51" s="5">
        <v>43301</v>
      </c>
      <c r="C51" t="s">
        <v>8</v>
      </c>
      <c r="D51">
        <v>2018</v>
      </c>
      <c r="E51">
        <v>97.308542116078101</v>
      </c>
      <c r="F51">
        <v>28.980284722222201</v>
      </c>
      <c r="G51">
        <v>85.306770833333303</v>
      </c>
      <c r="H51">
        <v>5.7668971631205697</v>
      </c>
      <c r="I51">
        <v>201</v>
      </c>
      <c r="J51">
        <v>58</v>
      </c>
    </row>
    <row r="52" spans="1:10" x14ac:dyDescent="0.2">
      <c r="A52">
        <v>51</v>
      </c>
      <c r="B52" s="5">
        <v>43301</v>
      </c>
      <c r="C52" t="s">
        <v>10</v>
      </c>
      <c r="D52">
        <v>2018</v>
      </c>
      <c r="E52">
        <v>109.521561083238</v>
      </c>
      <c r="F52">
        <v>25.042280092592598</v>
      </c>
      <c r="G52">
        <v>122.094965277778</v>
      </c>
      <c r="H52">
        <v>2.5349305555555599</v>
      </c>
      <c r="I52">
        <v>201</v>
      </c>
      <c r="J52">
        <v>58</v>
      </c>
    </row>
    <row r="53" spans="1:10" x14ac:dyDescent="0.2">
      <c r="A53">
        <v>52</v>
      </c>
      <c r="B53" s="5">
        <v>43302</v>
      </c>
      <c r="C53" t="s">
        <v>8</v>
      </c>
      <c r="D53">
        <v>2018</v>
      </c>
      <c r="E53">
        <v>90.149453908865397</v>
      </c>
      <c r="F53">
        <v>28.699824561403499</v>
      </c>
      <c r="G53">
        <v>86.503819444444403</v>
      </c>
      <c r="H53">
        <v>5.4596920289855104</v>
      </c>
      <c r="I53">
        <v>202</v>
      </c>
      <c r="J53">
        <v>59</v>
      </c>
    </row>
    <row r="54" spans="1:10" x14ac:dyDescent="0.2">
      <c r="A54">
        <v>53</v>
      </c>
      <c r="B54" s="5">
        <v>43302</v>
      </c>
      <c r="C54" t="s">
        <v>10</v>
      </c>
      <c r="D54">
        <v>2018</v>
      </c>
      <c r="E54">
        <v>107.687044107166</v>
      </c>
      <c r="F54">
        <v>24.6420833333333</v>
      </c>
      <c r="G54">
        <v>122.74548611111101</v>
      </c>
      <c r="H54">
        <v>2.5426562499999998</v>
      </c>
      <c r="I54">
        <v>202</v>
      </c>
      <c r="J54">
        <v>59</v>
      </c>
    </row>
    <row r="55" spans="1:10" x14ac:dyDescent="0.2">
      <c r="A55">
        <v>54</v>
      </c>
      <c r="B55" s="5">
        <v>43303</v>
      </c>
      <c r="C55" t="s">
        <v>8</v>
      </c>
      <c r="D55">
        <v>2018</v>
      </c>
      <c r="E55">
        <v>82.672978163352496</v>
      </c>
      <c r="F55">
        <v>28.9821597222222</v>
      </c>
      <c r="G55">
        <v>87.9696180555556</v>
      </c>
      <c r="H55">
        <v>5.4627256944444396</v>
      </c>
      <c r="I55">
        <v>203</v>
      </c>
      <c r="J55">
        <v>60</v>
      </c>
    </row>
    <row r="56" spans="1:10" x14ac:dyDescent="0.2">
      <c r="A56">
        <v>55</v>
      </c>
      <c r="B56" s="5">
        <v>43303</v>
      </c>
      <c r="C56" t="s">
        <v>10</v>
      </c>
      <c r="D56">
        <v>2018</v>
      </c>
      <c r="E56">
        <v>104.684281901632</v>
      </c>
      <c r="F56">
        <v>25.097511574074101</v>
      </c>
      <c r="G56">
        <v>124.61215277777799</v>
      </c>
      <c r="H56">
        <v>2.53282118055556</v>
      </c>
      <c r="I56">
        <v>203</v>
      </c>
      <c r="J56">
        <v>60</v>
      </c>
    </row>
    <row r="57" spans="1:10" x14ac:dyDescent="0.2">
      <c r="A57">
        <v>56</v>
      </c>
      <c r="B57" s="5">
        <v>43304</v>
      </c>
      <c r="C57" t="s">
        <v>8</v>
      </c>
      <c r="D57">
        <v>2018</v>
      </c>
      <c r="E57">
        <v>77.627836671906294</v>
      </c>
      <c r="F57">
        <v>29.273805555555601</v>
      </c>
      <c r="G57">
        <v>89.019444444444403</v>
      </c>
      <c r="H57">
        <v>5.6977192982456097</v>
      </c>
      <c r="I57">
        <v>204</v>
      </c>
      <c r="J57">
        <v>61</v>
      </c>
    </row>
    <row r="58" spans="1:10" x14ac:dyDescent="0.2">
      <c r="A58">
        <v>57</v>
      </c>
      <c r="B58" s="5">
        <v>43304</v>
      </c>
      <c r="C58" t="s">
        <v>10</v>
      </c>
      <c r="D58">
        <v>2018</v>
      </c>
      <c r="E58">
        <v>101.937599838362</v>
      </c>
      <c r="F58">
        <v>25.599837962963001</v>
      </c>
      <c r="G58">
        <v>126.138715277778</v>
      </c>
      <c r="H58">
        <v>2.5684374999999999</v>
      </c>
      <c r="I58">
        <v>204</v>
      </c>
      <c r="J58">
        <v>61</v>
      </c>
    </row>
    <row r="59" spans="1:10" x14ac:dyDescent="0.2">
      <c r="A59">
        <v>58</v>
      </c>
      <c r="B59" s="5">
        <v>43305</v>
      </c>
      <c r="C59" t="s">
        <v>8</v>
      </c>
      <c r="D59">
        <v>2018</v>
      </c>
      <c r="E59">
        <v>73.8301371619268</v>
      </c>
      <c r="F59">
        <v>29.330375</v>
      </c>
      <c r="G59">
        <v>89.823437499999997</v>
      </c>
      <c r="H59">
        <v>5.5342013888888903</v>
      </c>
      <c r="I59">
        <v>205</v>
      </c>
      <c r="J59">
        <v>62</v>
      </c>
    </row>
    <row r="60" spans="1:10" x14ac:dyDescent="0.2">
      <c r="A60">
        <v>59</v>
      </c>
      <c r="B60" s="5">
        <v>43305</v>
      </c>
      <c r="C60" t="s">
        <v>10</v>
      </c>
      <c r="D60">
        <v>2018</v>
      </c>
      <c r="E60">
        <v>99.118358558013298</v>
      </c>
      <c r="F60">
        <v>25.822141203703701</v>
      </c>
      <c r="G60">
        <v>127.189236111111</v>
      </c>
      <c r="H60">
        <v>2.5993576388888902</v>
      </c>
      <c r="I60">
        <v>205</v>
      </c>
      <c r="J60">
        <v>62</v>
      </c>
    </row>
    <row r="61" spans="1:10" x14ac:dyDescent="0.2">
      <c r="A61">
        <v>60</v>
      </c>
      <c r="B61" s="5">
        <v>43306</v>
      </c>
      <c r="C61" t="s">
        <v>8</v>
      </c>
      <c r="D61">
        <v>2018</v>
      </c>
      <c r="E61">
        <v>80.145111522708206</v>
      </c>
      <c r="F61">
        <v>29.047523262178402</v>
      </c>
      <c r="G61">
        <v>90.491760299625497</v>
      </c>
      <c r="H61">
        <v>5.2646254681647902</v>
      </c>
      <c r="I61">
        <v>206</v>
      </c>
      <c r="J61">
        <v>63</v>
      </c>
    </row>
    <row r="62" spans="1:10" x14ac:dyDescent="0.2">
      <c r="A62">
        <v>61</v>
      </c>
      <c r="B62" s="5">
        <v>43306</v>
      </c>
      <c r="C62" t="s">
        <v>10</v>
      </c>
      <c r="D62">
        <v>2018</v>
      </c>
      <c r="E62">
        <v>97.668909373453602</v>
      </c>
      <c r="F62">
        <v>25.780845410628</v>
      </c>
      <c r="G62">
        <v>128.102717391304</v>
      </c>
      <c r="H62">
        <v>2.44665760869565</v>
      </c>
      <c r="I62">
        <v>206</v>
      </c>
      <c r="J62">
        <v>63</v>
      </c>
    </row>
    <row r="63" spans="1:10" x14ac:dyDescent="0.2">
      <c r="A63">
        <v>62</v>
      </c>
      <c r="B63" s="5">
        <v>43307</v>
      </c>
      <c r="C63" t="s">
        <v>8</v>
      </c>
      <c r="D63">
        <v>2018</v>
      </c>
      <c r="E63">
        <v>77.816899088384602</v>
      </c>
      <c r="F63">
        <v>28.544171626984099</v>
      </c>
      <c r="G63">
        <v>91.142881944444397</v>
      </c>
      <c r="H63">
        <v>4.9381250000000003</v>
      </c>
      <c r="I63">
        <v>207</v>
      </c>
      <c r="J63">
        <v>64</v>
      </c>
    </row>
    <row r="64" spans="1:10" x14ac:dyDescent="0.2">
      <c r="A64">
        <v>63</v>
      </c>
      <c r="B64" s="5">
        <v>43307</v>
      </c>
      <c r="C64" t="s">
        <v>10</v>
      </c>
      <c r="D64">
        <v>2018</v>
      </c>
      <c r="E64">
        <v>95.784193437989103</v>
      </c>
      <c r="F64">
        <v>25.476529209622001</v>
      </c>
      <c r="G64">
        <v>129.22216494845401</v>
      </c>
      <c r="H64">
        <v>2.3467869415807598</v>
      </c>
      <c r="I64">
        <v>207</v>
      </c>
      <c r="J64">
        <v>64</v>
      </c>
    </row>
    <row r="65" spans="1:10" x14ac:dyDescent="0.2">
      <c r="A65">
        <v>64</v>
      </c>
      <c r="B65" s="5">
        <v>43308</v>
      </c>
      <c r="C65" t="s">
        <v>8</v>
      </c>
      <c r="D65">
        <v>2018</v>
      </c>
      <c r="E65">
        <v>73.812381769017193</v>
      </c>
      <c r="F65">
        <v>28.193264880952398</v>
      </c>
      <c r="G65">
        <v>91.561979166666703</v>
      </c>
      <c r="H65">
        <v>4.9211805555555603</v>
      </c>
      <c r="I65">
        <v>208</v>
      </c>
      <c r="J65">
        <v>65</v>
      </c>
    </row>
    <row r="66" spans="1:10" x14ac:dyDescent="0.2">
      <c r="A66">
        <v>65</v>
      </c>
      <c r="B66" s="5">
        <v>43308</v>
      </c>
      <c r="C66" t="s">
        <v>10</v>
      </c>
      <c r="D66">
        <v>2018</v>
      </c>
      <c r="E66">
        <v>95.096790118888507</v>
      </c>
      <c r="F66">
        <v>25.246400462962999</v>
      </c>
      <c r="G66">
        <v>129.878472222222</v>
      </c>
      <c r="H66">
        <v>2.4093229166666701</v>
      </c>
      <c r="I66">
        <v>208</v>
      </c>
      <c r="J66">
        <v>65</v>
      </c>
    </row>
    <row r="67" spans="1:10" x14ac:dyDescent="0.2">
      <c r="A67">
        <v>66</v>
      </c>
      <c r="B67" s="5">
        <v>43309</v>
      </c>
      <c r="C67" t="s">
        <v>8</v>
      </c>
      <c r="D67">
        <v>2018</v>
      </c>
      <c r="E67">
        <v>70.706691749318395</v>
      </c>
      <c r="F67">
        <v>27.999467261904801</v>
      </c>
      <c r="G67">
        <v>92.088888888888903</v>
      </c>
      <c r="H67">
        <v>4.9430208333333301</v>
      </c>
      <c r="I67">
        <v>209</v>
      </c>
      <c r="J67">
        <v>66</v>
      </c>
    </row>
    <row r="68" spans="1:10" x14ac:dyDescent="0.2">
      <c r="A68">
        <v>67</v>
      </c>
      <c r="B68" s="5">
        <v>43309</v>
      </c>
      <c r="C68" t="s">
        <v>10</v>
      </c>
      <c r="D68">
        <v>2018</v>
      </c>
      <c r="E68">
        <v>93.675639833150598</v>
      </c>
      <c r="F68">
        <v>25.067210648148102</v>
      </c>
      <c r="G68">
        <v>130.177256944444</v>
      </c>
      <c r="H68">
        <v>2.4541493055555601</v>
      </c>
      <c r="I68">
        <v>209</v>
      </c>
      <c r="J68">
        <v>66</v>
      </c>
    </row>
    <row r="69" spans="1:10" x14ac:dyDescent="0.2">
      <c r="A69">
        <v>68</v>
      </c>
      <c r="B69" s="5">
        <v>43310</v>
      </c>
      <c r="C69" t="s">
        <v>8</v>
      </c>
      <c r="D69">
        <v>2018</v>
      </c>
      <c r="E69">
        <v>70.299097956053998</v>
      </c>
      <c r="F69">
        <v>28.261055059523802</v>
      </c>
      <c r="G69">
        <v>92.213368055555605</v>
      </c>
      <c r="H69">
        <v>4.8473437500000003</v>
      </c>
      <c r="I69">
        <v>210</v>
      </c>
      <c r="J69">
        <v>67</v>
      </c>
    </row>
    <row r="70" spans="1:10" x14ac:dyDescent="0.2">
      <c r="A70">
        <v>69</v>
      </c>
      <c r="B70" s="5">
        <v>43310</v>
      </c>
      <c r="C70" t="s">
        <v>10</v>
      </c>
      <c r="D70">
        <v>2018</v>
      </c>
      <c r="E70">
        <v>92.011799971936895</v>
      </c>
      <c r="F70">
        <v>25.067835648148101</v>
      </c>
      <c r="G70">
        <v>130.56545138888899</v>
      </c>
      <c r="H70">
        <v>2.4894270833333301</v>
      </c>
      <c r="I70">
        <v>210</v>
      </c>
      <c r="J70">
        <v>67</v>
      </c>
    </row>
    <row r="71" spans="1:10" x14ac:dyDescent="0.2">
      <c r="A71">
        <v>70</v>
      </c>
      <c r="B71" s="5">
        <v>43311</v>
      </c>
      <c r="C71" t="s">
        <v>8</v>
      </c>
      <c r="D71">
        <v>2018</v>
      </c>
      <c r="E71">
        <v>68.009365527321805</v>
      </c>
      <c r="F71">
        <v>28.085188492063502</v>
      </c>
      <c r="G71">
        <v>92.7751736111111</v>
      </c>
      <c r="H71">
        <v>4.6864409722222202</v>
      </c>
      <c r="I71">
        <v>211</v>
      </c>
      <c r="J71">
        <v>68</v>
      </c>
    </row>
    <row r="72" spans="1:10" x14ac:dyDescent="0.2">
      <c r="A72">
        <v>71</v>
      </c>
      <c r="B72" s="5">
        <v>43311</v>
      </c>
      <c r="C72" t="s">
        <v>10</v>
      </c>
      <c r="D72">
        <v>2018</v>
      </c>
      <c r="E72">
        <v>90.411144949182102</v>
      </c>
      <c r="F72">
        <v>25.2481828703704</v>
      </c>
      <c r="G72">
        <v>130.49340277777799</v>
      </c>
      <c r="H72">
        <v>2.50111111111111</v>
      </c>
      <c r="I72">
        <v>211</v>
      </c>
      <c r="J72">
        <v>68</v>
      </c>
    </row>
    <row r="73" spans="1:10" x14ac:dyDescent="0.2">
      <c r="A73">
        <v>72</v>
      </c>
      <c r="B73" s="5">
        <v>43312</v>
      </c>
      <c r="C73" t="s">
        <v>8</v>
      </c>
      <c r="D73">
        <v>2018</v>
      </c>
      <c r="E73">
        <v>66.535514420201295</v>
      </c>
      <c r="F73">
        <v>27.491781746031702</v>
      </c>
      <c r="G73">
        <v>93.433333333333294</v>
      </c>
      <c r="H73">
        <v>4.6231076388888903</v>
      </c>
      <c r="I73">
        <v>212</v>
      </c>
      <c r="J73">
        <v>69</v>
      </c>
    </row>
    <row r="74" spans="1:10" x14ac:dyDescent="0.2">
      <c r="A74">
        <v>73</v>
      </c>
      <c r="B74" s="5">
        <v>43312</v>
      </c>
      <c r="C74" t="s">
        <v>10</v>
      </c>
      <c r="D74">
        <v>2018</v>
      </c>
      <c r="E74">
        <v>89.840557162263593</v>
      </c>
      <c r="F74">
        <v>24.634131944444501</v>
      </c>
      <c r="G74">
        <v>131.074652777778</v>
      </c>
      <c r="H74">
        <v>2.56043402777778</v>
      </c>
      <c r="I74">
        <v>212</v>
      </c>
      <c r="J74">
        <v>69</v>
      </c>
    </row>
    <row r="75" spans="1:10" x14ac:dyDescent="0.2">
      <c r="A75">
        <v>74</v>
      </c>
      <c r="B75" s="5">
        <v>43313</v>
      </c>
      <c r="C75" t="s">
        <v>8</v>
      </c>
      <c r="D75">
        <v>2018</v>
      </c>
      <c r="E75">
        <v>67.477340819309703</v>
      </c>
      <c r="F75">
        <v>27.9002127329193</v>
      </c>
      <c r="G75">
        <v>93.664606741572996</v>
      </c>
      <c r="H75">
        <v>4.5137453183520604</v>
      </c>
      <c r="I75">
        <v>213</v>
      </c>
      <c r="J75">
        <v>70</v>
      </c>
    </row>
    <row r="76" spans="1:10" x14ac:dyDescent="0.2">
      <c r="A76">
        <v>75</v>
      </c>
      <c r="B76" s="5">
        <v>43313</v>
      </c>
      <c r="C76" t="s">
        <v>10</v>
      </c>
      <c r="D76">
        <v>2018</v>
      </c>
      <c r="E76">
        <v>91.512397167365194</v>
      </c>
      <c r="F76">
        <v>24.4728641975309</v>
      </c>
      <c r="G76">
        <v>132.22752808988801</v>
      </c>
      <c r="H76">
        <v>2.4904868913857698</v>
      </c>
      <c r="I76">
        <v>213</v>
      </c>
      <c r="J76">
        <v>70</v>
      </c>
    </row>
    <row r="77" spans="1:10" x14ac:dyDescent="0.2">
      <c r="A77">
        <v>76</v>
      </c>
      <c r="B77" s="5">
        <v>43314</v>
      </c>
      <c r="C77" t="s">
        <v>62</v>
      </c>
      <c r="D77">
        <v>2018</v>
      </c>
      <c r="E77">
        <v>32.072711864406799</v>
      </c>
      <c r="F77">
        <v>23.637288135593199</v>
      </c>
      <c r="G77">
        <v>89.090847457627106</v>
      </c>
      <c r="H77">
        <v>-1.52135593220339</v>
      </c>
      <c r="I77">
        <v>214</v>
      </c>
      <c r="J77">
        <v>71</v>
      </c>
    </row>
    <row r="78" spans="1:10" x14ac:dyDescent="0.2">
      <c r="A78">
        <v>77</v>
      </c>
      <c r="B78" s="5">
        <v>43314</v>
      </c>
      <c r="C78" t="s">
        <v>8</v>
      </c>
      <c r="D78">
        <v>2018</v>
      </c>
      <c r="E78">
        <v>67.772032215729794</v>
      </c>
      <c r="F78">
        <v>28.3281755952381</v>
      </c>
      <c r="G78">
        <v>93.244618055555605</v>
      </c>
      <c r="H78">
        <v>4.8375347222222196</v>
      </c>
      <c r="I78">
        <v>214</v>
      </c>
      <c r="J78">
        <v>71</v>
      </c>
    </row>
    <row r="79" spans="1:10" x14ac:dyDescent="0.2">
      <c r="A79">
        <v>78</v>
      </c>
      <c r="B79" s="5">
        <v>43314</v>
      </c>
      <c r="C79" t="s">
        <v>10</v>
      </c>
      <c r="D79">
        <v>2018</v>
      </c>
      <c r="E79">
        <v>92.193539707695393</v>
      </c>
      <c r="F79">
        <v>25.0593055555556</v>
      </c>
      <c r="G79">
        <v>132.777083333333</v>
      </c>
      <c r="H79">
        <v>2.6178124999999999</v>
      </c>
      <c r="I79">
        <v>214</v>
      </c>
      <c r="J79">
        <v>71</v>
      </c>
    </row>
    <row r="80" spans="1:10" x14ac:dyDescent="0.2">
      <c r="A80">
        <v>79</v>
      </c>
      <c r="B80" s="5">
        <v>43315</v>
      </c>
      <c r="C80" t="s">
        <v>62</v>
      </c>
      <c r="D80">
        <v>2018</v>
      </c>
      <c r="E80">
        <v>31.126249999999999</v>
      </c>
      <c r="F80">
        <v>23.457291666666698</v>
      </c>
      <c r="G80">
        <v>90.011875000000003</v>
      </c>
      <c r="H80">
        <v>-0.57843750000000005</v>
      </c>
      <c r="I80">
        <v>215</v>
      </c>
      <c r="J80">
        <v>72</v>
      </c>
    </row>
    <row r="81" spans="1:10" x14ac:dyDescent="0.2">
      <c r="A81">
        <v>80</v>
      </c>
      <c r="B81" s="5">
        <v>43315</v>
      </c>
      <c r="C81" t="s">
        <v>8</v>
      </c>
      <c r="D81">
        <v>2018</v>
      </c>
      <c r="E81">
        <v>66.992438955861203</v>
      </c>
      <c r="F81">
        <v>27.958918295739299</v>
      </c>
      <c r="G81">
        <v>93.568402777777806</v>
      </c>
      <c r="H81">
        <v>4.4865451388888902</v>
      </c>
      <c r="I81">
        <v>215</v>
      </c>
      <c r="J81">
        <v>72</v>
      </c>
    </row>
    <row r="82" spans="1:10" x14ac:dyDescent="0.2">
      <c r="A82">
        <v>81</v>
      </c>
      <c r="B82" s="5">
        <v>43315</v>
      </c>
      <c r="C82" t="s">
        <v>10</v>
      </c>
      <c r="D82">
        <v>2018</v>
      </c>
      <c r="E82">
        <v>90.421713227676506</v>
      </c>
      <c r="F82">
        <v>24.7116087962963</v>
      </c>
      <c r="G82">
        <v>132.20416666666699</v>
      </c>
      <c r="H82">
        <v>2.5913541666666702</v>
      </c>
      <c r="I82">
        <v>215</v>
      </c>
      <c r="J82">
        <v>72</v>
      </c>
    </row>
    <row r="83" spans="1:10" x14ac:dyDescent="0.2">
      <c r="A83">
        <v>82</v>
      </c>
      <c r="B83" s="5">
        <v>43316</v>
      </c>
      <c r="C83" t="s">
        <v>62</v>
      </c>
      <c r="D83">
        <v>2018</v>
      </c>
      <c r="E83">
        <v>31.1721875</v>
      </c>
      <c r="F83">
        <v>23.28125</v>
      </c>
      <c r="G83">
        <v>90.519895833333294</v>
      </c>
      <c r="H83">
        <v>-0.53218750000000004</v>
      </c>
      <c r="I83">
        <v>216</v>
      </c>
      <c r="J83">
        <v>73</v>
      </c>
    </row>
    <row r="84" spans="1:10" x14ac:dyDescent="0.2">
      <c r="A84">
        <v>83</v>
      </c>
      <c r="B84" s="5">
        <v>43316</v>
      </c>
      <c r="C84" t="s">
        <v>8</v>
      </c>
      <c r="D84">
        <v>2018</v>
      </c>
      <c r="E84">
        <v>66.873982810666305</v>
      </c>
      <c r="F84">
        <v>27.5563998015873</v>
      </c>
      <c r="G84">
        <v>93.9947916666667</v>
      </c>
      <c r="H84">
        <v>4.6680555555555596</v>
      </c>
      <c r="I84">
        <v>216</v>
      </c>
      <c r="J84">
        <v>73</v>
      </c>
    </row>
    <row r="85" spans="1:10" x14ac:dyDescent="0.2">
      <c r="A85">
        <v>84</v>
      </c>
      <c r="B85" s="5">
        <v>43316</v>
      </c>
      <c r="C85" t="s">
        <v>10</v>
      </c>
      <c r="D85">
        <v>2018</v>
      </c>
      <c r="E85">
        <v>89.659431106922</v>
      </c>
      <c r="F85">
        <v>24.3498611111111</v>
      </c>
      <c r="G85">
        <v>132.10729166666701</v>
      </c>
      <c r="H85">
        <v>2.683125</v>
      </c>
      <c r="I85">
        <v>216</v>
      </c>
      <c r="J85">
        <v>73</v>
      </c>
    </row>
    <row r="86" spans="1:10" x14ac:dyDescent="0.2">
      <c r="A86">
        <v>85</v>
      </c>
      <c r="B86" s="5">
        <v>43317</v>
      </c>
      <c r="C86" t="s">
        <v>62</v>
      </c>
      <c r="D86">
        <v>2018</v>
      </c>
      <c r="E86">
        <v>40.755000000000003</v>
      </c>
      <c r="F86">
        <v>21.5729166666667</v>
      </c>
      <c r="G86">
        <v>85.493333333333297</v>
      </c>
      <c r="H86">
        <v>0.99604166666666705</v>
      </c>
      <c r="I86">
        <v>217</v>
      </c>
      <c r="J86">
        <v>74</v>
      </c>
    </row>
    <row r="87" spans="1:10" x14ac:dyDescent="0.2">
      <c r="A87">
        <v>86</v>
      </c>
      <c r="B87" s="5">
        <v>43317</v>
      </c>
      <c r="C87" t="s">
        <v>8</v>
      </c>
      <c r="D87">
        <v>2018</v>
      </c>
      <c r="E87">
        <v>70.051219108257897</v>
      </c>
      <c r="F87">
        <v>27.874135912698399</v>
      </c>
      <c r="G87">
        <v>94.197569444444397</v>
      </c>
      <c r="H87">
        <v>6.0926041666666704</v>
      </c>
      <c r="I87">
        <v>217</v>
      </c>
      <c r="J87">
        <v>74</v>
      </c>
    </row>
    <row r="88" spans="1:10" x14ac:dyDescent="0.2">
      <c r="A88">
        <v>87</v>
      </c>
      <c r="B88" s="5">
        <v>43317</v>
      </c>
      <c r="C88" t="s">
        <v>10</v>
      </c>
      <c r="D88">
        <v>2018</v>
      </c>
      <c r="E88">
        <v>91.048695557547703</v>
      </c>
      <c r="F88">
        <v>24.6685532407407</v>
      </c>
      <c r="G88">
        <v>131.81562500000001</v>
      </c>
      <c r="H88">
        <v>2.8914583333333299</v>
      </c>
      <c r="I88">
        <v>217</v>
      </c>
      <c r="J88">
        <v>74</v>
      </c>
    </row>
    <row r="89" spans="1:10" x14ac:dyDescent="0.2">
      <c r="A89">
        <v>88</v>
      </c>
      <c r="B89" s="5">
        <v>43318</v>
      </c>
      <c r="C89" t="s">
        <v>62</v>
      </c>
      <c r="D89">
        <v>2018</v>
      </c>
      <c r="E89">
        <v>91.953958333333304</v>
      </c>
      <c r="F89">
        <v>21.288541666666699</v>
      </c>
      <c r="G89">
        <v>57.808750000000003</v>
      </c>
      <c r="H89">
        <v>4.5531249999999996</v>
      </c>
      <c r="I89">
        <v>218</v>
      </c>
      <c r="J89">
        <v>75</v>
      </c>
    </row>
    <row r="90" spans="1:10" x14ac:dyDescent="0.2">
      <c r="A90">
        <v>89</v>
      </c>
      <c r="B90" s="5">
        <v>43318</v>
      </c>
      <c r="C90" t="s">
        <v>8</v>
      </c>
      <c r="D90">
        <v>2018</v>
      </c>
      <c r="E90">
        <v>105.609953691459</v>
      </c>
      <c r="F90">
        <v>26.943692956349199</v>
      </c>
      <c r="G90">
        <v>86.965104166666706</v>
      </c>
      <c r="H90">
        <v>24.204105263157899</v>
      </c>
      <c r="I90">
        <v>218</v>
      </c>
      <c r="J90">
        <v>75</v>
      </c>
    </row>
    <row r="91" spans="1:10" x14ac:dyDescent="0.2">
      <c r="A91">
        <v>90</v>
      </c>
      <c r="B91" s="5">
        <v>43318</v>
      </c>
      <c r="C91" t="s">
        <v>10</v>
      </c>
      <c r="D91">
        <v>2018</v>
      </c>
      <c r="E91">
        <v>108.272161718481</v>
      </c>
      <c r="F91">
        <v>23.377557870370399</v>
      </c>
      <c r="G91">
        <v>124.92291666666701</v>
      </c>
      <c r="H91">
        <v>16.024270833333301</v>
      </c>
      <c r="I91">
        <v>218</v>
      </c>
      <c r="J91">
        <v>75</v>
      </c>
    </row>
    <row r="92" spans="1:10" x14ac:dyDescent="0.2">
      <c r="A92">
        <v>91</v>
      </c>
      <c r="B92" s="5">
        <v>43319</v>
      </c>
      <c r="C92" t="s">
        <v>62</v>
      </c>
      <c r="D92">
        <v>2018</v>
      </c>
      <c r="E92">
        <v>109.870729166667</v>
      </c>
      <c r="F92">
        <v>22.7604166666667</v>
      </c>
      <c r="G92">
        <v>46.960729166666702</v>
      </c>
      <c r="H92">
        <v>1.1721874999999999</v>
      </c>
      <c r="I92">
        <v>219</v>
      </c>
      <c r="J92">
        <v>76</v>
      </c>
    </row>
    <row r="93" spans="1:10" x14ac:dyDescent="0.2">
      <c r="A93">
        <v>92</v>
      </c>
      <c r="B93" s="5">
        <v>43319</v>
      </c>
      <c r="C93" t="s">
        <v>8</v>
      </c>
      <c r="D93">
        <v>2018</v>
      </c>
      <c r="E93">
        <v>188.74394977060001</v>
      </c>
      <c r="F93">
        <v>22.610478260869598</v>
      </c>
      <c r="G93">
        <v>68.759375000000006</v>
      </c>
      <c r="H93">
        <v>67.8591840277778</v>
      </c>
      <c r="I93">
        <v>219</v>
      </c>
      <c r="J93">
        <v>76</v>
      </c>
    </row>
    <row r="94" spans="1:10" x14ac:dyDescent="0.2">
      <c r="A94">
        <v>93</v>
      </c>
      <c r="B94" s="5">
        <v>43319</v>
      </c>
      <c r="C94" t="s">
        <v>10</v>
      </c>
      <c r="D94">
        <v>2018</v>
      </c>
      <c r="E94">
        <v>175.570018186537</v>
      </c>
      <c r="F94">
        <v>19.563148148148201</v>
      </c>
      <c r="G94">
        <v>104.286458333333</v>
      </c>
      <c r="H94">
        <v>46.648020833333298</v>
      </c>
      <c r="I94">
        <v>219</v>
      </c>
      <c r="J94">
        <v>76</v>
      </c>
    </row>
    <row r="95" spans="1:10" x14ac:dyDescent="0.2">
      <c r="A95">
        <v>94</v>
      </c>
      <c r="B95" s="5">
        <v>43320</v>
      </c>
      <c r="C95" t="s">
        <v>62</v>
      </c>
      <c r="D95">
        <v>2018</v>
      </c>
      <c r="E95">
        <v>97.704479166666701</v>
      </c>
      <c r="F95">
        <v>24.429166666666699</v>
      </c>
      <c r="G95">
        <v>49.771770833333299</v>
      </c>
      <c r="H95">
        <v>1.90625E-2</v>
      </c>
      <c r="I95">
        <v>220</v>
      </c>
      <c r="J95">
        <v>77</v>
      </c>
    </row>
    <row r="96" spans="1:10" x14ac:dyDescent="0.2">
      <c r="A96">
        <v>95</v>
      </c>
      <c r="B96" s="5">
        <v>43320</v>
      </c>
      <c r="C96" t="s">
        <v>8</v>
      </c>
      <c r="D96">
        <v>2018</v>
      </c>
      <c r="E96">
        <v>207.632985529677</v>
      </c>
      <c r="F96">
        <v>23.323024390243901</v>
      </c>
      <c r="G96">
        <v>72.421535580524306</v>
      </c>
      <c r="H96">
        <v>26.613484848484902</v>
      </c>
      <c r="I96">
        <v>220</v>
      </c>
      <c r="J96">
        <v>77</v>
      </c>
    </row>
    <row r="97" spans="1:10" x14ac:dyDescent="0.2">
      <c r="A97">
        <v>96</v>
      </c>
      <c r="B97" s="5">
        <v>43320</v>
      </c>
      <c r="C97" t="s">
        <v>10</v>
      </c>
      <c r="D97">
        <v>2018</v>
      </c>
      <c r="E97">
        <v>210.451951148387</v>
      </c>
      <c r="F97">
        <v>20.875176151761501</v>
      </c>
      <c r="G97">
        <v>102.144680851064</v>
      </c>
      <c r="H97">
        <v>21.506914893617001</v>
      </c>
      <c r="I97">
        <v>220</v>
      </c>
      <c r="J97">
        <v>77</v>
      </c>
    </row>
    <row r="98" spans="1:10" x14ac:dyDescent="0.2">
      <c r="A98">
        <v>97</v>
      </c>
      <c r="B98" s="5">
        <v>43321</v>
      </c>
      <c r="C98" t="s">
        <v>62</v>
      </c>
      <c r="D98">
        <v>2018</v>
      </c>
      <c r="E98">
        <v>80.109791666666695</v>
      </c>
      <c r="F98">
        <v>25.105208333333302</v>
      </c>
      <c r="G98">
        <v>51.63</v>
      </c>
      <c r="H98">
        <v>-0.28593750000000001</v>
      </c>
      <c r="I98">
        <v>221</v>
      </c>
      <c r="J98">
        <v>78</v>
      </c>
    </row>
    <row r="99" spans="1:10" x14ac:dyDescent="0.2">
      <c r="A99">
        <v>98</v>
      </c>
      <c r="B99" s="5">
        <v>43321</v>
      </c>
      <c r="C99" t="s">
        <v>8</v>
      </c>
      <c r="D99">
        <v>2018</v>
      </c>
      <c r="E99" t="s">
        <v>95</v>
      </c>
      <c r="F99" t="s">
        <v>95</v>
      </c>
      <c r="G99">
        <v>79.728472222222194</v>
      </c>
      <c r="H99">
        <v>13.585711805555601</v>
      </c>
      <c r="I99">
        <v>221</v>
      </c>
      <c r="J99">
        <v>78</v>
      </c>
    </row>
    <row r="100" spans="1:10" x14ac:dyDescent="0.2">
      <c r="A100">
        <v>99</v>
      </c>
      <c r="B100" s="5">
        <v>43321</v>
      </c>
      <c r="C100" t="s">
        <v>10</v>
      </c>
      <c r="D100">
        <v>2018</v>
      </c>
      <c r="E100">
        <v>198.06359007376901</v>
      </c>
      <c r="F100">
        <v>23.165196759259299</v>
      </c>
      <c r="G100">
        <v>109.875</v>
      </c>
      <c r="H100">
        <v>8.7220833333333303</v>
      </c>
      <c r="I100">
        <v>221</v>
      </c>
      <c r="J100">
        <v>78</v>
      </c>
    </row>
    <row r="101" spans="1:10" x14ac:dyDescent="0.2">
      <c r="A101">
        <v>100</v>
      </c>
      <c r="B101" s="5">
        <v>43322</v>
      </c>
      <c r="C101" t="s">
        <v>62</v>
      </c>
      <c r="D101">
        <v>2018</v>
      </c>
      <c r="E101">
        <v>68.772395833333306</v>
      </c>
      <c r="F101">
        <v>25.589583333333302</v>
      </c>
      <c r="G101">
        <v>50.500624999999999</v>
      </c>
      <c r="H101">
        <v>-0.46322916666666702</v>
      </c>
      <c r="I101">
        <v>222</v>
      </c>
      <c r="J101">
        <v>79</v>
      </c>
    </row>
    <row r="102" spans="1:10" x14ac:dyDescent="0.2">
      <c r="A102">
        <v>101</v>
      </c>
      <c r="B102" s="5">
        <v>43322</v>
      </c>
      <c r="C102" t="s">
        <v>8</v>
      </c>
      <c r="D102">
        <v>2018</v>
      </c>
      <c r="E102" t="s">
        <v>95</v>
      </c>
      <c r="F102" t="s">
        <v>95</v>
      </c>
      <c r="G102">
        <v>84.142708333333303</v>
      </c>
      <c r="H102">
        <v>9.9197743055555492</v>
      </c>
      <c r="I102">
        <v>222</v>
      </c>
      <c r="J102">
        <v>79</v>
      </c>
    </row>
    <row r="103" spans="1:10" x14ac:dyDescent="0.2">
      <c r="A103">
        <v>102</v>
      </c>
      <c r="B103" s="5">
        <v>43322</v>
      </c>
      <c r="C103" t="s">
        <v>10</v>
      </c>
      <c r="D103">
        <v>2018</v>
      </c>
      <c r="E103">
        <v>174.44282010585599</v>
      </c>
      <c r="F103">
        <v>24.7156365740741</v>
      </c>
      <c r="G103">
        <v>115.679166666667</v>
      </c>
      <c r="H103">
        <v>5.6279166666666702</v>
      </c>
      <c r="I103">
        <v>222</v>
      </c>
      <c r="J103">
        <v>79</v>
      </c>
    </row>
    <row r="104" spans="1:10" x14ac:dyDescent="0.2">
      <c r="A104">
        <v>103</v>
      </c>
      <c r="B104" s="5">
        <v>43323</v>
      </c>
      <c r="C104" t="s">
        <v>62</v>
      </c>
      <c r="D104">
        <v>2018</v>
      </c>
      <c r="E104">
        <v>61.2135416666667</v>
      </c>
      <c r="F104">
        <v>25.7604166666667</v>
      </c>
      <c r="G104">
        <v>51.3020833333333</v>
      </c>
      <c r="H104">
        <v>-0.53770833333333301</v>
      </c>
      <c r="I104">
        <v>223</v>
      </c>
      <c r="J104">
        <v>80</v>
      </c>
    </row>
    <row r="105" spans="1:10" x14ac:dyDescent="0.2">
      <c r="A105">
        <v>104</v>
      </c>
      <c r="B105" s="5">
        <v>43323</v>
      </c>
      <c r="C105" t="s">
        <v>8</v>
      </c>
      <c r="D105">
        <v>2018</v>
      </c>
      <c r="E105" t="s">
        <v>95</v>
      </c>
      <c r="F105" t="s">
        <v>95</v>
      </c>
      <c r="G105">
        <v>86.860763888888897</v>
      </c>
      <c r="H105">
        <v>9.4006249999999998</v>
      </c>
      <c r="I105">
        <v>223</v>
      </c>
      <c r="J105">
        <v>80</v>
      </c>
    </row>
    <row r="106" spans="1:10" x14ac:dyDescent="0.2">
      <c r="A106">
        <v>105</v>
      </c>
      <c r="B106" s="5">
        <v>43323</v>
      </c>
      <c r="C106" t="s">
        <v>10</v>
      </c>
      <c r="D106">
        <v>2018</v>
      </c>
      <c r="E106">
        <v>154.75109198368699</v>
      </c>
      <c r="F106">
        <v>25.680011574074101</v>
      </c>
      <c r="G106">
        <v>119.835416666667</v>
      </c>
      <c r="H106">
        <v>4.3659375000000002</v>
      </c>
      <c r="I106">
        <v>223</v>
      </c>
      <c r="J106">
        <v>80</v>
      </c>
    </row>
    <row r="107" spans="1:10" x14ac:dyDescent="0.2">
      <c r="A107">
        <v>106</v>
      </c>
      <c r="B107" s="5">
        <v>43324</v>
      </c>
      <c r="C107" t="s">
        <v>62</v>
      </c>
      <c r="D107">
        <v>2018</v>
      </c>
      <c r="E107">
        <v>56.738645833333301</v>
      </c>
      <c r="F107">
        <v>25.673958333333299</v>
      </c>
      <c r="G107">
        <v>52.470833333333303</v>
      </c>
      <c r="H107">
        <v>-0.73843749999999997</v>
      </c>
      <c r="I107">
        <v>224</v>
      </c>
      <c r="J107">
        <v>81</v>
      </c>
    </row>
    <row r="108" spans="1:10" x14ac:dyDescent="0.2">
      <c r="A108">
        <v>107</v>
      </c>
      <c r="B108" s="5">
        <v>43324</v>
      </c>
      <c r="C108" t="s">
        <v>8</v>
      </c>
      <c r="D108">
        <v>2018</v>
      </c>
      <c r="E108" t="s">
        <v>95</v>
      </c>
      <c r="F108" t="s">
        <v>95</v>
      </c>
      <c r="G108">
        <v>88.558333333333294</v>
      </c>
      <c r="H108">
        <v>9.1937152777777804</v>
      </c>
      <c r="I108">
        <v>224</v>
      </c>
      <c r="J108">
        <v>81</v>
      </c>
    </row>
    <row r="109" spans="1:10" x14ac:dyDescent="0.2">
      <c r="A109">
        <v>108</v>
      </c>
      <c r="B109" s="5">
        <v>43324</v>
      </c>
      <c r="C109" t="s">
        <v>10</v>
      </c>
      <c r="D109">
        <v>2018</v>
      </c>
      <c r="E109">
        <v>140.34181151849401</v>
      </c>
      <c r="F109">
        <v>26.3228356481481</v>
      </c>
      <c r="G109">
        <v>123.179166666667</v>
      </c>
      <c r="H109">
        <v>3.9254166666666701</v>
      </c>
      <c r="I109">
        <v>224</v>
      </c>
      <c r="J109">
        <v>81</v>
      </c>
    </row>
    <row r="110" spans="1:10" x14ac:dyDescent="0.2">
      <c r="A110">
        <v>109</v>
      </c>
      <c r="B110" s="5">
        <v>43325</v>
      </c>
      <c r="C110" t="s">
        <v>62</v>
      </c>
      <c r="D110">
        <v>2018</v>
      </c>
      <c r="E110">
        <v>52.717604166666703</v>
      </c>
      <c r="F110">
        <v>25.660416666666698</v>
      </c>
      <c r="G110">
        <v>52.511666666666699</v>
      </c>
      <c r="H110">
        <v>-0.42739583333333298</v>
      </c>
      <c r="I110">
        <v>225</v>
      </c>
      <c r="J110">
        <v>82</v>
      </c>
    </row>
    <row r="111" spans="1:10" x14ac:dyDescent="0.2">
      <c r="A111">
        <v>110</v>
      </c>
      <c r="B111" s="5">
        <v>43325</v>
      </c>
      <c r="C111" t="s">
        <v>8</v>
      </c>
      <c r="D111">
        <v>2018</v>
      </c>
      <c r="E111" t="s">
        <v>95</v>
      </c>
      <c r="F111" t="s">
        <v>95</v>
      </c>
      <c r="G111">
        <v>89.546875</v>
      </c>
      <c r="H111">
        <v>10.1889756944444</v>
      </c>
      <c r="I111">
        <v>225</v>
      </c>
      <c r="J111">
        <v>82</v>
      </c>
    </row>
    <row r="112" spans="1:10" x14ac:dyDescent="0.2">
      <c r="A112">
        <v>111</v>
      </c>
      <c r="B112" s="5">
        <v>43325</v>
      </c>
      <c r="C112" t="s">
        <v>10</v>
      </c>
      <c r="D112">
        <v>2018</v>
      </c>
      <c r="E112">
        <v>131.92901900887401</v>
      </c>
      <c r="F112">
        <v>26.535567129629602</v>
      </c>
      <c r="G112">
        <v>125.286458333333</v>
      </c>
      <c r="H112">
        <v>3.8901041666666698</v>
      </c>
      <c r="I112">
        <v>225</v>
      </c>
      <c r="J112">
        <v>82</v>
      </c>
    </row>
    <row r="113" spans="1:10" x14ac:dyDescent="0.2">
      <c r="A113">
        <v>112</v>
      </c>
      <c r="B113" s="5">
        <v>43326</v>
      </c>
      <c r="C113" t="s">
        <v>62</v>
      </c>
      <c r="D113">
        <v>2018</v>
      </c>
      <c r="E113">
        <v>69.155416666666696</v>
      </c>
      <c r="F113">
        <v>23.195833333333301</v>
      </c>
      <c r="G113">
        <v>47.195625</v>
      </c>
      <c r="H113">
        <v>0.88177083333333295</v>
      </c>
      <c r="I113">
        <v>226</v>
      </c>
      <c r="J113">
        <v>83</v>
      </c>
    </row>
    <row r="114" spans="1:10" x14ac:dyDescent="0.2">
      <c r="A114">
        <v>113</v>
      </c>
      <c r="B114" s="5">
        <v>43326</v>
      </c>
      <c r="C114" t="s">
        <v>8</v>
      </c>
      <c r="D114">
        <v>2018</v>
      </c>
      <c r="E114" t="s">
        <v>95</v>
      </c>
      <c r="F114" t="s">
        <v>95</v>
      </c>
      <c r="G114">
        <v>88.853125000000006</v>
      </c>
      <c r="H114">
        <v>13.667031250000001</v>
      </c>
      <c r="I114">
        <v>226</v>
      </c>
      <c r="J114">
        <v>83</v>
      </c>
    </row>
    <row r="115" spans="1:10" x14ac:dyDescent="0.2">
      <c r="A115">
        <v>114</v>
      </c>
      <c r="B115" s="5">
        <v>43326</v>
      </c>
      <c r="C115" t="s">
        <v>10</v>
      </c>
      <c r="D115">
        <v>2018</v>
      </c>
      <c r="E115">
        <v>128.64883935457399</v>
      </c>
      <c r="F115">
        <v>25.7792361111111</v>
      </c>
      <c r="G115">
        <v>124.288541666667</v>
      </c>
      <c r="H115">
        <v>4.8872916666666697</v>
      </c>
      <c r="I115">
        <v>226</v>
      </c>
      <c r="J115">
        <v>83</v>
      </c>
    </row>
    <row r="116" spans="1:10" x14ac:dyDescent="0.2">
      <c r="A116">
        <v>115</v>
      </c>
      <c r="B116" s="5">
        <v>43327</v>
      </c>
      <c r="C116" t="s">
        <v>62</v>
      </c>
      <c r="D116">
        <v>2018</v>
      </c>
      <c r="E116">
        <v>120.01125</v>
      </c>
      <c r="F116">
        <v>21.887499999999999</v>
      </c>
      <c r="G116">
        <v>35.645312500000003</v>
      </c>
      <c r="H116">
        <v>3.0621874999999998</v>
      </c>
      <c r="I116">
        <v>227</v>
      </c>
      <c r="J116">
        <v>84</v>
      </c>
    </row>
    <row r="117" spans="1:10" x14ac:dyDescent="0.2">
      <c r="A117">
        <v>116</v>
      </c>
      <c r="B117" s="5">
        <v>43327</v>
      </c>
      <c r="C117" t="s">
        <v>8</v>
      </c>
      <c r="D117">
        <v>2018</v>
      </c>
      <c r="E117" t="s">
        <v>95</v>
      </c>
      <c r="F117" t="s">
        <v>95</v>
      </c>
      <c r="G117">
        <v>80.606944444444494</v>
      </c>
      <c r="H117">
        <v>27.0925089605735</v>
      </c>
      <c r="I117">
        <v>227</v>
      </c>
      <c r="J117">
        <v>84</v>
      </c>
    </row>
    <row r="118" spans="1:10" x14ac:dyDescent="0.2">
      <c r="A118">
        <v>117</v>
      </c>
      <c r="B118" s="5">
        <v>43327</v>
      </c>
      <c r="C118" t="s">
        <v>10</v>
      </c>
      <c r="D118">
        <v>2018</v>
      </c>
      <c r="E118">
        <v>165.849245029808</v>
      </c>
      <c r="F118">
        <v>22.7317135207497</v>
      </c>
      <c r="G118">
        <v>112.92812499999999</v>
      </c>
      <c r="H118">
        <v>30.9661458333333</v>
      </c>
      <c r="I118">
        <v>227</v>
      </c>
      <c r="J118">
        <v>84</v>
      </c>
    </row>
    <row r="119" spans="1:10" x14ac:dyDescent="0.2">
      <c r="A119">
        <v>118</v>
      </c>
      <c r="B119" s="5">
        <v>43328</v>
      </c>
      <c r="C119" t="s">
        <v>62</v>
      </c>
      <c r="D119">
        <v>2018</v>
      </c>
      <c r="E119">
        <v>109.058333333333</v>
      </c>
      <c r="F119">
        <v>24.409375000000001</v>
      </c>
      <c r="G119">
        <v>30.5763541666667</v>
      </c>
      <c r="H119">
        <v>0.656979166666667</v>
      </c>
      <c r="I119">
        <v>228</v>
      </c>
      <c r="J119">
        <v>85</v>
      </c>
    </row>
    <row r="120" spans="1:10" x14ac:dyDescent="0.2">
      <c r="A120">
        <v>119</v>
      </c>
      <c r="B120" s="5">
        <v>43328</v>
      </c>
      <c r="C120" t="s">
        <v>8</v>
      </c>
      <c r="D120">
        <v>2018</v>
      </c>
      <c r="E120" t="s">
        <v>95</v>
      </c>
      <c r="F120" t="s">
        <v>95</v>
      </c>
      <c r="G120">
        <v>77.2907986111111</v>
      </c>
      <c r="H120">
        <v>21.381894736842099</v>
      </c>
      <c r="I120">
        <v>228</v>
      </c>
      <c r="J120">
        <v>85</v>
      </c>
    </row>
    <row r="121" spans="1:10" x14ac:dyDescent="0.2">
      <c r="A121">
        <v>120</v>
      </c>
      <c r="B121" s="5">
        <v>43328</v>
      </c>
      <c r="C121" t="s">
        <v>10</v>
      </c>
      <c r="D121">
        <v>2018</v>
      </c>
      <c r="E121">
        <v>226.61645722736299</v>
      </c>
      <c r="F121">
        <v>20.735648148148101</v>
      </c>
      <c r="G121">
        <v>90.217708333333306</v>
      </c>
      <c r="H121">
        <v>51.149166666666702</v>
      </c>
      <c r="I121">
        <v>228</v>
      </c>
      <c r="J121">
        <v>85</v>
      </c>
    </row>
    <row r="122" spans="1:10" x14ac:dyDescent="0.2">
      <c r="A122">
        <v>121</v>
      </c>
      <c r="B122" s="5">
        <v>43329</v>
      </c>
      <c r="C122" t="s">
        <v>62</v>
      </c>
      <c r="D122">
        <v>2018</v>
      </c>
      <c r="E122">
        <v>94.024935064935093</v>
      </c>
      <c r="F122">
        <v>25.9714285714286</v>
      </c>
      <c r="G122">
        <v>32.140389610389597</v>
      </c>
      <c r="H122">
        <v>0.36883116883116901</v>
      </c>
      <c r="I122">
        <v>229</v>
      </c>
      <c r="J122">
        <v>86</v>
      </c>
    </row>
    <row r="123" spans="1:10" x14ac:dyDescent="0.2">
      <c r="A123">
        <v>122</v>
      </c>
      <c r="B123" s="5">
        <v>43329</v>
      </c>
      <c r="C123" t="s">
        <v>8</v>
      </c>
      <c r="D123">
        <v>2018</v>
      </c>
      <c r="E123" t="s">
        <v>95</v>
      </c>
      <c r="F123" t="s">
        <v>95</v>
      </c>
      <c r="G123">
        <v>82.648745519713302</v>
      </c>
      <c r="H123">
        <v>13.501039426523301</v>
      </c>
      <c r="I123">
        <v>229</v>
      </c>
      <c r="J123">
        <v>86</v>
      </c>
    </row>
    <row r="124" spans="1:10" x14ac:dyDescent="0.2">
      <c r="A124">
        <v>123</v>
      </c>
      <c r="B124" s="5">
        <v>43329</v>
      </c>
      <c r="C124" t="s">
        <v>10</v>
      </c>
      <c r="D124">
        <v>2018</v>
      </c>
      <c r="E124">
        <v>238.920171758669</v>
      </c>
      <c r="F124">
        <v>22.0463049095607</v>
      </c>
      <c r="G124">
        <v>98.040425531914906</v>
      </c>
      <c r="H124">
        <v>17.230967741935501</v>
      </c>
      <c r="I124">
        <v>229</v>
      </c>
      <c r="J124">
        <v>86</v>
      </c>
    </row>
    <row r="125" spans="1:10" x14ac:dyDescent="0.2">
      <c r="A125">
        <v>124</v>
      </c>
      <c r="B125" s="5">
        <v>43330</v>
      </c>
      <c r="C125" t="s">
        <v>62</v>
      </c>
      <c r="D125">
        <v>2018</v>
      </c>
      <c r="E125">
        <v>95.466354166666704</v>
      </c>
      <c r="F125">
        <v>26.742708333333301</v>
      </c>
      <c r="G125">
        <v>67.201979166666703</v>
      </c>
      <c r="H125">
        <v>-0.73145833333333299</v>
      </c>
      <c r="I125">
        <v>230</v>
      </c>
      <c r="J125">
        <v>87</v>
      </c>
    </row>
    <row r="126" spans="1:10" x14ac:dyDescent="0.2">
      <c r="A126">
        <v>125</v>
      </c>
      <c r="B126" s="5">
        <v>43330</v>
      </c>
      <c r="C126" t="s">
        <v>8</v>
      </c>
      <c r="D126">
        <v>2018</v>
      </c>
      <c r="E126" t="s">
        <v>95</v>
      </c>
      <c r="F126" t="s">
        <v>95</v>
      </c>
      <c r="G126">
        <v>85.885069444444397</v>
      </c>
      <c r="H126">
        <v>9.6414062499999993</v>
      </c>
      <c r="I126">
        <v>230</v>
      </c>
      <c r="J126">
        <v>87</v>
      </c>
    </row>
    <row r="127" spans="1:10" x14ac:dyDescent="0.2">
      <c r="A127">
        <v>126</v>
      </c>
      <c r="B127" s="5">
        <v>43330</v>
      </c>
      <c r="C127" t="s">
        <v>10</v>
      </c>
      <c r="D127">
        <v>2018</v>
      </c>
      <c r="E127">
        <v>217.003922366718</v>
      </c>
      <c r="F127">
        <v>24.385277777777802</v>
      </c>
      <c r="G127">
        <v>105.570833333333</v>
      </c>
      <c r="H127">
        <v>9.9695833333333308</v>
      </c>
      <c r="I127">
        <v>230</v>
      </c>
      <c r="J127">
        <v>87</v>
      </c>
    </row>
    <row r="128" spans="1:10" x14ac:dyDescent="0.2">
      <c r="A128">
        <v>127</v>
      </c>
      <c r="B128" s="5">
        <v>43331</v>
      </c>
      <c r="C128" t="s">
        <v>62</v>
      </c>
      <c r="D128">
        <v>2018</v>
      </c>
      <c r="E128">
        <v>84.181052631579007</v>
      </c>
      <c r="F128">
        <v>26.952083333333299</v>
      </c>
      <c r="G128">
        <v>69.481578947368405</v>
      </c>
      <c r="H128">
        <v>-0.735578947368421</v>
      </c>
      <c r="I128">
        <v>231</v>
      </c>
      <c r="J128">
        <v>88</v>
      </c>
    </row>
    <row r="129" spans="1:10" x14ac:dyDescent="0.2">
      <c r="A129">
        <v>128</v>
      </c>
      <c r="B129" s="5">
        <v>43331</v>
      </c>
      <c r="C129" t="s">
        <v>8</v>
      </c>
      <c r="D129">
        <v>2018</v>
      </c>
      <c r="E129" t="s">
        <v>95</v>
      </c>
      <c r="F129" t="s">
        <v>95</v>
      </c>
      <c r="G129">
        <v>87.995312499999997</v>
      </c>
      <c r="H129">
        <v>9.7632465277777793</v>
      </c>
      <c r="I129">
        <v>231</v>
      </c>
      <c r="J129">
        <v>88</v>
      </c>
    </row>
    <row r="130" spans="1:10" x14ac:dyDescent="0.2">
      <c r="A130">
        <v>129</v>
      </c>
      <c r="B130" s="5">
        <v>43331</v>
      </c>
      <c r="C130" t="s">
        <v>10</v>
      </c>
      <c r="D130">
        <v>2018</v>
      </c>
      <c r="E130">
        <v>192.375294322635</v>
      </c>
      <c r="F130">
        <v>25.617040935672499</v>
      </c>
      <c r="G130">
        <v>110.736458333333</v>
      </c>
      <c r="H130">
        <v>7.1663541666666699</v>
      </c>
      <c r="I130">
        <v>231</v>
      </c>
      <c r="J130">
        <v>88</v>
      </c>
    </row>
    <row r="131" spans="1:10" x14ac:dyDescent="0.2">
      <c r="A131">
        <v>130</v>
      </c>
      <c r="B131" s="5">
        <v>43332</v>
      </c>
      <c r="C131" t="s">
        <v>62</v>
      </c>
      <c r="D131">
        <v>2018</v>
      </c>
      <c r="E131">
        <v>75.859687500000007</v>
      </c>
      <c r="F131">
        <v>27.081250000000001</v>
      </c>
      <c r="G131">
        <v>72.112812500000004</v>
      </c>
      <c r="H131">
        <v>-0.78874999999999995</v>
      </c>
      <c r="I131">
        <v>232</v>
      </c>
      <c r="J131">
        <v>89</v>
      </c>
    </row>
    <row r="132" spans="1:10" x14ac:dyDescent="0.2">
      <c r="A132">
        <v>131</v>
      </c>
      <c r="B132" s="5">
        <v>43332</v>
      </c>
      <c r="C132" t="s">
        <v>8</v>
      </c>
      <c r="D132">
        <v>2018</v>
      </c>
      <c r="E132" t="s">
        <v>95</v>
      </c>
      <c r="F132" t="s">
        <v>95</v>
      </c>
      <c r="G132">
        <v>89.504861111111097</v>
      </c>
      <c r="H132">
        <v>10.0074131944444</v>
      </c>
      <c r="I132">
        <v>232</v>
      </c>
      <c r="J132">
        <v>89</v>
      </c>
    </row>
    <row r="133" spans="1:10" x14ac:dyDescent="0.2">
      <c r="A133">
        <v>132</v>
      </c>
      <c r="B133" s="5">
        <v>43332</v>
      </c>
      <c r="C133" t="s">
        <v>10</v>
      </c>
      <c r="D133">
        <v>2018</v>
      </c>
      <c r="E133">
        <v>172.800255852015</v>
      </c>
      <c r="F133">
        <v>26.329687499999999</v>
      </c>
      <c r="G133">
        <v>115.183333333333</v>
      </c>
      <c r="H133">
        <v>6.0636458333333296</v>
      </c>
      <c r="I133">
        <v>232</v>
      </c>
      <c r="J133">
        <v>89</v>
      </c>
    </row>
    <row r="134" spans="1:10" x14ac:dyDescent="0.2">
      <c r="A134">
        <v>133</v>
      </c>
      <c r="B134" s="5">
        <v>43333</v>
      </c>
      <c r="C134" t="s">
        <v>62</v>
      </c>
      <c r="D134">
        <v>2018</v>
      </c>
      <c r="E134">
        <v>70.577916666666695</v>
      </c>
      <c r="F134">
        <v>27.096875000000001</v>
      </c>
      <c r="G134">
        <v>73.988229166666699</v>
      </c>
      <c r="H134">
        <v>2.73854166666667</v>
      </c>
      <c r="I134">
        <v>233</v>
      </c>
      <c r="J134">
        <v>90</v>
      </c>
    </row>
    <row r="135" spans="1:10" x14ac:dyDescent="0.2">
      <c r="A135">
        <v>134</v>
      </c>
      <c r="B135" s="5">
        <v>43333</v>
      </c>
      <c r="C135" t="s">
        <v>8</v>
      </c>
      <c r="D135">
        <v>2018</v>
      </c>
      <c r="E135" t="s">
        <v>95</v>
      </c>
      <c r="F135" t="s">
        <v>95</v>
      </c>
      <c r="G135">
        <v>90.4756944444444</v>
      </c>
      <c r="H135">
        <v>11.3827256944444</v>
      </c>
      <c r="I135">
        <v>233</v>
      </c>
      <c r="J135">
        <v>90</v>
      </c>
    </row>
    <row r="136" spans="1:10" x14ac:dyDescent="0.2">
      <c r="A136">
        <v>135</v>
      </c>
      <c r="B136" s="5">
        <v>43333</v>
      </c>
      <c r="C136" t="s">
        <v>10</v>
      </c>
      <c r="D136">
        <v>2018</v>
      </c>
      <c r="E136">
        <v>160.93183995949599</v>
      </c>
      <c r="F136">
        <v>26.574999999999999</v>
      </c>
      <c r="G136">
        <v>118.370833333333</v>
      </c>
      <c r="H136">
        <v>5.7496875000000003</v>
      </c>
      <c r="I136">
        <v>233</v>
      </c>
      <c r="J136">
        <v>90</v>
      </c>
    </row>
    <row r="137" spans="1:10" x14ac:dyDescent="0.2">
      <c r="A137">
        <v>136</v>
      </c>
      <c r="B137" s="5">
        <v>43334</v>
      </c>
      <c r="C137" t="s">
        <v>62</v>
      </c>
      <c r="D137">
        <v>2018</v>
      </c>
      <c r="E137">
        <v>59.085833333333298</v>
      </c>
      <c r="F137">
        <v>26.810416666666701</v>
      </c>
      <c r="G137">
        <v>73.722291666666706</v>
      </c>
      <c r="H137">
        <v>-0.89541666666666697</v>
      </c>
      <c r="I137">
        <v>234</v>
      </c>
      <c r="J137">
        <v>91</v>
      </c>
    </row>
    <row r="138" spans="1:10" x14ac:dyDescent="0.2">
      <c r="A138">
        <v>137</v>
      </c>
      <c r="B138" s="5">
        <v>43334</v>
      </c>
      <c r="C138" t="s">
        <v>8</v>
      </c>
      <c r="D138">
        <v>2018</v>
      </c>
      <c r="E138" t="s">
        <v>95</v>
      </c>
      <c r="F138" t="s">
        <v>95</v>
      </c>
      <c r="G138">
        <v>90.077430555555594</v>
      </c>
      <c r="H138">
        <v>12.192795138888901</v>
      </c>
      <c r="I138">
        <v>234</v>
      </c>
      <c r="J138">
        <v>91</v>
      </c>
    </row>
    <row r="139" spans="1:10" x14ac:dyDescent="0.2">
      <c r="A139">
        <v>138</v>
      </c>
      <c r="B139" s="5">
        <v>43334</v>
      </c>
      <c r="C139" t="s">
        <v>10</v>
      </c>
      <c r="D139">
        <v>2018</v>
      </c>
      <c r="E139">
        <v>154.21285290113099</v>
      </c>
      <c r="F139">
        <v>26.582974537037</v>
      </c>
      <c r="G139">
        <v>119.62604166666701</v>
      </c>
      <c r="H139">
        <v>5.6534374999999999</v>
      </c>
      <c r="I139">
        <v>234</v>
      </c>
      <c r="J139">
        <v>91</v>
      </c>
    </row>
    <row r="140" spans="1:10" x14ac:dyDescent="0.2">
      <c r="A140">
        <v>139</v>
      </c>
      <c r="B140" s="5">
        <v>43335</v>
      </c>
      <c r="C140" t="s">
        <v>62</v>
      </c>
      <c r="D140">
        <v>2018</v>
      </c>
      <c r="E140">
        <v>68.339687499999997</v>
      </c>
      <c r="F140">
        <v>26.887499999999999</v>
      </c>
      <c r="G140">
        <v>74.147499999999994</v>
      </c>
      <c r="H140">
        <v>-0.987916666666667</v>
      </c>
      <c r="I140">
        <v>235</v>
      </c>
      <c r="J140">
        <v>92</v>
      </c>
    </row>
    <row r="141" spans="1:10" x14ac:dyDescent="0.2">
      <c r="A141">
        <v>140</v>
      </c>
      <c r="B141" s="5">
        <v>43335</v>
      </c>
      <c r="C141" t="s">
        <v>8</v>
      </c>
      <c r="D141">
        <v>2018</v>
      </c>
      <c r="E141" t="s">
        <v>95</v>
      </c>
      <c r="F141" t="s">
        <v>95</v>
      </c>
      <c r="G141">
        <v>89.644618055555597</v>
      </c>
      <c r="H141">
        <v>13.005590277777801</v>
      </c>
      <c r="I141">
        <v>235</v>
      </c>
      <c r="J141">
        <v>92</v>
      </c>
    </row>
    <row r="142" spans="1:10" x14ac:dyDescent="0.2">
      <c r="A142">
        <v>141</v>
      </c>
      <c r="B142" s="5">
        <v>43335</v>
      </c>
      <c r="C142" t="s">
        <v>10</v>
      </c>
      <c r="D142">
        <v>2018</v>
      </c>
      <c r="E142">
        <v>146.58026757537101</v>
      </c>
      <c r="F142">
        <v>26.497453703703702</v>
      </c>
      <c r="G142">
        <v>119.996875</v>
      </c>
      <c r="H142">
        <v>5.3347916666666704</v>
      </c>
      <c r="I142">
        <v>235</v>
      </c>
      <c r="J142">
        <v>92</v>
      </c>
    </row>
    <row r="143" spans="1:10" x14ac:dyDescent="0.2">
      <c r="A143">
        <v>142</v>
      </c>
      <c r="B143" s="5">
        <v>43336</v>
      </c>
      <c r="C143" t="s">
        <v>62</v>
      </c>
      <c r="D143">
        <v>2018</v>
      </c>
      <c r="E143">
        <v>67.007499999999993</v>
      </c>
      <c r="F143">
        <v>26.933333333333302</v>
      </c>
      <c r="G143">
        <v>75.017812500000005</v>
      </c>
      <c r="H143">
        <v>-0.89041666666666697</v>
      </c>
      <c r="I143">
        <v>236</v>
      </c>
      <c r="J143">
        <v>93</v>
      </c>
    </row>
    <row r="144" spans="1:10" x14ac:dyDescent="0.2">
      <c r="A144">
        <v>143</v>
      </c>
      <c r="B144" s="5">
        <v>43336</v>
      </c>
      <c r="C144" t="s">
        <v>8</v>
      </c>
      <c r="D144">
        <v>2018</v>
      </c>
      <c r="E144" t="s">
        <v>95</v>
      </c>
      <c r="F144" t="s">
        <v>95</v>
      </c>
      <c r="G144">
        <v>86.338715277777794</v>
      </c>
      <c r="H144">
        <v>19.987777777777801</v>
      </c>
      <c r="I144">
        <v>236</v>
      </c>
      <c r="J144">
        <v>93</v>
      </c>
    </row>
    <row r="145" spans="1:10" x14ac:dyDescent="0.2">
      <c r="A145">
        <v>144</v>
      </c>
      <c r="B145" s="5">
        <v>43336</v>
      </c>
      <c r="C145" t="s">
        <v>10</v>
      </c>
      <c r="D145">
        <v>2018</v>
      </c>
      <c r="E145">
        <v>149.535446496606</v>
      </c>
      <c r="F145">
        <v>25.435046296296299</v>
      </c>
      <c r="G145">
        <v>118.591666666667</v>
      </c>
      <c r="H145">
        <v>9.9829166666666698</v>
      </c>
      <c r="I145">
        <v>236</v>
      </c>
      <c r="J145">
        <v>93</v>
      </c>
    </row>
    <row r="146" spans="1:10" x14ac:dyDescent="0.2">
      <c r="A146">
        <v>145</v>
      </c>
      <c r="B146" s="5">
        <v>43337</v>
      </c>
      <c r="C146" t="s">
        <v>62</v>
      </c>
      <c r="D146">
        <v>2018</v>
      </c>
      <c r="E146">
        <v>80.177916666666704</v>
      </c>
      <c r="F146">
        <v>25.805208333333301</v>
      </c>
      <c r="G146">
        <v>71.275104166666694</v>
      </c>
      <c r="H146">
        <v>-0.39958333333333301</v>
      </c>
      <c r="I146">
        <v>237</v>
      </c>
      <c r="J146">
        <v>94</v>
      </c>
    </row>
    <row r="147" spans="1:10" x14ac:dyDescent="0.2">
      <c r="A147">
        <v>146</v>
      </c>
      <c r="B147" s="5">
        <v>43337</v>
      </c>
      <c r="C147" t="s">
        <v>8</v>
      </c>
      <c r="D147">
        <v>2018</v>
      </c>
      <c r="E147" t="s">
        <v>95</v>
      </c>
      <c r="F147" t="s">
        <v>95</v>
      </c>
      <c r="G147">
        <v>77.755438596491203</v>
      </c>
      <c r="H147">
        <v>28.4895035460993</v>
      </c>
      <c r="I147">
        <v>237</v>
      </c>
      <c r="J147">
        <v>94</v>
      </c>
    </row>
    <row r="148" spans="1:10" x14ac:dyDescent="0.2">
      <c r="A148">
        <v>147</v>
      </c>
      <c r="B148" s="5">
        <v>43337</v>
      </c>
      <c r="C148" t="s">
        <v>10</v>
      </c>
      <c r="D148">
        <v>2018</v>
      </c>
      <c r="E148">
        <v>206.62386004721199</v>
      </c>
      <c r="F148">
        <v>22.031875746714501</v>
      </c>
      <c r="G148">
        <v>104.335416666667</v>
      </c>
      <c r="H148">
        <v>35.602708333333297</v>
      </c>
      <c r="I148">
        <v>237</v>
      </c>
      <c r="J148">
        <v>94</v>
      </c>
    </row>
    <row r="149" spans="1:10" x14ac:dyDescent="0.2">
      <c r="A149">
        <v>148</v>
      </c>
      <c r="B149" s="5">
        <v>43338</v>
      </c>
      <c r="C149" t="s">
        <v>62</v>
      </c>
      <c r="D149">
        <v>2018</v>
      </c>
      <c r="E149">
        <v>78.686354166666703</v>
      </c>
      <c r="F149">
        <v>26.956250000000001</v>
      </c>
      <c r="G149">
        <v>71.857812499999994</v>
      </c>
      <c r="H149">
        <v>-0.90416666666666701</v>
      </c>
      <c r="I149">
        <v>238</v>
      </c>
      <c r="J149">
        <v>95</v>
      </c>
    </row>
    <row r="150" spans="1:10" x14ac:dyDescent="0.2">
      <c r="A150">
        <v>149</v>
      </c>
      <c r="B150" s="5">
        <v>43338</v>
      </c>
      <c r="C150" t="s">
        <v>8</v>
      </c>
      <c r="D150">
        <v>2018</v>
      </c>
      <c r="E150" t="s">
        <v>95</v>
      </c>
      <c r="F150" t="s">
        <v>95</v>
      </c>
      <c r="G150">
        <v>77.893402777777794</v>
      </c>
      <c r="H150">
        <v>16.613454861111101</v>
      </c>
      <c r="I150">
        <v>238</v>
      </c>
      <c r="J150">
        <v>95</v>
      </c>
    </row>
    <row r="151" spans="1:10" x14ac:dyDescent="0.2">
      <c r="A151">
        <v>150</v>
      </c>
      <c r="B151" s="5">
        <v>43338</v>
      </c>
      <c r="C151" t="s">
        <v>10</v>
      </c>
      <c r="D151">
        <v>2018</v>
      </c>
      <c r="E151">
        <v>232.04903031645</v>
      </c>
      <c r="F151">
        <v>22.614317129629601</v>
      </c>
      <c r="G151">
        <v>101.133333333333</v>
      </c>
      <c r="H151">
        <v>15.983124999999999</v>
      </c>
      <c r="I151">
        <v>238</v>
      </c>
      <c r="J151">
        <v>95</v>
      </c>
    </row>
    <row r="152" spans="1:10" x14ac:dyDescent="0.2">
      <c r="A152">
        <v>151</v>
      </c>
      <c r="B152" s="5">
        <v>43339</v>
      </c>
      <c r="C152" t="s">
        <v>62</v>
      </c>
      <c r="D152">
        <v>2018</v>
      </c>
      <c r="E152">
        <v>82.046875</v>
      </c>
      <c r="F152">
        <v>27.007291666666699</v>
      </c>
      <c r="G152">
        <v>72.063541666666694</v>
      </c>
      <c r="H152">
        <v>-0.77625</v>
      </c>
      <c r="I152">
        <v>239</v>
      </c>
      <c r="J152">
        <v>96</v>
      </c>
    </row>
    <row r="153" spans="1:10" x14ac:dyDescent="0.2">
      <c r="A153">
        <v>152</v>
      </c>
      <c r="B153" s="5">
        <v>43339</v>
      </c>
      <c r="C153" t="s">
        <v>8</v>
      </c>
      <c r="D153">
        <v>2018</v>
      </c>
      <c r="E153" t="s">
        <v>95</v>
      </c>
      <c r="F153" t="s">
        <v>95</v>
      </c>
      <c r="G153">
        <v>77.844965277777803</v>
      </c>
      <c r="H153">
        <v>22.973541666666701</v>
      </c>
      <c r="I153">
        <v>239</v>
      </c>
      <c r="J153">
        <v>96</v>
      </c>
    </row>
    <row r="154" spans="1:10" x14ac:dyDescent="0.2">
      <c r="A154">
        <v>153</v>
      </c>
      <c r="B154" s="5">
        <v>43339</v>
      </c>
      <c r="C154" t="s">
        <v>10</v>
      </c>
      <c r="D154">
        <v>2018</v>
      </c>
      <c r="E154">
        <v>220.97137282807299</v>
      </c>
      <c r="F154">
        <v>23.7334343434343</v>
      </c>
      <c r="G154">
        <v>102.82187500000001</v>
      </c>
      <c r="H154">
        <v>17.178750000000001</v>
      </c>
      <c r="I154">
        <v>239</v>
      </c>
      <c r="J154">
        <v>96</v>
      </c>
    </row>
    <row r="155" spans="1:10" x14ac:dyDescent="0.2">
      <c r="A155">
        <v>154</v>
      </c>
      <c r="B155" s="5">
        <v>43340</v>
      </c>
      <c r="C155" t="s">
        <v>62</v>
      </c>
      <c r="D155">
        <v>2018</v>
      </c>
      <c r="E155">
        <v>93.220520833333296</v>
      </c>
      <c r="F155">
        <v>26.847916666666698</v>
      </c>
      <c r="G155">
        <v>69.4791666666667</v>
      </c>
      <c r="H155">
        <v>-0.75979166666666698</v>
      </c>
      <c r="I155">
        <v>240</v>
      </c>
      <c r="J155">
        <v>97</v>
      </c>
    </row>
    <row r="156" spans="1:10" x14ac:dyDescent="0.2">
      <c r="A156">
        <v>155</v>
      </c>
      <c r="B156" s="5">
        <v>43340</v>
      </c>
      <c r="C156" t="s">
        <v>8</v>
      </c>
      <c r="D156">
        <v>2018</v>
      </c>
      <c r="E156" t="s">
        <v>95</v>
      </c>
      <c r="F156" t="s">
        <v>95</v>
      </c>
      <c r="G156">
        <v>75.201736111111103</v>
      </c>
      <c r="H156">
        <v>23.894201388888899</v>
      </c>
      <c r="I156">
        <v>240</v>
      </c>
      <c r="J156">
        <v>97</v>
      </c>
    </row>
    <row r="157" spans="1:10" x14ac:dyDescent="0.2">
      <c r="A157">
        <v>156</v>
      </c>
      <c r="B157" s="5">
        <v>43340</v>
      </c>
      <c r="C157" t="s">
        <v>10</v>
      </c>
      <c r="D157">
        <v>2018</v>
      </c>
      <c r="E157">
        <v>234.36903498874199</v>
      </c>
      <c r="F157">
        <v>22.34</v>
      </c>
      <c r="G157">
        <v>94.793750000000003</v>
      </c>
      <c r="H157">
        <v>38.872500000000002</v>
      </c>
      <c r="I157">
        <v>240</v>
      </c>
      <c r="J157">
        <v>97</v>
      </c>
    </row>
    <row r="158" spans="1:10" x14ac:dyDescent="0.2">
      <c r="A158">
        <v>157</v>
      </c>
      <c r="B158" s="5">
        <v>43341</v>
      </c>
      <c r="C158" t="s">
        <v>62</v>
      </c>
      <c r="D158">
        <v>2018</v>
      </c>
      <c r="E158">
        <v>93.818020833333307</v>
      </c>
      <c r="F158">
        <v>27.4270833333333</v>
      </c>
      <c r="G158">
        <v>69.295000000000002</v>
      </c>
      <c r="H158">
        <v>-0.88718750000000002</v>
      </c>
      <c r="I158">
        <v>241</v>
      </c>
      <c r="J158">
        <v>98</v>
      </c>
    </row>
    <row r="159" spans="1:10" x14ac:dyDescent="0.2">
      <c r="A159">
        <v>158</v>
      </c>
      <c r="B159" s="5">
        <v>43341</v>
      </c>
      <c r="C159" t="s">
        <v>8</v>
      </c>
      <c r="D159">
        <v>2018</v>
      </c>
      <c r="E159" t="s">
        <v>95</v>
      </c>
      <c r="F159" t="s">
        <v>95</v>
      </c>
      <c r="G159">
        <v>72.778125000000003</v>
      </c>
      <c r="H159">
        <v>26.766881720430099</v>
      </c>
      <c r="I159">
        <v>241</v>
      </c>
      <c r="J159">
        <v>98</v>
      </c>
    </row>
    <row r="160" spans="1:10" x14ac:dyDescent="0.2">
      <c r="A160">
        <v>159</v>
      </c>
      <c r="B160" s="5">
        <v>43341</v>
      </c>
      <c r="C160" t="s">
        <v>10</v>
      </c>
      <c r="D160">
        <v>2018</v>
      </c>
      <c r="E160">
        <v>241.99596054718501</v>
      </c>
      <c r="F160">
        <v>25.36825</v>
      </c>
      <c r="G160">
        <v>86.693749999999994</v>
      </c>
      <c r="H160">
        <v>57.095212765957399</v>
      </c>
      <c r="I160">
        <v>241</v>
      </c>
      <c r="J160">
        <v>98</v>
      </c>
    </row>
    <row r="161" spans="1:10" x14ac:dyDescent="0.2">
      <c r="A161">
        <v>160</v>
      </c>
      <c r="B161" s="5">
        <v>43342</v>
      </c>
      <c r="C161" t="s">
        <v>62</v>
      </c>
      <c r="D161">
        <v>2018</v>
      </c>
      <c r="E161">
        <v>84.953012048192804</v>
      </c>
      <c r="F161">
        <v>27.9845238095238</v>
      </c>
      <c r="G161">
        <v>70.732891566265096</v>
      </c>
      <c r="H161">
        <v>-0.84333333333333305</v>
      </c>
      <c r="I161">
        <v>242</v>
      </c>
      <c r="J161">
        <v>99</v>
      </c>
    </row>
    <row r="162" spans="1:10" x14ac:dyDescent="0.2">
      <c r="A162">
        <v>161</v>
      </c>
      <c r="B162" s="5">
        <v>43342</v>
      </c>
      <c r="C162" t="s">
        <v>8</v>
      </c>
      <c r="D162">
        <v>2018</v>
      </c>
      <c r="E162" t="s">
        <v>95</v>
      </c>
      <c r="F162" t="s">
        <v>95</v>
      </c>
      <c r="G162">
        <v>75.651612903225796</v>
      </c>
      <c r="H162">
        <v>18.931539855072501</v>
      </c>
      <c r="I162">
        <v>242</v>
      </c>
      <c r="J162">
        <v>99</v>
      </c>
    </row>
    <row r="163" spans="1:10" x14ac:dyDescent="0.2">
      <c r="A163">
        <v>162</v>
      </c>
      <c r="B163" s="5">
        <v>43342</v>
      </c>
      <c r="C163" t="s">
        <v>10</v>
      </c>
      <c r="D163">
        <v>2018</v>
      </c>
      <c r="E163">
        <v>219.62474427261199</v>
      </c>
      <c r="F163">
        <v>23.208163265306101</v>
      </c>
      <c r="G163">
        <v>88.435897435897402</v>
      </c>
      <c r="H163">
        <v>34.672564102564102</v>
      </c>
      <c r="I163">
        <v>242</v>
      </c>
      <c r="J163">
        <v>99</v>
      </c>
    </row>
    <row r="164" spans="1:10" x14ac:dyDescent="0.2">
      <c r="A164">
        <v>163</v>
      </c>
      <c r="B164" s="5">
        <v>43343</v>
      </c>
      <c r="C164" t="s">
        <v>62</v>
      </c>
      <c r="D164">
        <v>2018</v>
      </c>
      <c r="E164">
        <v>126.848541666667</v>
      </c>
      <c r="F164">
        <v>25.2916666666667</v>
      </c>
      <c r="G164">
        <v>54.4120833333333</v>
      </c>
      <c r="H164">
        <v>35.736249999999998</v>
      </c>
      <c r="I164">
        <v>243</v>
      </c>
      <c r="J164">
        <v>100</v>
      </c>
    </row>
    <row r="165" spans="1:10" x14ac:dyDescent="0.2">
      <c r="A165">
        <v>164</v>
      </c>
      <c r="B165" s="5">
        <v>43343</v>
      </c>
      <c r="C165" t="s">
        <v>8</v>
      </c>
      <c r="D165">
        <v>2018</v>
      </c>
      <c r="E165" t="s">
        <v>95</v>
      </c>
      <c r="F165" t="s">
        <v>95</v>
      </c>
      <c r="G165">
        <v>70.129687500000003</v>
      </c>
      <c r="H165">
        <v>31.988842105263199</v>
      </c>
      <c r="I165">
        <v>243</v>
      </c>
      <c r="J165">
        <v>100</v>
      </c>
    </row>
    <row r="166" spans="1:10" x14ac:dyDescent="0.2">
      <c r="A166">
        <v>165</v>
      </c>
      <c r="B166" s="5">
        <v>43343</v>
      </c>
      <c r="C166" t="s">
        <v>10</v>
      </c>
      <c r="D166">
        <v>2018</v>
      </c>
      <c r="E166" t="s">
        <v>95</v>
      </c>
      <c r="F166">
        <v>24.1733333333333</v>
      </c>
      <c r="G166" t="s">
        <v>95</v>
      </c>
      <c r="H166" t="s">
        <v>95</v>
      </c>
      <c r="I166">
        <v>243</v>
      </c>
      <c r="J166">
        <v>100</v>
      </c>
    </row>
    <row r="167" spans="1:10" x14ac:dyDescent="0.2">
      <c r="A167">
        <v>166</v>
      </c>
      <c r="B167" s="5">
        <v>43344</v>
      </c>
      <c r="C167" t="s">
        <v>62</v>
      </c>
      <c r="D167">
        <v>2018</v>
      </c>
      <c r="E167">
        <v>110.50760416666699</v>
      </c>
      <c r="F167">
        <v>27.5416666666667</v>
      </c>
      <c r="G167">
        <v>58.324166666666699</v>
      </c>
      <c r="H167">
        <v>2.0672916666666699</v>
      </c>
      <c r="I167">
        <v>244</v>
      </c>
      <c r="J167">
        <v>101</v>
      </c>
    </row>
    <row r="168" spans="1:10" x14ac:dyDescent="0.2">
      <c r="A168">
        <v>167</v>
      </c>
      <c r="B168" s="5">
        <v>43344</v>
      </c>
      <c r="C168" t="s">
        <v>8</v>
      </c>
      <c r="D168">
        <v>2018</v>
      </c>
      <c r="E168" t="s">
        <v>95</v>
      </c>
      <c r="F168" t="s">
        <v>95</v>
      </c>
      <c r="G168">
        <v>71.821006944444406</v>
      </c>
      <c r="H168">
        <v>21.6057118055556</v>
      </c>
      <c r="I168">
        <v>244</v>
      </c>
      <c r="J168">
        <v>101</v>
      </c>
    </row>
    <row r="169" spans="1:10" x14ac:dyDescent="0.2">
      <c r="A169">
        <v>168</v>
      </c>
      <c r="B169" s="5">
        <v>43344</v>
      </c>
      <c r="C169" t="s">
        <v>10</v>
      </c>
      <c r="D169">
        <v>2018</v>
      </c>
      <c r="E169" t="s">
        <v>95</v>
      </c>
      <c r="F169">
        <v>24.144493827160499</v>
      </c>
      <c r="G169" t="s">
        <v>95</v>
      </c>
      <c r="H169" t="s">
        <v>95</v>
      </c>
      <c r="I169">
        <v>244</v>
      </c>
      <c r="J169">
        <v>101</v>
      </c>
    </row>
    <row r="170" spans="1:10" x14ac:dyDescent="0.2">
      <c r="A170">
        <v>169</v>
      </c>
      <c r="B170" s="5">
        <v>43345</v>
      </c>
      <c r="C170" t="s">
        <v>62</v>
      </c>
      <c r="D170">
        <v>2018</v>
      </c>
      <c r="E170">
        <v>96.032604166666701</v>
      </c>
      <c r="F170">
        <v>28.141666666666701</v>
      </c>
      <c r="G170">
        <v>62.067083333333301</v>
      </c>
      <c r="H170">
        <v>1.0103124999999999</v>
      </c>
      <c r="I170">
        <v>245</v>
      </c>
      <c r="J170">
        <v>102</v>
      </c>
    </row>
    <row r="171" spans="1:10" x14ac:dyDescent="0.2">
      <c r="A171">
        <v>170</v>
      </c>
      <c r="B171" s="5">
        <v>43345</v>
      </c>
      <c r="C171" t="s">
        <v>8</v>
      </c>
      <c r="D171">
        <v>2018</v>
      </c>
      <c r="E171" t="s">
        <v>95</v>
      </c>
      <c r="F171" t="s">
        <v>95</v>
      </c>
      <c r="G171">
        <v>60.965972222222199</v>
      </c>
      <c r="H171">
        <v>71.968079710144906</v>
      </c>
      <c r="I171">
        <v>245</v>
      </c>
      <c r="J171">
        <v>102</v>
      </c>
    </row>
    <row r="172" spans="1:10" x14ac:dyDescent="0.2">
      <c r="A172">
        <v>171</v>
      </c>
      <c r="B172" s="5">
        <v>43345</v>
      </c>
      <c r="C172" t="s">
        <v>10</v>
      </c>
      <c r="D172">
        <v>2018</v>
      </c>
      <c r="E172" t="s">
        <v>95</v>
      </c>
      <c r="F172">
        <v>25.054472934472901</v>
      </c>
      <c r="G172" t="s">
        <v>95</v>
      </c>
      <c r="H172" t="s">
        <v>95</v>
      </c>
      <c r="I172">
        <v>245</v>
      </c>
      <c r="J172">
        <v>102</v>
      </c>
    </row>
    <row r="173" spans="1:10" x14ac:dyDescent="0.2">
      <c r="A173">
        <v>172</v>
      </c>
      <c r="B173" s="5">
        <v>43346</v>
      </c>
      <c r="C173" t="s">
        <v>62</v>
      </c>
      <c r="D173">
        <v>2018</v>
      </c>
      <c r="E173">
        <v>103.20083333333299</v>
      </c>
      <c r="F173">
        <v>27.195833333333301</v>
      </c>
      <c r="G173">
        <v>60.314374999999998</v>
      </c>
      <c r="H173">
        <v>4.8286458333333302</v>
      </c>
      <c r="I173">
        <v>246</v>
      </c>
      <c r="J173">
        <v>103</v>
      </c>
    </row>
    <row r="174" spans="1:10" x14ac:dyDescent="0.2">
      <c r="A174">
        <v>173</v>
      </c>
      <c r="B174" s="5">
        <v>43346</v>
      </c>
      <c r="C174" t="s">
        <v>8</v>
      </c>
      <c r="D174">
        <v>2018</v>
      </c>
      <c r="E174" t="s">
        <v>95</v>
      </c>
      <c r="F174" t="s">
        <v>95</v>
      </c>
      <c r="G174">
        <v>50.179166666666703</v>
      </c>
      <c r="H174">
        <v>44.8088771929825</v>
      </c>
      <c r="I174">
        <v>246</v>
      </c>
      <c r="J174">
        <v>103</v>
      </c>
    </row>
    <row r="175" spans="1:10" x14ac:dyDescent="0.2">
      <c r="A175">
        <v>174</v>
      </c>
      <c r="B175" s="5">
        <v>43346</v>
      </c>
      <c r="C175" t="s">
        <v>10</v>
      </c>
      <c r="D175">
        <v>2018</v>
      </c>
      <c r="E175" t="s">
        <v>95</v>
      </c>
      <c r="F175" t="s">
        <v>95</v>
      </c>
      <c r="G175" t="s">
        <v>95</v>
      </c>
      <c r="H175" t="s">
        <v>95</v>
      </c>
      <c r="I175">
        <v>246</v>
      </c>
      <c r="J175">
        <v>103</v>
      </c>
    </row>
    <row r="176" spans="1:10" x14ac:dyDescent="0.2">
      <c r="A176">
        <v>175</v>
      </c>
      <c r="B176" s="5">
        <v>43347</v>
      </c>
      <c r="C176" t="s">
        <v>62</v>
      </c>
      <c r="D176">
        <v>2018</v>
      </c>
      <c r="E176">
        <v>90.058854166666706</v>
      </c>
      <c r="F176">
        <v>28.8</v>
      </c>
      <c r="G176">
        <v>62.792499999999997</v>
      </c>
      <c r="H176">
        <v>10.389270833333301</v>
      </c>
      <c r="I176">
        <v>247</v>
      </c>
      <c r="J176">
        <v>104</v>
      </c>
    </row>
    <row r="177" spans="1:10" x14ac:dyDescent="0.2">
      <c r="A177">
        <v>176</v>
      </c>
      <c r="B177" s="5">
        <v>43347</v>
      </c>
      <c r="C177" t="s">
        <v>8</v>
      </c>
      <c r="D177">
        <v>2018</v>
      </c>
      <c r="E177" t="s">
        <v>95</v>
      </c>
      <c r="F177" t="s">
        <v>95</v>
      </c>
      <c r="G177">
        <v>56.551909722222199</v>
      </c>
      <c r="H177">
        <v>35.405815602836903</v>
      </c>
      <c r="I177">
        <v>247</v>
      </c>
      <c r="J177">
        <v>104</v>
      </c>
    </row>
    <row r="178" spans="1:10" x14ac:dyDescent="0.2">
      <c r="A178">
        <v>177</v>
      </c>
      <c r="B178" s="5">
        <v>43347</v>
      </c>
      <c r="C178" t="s">
        <v>10</v>
      </c>
      <c r="D178">
        <v>2018</v>
      </c>
      <c r="E178" t="s">
        <v>95</v>
      </c>
      <c r="F178">
        <v>25.8985555555556</v>
      </c>
      <c r="G178" t="s">
        <v>95</v>
      </c>
      <c r="H178" t="s">
        <v>95</v>
      </c>
      <c r="I178">
        <v>247</v>
      </c>
      <c r="J178">
        <v>104</v>
      </c>
    </row>
    <row r="179" spans="1:10" x14ac:dyDescent="0.2">
      <c r="A179">
        <v>178</v>
      </c>
      <c r="B179" s="5">
        <v>43348</v>
      </c>
      <c r="C179" t="s">
        <v>62</v>
      </c>
      <c r="D179">
        <v>2018</v>
      </c>
      <c r="E179">
        <v>80.524791666666701</v>
      </c>
      <c r="F179">
        <v>29.438541666666701</v>
      </c>
      <c r="G179">
        <v>65.168229166666706</v>
      </c>
      <c r="H179">
        <v>16.531874999999999</v>
      </c>
      <c r="I179">
        <v>248</v>
      </c>
      <c r="J179">
        <v>105</v>
      </c>
    </row>
    <row r="180" spans="1:10" x14ac:dyDescent="0.2">
      <c r="A180">
        <v>179</v>
      </c>
      <c r="B180" s="5">
        <v>43348</v>
      </c>
      <c r="C180" t="s">
        <v>8</v>
      </c>
      <c r="D180">
        <v>2018</v>
      </c>
      <c r="E180" t="s">
        <v>95</v>
      </c>
      <c r="F180" t="s">
        <v>95</v>
      </c>
      <c r="G180">
        <v>58.444097222222197</v>
      </c>
      <c r="H180">
        <v>30.524017543859699</v>
      </c>
      <c r="I180">
        <v>248</v>
      </c>
      <c r="J180">
        <v>105</v>
      </c>
    </row>
    <row r="181" spans="1:10" x14ac:dyDescent="0.2">
      <c r="A181">
        <v>180</v>
      </c>
      <c r="B181" s="5">
        <v>43348</v>
      </c>
      <c r="C181" t="s">
        <v>10</v>
      </c>
      <c r="D181">
        <v>2018</v>
      </c>
      <c r="E181" t="s">
        <v>95</v>
      </c>
      <c r="F181">
        <v>26.28125</v>
      </c>
      <c r="G181" t="s">
        <v>95</v>
      </c>
      <c r="H181" t="s">
        <v>95</v>
      </c>
      <c r="I181">
        <v>248</v>
      </c>
      <c r="J181">
        <v>105</v>
      </c>
    </row>
    <row r="182" spans="1:10" x14ac:dyDescent="0.2">
      <c r="A182">
        <v>181</v>
      </c>
      <c r="B182" s="5">
        <v>43349</v>
      </c>
      <c r="C182" t="s">
        <v>62</v>
      </c>
      <c r="D182">
        <v>2018</v>
      </c>
      <c r="E182">
        <v>74.321875000000006</v>
      </c>
      <c r="F182">
        <v>29.622916666666701</v>
      </c>
      <c r="G182">
        <v>67.217604166666703</v>
      </c>
      <c r="H182">
        <v>0.97218749999999998</v>
      </c>
      <c r="I182">
        <v>249</v>
      </c>
      <c r="J182">
        <v>106</v>
      </c>
    </row>
    <row r="183" spans="1:10" x14ac:dyDescent="0.2">
      <c r="A183">
        <v>182</v>
      </c>
      <c r="B183" s="5">
        <v>43349</v>
      </c>
      <c r="C183" t="s">
        <v>8</v>
      </c>
      <c r="D183">
        <v>2018</v>
      </c>
      <c r="E183" t="s">
        <v>95</v>
      </c>
      <c r="F183" t="s">
        <v>95</v>
      </c>
      <c r="G183">
        <v>60.6597222222222</v>
      </c>
      <c r="H183">
        <v>28.302659574468102</v>
      </c>
      <c r="I183">
        <v>249</v>
      </c>
      <c r="J183">
        <v>106</v>
      </c>
    </row>
    <row r="184" spans="1:10" x14ac:dyDescent="0.2">
      <c r="A184">
        <v>183</v>
      </c>
      <c r="B184" s="5">
        <v>43349</v>
      </c>
      <c r="C184" t="s">
        <v>10</v>
      </c>
      <c r="D184">
        <v>2018</v>
      </c>
      <c r="E184" t="s">
        <v>95</v>
      </c>
      <c r="F184">
        <v>26.879215686274499</v>
      </c>
      <c r="G184" t="s">
        <v>95</v>
      </c>
      <c r="H184" t="s">
        <v>95</v>
      </c>
      <c r="I184">
        <v>249</v>
      </c>
      <c r="J184">
        <v>106</v>
      </c>
    </row>
    <row r="185" spans="1:10" x14ac:dyDescent="0.2">
      <c r="A185">
        <v>184</v>
      </c>
      <c r="B185" s="5">
        <v>43350</v>
      </c>
      <c r="C185" t="s">
        <v>62</v>
      </c>
      <c r="D185">
        <v>2018</v>
      </c>
      <c r="E185">
        <v>69.332499999999996</v>
      </c>
      <c r="F185">
        <v>29.811458333333299</v>
      </c>
      <c r="G185">
        <v>68.088437499999998</v>
      </c>
      <c r="H185">
        <v>0.68166666666666698</v>
      </c>
      <c r="I185">
        <v>250</v>
      </c>
      <c r="J185">
        <v>107</v>
      </c>
    </row>
    <row r="186" spans="1:10" x14ac:dyDescent="0.2">
      <c r="A186">
        <v>185</v>
      </c>
      <c r="B186" s="5">
        <v>43350</v>
      </c>
      <c r="C186" t="s">
        <v>8</v>
      </c>
      <c r="D186">
        <v>2018</v>
      </c>
      <c r="E186" t="s">
        <v>95</v>
      </c>
      <c r="F186" t="s">
        <v>95</v>
      </c>
      <c r="G186">
        <v>61.890625</v>
      </c>
      <c r="H186">
        <v>26.907534722222199</v>
      </c>
      <c r="I186">
        <v>250</v>
      </c>
      <c r="J186">
        <v>107</v>
      </c>
    </row>
    <row r="187" spans="1:10" x14ac:dyDescent="0.2">
      <c r="A187">
        <v>186</v>
      </c>
      <c r="B187" s="5">
        <v>43350</v>
      </c>
      <c r="C187" t="s">
        <v>10</v>
      </c>
      <c r="D187">
        <v>2018</v>
      </c>
      <c r="E187" t="s">
        <v>95</v>
      </c>
      <c r="F187" t="s">
        <v>95</v>
      </c>
      <c r="G187" t="s">
        <v>95</v>
      </c>
      <c r="H187" t="s">
        <v>95</v>
      </c>
      <c r="I187">
        <v>250</v>
      </c>
      <c r="J187">
        <v>107</v>
      </c>
    </row>
    <row r="188" spans="1:10" x14ac:dyDescent="0.2">
      <c r="A188">
        <v>187</v>
      </c>
      <c r="B188" s="5">
        <v>43351</v>
      </c>
      <c r="C188" t="s">
        <v>62</v>
      </c>
      <c r="D188">
        <v>2018</v>
      </c>
      <c r="E188">
        <v>65.770624999999995</v>
      </c>
      <c r="F188">
        <v>30.362500000000001</v>
      </c>
      <c r="G188">
        <v>68.868958333333296</v>
      </c>
      <c r="H188">
        <v>0.37697916666666698</v>
      </c>
      <c r="I188">
        <v>251</v>
      </c>
      <c r="J188">
        <v>108</v>
      </c>
    </row>
    <row r="189" spans="1:10" x14ac:dyDescent="0.2">
      <c r="A189">
        <v>188</v>
      </c>
      <c r="B189" s="5">
        <v>43351</v>
      </c>
      <c r="C189" t="s">
        <v>8</v>
      </c>
      <c r="D189">
        <v>2018</v>
      </c>
      <c r="E189" t="s">
        <v>95</v>
      </c>
      <c r="F189" t="s">
        <v>95</v>
      </c>
      <c r="G189">
        <v>63.465625000000003</v>
      </c>
      <c r="H189">
        <v>23.653385416666701</v>
      </c>
      <c r="I189">
        <v>251</v>
      </c>
      <c r="J189">
        <v>108</v>
      </c>
    </row>
    <row r="190" spans="1:10" x14ac:dyDescent="0.2">
      <c r="A190">
        <v>189</v>
      </c>
      <c r="B190" s="5">
        <v>43351</v>
      </c>
      <c r="C190" t="s">
        <v>10</v>
      </c>
      <c r="D190">
        <v>2018</v>
      </c>
      <c r="E190" t="s">
        <v>95</v>
      </c>
      <c r="F190" t="s">
        <v>95</v>
      </c>
      <c r="G190" t="s">
        <v>95</v>
      </c>
      <c r="H190" t="s">
        <v>95</v>
      </c>
      <c r="I190">
        <v>251</v>
      </c>
      <c r="J190">
        <v>108</v>
      </c>
    </row>
    <row r="191" spans="1:10" x14ac:dyDescent="0.2">
      <c r="A191">
        <v>190</v>
      </c>
      <c r="B191" s="5">
        <v>43352</v>
      </c>
      <c r="C191" t="s">
        <v>62</v>
      </c>
      <c r="D191">
        <v>2018</v>
      </c>
      <c r="E191">
        <v>61.829166666666701</v>
      </c>
      <c r="F191">
        <v>30.8</v>
      </c>
      <c r="G191">
        <v>69.984583333333305</v>
      </c>
      <c r="H191">
        <v>0.274479166666667</v>
      </c>
      <c r="I191">
        <v>252</v>
      </c>
      <c r="J191">
        <v>109</v>
      </c>
    </row>
    <row r="192" spans="1:10" x14ac:dyDescent="0.2">
      <c r="A192">
        <v>191</v>
      </c>
      <c r="B192" s="5">
        <v>43352</v>
      </c>
      <c r="C192" t="s">
        <v>8</v>
      </c>
      <c r="D192">
        <v>2018</v>
      </c>
      <c r="E192" t="s">
        <v>95</v>
      </c>
      <c r="F192" t="s">
        <v>95</v>
      </c>
      <c r="G192">
        <v>64.870833333333294</v>
      </c>
      <c r="H192">
        <v>20.8992375886525</v>
      </c>
      <c r="I192">
        <v>252</v>
      </c>
      <c r="J192">
        <v>109</v>
      </c>
    </row>
    <row r="193" spans="1:10" x14ac:dyDescent="0.2">
      <c r="A193">
        <v>192</v>
      </c>
      <c r="B193" s="5">
        <v>43352</v>
      </c>
      <c r="C193" t="s">
        <v>10</v>
      </c>
      <c r="D193">
        <v>2018</v>
      </c>
      <c r="E193" t="s">
        <v>95</v>
      </c>
      <c r="F193" t="s">
        <v>95</v>
      </c>
      <c r="G193" t="s">
        <v>95</v>
      </c>
      <c r="H193" t="s">
        <v>95</v>
      </c>
      <c r="I193">
        <v>252</v>
      </c>
      <c r="J193">
        <v>109</v>
      </c>
    </row>
    <row r="194" spans="1:10" x14ac:dyDescent="0.2">
      <c r="A194">
        <v>193</v>
      </c>
      <c r="B194" s="5">
        <v>43353</v>
      </c>
      <c r="C194" t="s">
        <v>62</v>
      </c>
      <c r="D194">
        <v>2018</v>
      </c>
      <c r="E194">
        <v>58.251041666666701</v>
      </c>
      <c r="F194">
        <v>31.0885416666667</v>
      </c>
      <c r="G194">
        <v>71.043854166666705</v>
      </c>
      <c r="H194">
        <v>0.23885416666666701</v>
      </c>
      <c r="I194">
        <v>253</v>
      </c>
      <c r="J194">
        <v>110</v>
      </c>
    </row>
    <row r="195" spans="1:10" x14ac:dyDescent="0.2">
      <c r="A195">
        <v>194</v>
      </c>
      <c r="B195" s="5">
        <v>43353</v>
      </c>
      <c r="C195" t="s">
        <v>8</v>
      </c>
      <c r="D195">
        <v>2018</v>
      </c>
      <c r="E195" t="s">
        <v>95</v>
      </c>
      <c r="F195" t="s">
        <v>95</v>
      </c>
      <c r="G195">
        <v>65.847743055555597</v>
      </c>
      <c r="H195">
        <v>19.042877192982498</v>
      </c>
      <c r="I195">
        <v>253</v>
      </c>
      <c r="J195">
        <v>110</v>
      </c>
    </row>
    <row r="196" spans="1:10" x14ac:dyDescent="0.2">
      <c r="A196">
        <v>195</v>
      </c>
      <c r="B196" s="5">
        <v>43353</v>
      </c>
      <c r="C196" t="s">
        <v>10</v>
      </c>
      <c r="D196">
        <v>2018</v>
      </c>
      <c r="E196" t="s">
        <v>95</v>
      </c>
      <c r="F196" t="s">
        <v>95</v>
      </c>
      <c r="G196" t="s">
        <v>95</v>
      </c>
      <c r="H196" t="s">
        <v>95</v>
      </c>
      <c r="I196">
        <v>253</v>
      </c>
      <c r="J196">
        <v>110</v>
      </c>
    </row>
    <row r="197" spans="1:10" x14ac:dyDescent="0.2">
      <c r="A197">
        <v>196</v>
      </c>
      <c r="B197" s="5">
        <v>43354</v>
      </c>
      <c r="C197" t="s">
        <v>62</v>
      </c>
      <c r="D197">
        <v>2018</v>
      </c>
      <c r="E197">
        <v>54.680312499999999</v>
      </c>
      <c r="F197">
        <v>31.373958333333299</v>
      </c>
      <c r="G197">
        <v>71.557500000000005</v>
      </c>
      <c r="H197">
        <v>0.49020833333333302</v>
      </c>
      <c r="I197">
        <v>254</v>
      </c>
      <c r="J197">
        <v>111</v>
      </c>
    </row>
    <row r="198" spans="1:10" x14ac:dyDescent="0.2">
      <c r="A198">
        <v>197</v>
      </c>
      <c r="B198" s="5">
        <v>43354</v>
      </c>
      <c r="C198" t="s">
        <v>8</v>
      </c>
      <c r="D198">
        <v>2018</v>
      </c>
      <c r="E198" t="s">
        <v>95</v>
      </c>
      <c r="F198" t="s">
        <v>95</v>
      </c>
      <c r="G198">
        <v>66.940451388888903</v>
      </c>
      <c r="H198">
        <v>17.8528298611111</v>
      </c>
      <c r="I198">
        <v>254</v>
      </c>
      <c r="J198">
        <v>111</v>
      </c>
    </row>
    <row r="199" spans="1:10" x14ac:dyDescent="0.2">
      <c r="A199">
        <v>198</v>
      </c>
      <c r="B199" s="5">
        <v>43354</v>
      </c>
      <c r="C199" t="s">
        <v>10</v>
      </c>
      <c r="D199">
        <v>2018</v>
      </c>
      <c r="E199" t="s">
        <v>95</v>
      </c>
      <c r="F199" t="s">
        <v>95</v>
      </c>
      <c r="G199" t="s">
        <v>95</v>
      </c>
      <c r="H199" t="s">
        <v>95</v>
      </c>
      <c r="I199">
        <v>254</v>
      </c>
      <c r="J199">
        <v>111</v>
      </c>
    </row>
    <row r="200" spans="1:10" x14ac:dyDescent="0.2">
      <c r="A200">
        <v>199</v>
      </c>
      <c r="B200" s="5">
        <v>43355</v>
      </c>
      <c r="C200" t="s">
        <v>62</v>
      </c>
      <c r="D200">
        <v>2018</v>
      </c>
      <c r="E200">
        <v>53.203229166666702</v>
      </c>
      <c r="F200">
        <v>31.357291666666701</v>
      </c>
      <c r="G200">
        <v>72.8619791666667</v>
      </c>
      <c r="H200">
        <v>0.28864583333333299</v>
      </c>
      <c r="I200">
        <v>255</v>
      </c>
      <c r="J200">
        <v>112</v>
      </c>
    </row>
    <row r="201" spans="1:10" x14ac:dyDescent="0.2">
      <c r="A201">
        <v>200</v>
      </c>
      <c r="B201" s="5">
        <v>43355</v>
      </c>
      <c r="C201" t="s">
        <v>8</v>
      </c>
      <c r="D201">
        <v>2018</v>
      </c>
      <c r="E201" t="s">
        <v>95</v>
      </c>
      <c r="F201" t="s">
        <v>95</v>
      </c>
      <c r="G201">
        <v>68.016145833333297</v>
      </c>
      <c r="H201">
        <v>18.198458781362</v>
      </c>
      <c r="I201">
        <v>255</v>
      </c>
      <c r="J201">
        <v>112</v>
      </c>
    </row>
    <row r="202" spans="1:10" x14ac:dyDescent="0.2">
      <c r="A202">
        <v>201</v>
      </c>
      <c r="B202" s="5">
        <v>43355</v>
      </c>
      <c r="C202" t="s">
        <v>10</v>
      </c>
      <c r="D202">
        <v>2018</v>
      </c>
      <c r="E202" t="s">
        <v>95</v>
      </c>
      <c r="F202" t="s">
        <v>95</v>
      </c>
      <c r="G202" t="s">
        <v>95</v>
      </c>
      <c r="H202" t="s">
        <v>95</v>
      </c>
      <c r="I202">
        <v>255</v>
      </c>
      <c r="J202">
        <v>112</v>
      </c>
    </row>
    <row r="203" spans="1:10" x14ac:dyDescent="0.2">
      <c r="A203">
        <v>202</v>
      </c>
      <c r="B203" s="5">
        <v>43356</v>
      </c>
      <c r="C203" t="s">
        <v>62</v>
      </c>
      <c r="D203">
        <v>2018</v>
      </c>
      <c r="E203">
        <v>50.947411764705897</v>
      </c>
      <c r="F203">
        <v>31.3117647058824</v>
      </c>
      <c r="G203">
        <v>73.487058823529395</v>
      </c>
      <c r="H203">
        <v>2.6120000000000001</v>
      </c>
      <c r="I203">
        <v>256</v>
      </c>
      <c r="J203">
        <v>113</v>
      </c>
    </row>
    <row r="204" spans="1:10" x14ac:dyDescent="0.2">
      <c r="A204">
        <v>203</v>
      </c>
      <c r="B204" s="5">
        <v>43356</v>
      </c>
      <c r="C204" t="s">
        <v>8</v>
      </c>
      <c r="D204">
        <v>2018</v>
      </c>
      <c r="E204" t="s">
        <v>95</v>
      </c>
      <c r="F204" t="s">
        <v>95</v>
      </c>
      <c r="G204">
        <v>69.907801418439703</v>
      </c>
      <c r="H204">
        <v>18.4034929078014</v>
      </c>
      <c r="I204">
        <v>256</v>
      </c>
      <c r="J204">
        <v>113</v>
      </c>
    </row>
    <row r="205" spans="1:10" x14ac:dyDescent="0.2">
      <c r="A205">
        <v>204</v>
      </c>
      <c r="B205" s="5">
        <v>43356</v>
      </c>
      <c r="C205" t="s">
        <v>10</v>
      </c>
      <c r="D205">
        <v>2018</v>
      </c>
      <c r="E205">
        <v>116.80085498133801</v>
      </c>
      <c r="F205" t="s">
        <v>95</v>
      </c>
      <c r="G205">
        <v>97.430357142857105</v>
      </c>
      <c r="H205">
        <v>13.1721818181818</v>
      </c>
      <c r="I205">
        <v>256</v>
      </c>
      <c r="J205">
        <v>113</v>
      </c>
    </row>
    <row r="206" spans="1:10" x14ac:dyDescent="0.2">
      <c r="A206">
        <v>205</v>
      </c>
      <c r="B206" s="5">
        <v>43357</v>
      </c>
      <c r="C206" t="s">
        <v>62</v>
      </c>
      <c r="D206">
        <v>2018</v>
      </c>
      <c r="E206">
        <v>43.583854166666697</v>
      </c>
      <c r="F206">
        <v>31.277083333333302</v>
      </c>
      <c r="G206">
        <v>74.700625000000002</v>
      </c>
      <c r="H206">
        <v>-0.82406250000000003</v>
      </c>
      <c r="I206">
        <v>257</v>
      </c>
      <c r="J206">
        <v>114</v>
      </c>
    </row>
    <row r="207" spans="1:10" x14ac:dyDescent="0.2">
      <c r="A207">
        <v>206</v>
      </c>
      <c r="B207" s="5">
        <v>43357</v>
      </c>
      <c r="C207" t="s">
        <v>8</v>
      </c>
      <c r="D207">
        <v>2018</v>
      </c>
      <c r="E207" t="s">
        <v>95</v>
      </c>
      <c r="F207" t="s">
        <v>95</v>
      </c>
      <c r="G207">
        <v>70.923784722222194</v>
      </c>
      <c r="H207">
        <v>18.863298611111102</v>
      </c>
      <c r="I207">
        <v>257</v>
      </c>
      <c r="J207">
        <v>114</v>
      </c>
    </row>
    <row r="208" spans="1:10" x14ac:dyDescent="0.2">
      <c r="A208">
        <v>207</v>
      </c>
      <c r="B208" s="5">
        <v>43357</v>
      </c>
      <c r="C208" t="s">
        <v>10</v>
      </c>
      <c r="D208">
        <v>2018</v>
      </c>
      <c r="E208">
        <v>114.823734263795</v>
      </c>
      <c r="F208" t="s">
        <v>95</v>
      </c>
      <c r="G208">
        <v>97.778125000000003</v>
      </c>
      <c r="H208">
        <v>13.184069767441899</v>
      </c>
      <c r="I208">
        <v>257</v>
      </c>
      <c r="J208">
        <v>114</v>
      </c>
    </row>
    <row r="209" spans="1:10" x14ac:dyDescent="0.2">
      <c r="A209">
        <v>208</v>
      </c>
      <c r="B209" s="5">
        <v>43358</v>
      </c>
      <c r="C209" t="s">
        <v>62</v>
      </c>
      <c r="D209">
        <v>2018</v>
      </c>
      <c r="E209">
        <v>42.258749999999999</v>
      </c>
      <c r="F209">
        <v>31.242708333333301</v>
      </c>
      <c r="G209">
        <v>75.235937500000006</v>
      </c>
      <c r="H209">
        <v>-1.0591666666666699</v>
      </c>
      <c r="I209">
        <v>258</v>
      </c>
      <c r="J209">
        <v>115</v>
      </c>
    </row>
    <row r="210" spans="1:10" x14ac:dyDescent="0.2">
      <c r="A210">
        <v>209</v>
      </c>
      <c r="B210" s="5">
        <v>43358</v>
      </c>
      <c r="C210" t="s">
        <v>8</v>
      </c>
      <c r="D210">
        <v>2018</v>
      </c>
      <c r="E210" t="s">
        <v>95</v>
      </c>
      <c r="F210" t="s">
        <v>95</v>
      </c>
      <c r="G210">
        <v>71.648784722222203</v>
      </c>
      <c r="H210">
        <v>17.6438421052632</v>
      </c>
      <c r="I210">
        <v>258</v>
      </c>
      <c r="J210">
        <v>115</v>
      </c>
    </row>
    <row r="211" spans="1:10" x14ac:dyDescent="0.2">
      <c r="A211">
        <v>210</v>
      </c>
      <c r="B211" s="5">
        <v>43358</v>
      </c>
      <c r="C211" t="s">
        <v>10</v>
      </c>
      <c r="D211">
        <v>2018</v>
      </c>
      <c r="E211">
        <v>110.439269064204</v>
      </c>
      <c r="F211" t="s">
        <v>95</v>
      </c>
      <c r="G211">
        <v>99.087368421052602</v>
      </c>
      <c r="H211">
        <v>12.2388172043011</v>
      </c>
      <c r="I211">
        <v>258</v>
      </c>
      <c r="J211">
        <v>115</v>
      </c>
    </row>
    <row r="212" spans="1:10" x14ac:dyDescent="0.2">
      <c r="A212">
        <v>211</v>
      </c>
      <c r="B212" s="5">
        <v>43359</v>
      </c>
      <c r="C212" t="s">
        <v>62</v>
      </c>
      <c r="D212">
        <v>2018</v>
      </c>
      <c r="E212">
        <v>41.358020833333299</v>
      </c>
      <c r="F212">
        <v>31.157291666666701</v>
      </c>
      <c r="G212">
        <v>75.325000000000003</v>
      </c>
      <c r="H212">
        <v>-1.0718749999999999</v>
      </c>
      <c r="I212">
        <v>259</v>
      </c>
      <c r="J212">
        <v>116</v>
      </c>
    </row>
    <row r="213" spans="1:10" x14ac:dyDescent="0.2">
      <c r="A213">
        <v>212</v>
      </c>
      <c r="B213" s="5">
        <v>43359</v>
      </c>
      <c r="C213" t="s">
        <v>8</v>
      </c>
      <c r="D213">
        <v>2018</v>
      </c>
      <c r="E213" t="s">
        <v>95</v>
      </c>
      <c r="F213" t="s">
        <v>95</v>
      </c>
      <c r="G213">
        <v>72.682638888888903</v>
      </c>
      <c r="H213">
        <v>19.373297872340402</v>
      </c>
      <c r="I213">
        <v>259</v>
      </c>
      <c r="J213">
        <v>116</v>
      </c>
    </row>
    <row r="214" spans="1:10" x14ac:dyDescent="0.2">
      <c r="A214">
        <v>213</v>
      </c>
      <c r="B214" s="5">
        <v>43359</v>
      </c>
      <c r="C214" t="s">
        <v>10</v>
      </c>
      <c r="D214">
        <v>2018</v>
      </c>
      <c r="E214">
        <v>108.667732825013</v>
      </c>
      <c r="F214" t="s">
        <v>95</v>
      </c>
      <c r="G214">
        <v>99.7916666666667</v>
      </c>
      <c r="H214">
        <v>11.9673404255319</v>
      </c>
      <c r="I214">
        <v>259</v>
      </c>
      <c r="J214">
        <v>116</v>
      </c>
    </row>
    <row r="215" spans="1:10" x14ac:dyDescent="0.2">
      <c r="A215">
        <v>214</v>
      </c>
      <c r="B215" s="5">
        <v>43360</v>
      </c>
      <c r="C215" t="s">
        <v>62</v>
      </c>
      <c r="D215">
        <v>2018</v>
      </c>
      <c r="E215">
        <v>40.608333333333299</v>
      </c>
      <c r="F215">
        <v>31.081250000000001</v>
      </c>
      <c r="G215">
        <v>76.5442708333333</v>
      </c>
      <c r="H215">
        <v>-1.06791666666667</v>
      </c>
      <c r="I215">
        <v>260</v>
      </c>
      <c r="J215">
        <v>117</v>
      </c>
    </row>
    <row r="216" spans="1:10" x14ac:dyDescent="0.2">
      <c r="A216">
        <v>215</v>
      </c>
      <c r="B216" s="5">
        <v>43360</v>
      </c>
      <c r="C216" t="s">
        <v>8</v>
      </c>
      <c r="D216">
        <v>2018</v>
      </c>
      <c r="E216" t="s">
        <v>95</v>
      </c>
      <c r="F216" t="s">
        <v>95</v>
      </c>
      <c r="G216">
        <v>72.755729166666697</v>
      </c>
      <c r="H216">
        <v>20.670052083333299</v>
      </c>
      <c r="I216">
        <v>260</v>
      </c>
      <c r="J216">
        <v>117</v>
      </c>
    </row>
    <row r="217" spans="1:10" x14ac:dyDescent="0.2">
      <c r="A217">
        <v>216</v>
      </c>
      <c r="B217" s="5">
        <v>43360</v>
      </c>
      <c r="C217" t="s">
        <v>10</v>
      </c>
      <c r="D217">
        <v>2018</v>
      </c>
      <c r="E217">
        <v>108.03907087473399</v>
      </c>
      <c r="F217">
        <v>30.96</v>
      </c>
      <c r="G217">
        <v>99.688541666666694</v>
      </c>
      <c r="H217">
        <v>18.168636363636399</v>
      </c>
      <c r="I217">
        <v>260</v>
      </c>
      <c r="J217">
        <v>117</v>
      </c>
    </row>
    <row r="218" spans="1:10" x14ac:dyDescent="0.2">
      <c r="A218">
        <v>217</v>
      </c>
      <c r="B218" s="5">
        <v>43361</v>
      </c>
      <c r="C218" t="s">
        <v>62</v>
      </c>
      <c r="D218">
        <v>2018</v>
      </c>
      <c r="E218">
        <v>39.742916666666702</v>
      </c>
      <c r="F218">
        <v>30.9739583333333</v>
      </c>
      <c r="G218">
        <v>76.870729166666706</v>
      </c>
      <c r="H218">
        <v>-1.0826041666666699</v>
      </c>
      <c r="I218">
        <v>261</v>
      </c>
      <c r="J218">
        <v>118</v>
      </c>
    </row>
    <row r="219" spans="1:10" x14ac:dyDescent="0.2">
      <c r="A219">
        <v>218</v>
      </c>
      <c r="B219" s="5">
        <v>43361</v>
      </c>
      <c r="C219" t="s">
        <v>8</v>
      </c>
      <c r="D219">
        <v>2018</v>
      </c>
      <c r="E219" t="s">
        <v>95</v>
      </c>
      <c r="F219" t="s">
        <v>95</v>
      </c>
      <c r="G219">
        <v>73.193402777777806</v>
      </c>
      <c r="H219">
        <v>21.952992831541199</v>
      </c>
      <c r="I219">
        <v>261</v>
      </c>
      <c r="J219">
        <v>118</v>
      </c>
    </row>
    <row r="220" spans="1:10" x14ac:dyDescent="0.2">
      <c r="A220">
        <v>219</v>
      </c>
      <c r="B220" s="5">
        <v>43361</v>
      </c>
      <c r="C220" t="s">
        <v>10</v>
      </c>
      <c r="D220">
        <v>2018</v>
      </c>
      <c r="E220">
        <v>108.79217066135899</v>
      </c>
      <c r="F220">
        <v>31.112777777777801</v>
      </c>
      <c r="G220">
        <v>99.806250000000006</v>
      </c>
      <c r="H220">
        <v>14.86875</v>
      </c>
      <c r="I220">
        <v>261</v>
      </c>
      <c r="J220">
        <v>118</v>
      </c>
    </row>
    <row r="221" spans="1:10" x14ac:dyDescent="0.2">
      <c r="A221">
        <v>220</v>
      </c>
      <c r="B221" s="5">
        <v>43362</v>
      </c>
      <c r="C221" t="s">
        <v>62</v>
      </c>
      <c r="D221">
        <v>2018</v>
      </c>
      <c r="E221">
        <v>39.714166666666699</v>
      </c>
      <c r="F221">
        <v>30.664583333333301</v>
      </c>
      <c r="G221">
        <v>77.5410416666667</v>
      </c>
      <c r="H221">
        <v>-1.0646875</v>
      </c>
      <c r="I221">
        <v>262</v>
      </c>
      <c r="J221">
        <v>119</v>
      </c>
    </row>
    <row r="222" spans="1:10" x14ac:dyDescent="0.2">
      <c r="A222">
        <v>221</v>
      </c>
      <c r="B222" s="5">
        <v>43362</v>
      </c>
      <c r="C222" t="s">
        <v>8</v>
      </c>
      <c r="D222">
        <v>2018</v>
      </c>
      <c r="E222" t="s">
        <v>95</v>
      </c>
      <c r="F222" t="s">
        <v>95</v>
      </c>
      <c r="G222">
        <v>73.284895833333294</v>
      </c>
      <c r="H222">
        <v>22.612518518518499</v>
      </c>
      <c r="I222">
        <v>262</v>
      </c>
      <c r="J222">
        <v>119</v>
      </c>
    </row>
    <row r="223" spans="1:10" x14ac:dyDescent="0.2">
      <c r="A223">
        <v>222</v>
      </c>
      <c r="B223" s="5">
        <v>43362</v>
      </c>
      <c r="C223" t="s">
        <v>10</v>
      </c>
      <c r="D223">
        <v>2018</v>
      </c>
      <c r="E223">
        <v>107.54200015519601</v>
      </c>
      <c r="F223">
        <v>31.765005973715599</v>
      </c>
      <c r="G223">
        <v>102.16249999999999</v>
      </c>
      <c r="H223">
        <v>16.4940909090909</v>
      </c>
      <c r="I223">
        <v>262</v>
      </c>
      <c r="J223">
        <v>119</v>
      </c>
    </row>
    <row r="224" spans="1:10" x14ac:dyDescent="0.2">
      <c r="A224">
        <v>223</v>
      </c>
      <c r="B224" s="5">
        <v>43363</v>
      </c>
      <c r="C224" t="s">
        <v>62</v>
      </c>
      <c r="D224">
        <v>2018</v>
      </c>
      <c r="E224">
        <v>40.573958333333302</v>
      </c>
      <c r="F224">
        <v>30.246874999999999</v>
      </c>
      <c r="G224">
        <v>74.753124999999997</v>
      </c>
      <c r="H224">
        <v>-1.0916666666666699</v>
      </c>
      <c r="I224">
        <v>263</v>
      </c>
      <c r="J224">
        <v>120</v>
      </c>
    </row>
    <row r="225" spans="1:10" x14ac:dyDescent="0.2">
      <c r="A225">
        <v>224</v>
      </c>
      <c r="B225" s="5">
        <v>43363</v>
      </c>
      <c r="C225" t="s">
        <v>8</v>
      </c>
      <c r="D225">
        <v>2018</v>
      </c>
      <c r="E225" t="s">
        <v>95</v>
      </c>
      <c r="F225" t="s">
        <v>95</v>
      </c>
      <c r="G225">
        <v>73.109895833333297</v>
      </c>
      <c r="H225">
        <v>38.070313725490202</v>
      </c>
      <c r="I225">
        <v>263</v>
      </c>
      <c r="J225">
        <v>120</v>
      </c>
    </row>
    <row r="226" spans="1:10" x14ac:dyDescent="0.2">
      <c r="A226">
        <v>225</v>
      </c>
      <c r="B226" s="5">
        <v>43363</v>
      </c>
      <c r="C226" t="s">
        <v>10</v>
      </c>
      <c r="D226">
        <v>2018</v>
      </c>
      <c r="E226">
        <v>115.09083426623801</v>
      </c>
      <c r="F226">
        <v>30.852843488649899</v>
      </c>
      <c r="G226">
        <v>102.633333333333</v>
      </c>
      <c r="H226">
        <v>17.082872340425499</v>
      </c>
      <c r="I226">
        <v>263</v>
      </c>
      <c r="J226">
        <v>120</v>
      </c>
    </row>
    <row r="227" spans="1:10" x14ac:dyDescent="0.2">
      <c r="A227">
        <v>226</v>
      </c>
      <c r="B227" s="5">
        <v>43364</v>
      </c>
      <c r="C227" t="s">
        <v>62</v>
      </c>
      <c r="D227">
        <v>2018</v>
      </c>
      <c r="E227">
        <v>50.472708333333301</v>
      </c>
      <c r="F227">
        <v>28.882291666666699</v>
      </c>
      <c r="G227">
        <v>67.013333333333307</v>
      </c>
      <c r="H227">
        <v>-0.57947916666666699</v>
      </c>
      <c r="I227">
        <v>264</v>
      </c>
      <c r="J227">
        <v>121</v>
      </c>
    </row>
    <row r="228" spans="1:10" x14ac:dyDescent="0.2">
      <c r="A228">
        <v>227</v>
      </c>
      <c r="B228" s="5">
        <v>43364</v>
      </c>
      <c r="C228" t="s">
        <v>8</v>
      </c>
      <c r="D228">
        <v>2018</v>
      </c>
      <c r="E228" t="s">
        <v>95</v>
      </c>
      <c r="F228" t="s">
        <v>95</v>
      </c>
      <c r="G228">
        <v>73.4956597222222</v>
      </c>
      <c r="H228">
        <v>41.156032608695597</v>
      </c>
      <c r="I228">
        <v>264</v>
      </c>
      <c r="J228">
        <v>121</v>
      </c>
    </row>
    <row r="229" spans="1:10" x14ac:dyDescent="0.2">
      <c r="A229">
        <v>228</v>
      </c>
      <c r="B229" s="5">
        <v>43364</v>
      </c>
      <c r="C229" t="s">
        <v>10</v>
      </c>
      <c r="D229">
        <v>2018</v>
      </c>
      <c r="E229">
        <v>120.54838085692801</v>
      </c>
      <c r="F229">
        <v>30.5180167264038</v>
      </c>
      <c r="G229">
        <v>101.535416666667</v>
      </c>
      <c r="H229">
        <v>19.808947368421101</v>
      </c>
      <c r="I229">
        <v>264</v>
      </c>
      <c r="J229">
        <v>121</v>
      </c>
    </row>
    <row r="230" spans="1:10" x14ac:dyDescent="0.2">
      <c r="A230">
        <v>229</v>
      </c>
      <c r="B230" s="5">
        <v>43365</v>
      </c>
      <c r="C230" t="s">
        <v>62</v>
      </c>
      <c r="D230">
        <v>2018</v>
      </c>
      <c r="E230">
        <v>89.412842105263195</v>
      </c>
      <c r="F230">
        <v>27.102105263157899</v>
      </c>
      <c r="G230">
        <v>43.326315789473703</v>
      </c>
      <c r="H230">
        <v>1.52968421052632</v>
      </c>
      <c r="I230">
        <v>265</v>
      </c>
      <c r="J230">
        <v>122</v>
      </c>
    </row>
    <row r="231" spans="1:10" x14ac:dyDescent="0.2">
      <c r="A231">
        <v>230</v>
      </c>
      <c r="B231" s="5">
        <v>43365</v>
      </c>
      <c r="C231" t="s">
        <v>8</v>
      </c>
      <c r="D231">
        <v>2018</v>
      </c>
      <c r="E231" t="s">
        <v>95</v>
      </c>
      <c r="F231" t="s">
        <v>95</v>
      </c>
      <c r="G231">
        <v>73.523958333333297</v>
      </c>
      <c r="H231">
        <v>45.065038314176199</v>
      </c>
      <c r="I231">
        <v>265</v>
      </c>
      <c r="J231">
        <v>122</v>
      </c>
    </row>
    <row r="232" spans="1:10" x14ac:dyDescent="0.2">
      <c r="A232">
        <v>231</v>
      </c>
      <c r="B232" s="5">
        <v>43365</v>
      </c>
      <c r="C232" t="s">
        <v>10</v>
      </c>
      <c r="D232">
        <v>2018</v>
      </c>
      <c r="E232">
        <v>136.23572437781399</v>
      </c>
      <c r="F232">
        <v>29.903213859020301</v>
      </c>
      <c r="G232">
        <v>102.227083333333</v>
      </c>
      <c r="H232">
        <v>36.697812499999998</v>
      </c>
      <c r="I232">
        <v>265</v>
      </c>
      <c r="J232">
        <v>122</v>
      </c>
    </row>
    <row r="233" spans="1:10" x14ac:dyDescent="0.2">
      <c r="A233">
        <v>232</v>
      </c>
      <c r="B233" s="5">
        <v>43366</v>
      </c>
      <c r="C233" t="s">
        <v>62</v>
      </c>
      <c r="D233">
        <v>2018</v>
      </c>
      <c r="E233">
        <v>108.673229166667</v>
      </c>
      <c r="F233">
        <v>27.714583333333302</v>
      </c>
      <c r="G233">
        <v>55.398125</v>
      </c>
      <c r="H233">
        <v>2.7821875</v>
      </c>
      <c r="I233">
        <v>266</v>
      </c>
      <c r="J233">
        <v>123</v>
      </c>
    </row>
    <row r="234" spans="1:10" x14ac:dyDescent="0.2">
      <c r="A234">
        <v>233</v>
      </c>
      <c r="B234" s="5">
        <v>43366</v>
      </c>
      <c r="C234" t="s">
        <v>8</v>
      </c>
      <c r="D234">
        <v>2018</v>
      </c>
      <c r="E234" t="s">
        <v>95</v>
      </c>
      <c r="F234" t="s">
        <v>95</v>
      </c>
      <c r="G234">
        <v>72.482978723404301</v>
      </c>
      <c r="H234">
        <v>102.176791666667</v>
      </c>
      <c r="I234">
        <v>266</v>
      </c>
      <c r="J234">
        <v>123</v>
      </c>
    </row>
    <row r="235" spans="1:10" x14ac:dyDescent="0.2">
      <c r="A235">
        <v>234</v>
      </c>
      <c r="B235" s="5">
        <v>43366</v>
      </c>
      <c r="C235" t="s">
        <v>10</v>
      </c>
      <c r="D235">
        <v>2018</v>
      </c>
      <c r="E235">
        <v>157.25269716816899</v>
      </c>
      <c r="F235">
        <v>28.998248792270498</v>
      </c>
      <c r="G235">
        <v>100.904166666667</v>
      </c>
      <c r="H235">
        <v>57.124631578947401</v>
      </c>
      <c r="I235">
        <v>266</v>
      </c>
      <c r="J235">
        <v>123</v>
      </c>
    </row>
    <row r="236" spans="1:10" x14ac:dyDescent="0.2">
      <c r="A236">
        <v>235</v>
      </c>
      <c r="B236" s="5">
        <v>43367</v>
      </c>
      <c r="C236" t="s">
        <v>62</v>
      </c>
      <c r="D236">
        <v>2018</v>
      </c>
      <c r="E236">
        <v>114.660833333333</v>
      </c>
      <c r="F236">
        <v>29.287500000000001</v>
      </c>
      <c r="G236">
        <v>44.824166666666699</v>
      </c>
      <c r="H236">
        <v>3.5013541666666699</v>
      </c>
      <c r="I236">
        <v>267</v>
      </c>
      <c r="J236">
        <v>124</v>
      </c>
    </row>
    <row r="237" spans="1:10" x14ac:dyDescent="0.2">
      <c r="A237">
        <v>236</v>
      </c>
      <c r="B237" s="5">
        <v>43367</v>
      </c>
      <c r="C237" t="s">
        <v>8</v>
      </c>
      <c r="D237">
        <v>2018</v>
      </c>
      <c r="E237" t="s">
        <v>95</v>
      </c>
      <c r="F237" t="s">
        <v>95</v>
      </c>
      <c r="G237">
        <v>69.139311594202894</v>
      </c>
      <c r="H237">
        <v>190.197861111111</v>
      </c>
      <c r="I237">
        <v>267</v>
      </c>
      <c r="J237">
        <v>124</v>
      </c>
    </row>
    <row r="238" spans="1:10" x14ac:dyDescent="0.2">
      <c r="A238">
        <v>237</v>
      </c>
      <c r="B238" s="5">
        <v>43367</v>
      </c>
      <c r="C238" t="s">
        <v>10</v>
      </c>
      <c r="D238">
        <v>2018</v>
      </c>
      <c r="E238">
        <v>197.041863505664</v>
      </c>
      <c r="F238">
        <v>24.4500600600601</v>
      </c>
      <c r="G238">
        <v>88.387500000000003</v>
      </c>
      <c r="H238">
        <v>80.367500000000007</v>
      </c>
      <c r="I238">
        <v>267</v>
      </c>
      <c r="J238">
        <v>124</v>
      </c>
    </row>
    <row r="239" spans="1:10" x14ac:dyDescent="0.2">
      <c r="A239">
        <v>238</v>
      </c>
      <c r="B239" s="5">
        <v>43368</v>
      </c>
      <c r="C239" t="s">
        <v>62</v>
      </c>
      <c r="D239">
        <v>2018</v>
      </c>
      <c r="E239">
        <v>97.2714583333333</v>
      </c>
      <c r="F239">
        <v>30.855208333333302</v>
      </c>
      <c r="G239">
        <v>49.360729166666701</v>
      </c>
      <c r="H239">
        <v>0.52614583333333298</v>
      </c>
      <c r="I239">
        <v>268</v>
      </c>
      <c r="J239">
        <v>125</v>
      </c>
    </row>
    <row r="240" spans="1:10" x14ac:dyDescent="0.2">
      <c r="A240">
        <v>239</v>
      </c>
      <c r="B240" s="5">
        <v>43368</v>
      </c>
      <c r="C240" t="s">
        <v>8</v>
      </c>
      <c r="D240">
        <v>2018</v>
      </c>
      <c r="E240" t="s">
        <v>95</v>
      </c>
      <c r="F240" t="s">
        <v>95</v>
      </c>
      <c r="G240">
        <v>67.972517730496506</v>
      </c>
      <c r="H240">
        <v>380.36816666666698</v>
      </c>
      <c r="I240">
        <v>268</v>
      </c>
      <c r="J240">
        <v>125</v>
      </c>
    </row>
    <row r="241" spans="1:10" x14ac:dyDescent="0.2">
      <c r="A241">
        <v>240</v>
      </c>
      <c r="B241" s="5">
        <v>43368</v>
      </c>
      <c r="C241" t="s">
        <v>10</v>
      </c>
      <c r="D241">
        <v>2018</v>
      </c>
      <c r="E241">
        <v>287.22066975325299</v>
      </c>
      <c r="F241">
        <v>25.455607843137301</v>
      </c>
      <c r="G241">
        <v>85.792708333333294</v>
      </c>
      <c r="H241">
        <v>367.87632911392399</v>
      </c>
      <c r="I241">
        <v>268</v>
      </c>
      <c r="J241">
        <v>125</v>
      </c>
    </row>
    <row r="242" spans="1:10" x14ac:dyDescent="0.2">
      <c r="A242">
        <v>241</v>
      </c>
      <c r="B242" s="5">
        <v>43369</v>
      </c>
      <c r="C242" t="s">
        <v>62</v>
      </c>
      <c r="D242">
        <v>2018</v>
      </c>
      <c r="E242">
        <v>97.283333333333303</v>
      </c>
      <c r="F242">
        <v>30.289583333333301</v>
      </c>
      <c r="G242">
        <v>47.703749999999999</v>
      </c>
      <c r="H242">
        <v>0.37333333333333302</v>
      </c>
      <c r="I242">
        <v>269</v>
      </c>
      <c r="J242">
        <v>126</v>
      </c>
    </row>
    <row r="243" spans="1:10" x14ac:dyDescent="0.2">
      <c r="A243">
        <v>242</v>
      </c>
      <c r="B243" s="5">
        <v>43369</v>
      </c>
      <c r="C243" t="s">
        <v>8</v>
      </c>
      <c r="D243">
        <v>2018</v>
      </c>
      <c r="E243" t="s">
        <v>95</v>
      </c>
      <c r="F243" t="s">
        <v>95</v>
      </c>
      <c r="G243">
        <v>68.335531135531099</v>
      </c>
      <c r="H243">
        <v>298.21068181818202</v>
      </c>
      <c r="I243">
        <v>269</v>
      </c>
      <c r="J243">
        <v>126</v>
      </c>
    </row>
    <row r="244" spans="1:10" x14ac:dyDescent="0.2">
      <c r="A244">
        <v>243</v>
      </c>
      <c r="B244" s="5">
        <v>43369</v>
      </c>
      <c r="C244" t="s">
        <v>10</v>
      </c>
      <c r="D244">
        <v>2018</v>
      </c>
      <c r="E244">
        <v>698.72163712191605</v>
      </c>
      <c r="F244">
        <v>25.329424364123199</v>
      </c>
      <c r="G244">
        <v>86.928124999999994</v>
      </c>
      <c r="H244">
        <v>633.90474576271197</v>
      </c>
      <c r="I244">
        <v>269</v>
      </c>
      <c r="J244">
        <v>126</v>
      </c>
    </row>
    <row r="245" spans="1:10" x14ac:dyDescent="0.2">
      <c r="A245">
        <v>244</v>
      </c>
      <c r="B245" s="5">
        <v>43370</v>
      </c>
      <c r="C245" t="s">
        <v>62</v>
      </c>
      <c r="D245">
        <v>2018</v>
      </c>
      <c r="E245">
        <v>83.971249999999998</v>
      </c>
      <c r="F245">
        <v>32.039583333333297</v>
      </c>
      <c r="G245">
        <v>43.321979166666701</v>
      </c>
      <c r="H245">
        <v>-6.1666666666666703E-2</v>
      </c>
      <c r="I245">
        <v>270</v>
      </c>
      <c r="J245">
        <v>127</v>
      </c>
    </row>
    <row r="246" spans="1:10" x14ac:dyDescent="0.2">
      <c r="A246">
        <v>245</v>
      </c>
      <c r="B246" s="5">
        <v>43370</v>
      </c>
      <c r="C246" t="s">
        <v>8</v>
      </c>
      <c r="D246">
        <v>2018</v>
      </c>
      <c r="E246" t="s">
        <v>95</v>
      </c>
      <c r="F246" t="s">
        <v>95</v>
      </c>
      <c r="G246">
        <v>68.107269503546107</v>
      </c>
      <c r="H246">
        <v>297.20010582010599</v>
      </c>
      <c r="I246">
        <v>270</v>
      </c>
      <c r="J246">
        <v>127</v>
      </c>
    </row>
    <row r="247" spans="1:10" x14ac:dyDescent="0.2">
      <c r="A247">
        <v>246</v>
      </c>
      <c r="B247" s="5">
        <v>43370</v>
      </c>
      <c r="C247" t="s">
        <v>10</v>
      </c>
      <c r="D247">
        <v>2018</v>
      </c>
      <c r="E247" t="s">
        <v>95</v>
      </c>
      <c r="F247">
        <v>27.721524822694999</v>
      </c>
      <c r="G247">
        <v>92.7916666666667</v>
      </c>
      <c r="H247">
        <v>544.30177777777806</v>
      </c>
      <c r="I247">
        <v>270</v>
      </c>
      <c r="J247">
        <v>127</v>
      </c>
    </row>
    <row r="248" spans="1:10" x14ac:dyDescent="0.2">
      <c r="A248">
        <v>247</v>
      </c>
      <c r="B248" s="5">
        <v>43371</v>
      </c>
      <c r="C248" t="s">
        <v>62</v>
      </c>
      <c r="D248">
        <v>2018</v>
      </c>
      <c r="E248">
        <v>71.822333333333304</v>
      </c>
      <c r="F248">
        <v>33.326666666666704</v>
      </c>
      <c r="G248">
        <v>58.939666666666703</v>
      </c>
      <c r="H248">
        <v>-0.351444444444444</v>
      </c>
      <c r="I248">
        <v>271</v>
      </c>
      <c r="J248">
        <v>128</v>
      </c>
    </row>
    <row r="249" spans="1:10" x14ac:dyDescent="0.2">
      <c r="A249">
        <v>248</v>
      </c>
      <c r="B249" s="5">
        <v>43371</v>
      </c>
      <c r="C249" t="s">
        <v>8</v>
      </c>
      <c r="D249">
        <v>2018</v>
      </c>
      <c r="E249" t="s">
        <v>95</v>
      </c>
      <c r="F249">
        <v>35.182397959183703</v>
      </c>
      <c r="G249">
        <v>71.402840909090898</v>
      </c>
      <c r="H249">
        <v>142.34466145833301</v>
      </c>
      <c r="I249">
        <v>271</v>
      </c>
      <c r="J249">
        <v>128</v>
      </c>
    </row>
    <row r="250" spans="1:10" x14ac:dyDescent="0.2">
      <c r="A250">
        <v>249</v>
      </c>
      <c r="B250" s="5">
        <v>43371</v>
      </c>
      <c r="C250" t="s">
        <v>10</v>
      </c>
      <c r="D250">
        <v>2018</v>
      </c>
      <c r="E250">
        <v>179.41167577887899</v>
      </c>
      <c r="F250">
        <v>30.249148148148201</v>
      </c>
      <c r="G250">
        <v>94.751648351648399</v>
      </c>
      <c r="H250">
        <v>228.841555555556</v>
      </c>
      <c r="I250">
        <v>271</v>
      </c>
      <c r="J250">
        <v>128</v>
      </c>
    </row>
    <row r="251" spans="1:10" x14ac:dyDescent="0.2">
      <c r="A251">
        <v>250</v>
      </c>
      <c r="B251" s="5">
        <v>43372</v>
      </c>
      <c r="C251" t="s">
        <v>62</v>
      </c>
      <c r="D251">
        <v>2018</v>
      </c>
      <c r="E251">
        <v>63.564895833333303</v>
      </c>
      <c r="F251">
        <v>34.232291666666697</v>
      </c>
      <c r="G251">
        <v>62.850625000000001</v>
      </c>
      <c r="H251">
        <v>-0.51749999999999996</v>
      </c>
      <c r="I251">
        <v>272</v>
      </c>
      <c r="J251">
        <v>129</v>
      </c>
    </row>
    <row r="252" spans="1:10" x14ac:dyDescent="0.2">
      <c r="A252">
        <v>251</v>
      </c>
      <c r="B252" s="5">
        <v>43372</v>
      </c>
      <c r="C252" t="s">
        <v>8</v>
      </c>
      <c r="D252">
        <v>2018</v>
      </c>
      <c r="E252">
        <v>117.345045346155</v>
      </c>
      <c r="F252">
        <v>36.004017857142898</v>
      </c>
      <c r="G252">
        <v>75.7196180555556</v>
      </c>
      <c r="H252">
        <v>14.129450354609901</v>
      </c>
      <c r="I252">
        <v>272</v>
      </c>
      <c r="J252">
        <v>129</v>
      </c>
    </row>
    <row r="253" spans="1:10" x14ac:dyDescent="0.2">
      <c r="A253">
        <v>252</v>
      </c>
      <c r="B253" s="5">
        <v>43372</v>
      </c>
      <c r="C253" t="s">
        <v>10</v>
      </c>
      <c r="D253">
        <v>2018</v>
      </c>
      <c r="E253">
        <v>166.79961224927001</v>
      </c>
      <c r="F253">
        <v>32.005740740740698</v>
      </c>
      <c r="G253">
        <v>96.142708333333303</v>
      </c>
      <c r="H253">
        <v>11.979374999999999</v>
      </c>
      <c r="I253">
        <v>272</v>
      </c>
      <c r="J253">
        <v>129</v>
      </c>
    </row>
    <row r="254" spans="1:10" x14ac:dyDescent="0.2">
      <c r="A254">
        <v>253</v>
      </c>
      <c r="B254" s="5">
        <v>43373</v>
      </c>
      <c r="C254" t="s">
        <v>62</v>
      </c>
      <c r="D254">
        <v>2018</v>
      </c>
      <c r="E254">
        <v>58.095937499999998</v>
      </c>
      <c r="F254">
        <v>34.881250000000001</v>
      </c>
      <c r="G254">
        <v>64.772083333333299</v>
      </c>
      <c r="H254">
        <v>-0.723020833333333</v>
      </c>
      <c r="I254">
        <v>273</v>
      </c>
      <c r="J254">
        <v>130</v>
      </c>
    </row>
    <row r="255" spans="1:10" x14ac:dyDescent="0.2">
      <c r="A255">
        <v>254</v>
      </c>
      <c r="B255" s="5">
        <v>43373</v>
      </c>
      <c r="C255" t="s">
        <v>8</v>
      </c>
      <c r="D255">
        <v>2018</v>
      </c>
      <c r="E255">
        <v>105.86006809668601</v>
      </c>
      <c r="F255">
        <v>36.910944940476199</v>
      </c>
      <c r="G255">
        <v>76.916493055555506</v>
      </c>
      <c r="H255">
        <v>14.2010394265233</v>
      </c>
      <c r="I255">
        <v>273</v>
      </c>
      <c r="J255">
        <v>130</v>
      </c>
    </row>
    <row r="256" spans="1:10" x14ac:dyDescent="0.2">
      <c r="A256">
        <v>255</v>
      </c>
      <c r="B256" s="5">
        <v>43373</v>
      </c>
      <c r="C256" t="s">
        <v>10</v>
      </c>
      <c r="D256">
        <v>2018</v>
      </c>
      <c r="E256">
        <v>150.393094988266</v>
      </c>
      <c r="F256">
        <v>33.1912152777778</v>
      </c>
      <c r="G256">
        <v>98.536842105263204</v>
      </c>
      <c r="H256">
        <v>12.3567032967033</v>
      </c>
      <c r="I256">
        <v>273</v>
      </c>
      <c r="J256">
        <v>130</v>
      </c>
    </row>
    <row r="257" spans="1:10" x14ac:dyDescent="0.2">
      <c r="A257">
        <v>256</v>
      </c>
      <c r="B257" s="5">
        <v>43374</v>
      </c>
      <c r="C257" t="s">
        <v>62</v>
      </c>
      <c r="D257">
        <v>2018</v>
      </c>
      <c r="E257">
        <v>52.430833333333297</v>
      </c>
      <c r="F257">
        <v>35.308333333333302</v>
      </c>
      <c r="G257">
        <v>66.343958333333305</v>
      </c>
      <c r="H257">
        <v>-0.71791666666666698</v>
      </c>
      <c r="I257">
        <v>274</v>
      </c>
      <c r="J257">
        <v>131</v>
      </c>
    </row>
    <row r="258" spans="1:10" x14ac:dyDescent="0.2">
      <c r="A258">
        <v>257</v>
      </c>
      <c r="B258" s="5">
        <v>43374</v>
      </c>
      <c r="C258" t="s">
        <v>8</v>
      </c>
      <c r="D258">
        <v>2018</v>
      </c>
      <c r="E258">
        <v>97.019246639489793</v>
      </c>
      <c r="F258">
        <v>37.606398809523803</v>
      </c>
      <c r="G258">
        <v>77.479649122807004</v>
      </c>
      <c r="H258">
        <v>14.090066308243699</v>
      </c>
      <c r="I258">
        <v>274</v>
      </c>
      <c r="J258">
        <v>131</v>
      </c>
    </row>
    <row r="259" spans="1:10" x14ac:dyDescent="0.2">
      <c r="A259">
        <v>258</v>
      </c>
      <c r="B259" s="5">
        <v>43374</v>
      </c>
      <c r="C259" t="s">
        <v>10</v>
      </c>
      <c r="D259">
        <v>2018</v>
      </c>
      <c r="E259">
        <v>135.613837618763</v>
      </c>
      <c r="F259">
        <v>34.1771631205674</v>
      </c>
      <c r="G259">
        <v>100.15</v>
      </c>
      <c r="H259">
        <v>10.5882291666667</v>
      </c>
      <c r="I259">
        <v>274</v>
      </c>
      <c r="J259">
        <v>131</v>
      </c>
    </row>
    <row r="260" spans="1:10" x14ac:dyDescent="0.2">
      <c r="A260">
        <v>259</v>
      </c>
      <c r="B260" s="5">
        <v>43375</v>
      </c>
      <c r="C260" t="s">
        <v>62</v>
      </c>
      <c r="D260">
        <v>2018</v>
      </c>
      <c r="E260">
        <v>49.723541666666698</v>
      </c>
      <c r="F260">
        <v>35.493749999999999</v>
      </c>
      <c r="G260">
        <v>67.380416666666704</v>
      </c>
      <c r="H260">
        <v>-0.71875</v>
      </c>
      <c r="I260">
        <v>275</v>
      </c>
      <c r="J260">
        <v>132</v>
      </c>
    </row>
    <row r="261" spans="1:10" x14ac:dyDescent="0.2">
      <c r="A261">
        <v>260</v>
      </c>
      <c r="B261" s="5">
        <v>43375</v>
      </c>
      <c r="C261" t="s">
        <v>8</v>
      </c>
      <c r="D261">
        <v>2018</v>
      </c>
      <c r="E261">
        <v>92.2562112761305</v>
      </c>
      <c r="F261">
        <v>37.881830357142903</v>
      </c>
      <c r="G261">
        <v>77.803124999999994</v>
      </c>
      <c r="H261">
        <v>14.758680851063801</v>
      </c>
      <c r="I261">
        <v>275</v>
      </c>
      <c r="J261">
        <v>132</v>
      </c>
    </row>
    <row r="262" spans="1:10" x14ac:dyDescent="0.2">
      <c r="A262">
        <v>261</v>
      </c>
      <c r="B262" s="5">
        <v>43375</v>
      </c>
      <c r="C262" t="s">
        <v>10</v>
      </c>
      <c r="D262">
        <v>2018</v>
      </c>
      <c r="E262">
        <v>127.747827884397</v>
      </c>
      <c r="F262">
        <v>34.952802469135797</v>
      </c>
      <c r="G262">
        <v>99.090625000000003</v>
      </c>
      <c r="H262">
        <v>10.3708333333333</v>
      </c>
      <c r="I262">
        <v>275</v>
      </c>
      <c r="J262">
        <v>132</v>
      </c>
    </row>
    <row r="263" spans="1:10" x14ac:dyDescent="0.2">
      <c r="A263">
        <v>262</v>
      </c>
      <c r="B263" s="5">
        <v>43376</v>
      </c>
      <c r="C263" t="s">
        <v>62</v>
      </c>
      <c r="D263">
        <v>2018</v>
      </c>
      <c r="E263">
        <v>46.269583333333301</v>
      </c>
      <c r="F263">
        <v>35.754166666666698</v>
      </c>
      <c r="G263">
        <v>68.681041666666701</v>
      </c>
      <c r="H263">
        <v>-0.78583333333333305</v>
      </c>
      <c r="I263">
        <v>276</v>
      </c>
      <c r="J263">
        <v>133</v>
      </c>
    </row>
    <row r="264" spans="1:10" x14ac:dyDescent="0.2">
      <c r="A264">
        <v>263</v>
      </c>
      <c r="B264" s="5">
        <v>43376</v>
      </c>
      <c r="C264" t="s">
        <v>8</v>
      </c>
      <c r="D264">
        <v>2018</v>
      </c>
      <c r="E264">
        <v>86.289774826247196</v>
      </c>
      <c r="F264">
        <v>38.072150297619103</v>
      </c>
      <c r="G264">
        <v>78.138836805555599</v>
      </c>
      <c r="H264">
        <v>13.738958333333301</v>
      </c>
      <c r="I264">
        <v>276</v>
      </c>
      <c r="J264">
        <v>133</v>
      </c>
    </row>
    <row r="265" spans="1:10" x14ac:dyDescent="0.2">
      <c r="A265">
        <v>264</v>
      </c>
      <c r="B265" s="5">
        <v>43376</v>
      </c>
      <c r="C265" t="s">
        <v>10</v>
      </c>
      <c r="D265">
        <v>2018</v>
      </c>
      <c r="E265">
        <v>117.75344286134801</v>
      </c>
      <c r="F265">
        <v>35.481054852320703</v>
      </c>
      <c r="G265">
        <v>99.444791666666703</v>
      </c>
      <c r="H265">
        <v>10.3008333333333</v>
      </c>
      <c r="I265">
        <v>276</v>
      </c>
      <c r="J265">
        <v>133</v>
      </c>
    </row>
    <row r="266" spans="1:10" x14ac:dyDescent="0.2">
      <c r="A266">
        <v>265</v>
      </c>
      <c r="B266" s="5">
        <v>43377</v>
      </c>
      <c r="C266" t="s">
        <v>62</v>
      </c>
      <c r="D266">
        <v>2018</v>
      </c>
      <c r="E266">
        <v>44.1539583333333</v>
      </c>
      <c r="F266">
        <v>35.944791666666703</v>
      </c>
      <c r="G266">
        <v>69.671041666666696</v>
      </c>
      <c r="H266">
        <v>-0.86177083333333304</v>
      </c>
      <c r="I266">
        <v>277</v>
      </c>
      <c r="J266">
        <v>134</v>
      </c>
    </row>
    <row r="267" spans="1:10" x14ac:dyDescent="0.2">
      <c r="A267">
        <v>266</v>
      </c>
      <c r="B267" s="5">
        <v>43377</v>
      </c>
      <c r="C267" t="s">
        <v>8</v>
      </c>
      <c r="D267">
        <v>2018</v>
      </c>
      <c r="E267">
        <v>82.261452172855101</v>
      </c>
      <c r="F267">
        <v>38.377254464285699</v>
      </c>
      <c r="G267">
        <v>77.955902777777794</v>
      </c>
      <c r="H267">
        <v>15.798736842105299</v>
      </c>
      <c r="I267">
        <v>277</v>
      </c>
      <c r="J267">
        <v>134</v>
      </c>
    </row>
    <row r="268" spans="1:10" x14ac:dyDescent="0.2">
      <c r="A268">
        <v>267</v>
      </c>
      <c r="B268" s="5">
        <v>43377</v>
      </c>
      <c r="C268" t="s">
        <v>10</v>
      </c>
      <c r="D268">
        <v>2018</v>
      </c>
      <c r="E268">
        <v>111.87222307869899</v>
      </c>
      <c r="F268">
        <v>36.003346720214203</v>
      </c>
      <c r="G268">
        <v>99.126041666666694</v>
      </c>
      <c r="H268">
        <v>9.0454166666666698</v>
      </c>
      <c r="I268">
        <v>277</v>
      </c>
      <c r="J268">
        <v>134</v>
      </c>
    </row>
    <row r="269" spans="1:10" x14ac:dyDescent="0.2">
      <c r="A269">
        <v>268</v>
      </c>
      <c r="B269" s="5">
        <v>43378</v>
      </c>
      <c r="C269" t="s">
        <v>62</v>
      </c>
      <c r="D269">
        <v>2018</v>
      </c>
      <c r="E269">
        <v>41.832708333333301</v>
      </c>
      <c r="F269">
        <v>36.034374999999997</v>
      </c>
      <c r="G269">
        <v>70.561666666666696</v>
      </c>
      <c r="H269">
        <v>124.423229166667</v>
      </c>
      <c r="I269">
        <v>278</v>
      </c>
      <c r="J269">
        <v>135</v>
      </c>
    </row>
    <row r="270" spans="1:10" x14ac:dyDescent="0.2">
      <c r="A270">
        <v>269</v>
      </c>
      <c r="B270" s="5">
        <v>43378</v>
      </c>
      <c r="C270" t="s">
        <v>8</v>
      </c>
      <c r="D270">
        <v>2018</v>
      </c>
      <c r="E270">
        <v>78.247329433519297</v>
      </c>
      <c r="F270">
        <v>38.308507936507901</v>
      </c>
      <c r="G270">
        <v>78.059401709401698</v>
      </c>
      <c r="H270">
        <v>13.696158373461699</v>
      </c>
      <c r="I270">
        <v>278</v>
      </c>
      <c r="J270">
        <v>135</v>
      </c>
    </row>
    <row r="271" spans="1:10" x14ac:dyDescent="0.2">
      <c r="A271">
        <v>270</v>
      </c>
      <c r="B271" s="5">
        <v>43378</v>
      </c>
      <c r="C271" t="s">
        <v>10</v>
      </c>
      <c r="D271">
        <v>2018</v>
      </c>
      <c r="E271">
        <v>107.07193749747</v>
      </c>
      <c r="F271">
        <v>36.291464646464597</v>
      </c>
      <c r="G271">
        <v>102.57191011236</v>
      </c>
      <c r="H271">
        <v>8.6450561797752794</v>
      </c>
      <c r="I271">
        <v>278</v>
      </c>
      <c r="J271">
        <v>135</v>
      </c>
    </row>
    <row r="272" spans="1:10" x14ac:dyDescent="0.2">
      <c r="A272">
        <v>271</v>
      </c>
      <c r="B272" s="5">
        <v>43379</v>
      </c>
      <c r="C272" t="s">
        <v>62</v>
      </c>
      <c r="D272">
        <v>2018</v>
      </c>
      <c r="E272">
        <v>40.229791666666699</v>
      </c>
      <c r="F272">
        <v>36.079166666666701</v>
      </c>
      <c r="G272">
        <v>71.472395833333294</v>
      </c>
      <c r="H272">
        <v>695.764479166667</v>
      </c>
      <c r="I272">
        <v>279</v>
      </c>
      <c r="J272">
        <v>136</v>
      </c>
    </row>
    <row r="273" spans="1:10" x14ac:dyDescent="0.2">
      <c r="A273">
        <v>272</v>
      </c>
      <c r="B273" s="5">
        <v>43379</v>
      </c>
      <c r="C273" t="s">
        <v>8</v>
      </c>
      <c r="D273">
        <v>2018</v>
      </c>
      <c r="E273" t="s">
        <v>95</v>
      </c>
      <c r="F273">
        <v>38.246696428571397</v>
      </c>
      <c r="G273" t="s">
        <v>95</v>
      </c>
      <c r="H273">
        <v>12.905848214285699</v>
      </c>
      <c r="I273">
        <v>279</v>
      </c>
      <c r="J273">
        <v>136</v>
      </c>
    </row>
    <row r="274" spans="1:10" x14ac:dyDescent="0.2">
      <c r="A274">
        <v>273</v>
      </c>
      <c r="B274" s="5">
        <v>43379</v>
      </c>
      <c r="C274" t="s">
        <v>10</v>
      </c>
      <c r="D274">
        <v>2018</v>
      </c>
      <c r="E274">
        <v>103.35274149985401</v>
      </c>
      <c r="F274">
        <v>36.514589371980698</v>
      </c>
      <c r="G274">
        <v>105.95937499999999</v>
      </c>
      <c r="H274">
        <v>8.0558333333333305</v>
      </c>
      <c r="I274">
        <v>279</v>
      </c>
      <c r="J274">
        <v>136</v>
      </c>
    </row>
    <row r="275" spans="1:10" x14ac:dyDescent="0.2">
      <c r="A275">
        <v>274</v>
      </c>
      <c r="B275" s="5">
        <v>43380</v>
      </c>
      <c r="C275" t="s">
        <v>62</v>
      </c>
      <c r="D275">
        <v>2018</v>
      </c>
      <c r="E275">
        <v>34.066145833333302</v>
      </c>
      <c r="F275">
        <v>36.195833333333297</v>
      </c>
      <c r="G275">
        <v>70.503124999999997</v>
      </c>
      <c r="H275">
        <v>4.0863541666666698</v>
      </c>
      <c r="I275">
        <v>280</v>
      </c>
      <c r="J275">
        <v>137</v>
      </c>
    </row>
    <row r="276" spans="1:10" x14ac:dyDescent="0.2">
      <c r="A276">
        <v>275</v>
      </c>
      <c r="B276" s="5">
        <v>43380</v>
      </c>
      <c r="C276" t="s">
        <v>8</v>
      </c>
      <c r="D276">
        <v>2018</v>
      </c>
      <c r="E276" t="s">
        <v>95</v>
      </c>
      <c r="F276">
        <v>38.226018353174602</v>
      </c>
      <c r="G276" t="s">
        <v>95</v>
      </c>
      <c r="H276">
        <v>14.746526315789501</v>
      </c>
      <c r="I276">
        <v>280</v>
      </c>
      <c r="J276">
        <v>137</v>
      </c>
    </row>
    <row r="277" spans="1:10" x14ac:dyDescent="0.2">
      <c r="A277">
        <v>276</v>
      </c>
      <c r="B277" s="5">
        <v>43380</v>
      </c>
      <c r="C277" t="s">
        <v>10</v>
      </c>
      <c r="D277">
        <v>2018</v>
      </c>
      <c r="E277">
        <v>100.69332069319501</v>
      </c>
      <c r="F277">
        <v>36.786087962963002</v>
      </c>
      <c r="G277">
        <v>106.596875</v>
      </c>
      <c r="H277">
        <v>8.1993749999999999</v>
      </c>
      <c r="I277">
        <v>280</v>
      </c>
      <c r="J277">
        <v>137</v>
      </c>
    </row>
    <row r="278" spans="1:10" x14ac:dyDescent="0.2">
      <c r="A278">
        <v>277</v>
      </c>
      <c r="B278" s="5">
        <v>43381</v>
      </c>
      <c r="C278" t="s">
        <v>62</v>
      </c>
      <c r="D278">
        <v>2018</v>
      </c>
      <c r="E278">
        <v>33.261249999999997</v>
      </c>
      <c r="F278">
        <v>36.84375</v>
      </c>
      <c r="G278">
        <v>67.990624999999994</v>
      </c>
      <c r="H278">
        <v>0.59291666666666698</v>
      </c>
      <c r="I278">
        <v>281</v>
      </c>
      <c r="J278">
        <v>138</v>
      </c>
    </row>
    <row r="279" spans="1:10" x14ac:dyDescent="0.2">
      <c r="A279">
        <v>278</v>
      </c>
      <c r="B279" s="5">
        <v>43381</v>
      </c>
      <c r="C279" t="s">
        <v>8</v>
      </c>
      <c r="D279">
        <v>2018</v>
      </c>
      <c r="E279" t="s">
        <v>95</v>
      </c>
      <c r="F279">
        <v>38.435210739615002</v>
      </c>
      <c r="G279" t="s">
        <v>95</v>
      </c>
      <c r="H279">
        <v>12.876934523809499</v>
      </c>
      <c r="I279">
        <v>281</v>
      </c>
      <c r="J279">
        <v>138</v>
      </c>
    </row>
    <row r="280" spans="1:10" x14ac:dyDescent="0.2">
      <c r="A280">
        <v>279</v>
      </c>
      <c r="B280" s="5">
        <v>43381</v>
      </c>
      <c r="C280" t="s">
        <v>10</v>
      </c>
      <c r="D280">
        <v>2018</v>
      </c>
      <c r="E280" t="s">
        <v>95</v>
      </c>
      <c r="F280">
        <v>37.2961169590643</v>
      </c>
      <c r="G280">
        <v>107.773958333333</v>
      </c>
      <c r="H280">
        <v>6.5987499999999999</v>
      </c>
      <c r="I280">
        <v>281</v>
      </c>
      <c r="J280">
        <v>138</v>
      </c>
    </row>
    <row r="281" spans="1:10" x14ac:dyDescent="0.2">
      <c r="A281">
        <v>280</v>
      </c>
      <c r="B281" s="5">
        <v>43382</v>
      </c>
      <c r="C281" t="s">
        <v>62</v>
      </c>
      <c r="D281">
        <v>2018</v>
      </c>
      <c r="E281">
        <v>33.308750000000003</v>
      </c>
      <c r="F281">
        <v>37.030208333333299</v>
      </c>
      <c r="G281">
        <v>74.411249999999995</v>
      </c>
      <c r="H281">
        <v>-0.57416666666666705</v>
      </c>
      <c r="I281">
        <v>282</v>
      </c>
      <c r="J281">
        <v>139</v>
      </c>
    </row>
    <row r="282" spans="1:10" x14ac:dyDescent="0.2">
      <c r="A282">
        <v>281</v>
      </c>
      <c r="B282" s="5">
        <v>43382</v>
      </c>
      <c r="C282" t="s">
        <v>8</v>
      </c>
      <c r="D282">
        <v>2018</v>
      </c>
      <c r="E282" t="s">
        <v>95</v>
      </c>
      <c r="F282">
        <v>39.002253968253903</v>
      </c>
      <c r="G282" t="s">
        <v>95</v>
      </c>
      <c r="H282">
        <v>4.29559523809524</v>
      </c>
      <c r="I282">
        <v>282</v>
      </c>
      <c r="J282">
        <v>139</v>
      </c>
    </row>
    <row r="283" spans="1:10" x14ac:dyDescent="0.2">
      <c r="A283">
        <v>282</v>
      </c>
      <c r="B283" s="5">
        <v>43382</v>
      </c>
      <c r="C283" t="s">
        <v>10</v>
      </c>
      <c r="D283">
        <v>2018</v>
      </c>
      <c r="E283" t="s">
        <v>95</v>
      </c>
      <c r="F283">
        <v>38.027508771929803</v>
      </c>
      <c r="G283">
        <v>110.767708333333</v>
      </c>
      <c r="H283">
        <v>3.7602083333333298</v>
      </c>
      <c r="I283">
        <v>282</v>
      </c>
      <c r="J283">
        <v>139</v>
      </c>
    </row>
    <row r="284" spans="1:10" x14ac:dyDescent="0.2">
      <c r="A284">
        <v>283</v>
      </c>
      <c r="B284" s="5">
        <v>43383</v>
      </c>
      <c r="C284" t="s">
        <v>62</v>
      </c>
      <c r="D284">
        <v>2018</v>
      </c>
      <c r="E284">
        <v>32.988229166666699</v>
      </c>
      <c r="F284">
        <v>36.528125000000003</v>
      </c>
      <c r="G284">
        <v>75.553541666666703</v>
      </c>
      <c r="H284">
        <v>-0.74072916666666699</v>
      </c>
      <c r="I284">
        <v>283</v>
      </c>
      <c r="J284">
        <v>140</v>
      </c>
    </row>
    <row r="285" spans="1:10" x14ac:dyDescent="0.2">
      <c r="A285">
        <v>284</v>
      </c>
      <c r="B285" s="5">
        <v>43383</v>
      </c>
      <c r="C285" t="s">
        <v>8</v>
      </c>
      <c r="D285">
        <v>2018</v>
      </c>
      <c r="E285" t="s">
        <v>95</v>
      </c>
      <c r="F285">
        <v>38.979646480331297</v>
      </c>
      <c r="G285" t="s">
        <v>95</v>
      </c>
      <c r="H285">
        <v>14.9004360902256</v>
      </c>
      <c r="I285">
        <v>283</v>
      </c>
      <c r="J285">
        <v>140</v>
      </c>
    </row>
    <row r="286" spans="1:10" x14ac:dyDescent="0.2">
      <c r="A286">
        <v>285</v>
      </c>
      <c r="B286" s="5">
        <v>43383</v>
      </c>
      <c r="C286" t="s">
        <v>10</v>
      </c>
      <c r="D286">
        <v>2018</v>
      </c>
      <c r="E286" t="s">
        <v>95</v>
      </c>
      <c r="F286">
        <v>38.689905437352202</v>
      </c>
      <c r="G286">
        <v>110.192708333333</v>
      </c>
      <c r="H286">
        <v>6.0164210526315802</v>
      </c>
      <c r="I286">
        <v>283</v>
      </c>
      <c r="J286">
        <v>140</v>
      </c>
    </row>
    <row r="287" spans="1:10" x14ac:dyDescent="0.2">
      <c r="A287">
        <v>286</v>
      </c>
      <c r="B287" s="5">
        <v>43384</v>
      </c>
      <c r="C287" t="s">
        <v>62</v>
      </c>
      <c r="D287">
        <v>2018</v>
      </c>
      <c r="E287">
        <v>32.071874999999999</v>
      </c>
      <c r="F287">
        <v>36.337499999999999</v>
      </c>
      <c r="G287">
        <v>75.923541666666694</v>
      </c>
      <c r="H287">
        <v>-1.08864583333333</v>
      </c>
      <c r="I287">
        <v>284</v>
      </c>
      <c r="J287">
        <v>141</v>
      </c>
    </row>
    <row r="288" spans="1:10" x14ac:dyDescent="0.2">
      <c r="A288">
        <v>287</v>
      </c>
      <c r="B288" s="5">
        <v>43384</v>
      </c>
      <c r="C288" t="s">
        <v>8</v>
      </c>
      <c r="D288">
        <v>2018</v>
      </c>
      <c r="E288" t="s">
        <v>95</v>
      </c>
      <c r="F288">
        <v>38.468948315911703</v>
      </c>
      <c r="G288" t="s">
        <v>95</v>
      </c>
      <c r="H288">
        <v>23.9575744047619</v>
      </c>
      <c r="I288">
        <v>284</v>
      </c>
      <c r="J288">
        <v>141</v>
      </c>
    </row>
    <row r="289" spans="1:10" x14ac:dyDescent="0.2">
      <c r="A289">
        <v>288</v>
      </c>
      <c r="B289" s="5">
        <v>43384</v>
      </c>
      <c r="C289" t="s">
        <v>10</v>
      </c>
      <c r="D289">
        <v>2018</v>
      </c>
      <c r="E289" t="s">
        <v>95</v>
      </c>
      <c r="F289">
        <v>37.005238095238099</v>
      </c>
      <c r="G289">
        <v>107.27187499999999</v>
      </c>
      <c r="H289">
        <v>11.173541666666701</v>
      </c>
      <c r="I289">
        <v>284</v>
      </c>
      <c r="J289">
        <v>141</v>
      </c>
    </row>
    <row r="290" spans="1:10" x14ac:dyDescent="0.2">
      <c r="A290">
        <v>289</v>
      </c>
      <c r="B290" s="5">
        <v>43385</v>
      </c>
      <c r="C290" t="s">
        <v>8</v>
      </c>
      <c r="D290">
        <v>2018</v>
      </c>
      <c r="E290" t="s">
        <v>95</v>
      </c>
      <c r="F290">
        <v>37.887764976958501</v>
      </c>
      <c r="G290" t="s">
        <v>95</v>
      </c>
      <c r="H290">
        <v>25.912333333333301</v>
      </c>
      <c r="I290">
        <v>285</v>
      </c>
      <c r="J290">
        <v>142</v>
      </c>
    </row>
    <row r="291" spans="1:10" x14ac:dyDescent="0.2">
      <c r="A291">
        <v>290</v>
      </c>
      <c r="B291" s="5">
        <v>43385</v>
      </c>
      <c r="C291" t="s">
        <v>10</v>
      </c>
      <c r="D291">
        <v>2018</v>
      </c>
      <c r="E291" t="s">
        <v>95</v>
      </c>
      <c r="F291">
        <v>35.5149019607843</v>
      </c>
      <c r="G291">
        <v>108.41249999999999</v>
      </c>
      <c r="H291">
        <v>61.19</v>
      </c>
      <c r="I291">
        <v>285</v>
      </c>
      <c r="J291">
        <v>142</v>
      </c>
    </row>
    <row r="292" spans="1:10" x14ac:dyDescent="0.2">
      <c r="A292">
        <v>291</v>
      </c>
      <c r="B292" s="5">
        <v>43632</v>
      </c>
      <c r="C292" t="s">
        <v>62</v>
      </c>
      <c r="D292">
        <v>2019</v>
      </c>
      <c r="E292">
        <v>24.114126984127001</v>
      </c>
      <c r="F292">
        <v>25.322222222222202</v>
      </c>
      <c r="G292">
        <v>99.702698412698396</v>
      </c>
      <c r="H292">
        <v>1.41793650793651</v>
      </c>
      <c r="I292">
        <v>167</v>
      </c>
      <c r="J292">
        <v>35</v>
      </c>
    </row>
    <row r="293" spans="1:10" x14ac:dyDescent="0.2">
      <c r="A293">
        <v>292</v>
      </c>
      <c r="B293" s="5">
        <v>43632</v>
      </c>
      <c r="C293" t="s">
        <v>8</v>
      </c>
      <c r="D293">
        <v>2019</v>
      </c>
      <c r="E293">
        <v>77.0856998556999</v>
      </c>
      <c r="F293">
        <v>14.2120701036743</v>
      </c>
      <c r="G293">
        <v>98.606204906204894</v>
      </c>
      <c r="H293">
        <v>8.8414141414141394</v>
      </c>
      <c r="I293">
        <v>167</v>
      </c>
      <c r="J293">
        <v>35</v>
      </c>
    </row>
    <row r="294" spans="1:10" x14ac:dyDescent="0.2">
      <c r="A294">
        <v>293</v>
      </c>
      <c r="B294" s="5">
        <v>43632</v>
      </c>
      <c r="C294" t="s">
        <v>10</v>
      </c>
      <c r="D294">
        <v>2019</v>
      </c>
      <c r="E294">
        <v>130.00010101010099</v>
      </c>
      <c r="F294">
        <v>17.885247012620901</v>
      </c>
      <c r="G294">
        <v>121.204329004329</v>
      </c>
      <c r="H294">
        <v>14.598196248196301</v>
      </c>
      <c r="I294">
        <v>167</v>
      </c>
      <c r="J294">
        <v>35</v>
      </c>
    </row>
    <row r="295" spans="1:10" x14ac:dyDescent="0.2">
      <c r="A295">
        <v>294</v>
      </c>
      <c r="B295" s="5">
        <v>43632</v>
      </c>
      <c r="C295" t="s">
        <v>13</v>
      </c>
      <c r="D295">
        <v>2019</v>
      </c>
      <c r="E295">
        <v>26.839163059163099</v>
      </c>
      <c r="F295">
        <v>21.375715302101302</v>
      </c>
      <c r="G295">
        <v>123.86031746031701</v>
      </c>
      <c r="H295">
        <v>1.83196248196248</v>
      </c>
      <c r="I295">
        <v>167</v>
      </c>
      <c r="J295">
        <v>35</v>
      </c>
    </row>
    <row r="296" spans="1:10" x14ac:dyDescent="0.2">
      <c r="A296">
        <v>295</v>
      </c>
      <c r="B296" s="5">
        <v>43632</v>
      </c>
      <c r="C296" t="s">
        <v>17</v>
      </c>
      <c r="D296">
        <v>2019</v>
      </c>
      <c r="E296">
        <v>57.2992784992785</v>
      </c>
      <c r="F296">
        <v>12.9296172420177</v>
      </c>
      <c r="G296">
        <v>132.296536796537</v>
      </c>
      <c r="H296">
        <v>6.1376911976911996</v>
      </c>
      <c r="I296">
        <v>167</v>
      </c>
      <c r="J296">
        <v>35</v>
      </c>
    </row>
    <row r="297" spans="1:10" x14ac:dyDescent="0.2">
      <c r="A297">
        <v>296</v>
      </c>
      <c r="B297" s="5">
        <v>43632</v>
      </c>
      <c r="C297" t="s">
        <v>15</v>
      </c>
      <c r="D297">
        <v>2019</v>
      </c>
      <c r="E297">
        <v>198.26721500721499</v>
      </c>
      <c r="F297">
        <v>23.806019463918599</v>
      </c>
      <c r="G297">
        <v>426.01616161616198</v>
      </c>
      <c r="H297">
        <v>9.2583982683982704</v>
      </c>
      <c r="I297">
        <v>167</v>
      </c>
      <c r="J297">
        <v>35</v>
      </c>
    </row>
    <row r="298" spans="1:10" x14ac:dyDescent="0.2">
      <c r="A298">
        <v>297</v>
      </c>
      <c r="B298" s="5">
        <v>43633</v>
      </c>
      <c r="C298" t="s">
        <v>62</v>
      </c>
      <c r="D298">
        <v>2019</v>
      </c>
      <c r="E298">
        <v>23.160937499999999</v>
      </c>
      <c r="F298">
        <v>25.158333333333299</v>
      </c>
      <c r="G298">
        <v>100.29833333333301</v>
      </c>
      <c r="H298">
        <v>1.66208333333333</v>
      </c>
      <c r="I298">
        <v>168</v>
      </c>
      <c r="J298">
        <v>36</v>
      </c>
    </row>
    <row r="299" spans="1:10" x14ac:dyDescent="0.2">
      <c r="A299">
        <v>298</v>
      </c>
      <c r="B299" s="5">
        <v>43633</v>
      </c>
      <c r="C299" t="s">
        <v>8</v>
      </c>
      <c r="D299">
        <v>2019</v>
      </c>
      <c r="E299">
        <v>73.474100378787895</v>
      </c>
      <c r="F299">
        <v>14.1585290542204</v>
      </c>
      <c r="G299">
        <v>99.030871212121198</v>
      </c>
      <c r="H299">
        <v>8.3235227272727297</v>
      </c>
      <c r="I299">
        <v>168</v>
      </c>
      <c r="J299">
        <v>36</v>
      </c>
    </row>
    <row r="300" spans="1:10" x14ac:dyDescent="0.2">
      <c r="A300">
        <v>299</v>
      </c>
      <c r="B300" s="5">
        <v>43633</v>
      </c>
      <c r="C300" t="s">
        <v>10</v>
      </c>
      <c r="D300">
        <v>2019</v>
      </c>
      <c r="E300">
        <v>130.258172348485</v>
      </c>
      <c r="F300">
        <v>17.584128397200899</v>
      </c>
      <c r="G300">
        <v>121.58134469697001</v>
      </c>
      <c r="H300">
        <v>12.9360321969697</v>
      </c>
      <c r="I300">
        <v>168</v>
      </c>
      <c r="J300">
        <v>36</v>
      </c>
    </row>
    <row r="301" spans="1:10" x14ac:dyDescent="0.2">
      <c r="A301">
        <v>300</v>
      </c>
      <c r="B301" s="5">
        <v>43633</v>
      </c>
      <c r="C301" t="s">
        <v>13</v>
      </c>
      <c r="D301">
        <v>2019</v>
      </c>
      <c r="E301">
        <v>27.813333333333301</v>
      </c>
      <c r="F301">
        <v>21.6866128098075</v>
      </c>
      <c r="G301">
        <v>123.861174242424</v>
      </c>
      <c r="H301">
        <v>2.07158143939394</v>
      </c>
      <c r="I301">
        <v>168</v>
      </c>
      <c r="J301">
        <v>36</v>
      </c>
    </row>
    <row r="302" spans="1:10" x14ac:dyDescent="0.2">
      <c r="A302">
        <v>301</v>
      </c>
      <c r="B302" s="5">
        <v>43633</v>
      </c>
      <c r="C302" t="s">
        <v>17</v>
      </c>
      <c r="D302">
        <v>2019</v>
      </c>
      <c r="E302">
        <v>55.757992424242403</v>
      </c>
      <c r="F302">
        <v>12.4903283366189</v>
      </c>
      <c r="G302">
        <v>133.99630681818201</v>
      </c>
      <c r="H302">
        <v>5.8316003787878801</v>
      </c>
      <c r="I302">
        <v>168</v>
      </c>
      <c r="J302">
        <v>36</v>
      </c>
    </row>
    <row r="303" spans="1:10" x14ac:dyDescent="0.2">
      <c r="A303">
        <v>302</v>
      </c>
      <c r="B303" s="5">
        <v>43633</v>
      </c>
      <c r="C303" t="s">
        <v>15</v>
      </c>
      <c r="D303">
        <v>2019</v>
      </c>
      <c r="E303">
        <v>198.92596590909099</v>
      </c>
      <c r="F303">
        <v>21.493534100628299</v>
      </c>
      <c r="G303">
        <v>442.67471590909099</v>
      </c>
      <c r="H303">
        <v>8.2915624999999995</v>
      </c>
      <c r="I303">
        <v>168</v>
      </c>
      <c r="J303">
        <v>36</v>
      </c>
    </row>
    <row r="304" spans="1:10" x14ac:dyDescent="0.2">
      <c r="A304">
        <v>303</v>
      </c>
      <c r="B304" s="5">
        <v>43634</v>
      </c>
      <c r="C304" t="s">
        <v>62</v>
      </c>
      <c r="D304">
        <v>2019</v>
      </c>
      <c r="E304">
        <v>22.543020833333301</v>
      </c>
      <c r="F304">
        <v>25.045833333333299</v>
      </c>
      <c r="G304">
        <v>100.669895833333</v>
      </c>
      <c r="H304">
        <v>1.391875</v>
      </c>
      <c r="I304">
        <v>169</v>
      </c>
      <c r="J304">
        <v>37</v>
      </c>
    </row>
    <row r="305" spans="1:10" x14ac:dyDescent="0.2">
      <c r="A305">
        <v>304</v>
      </c>
      <c r="B305" s="5">
        <v>43634</v>
      </c>
      <c r="C305" t="s">
        <v>8</v>
      </c>
      <c r="D305">
        <v>2019</v>
      </c>
      <c r="E305">
        <v>72.839346590909102</v>
      </c>
      <c r="F305">
        <v>13.8961937009206</v>
      </c>
      <c r="G305">
        <v>100.19848484848499</v>
      </c>
      <c r="H305">
        <v>8.1933522727272692</v>
      </c>
      <c r="I305">
        <v>169</v>
      </c>
      <c r="J305">
        <v>37</v>
      </c>
    </row>
    <row r="306" spans="1:10" x14ac:dyDescent="0.2">
      <c r="A306">
        <v>305</v>
      </c>
      <c r="B306" s="5">
        <v>43634</v>
      </c>
      <c r="C306" t="s">
        <v>10</v>
      </c>
      <c r="D306">
        <v>2019</v>
      </c>
      <c r="E306">
        <v>126.083513257576</v>
      </c>
      <c r="F306">
        <v>17.8928821977232</v>
      </c>
      <c r="G306">
        <v>124.473106060606</v>
      </c>
      <c r="H306">
        <v>10.9948011363636</v>
      </c>
      <c r="I306">
        <v>169</v>
      </c>
      <c r="J306">
        <v>37</v>
      </c>
    </row>
    <row r="307" spans="1:10" x14ac:dyDescent="0.2">
      <c r="A307">
        <v>306</v>
      </c>
      <c r="B307" s="5">
        <v>43634</v>
      </c>
      <c r="C307" t="s">
        <v>13</v>
      </c>
      <c r="D307">
        <v>2019</v>
      </c>
      <c r="E307">
        <v>28.1104829545454</v>
      </c>
      <c r="F307">
        <v>21.441055619316199</v>
      </c>
      <c r="G307">
        <v>123.873390151515</v>
      </c>
      <c r="H307">
        <v>4.0426893939393898</v>
      </c>
      <c r="I307">
        <v>169</v>
      </c>
      <c r="J307">
        <v>37</v>
      </c>
    </row>
    <row r="308" spans="1:10" x14ac:dyDescent="0.2">
      <c r="A308">
        <v>307</v>
      </c>
      <c r="B308" s="5">
        <v>43634</v>
      </c>
      <c r="C308" t="s">
        <v>17</v>
      </c>
      <c r="D308">
        <v>2019</v>
      </c>
      <c r="E308">
        <v>52.727954545454502</v>
      </c>
      <c r="F308">
        <v>12.528528881005</v>
      </c>
      <c r="G308">
        <v>135.677840909091</v>
      </c>
      <c r="H308">
        <v>5.7545738636363604</v>
      </c>
      <c r="I308">
        <v>169</v>
      </c>
      <c r="J308">
        <v>37</v>
      </c>
    </row>
    <row r="309" spans="1:10" x14ac:dyDescent="0.2">
      <c r="A309">
        <v>308</v>
      </c>
      <c r="B309" s="5">
        <v>43634</v>
      </c>
      <c r="C309" t="s">
        <v>15</v>
      </c>
      <c r="D309">
        <v>2019</v>
      </c>
      <c r="E309">
        <v>202.64777462121199</v>
      </c>
      <c r="F309">
        <v>21.4146983209159</v>
      </c>
      <c r="G309">
        <v>466.26609848484799</v>
      </c>
      <c r="H309">
        <v>8.6903882575757603</v>
      </c>
      <c r="I309">
        <v>169</v>
      </c>
      <c r="J309">
        <v>37</v>
      </c>
    </row>
    <row r="310" spans="1:10" x14ac:dyDescent="0.2">
      <c r="A310">
        <v>309</v>
      </c>
      <c r="B310" s="5">
        <v>43635</v>
      </c>
      <c r="C310" t="s">
        <v>62</v>
      </c>
      <c r="D310">
        <v>2019</v>
      </c>
      <c r="E310">
        <v>22.074791666666702</v>
      </c>
      <c r="F310">
        <v>24.811458333333299</v>
      </c>
      <c r="G310">
        <v>101.141145833333</v>
      </c>
      <c r="H310">
        <v>1.37333333333333</v>
      </c>
      <c r="I310">
        <v>170</v>
      </c>
      <c r="J310">
        <v>38</v>
      </c>
    </row>
    <row r="311" spans="1:10" x14ac:dyDescent="0.2">
      <c r="A311">
        <v>310</v>
      </c>
      <c r="B311" s="5">
        <v>43635</v>
      </c>
      <c r="C311" t="s">
        <v>8</v>
      </c>
      <c r="D311">
        <v>2019</v>
      </c>
      <c r="E311">
        <v>106.568278529981</v>
      </c>
      <c r="F311">
        <v>13.169600573822001</v>
      </c>
      <c r="G311">
        <v>97.777990430621998</v>
      </c>
      <c r="H311">
        <v>12.171056732740899</v>
      </c>
      <c r="I311">
        <v>170</v>
      </c>
      <c r="J311">
        <v>38</v>
      </c>
    </row>
    <row r="312" spans="1:10" x14ac:dyDescent="0.2">
      <c r="A312">
        <v>311</v>
      </c>
      <c r="B312" s="5">
        <v>43635</v>
      </c>
      <c r="C312" t="s">
        <v>10</v>
      </c>
      <c r="D312">
        <v>2019</v>
      </c>
      <c r="E312">
        <v>119.389706439394</v>
      </c>
      <c r="F312">
        <v>17.944327322384598</v>
      </c>
      <c r="G312">
        <v>126.17291666666701</v>
      </c>
      <c r="H312">
        <v>10.2318465909091</v>
      </c>
      <c r="I312">
        <v>170</v>
      </c>
      <c r="J312">
        <v>38</v>
      </c>
    </row>
    <row r="313" spans="1:10" x14ac:dyDescent="0.2">
      <c r="A313">
        <v>312</v>
      </c>
      <c r="B313" s="5">
        <v>43635</v>
      </c>
      <c r="C313" t="s">
        <v>13</v>
      </c>
      <c r="D313">
        <v>2019</v>
      </c>
      <c r="E313">
        <v>27.067291666666701</v>
      </c>
      <c r="F313">
        <v>21.1777272248858</v>
      </c>
      <c r="G313">
        <v>124.077746212121</v>
      </c>
      <c r="H313">
        <v>6.5802556818181799</v>
      </c>
      <c r="I313">
        <v>170</v>
      </c>
      <c r="J313">
        <v>38</v>
      </c>
    </row>
    <row r="314" spans="1:10" x14ac:dyDescent="0.2">
      <c r="A314">
        <v>313</v>
      </c>
      <c r="B314" s="5">
        <v>43635</v>
      </c>
      <c r="C314" t="s">
        <v>17</v>
      </c>
      <c r="D314">
        <v>2019</v>
      </c>
      <c r="E314">
        <v>49.420537373737403</v>
      </c>
      <c r="F314">
        <v>12.377463938859099</v>
      </c>
      <c r="G314">
        <v>136.370434343434</v>
      </c>
      <c r="H314">
        <v>6.1885818181818202</v>
      </c>
      <c r="I314">
        <v>170</v>
      </c>
      <c r="J314">
        <v>38</v>
      </c>
    </row>
    <row r="315" spans="1:10" x14ac:dyDescent="0.2">
      <c r="A315">
        <v>314</v>
      </c>
      <c r="B315" s="5">
        <v>43635</v>
      </c>
      <c r="C315" t="s">
        <v>15</v>
      </c>
      <c r="D315">
        <v>2019</v>
      </c>
      <c r="E315">
        <v>201.75086174242401</v>
      </c>
      <c r="F315">
        <v>21.132394410039801</v>
      </c>
      <c r="G315">
        <v>474.32935606060602</v>
      </c>
      <c r="H315">
        <v>8.11130681818182</v>
      </c>
      <c r="I315">
        <v>170</v>
      </c>
      <c r="J315">
        <v>38</v>
      </c>
    </row>
    <row r="316" spans="1:10" x14ac:dyDescent="0.2">
      <c r="A316">
        <v>315</v>
      </c>
      <c r="B316" s="5">
        <v>43636</v>
      </c>
      <c r="C316" t="s">
        <v>62</v>
      </c>
      <c r="D316">
        <v>2019</v>
      </c>
      <c r="E316">
        <v>21.674583333333299</v>
      </c>
      <c r="F316">
        <v>24.704166666666701</v>
      </c>
      <c r="G316">
        <v>101.24250000000001</v>
      </c>
      <c r="H316">
        <v>1.42479166666667</v>
      </c>
      <c r="I316">
        <v>171</v>
      </c>
      <c r="J316">
        <v>39</v>
      </c>
    </row>
    <row r="317" spans="1:10" x14ac:dyDescent="0.2">
      <c r="A317">
        <v>316</v>
      </c>
      <c r="B317" s="5">
        <v>43636</v>
      </c>
      <c r="C317" t="s">
        <v>8</v>
      </c>
      <c r="D317">
        <v>2019</v>
      </c>
      <c r="E317">
        <v>103.49247159090901</v>
      </c>
      <c r="F317">
        <v>13.091263542126001</v>
      </c>
      <c r="G317">
        <v>98.085132575757598</v>
      </c>
      <c r="H317">
        <v>17.962556818181799</v>
      </c>
      <c r="I317">
        <v>171</v>
      </c>
      <c r="J317">
        <v>39</v>
      </c>
    </row>
    <row r="318" spans="1:10" x14ac:dyDescent="0.2">
      <c r="A318">
        <v>317</v>
      </c>
      <c r="B318" s="5">
        <v>43636</v>
      </c>
      <c r="C318" t="s">
        <v>10</v>
      </c>
      <c r="D318">
        <v>2019</v>
      </c>
      <c r="E318">
        <v>115.67291666666701</v>
      </c>
      <c r="F318">
        <v>18.109281558585799</v>
      </c>
      <c r="G318">
        <v>126.87869318181799</v>
      </c>
      <c r="H318">
        <v>8.9061742424242407</v>
      </c>
      <c r="I318">
        <v>171</v>
      </c>
      <c r="J318">
        <v>39</v>
      </c>
    </row>
    <row r="319" spans="1:10" x14ac:dyDescent="0.2">
      <c r="A319">
        <v>318</v>
      </c>
      <c r="B319" s="5">
        <v>43636</v>
      </c>
      <c r="C319" t="s">
        <v>13</v>
      </c>
      <c r="D319">
        <v>2019</v>
      </c>
      <c r="E319">
        <v>26.7636458333333</v>
      </c>
      <c r="F319">
        <v>20.623259401767399</v>
      </c>
      <c r="G319">
        <v>124.386647727273</v>
      </c>
      <c r="H319">
        <v>8.5441477272727298</v>
      </c>
      <c r="I319">
        <v>171</v>
      </c>
      <c r="J319">
        <v>39</v>
      </c>
    </row>
    <row r="320" spans="1:10" x14ac:dyDescent="0.2">
      <c r="A320">
        <v>319</v>
      </c>
      <c r="B320" s="5">
        <v>43636</v>
      </c>
      <c r="C320" t="s">
        <v>17</v>
      </c>
      <c r="D320">
        <v>2019</v>
      </c>
      <c r="E320">
        <v>48.3739109848485</v>
      </c>
      <c r="F320">
        <v>11.280921293701001</v>
      </c>
      <c r="G320">
        <v>138.32234848484799</v>
      </c>
      <c r="H320">
        <v>5.7298295454545496</v>
      </c>
      <c r="I320">
        <v>171</v>
      </c>
      <c r="J320">
        <v>39</v>
      </c>
    </row>
    <row r="321" spans="1:10" x14ac:dyDescent="0.2">
      <c r="A321">
        <v>320</v>
      </c>
      <c r="B321" s="5">
        <v>43636</v>
      </c>
      <c r="C321" t="s">
        <v>15</v>
      </c>
      <c r="D321">
        <v>2019</v>
      </c>
      <c r="E321">
        <v>199.316856060606</v>
      </c>
      <c r="F321">
        <v>19.851167412843001</v>
      </c>
      <c r="G321">
        <v>481.85407196969697</v>
      </c>
      <c r="H321">
        <v>7.9623106060606101</v>
      </c>
      <c r="I321">
        <v>171</v>
      </c>
      <c r="J321">
        <v>39</v>
      </c>
    </row>
    <row r="322" spans="1:10" x14ac:dyDescent="0.2">
      <c r="A322">
        <v>321</v>
      </c>
      <c r="B322" s="5">
        <v>43637</v>
      </c>
      <c r="C322" t="s">
        <v>62</v>
      </c>
      <c r="D322">
        <v>2019</v>
      </c>
      <c r="E322">
        <v>21.2778125</v>
      </c>
      <c r="F322">
        <v>24.589583333333302</v>
      </c>
      <c r="G322">
        <v>101.6646875</v>
      </c>
      <c r="H322">
        <v>1.6414583333333299</v>
      </c>
      <c r="I322">
        <v>172</v>
      </c>
      <c r="J322">
        <v>40</v>
      </c>
    </row>
    <row r="323" spans="1:10" x14ac:dyDescent="0.2">
      <c r="A323">
        <v>322</v>
      </c>
      <c r="B323" s="5">
        <v>43637</v>
      </c>
      <c r="C323" t="s">
        <v>8</v>
      </c>
      <c r="D323">
        <v>2019</v>
      </c>
      <c r="E323">
        <v>107.410823863636</v>
      </c>
      <c r="F323">
        <v>11.495044372731799</v>
      </c>
      <c r="G323">
        <v>92.516950757575799</v>
      </c>
      <c r="H323">
        <v>61.099110251450703</v>
      </c>
      <c r="I323">
        <v>172</v>
      </c>
      <c r="J323">
        <v>40</v>
      </c>
    </row>
    <row r="324" spans="1:10" x14ac:dyDescent="0.2">
      <c r="A324">
        <v>323</v>
      </c>
      <c r="B324" s="5">
        <v>43637</v>
      </c>
      <c r="C324" t="s">
        <v>10</v>
      </c>
      <c r="D324">
        <v>2019</v>
      </c>
      <c r="E324">
        <v>112.365056818182</v>
      </c>
      <c r="F324">
        <v>18.5078270342552</v>
      </c>
      <c r="G324">
        <v>129.98750000000001</v>
      </c>
      <c r="H324">
        <v>8.0512405303030299</v>
      </c>
      <c r="I324">
        <v>172</v>
      </c>
      <c r="J324">
        <v>40</v>
      </c>
    </row>
    <row r="325" spans="1:10" x14ac:dyDescent="0.2">
      <c r="A325">
        <v>324</v>
      </c>
      <c r="B325" s="5">
        <v>43637</v>
      </c>
      <c r="C325" t="s">
        <v>13</v>
      </c>
      <c r="D325">
        <v>2019</v>
      </c>
      <c r="E325">
        <v>26.7674337121212</v>
      </c>
      <c r="F325">
        <v>20.2199759292001</v>
      </c>
      <c r="G325">
        <v>124.55965909090899</v>
      </c>
      <c r="H325">
        <v>8.3575094696969696</v>
      </c>
      <c r="I325">
        <v>172</v>
      </c>
      <c r="J325">
        <v>40</v>
      </c>
    </row>
    <row r="326" spans="1:10" x14ac:dyDescent="0.2">
      <c r="A326">
        <v>325</v>
      </c>
      <c r="B326" s="5">
        <v>43637</v>
      </c>
      <c r="C326" t="s">
        <v>17</v>
      </c>
      <c r="D326">
        <v>2019</v>
      </c>
      <c r="E326">
        <v>47.655246212121199</v>
      </c>
      <c r="F326">
        <v>10.7513224818253</v>
      </c>
      <c r="G326">
        <v>140.14270833333299</v>
      </c>
      <c r="H326">
        <v>6.3967424242424196</v>
      </c>
      <c r="I326">
        <v>172</v>
      </c>
      <c r="J326">
        <v>40</v>
      </c>
    </row>
    <row r="327" spans="1:10" x14ac:dyDescent="0.2">
      <c r="A327">
        <v>326</v>
      </c>
      <c r="B327" s="5">
        <v>43637</v>
      </c>
      <c r="C327" t="s">
        <v>15</v>
      </c>
      <c r="D327">
        <v>2019</v>
      </c>
      <c r="E327">
        <v>197.308200757576</v>
      </c>
      <c r="F327">
        <v>20.150494522200098</v>
      </c>
      <c r="G327">
        <v>496.26685606060602</v>
      </c>
      <c r="H327">
        <v>7.7734753787878796</v>
      </c>
      <c r="I327">
        <v>172</v>
      </c>
      <c r="J327">
        <v>40</v>
      </c>
    </row>
    <row r="328" spans="1:10" x14ac:dyDescent="0.2">
      <c r="A328">
        <v>327</v>
      </c>
      <c r="B328" s="5">
        <v>43638</v>
      </c>
      <c r="C328" t="s">
        <v>62</v>
      </c>
      <c r="D328">
        <v>2019</v>
      </c>
      <c r="E328">
        <v>29.032291666666701</v>
      </c>
      <c r="F328">
        <v>23.759374999999999</v>
      </c>
      <c r="G328">
        <v>96.203229166666702</v>
      </c>
      <c r="H328">
        <v>3.879375</v>
      </c>
      <c r="I328">
        <v>173</v>
      </c>
      <c r="J328">
        <v>41</v>
      </c>
    </row>
    <row r="329" spans="1:10" x14ac:dyDescent="0.2">
      <c r="A329">
        <v>328</v>
      </c>
      <c r="B329" s="5">
        <v>43638</v>
      </c>
      <c r="C329" t="s">
        <v>8</v>
      </c>
      <c r="D329">
        <v>2019</v>
      </c>
      <c r="E329">
        <v>113.826543560606</v>
      </c>
      <c r="F329">
        <v>12.2341691490063</v>
      </c>
      <c r="G329">
        <v>94.901988636363598</v>
      </c>
      <c r="H329">
        <v>32.581581439393901</v>
      </c>
      <c r="I329">
        <v>173</v>
      </c>
      <c r="J329">
        <v>41</v>
      </c>
    </row>
    <row r="330" spans="1:10" x14ac:dyDescent="0.2">
      <c r="A330">
        <v>329</v>
      </c>
      <c r="B330" s="5">
        <v>43638</v>
      </c>
      <c r="C330" t="s">
        <v>10</v>
      </c>
      <c r="D330">
        <v>2019</v>
      </c>
      <c r="E330">
        <v>107.350984848485</v>
      </c>
      <c r="F330">
        <v>18.500470950931799</v>
      </c>
      <c r="G330">
        <v>131.671875</v>
      </c>
      <c r="H330">
        <v>9.6300094696969705</v>
      </c>
      <c r="I330">
        <v>173</v>
      </c>
      <c r="J330">
        <v>41</v>
      </c>
    </row>
    <row r="331" spans="1:10" x14ac:dyDescent="0.2">
      <c r="A331">
        <v>330</v>
      </c>
      <c r="B331" s="5">
        <v>43638</v>
      </c>
      <c r="C331" t="s">
        <v>13</v>
      </c>
      <c r="D331">
        <v>2019</v>
      </c>
      <c r="E331">
        <v>27.294981060606101</v>
      </c>
      <c r="F331">
        <v>19.838329347382</v>
      </c>
      <c r="G331">
        <v>124.264015151515</v>
      </c>
      <c r="H331">
        <v>6.8097253787878804</v>
      </c>
      <c r="I331">
        <v>173</v>
      </c>
      <c r="J331">
        <v>41</v>
      </c>
    </row>
    <row r="332" spans="1:10" x14ac:dyDescent="0.2">
      <c r="A332">
        <v>331</v>
      </c>
      <c r="B332" s="5">
        <v>43638</v>
      </c>
      <c r="C332" t="s">
        <v>17</v>
      </c>
      <c r="D332">
        <v>2019</v>
      </c>
      <c r="E332">
        <v>47.288598484848499</v>
      </c>
      <c r="F332">
        <v>10.095011671200099</v>
      </c>
      <c r="G332">
        <v>140.72623106060601</v>
      </c>
      <c r="H332">
        <v>6.0422159090909098</v>
      </c>
      <c r="I332">
        <v>173</v>
      </c>
      <c r="J332">
        <v>41</v>
      </c>
    </row>
    <row r="333" spans="1:10" x14ac:dyDescent="0.2">
      <c r="A333">
        <v>332</v>
      </c>
      <c r="B333" s="5">
        <v>43638</v>
      </c>
      <c r="C333" t="s">
        <v>15</v>
      </c>
      <c r="D333">
        <v>2019</v>
      </c>
      <c r="E333">
        <v>197.19624999999999</v>
      </c>
      <c r="F333">
        <v>19.108002383638901</v>
      </c>
      <c r="G333">
        <v>512.01401515151497</v>
      </c>
      <c r="H333">
        <v>7.2210795454545504</v>
      </c>
      <c r="I333">
        <v>173</v>
      </c>
      <c r="J333">
        <v>41</v>
      </c>
    </row>
    <row r="334" spans="1:10" x14ac:dyDescent="0.2">
      <c r="A334">
        <v>333</v>
      </c>
      <c r="B334" s="5">
        <v>43639</v>
      </c>
      <c r="C334" t="s">
        <v>62</v>
      </c>
      <c r="D334">
        <v>2019</v>
      </c>
      <c r="E334">
        <v>30.463473684210499</v>
      </c>
      <c r="F334">
        <v>23.571874999999999</v>
      </c>
      <c r="G334">
        <v>98.392526315789496</v>
      </c>
      <c r="H334">
        <v>1.72357894736842</v>
      </c>
      <c r="I334">
        <v>174</v>
      </c>
      <c r="J334">
        <v>42</v>
      </c>
    </row>
    <row r="335" spans="1:10" x14ac:dyDescent="0.2">
      <c r="A335">
        <v>334</v>
      </c>
      <c r="B335" s="5">
        <v>43639</v>
      </c>
      <c r="C335" t="s">
        <v>8</v>
      </c>
      <c r="D335">
        <v>2019</v>
      </c>
      <c r="E335">
        <v>119.72366507177</v>
      </c>
      <c r="F335">
        <v>11.9866697889987</v>
      </c>
      <c r="G335">
        <v>94.565056818181802</v>
      </c>
      <c r="H335">
        <v>35.0979450757576</v>
      </c>
      <c r="I335">
        <v>174</v>
      </c>
      <c r="J335">
        <v>42</v>
      </c>
    </row>
    <row r="336" spans="1:10" x14ac:dyDescent="0.2">
      <c r="A336">
        <v>335</v>
      </c>
      <c r="B336" s="5">
        <v>43639</v>
      </c>
      <c r="C336" t="s">
        <v>10</v>
      </c>
      <c r="D336">
        <v>2019</v>
      </c>
      <c r="E336">
        <v>110.385299873737</v>
      </c>
      <c r="F336">
        <v>17.986529884289801</v>
      </c>
      <c r="G336">
        <v>131.61334175084201</v>
      </c>
      <c r="H336">
        <v>9.3490446127946107</v>
      </c>
      <c r="I336">
        <v>174</v>
      </c>
      <c r="J336">
        <v>42</v>
      </c>
    </row>
    <row r="337" spans="1:10" x14ac:dyDescent="0.2">
      <c r="A337">
        <v>336</v>
      </c>
      <c r="B337" s="5">
        <v>43639</v>
      </c>
      <c r="C337" t="s">
        <v>13</v>
      </c>
      <c r="D337">
        <v>2019</v>
      </c>
      <c r="E337">
        <v>29.846221590909099</v>
      </c>
      <c r="F337">
        <v>20.462504737514301</v>
      </c>
      <c r="G337">
        <v>124.733049242424</v>
      </c>
      <c r="H337">
        <v>2.3633143939393899</v>
      </c>
      <c r="I337">
        <v>174</v>
      </c>
      <c r="J337">
        <v>42</v>
      </c>
    </row>
    <row r="338" spans="1:10" x14ac:dyDescent="0.2">
      <c r="A338">
        <v>337</v>
      </c>
      <c r="B338" s="5">
        <v>43639</v>
      </c>
      <c r="C338" t="s">
        <v>17</v>
      </c>
      <c r="D338">
        <v>2019</v>
      </c>
      <c r="E338">
        <v>47.323106060606101</v>
      </c>
      <c r="F338">
        <v>10.843623022499299</v>
      </c>
      <c r="G338">
        <v>139.15511363636301</v>
      </c>
      <c r="H338">
        <v>6.8653030303030302</v>
      </c>
      <c r="I338">
        <v>174</v>
      </c>
      <c r="J338">
        <v>42</v>
      </c>
    </row>
    <row r="339" spans="1:10" x14ac:dyDescent="0.2">
      <c r="A339">
        <v>338</v>
      </c>
      <c r="B339" s="5">
        <v>43639</v>
      </c>
      <c r="C339" t="s">
        <v>15</v>
      </c>
      <c r="D339">
        <v>2019</v>
      </c>
      <c r="E339">
        <v>197.63923951048901</v>
      </c>
      <c r="F339">
        <v>17.391522530159001</v>
      </c>
      <c r="G339">
        <v>524.58933566433598</v>
      </c>
      <c r="H339">
        <v>7.6713024475524501</v>
      </c>
      <c r="I339">
        <v>174</v>
      </c>
      <c r="J339">
        <v>42</v>
      </c>
    </row>
    <row r="340" spans="1:10" x14ac:dyDescent="0.2">
      <c r="A340">
        <v>339</v>
      </c>
      <c r="B340" s="5">
        <v>43640</v>
      </c>
      <c r="C340" t="s">
        <v>62</v>
      </c>
      <c r="D340">
        <v>2019</v>
      </c>
      <c r="E340">
        <v>30.6030208333333</v>
      </c>
      <c r="F340">
        <v>24.1770833333333</v>
      </c>
      <c r="G340">
        <v>98.6197916666667</v>
      </c>
      <c r="H340">
        <v>1.9541666666666699</v>
      </c>
      <c r="I340">
        <v>175</v>
      </c>
      <c r="J340">
        <v>43</v>
      </c>
    </row>
    <row r="341" spans="1:10" x14ac:dyDescent="0.2">
      <c r="A341">
        <v>340</v>
      </c>
      <c r="B341" s="5">
        <v>43640</v>
      </c>
      <c r="C341" t="s">
        <v>8</v>
      </c>
      <c r="D341">
        <v>2019</v>
      </c>
      <c r="E341">
        <v>117.000189393939</v>
      </c>
      <c r="F341">
        <v>12.3937528024539</v>
      </c>
      <c r="G341">
        <v>96.036174242424295</v>
      </c>
      <c r="H341">
        <v>19.893115530303</v>
      </c>
      <c r="I341">
        <v>175</v>
      </c>
      <c r="J341">
        <v>43</v>
      </c>
    </row>
    <row r="342" spans="1:10" x14ac:dyDescent="0.2">
      <c r="A342">
        <v>341</v>
      </c>
      <c r="B342" s="5">
        <v>43640</v>
      </c>
      <c r="C342" t="s">
        <v>10</v>
      </c>
      <c r="D342">
        <v>2019</v>
      </c>
      <c r="E342">
        <v>113.888361742424</v>
      </c>
      <c r="F342">
        <v>16.840831771326702</v>
      </c>
      <c r="G342">
        <v>128.017424242424</v>
      </c>
      <c r="H342">
        <v>8.0603125000000002</v>
      </c>
      <c r="I342">
        <v>175</v>
      </c>
      <c r="J342">
        <v>43</v>
      </c>
    </row>
    <row r="343" spans="1:10" x14ac:dyDescent="0.2">
      <c r="A343">
        <v>342</v>
      </c>
      <c r="B343" s="5">
        <v>43640</v>
      </c>
      <c r="C343" t="s">
        <v>13</v>
      </c>
      <c r="D343">
        <v>2019</v>
      </c>
      <c r="E343">
        <v>27.956865530302998</v>
      </c>
      <c r="F343">
        <v>20.471175144367798</v>
      </c>
      <c r="G343">
        <v>124.866761363636</v>
      </c>
      <c r="H343">
        <v>4.5758712121212097</v>
      </c>
      <c r="I343">
        <v>175</v>
      </c>
      <c r="J343">
        <v>43</v>
      </c>
    </row>
    <row r="344" spans="1:10" x14ac:dyDescent="0.2">
      <c r="A344">
        <v>343</v>
      </c>
      <c r="B344" s="5">
        <v>43640</v>
      </c>
      <c r="C344" t="s">
        <v>17</v>
      </c>
      <c r="D344">
        <v>2019</v>
      </c>
      <c r="E344">
        <v>47.260284090909103</v>
      </c>
      <c r="F344">
        <v>10.519286100993</v>
      </c>
      <c r="G344">
        <v>137.05331439393899</v>
      </c>
      <c r="H344">
        <v>6.3156912878787903</v>
      </c>
      <c r="I344">
        <v>175</v>
      </c>
      <c r="J344">
        <v>43</v>
      </c>
    </row>
    <row r="345" spans="1:10" x14ac:dyDescent="0.2">
      <c r="A345">
        <v>344</v>
      </c>
      <c r="B345" s="5">
        <v>43640</v>
      </c>
      <c r="C345" t="s">
        <v>15</v>
      </c>
      <c r="D345">
        <v>2019</v>
      </c>
      <c r="E345">
        <v>203.68301136363601</v>
      </c>
      <c r="F345">
        <v>19.199814433775298</v>
      </c>
      <c r="G345">
        <v>496.56126893939398</v>
      </c>
      <c r="H345">
        <v>8.7929071969697006</v>
      </c>
      <c r="I345">
        <v>175</v>
      </c>
      <c r="J345">
        <v>43</v>
      </c>
    </row>
    <row r="346" spans="1:10" x14ac:dyDescent="0.2">
      <c r="A346">
        <v>345</v>
      </c>
      <c r="B346" s="5">
        <v>43641</v>
      </c>
      <c r="C346" t="s">
        <v>62</v>
      </c>
      <c r="D346">
        <v>2019</v>
      </c>
      <c r="E346">
        <v>29.778229166666701</v>
      </c>
      <c r="F346">
        <v>23.876041666666701</v>
      </c>
      <c r="G346">
        <v>98.3307291666667</v>
      </c>
      <c r="H346">
        <v>1.3460416666666699</v>
      </c>
      <c r="I346">
        <v>176</v>
      </c>
      <c r="J346">
        <v>44</v>
      </c>
    </row>
    <row r="347" spans="1:10" x14ac:dyDescent="0.2">
      <c r="A347">
        <v>346</v>
      </c>
      <c r="B347" s="5">
        <v>43641</v>
      </c>
      <c r="C347" t="s">
        <v>8</v>
      </c>
      <c r="D347">
        <v>2019</v>
      </c>
      <c r="E347">
        <v>106.93756628787899</v>
      </c>
      <c r="F347">
        <v>13.054789473094299</v>
      </c>
      <c r="G347">
        <v>98.321496212121204</v>
      </c>
      <c r="H347">
        <v>12.177670454545501</v>
      </c>
      <c r="I347">
        <v>176</v>
      </c>
      <c r="J347">
        <v>44</v>
      </c>
    </row>
    <row r="348" spans="1:10" x14ac:dyDescent="0.2">
      <c r="A348">
        <v>347</v>
      </c>
      <c r="B348" s="5">
        <v>43641</v>
      </c>
      <c r="C348" t="s">
        <v>10</v>
      </c>
      <c r="D348">
        <v>2019</v>
      </c>
      <c r="E348">
        <v>114.45321969697</v>
      </c>
      <c r="F348">
        <v>16.679721681894598</v>
      </c>
      <c r="G348">
        <v>129.160511363636</v>
      </c>
      <c r="H348">
        <v>6.0871969696969703</v>
      </c>
      <c r="I348">
        <v>176</v>
      </c>
      <c r="J348">
        <v>44</v>
      </c>
    </row>
    <row r="349" spans="1:10" x14ac:dyDescent="0.2">
      <c r="A349">
        <v>348</v>
      </c>
      <c r="B349" s="5">
        <v>43641</v>
      </c>
      <c r="C349" t="s">
        <v>13</v>
      </c>
      <c r="D349">
        <v>2019</v>
      </c>
      <c r="E349">
        <v>27.808219696969701</v>
      </c>
      <c r="F349">
        <v>19.530529904081</v>
      </c>
      <c r="G349">
        <v>124.136458333333</v>
      </c>
      <c r="H349">
        <v>3.4118560606060599</v>
      </c>
      <c r="I349">
        <v>176</v>
      </c>
      <c r="J349">
        <v>44</v>
      </c>
    </row>
    <row r="350" spans="1:10" x14ac:dyDescent="0.2">
      <c r="A350">
        <v>349</v>
      </c>
      <c r="B350" s="5">
        <v>43641</v>
      </c>
      <c r="C350" t="s">
        <v>17</v>
      </c>
      <c r="D350">
        <v>2019</v>
      </c>
      <c r="E350">
        <v>46.164015151515201</v>
      </c>
      <c r="F350">
        <v>9.8117941908050703</v>
      </c>
      <c r="G350">
        <v>138.18731060606001</v>
      </c>
      <c r="H350">
        <v>5.8339583333333298</v>
      </c>
      <c r="I350">
        <v>176</v>
      </c>
      <c r="J350">
        <v>44</v>
      </c>
    </row>
    <row r="351" spans="1:10" x14ac:dyDescent="0.2">
      <c r="A351">
        <v>350</v>
      </c>
      <c r="B351" s="5">
        <v>43641</v>
      </c>
      <c r="C351" t="s">
        <v>15</v>
      </c>
      <c r="D351">
        <v>2019</v>
      </c>
      <c r="E351">
        <v>204.989034090909</v>
      </c>
      <c r="F351">
        <v>21.560142538442499</v>
      </c>
      <c r="G351">
        <v>459.70710227272701</v>
      </c>
      <c r="H351">
        <v>8.0104545454545502</v>
      </c>
      <c r="I351">
        <v>176</v>
      </c>
      <c r="J351">
        <v>44</v>
      </c>
    </row>
    <row r="352" spans="1:10" x14ac:dyDescent="0.2">
      <c r="A352">
        <v>351</v>
      </c>
      <c r="B352" s="5">
        <v>43642</v>
      </c>
      <c r="C352" t="s">
        <v>62</v>
      </c>
      <c r="D352">
        <v>2019</v>
      </c>
      <c r="E352">
        <v>26.868541666666701</v>
      </c>
      <c r="F352">
        <v>23.827083333333299</v>
      </c>
      <c r="G352">
        <v>99.948854166666706</v>
      </c>
      <c r="H352">
        <v>1.2869791666666699</v>
      </c>
      <c r="I352">
        <v>177</v>
      </c>
      <c r="J352">
        <v>45</v>
      </c>
    </row>
    <row r="353" spans="1:10" x14ac:dyDescent="0.2">
      <c r="A353">
        <v>352</v>
      </c>
      <c r="B353" s="5">
        <v>43642</v>
      </c>
      <c r="C353" t="s">
        <v>8</v>
      </c>
      <c r="D353">
        <v>2019</v>
      </c>
      <c r="E353">
        <v>91.492414772727301</v>
      </c>
      <c r="F353">
        <v>13.5609237226864</v>
      </c>
      <c r="G353">
        <v>101.078125</v>
      </c>
      <c r="H353">
        <v>10.0877935606061</v>
      </c>
      <c r="I353">
        <v>177</v>
      </c>
      <c r="J353">
        <v>45</v>
      </c>
    </row>
    <row r="354" spans="1:10" x14ac:dyDescent="0.2">
      <c r="A354">
        <v>353</v>
      </c>
      <c r="B354" s="5">
        <v>43642</v>
      </c>
      <c r="C354" t="s">
        <v>10</v>
      </c>
      <c r="D354">
        <v>2019</v>
      </c>
      <c r="E354">
        <v>109.30094696969699</v>
      </c>
      <c r="F354">
        <v>16.4396048846395</v>
      </c>
      <c r="G354">
        <v>131.440246212121</v>
      </c>
      <c r="H354">
        <v>5.4196875000000002</v>
      </c>
      <c r="I354">
        <v>177</v>
      </c>
      <c r="J354">
        <v>45</v>
      </c>
    </row>
    <row r="355" spans="1:10" x14ac:dyDescent="0.2">
      <c r="A355">
        <v>354</v>
      </c>
      <c r="B355" s="5">
        <v>43642</v>
      </c>
      <c r="C355" t="s">
        <v>13</v>
      </c>
      <c r="D355">
        <v>2019</v>
      </c>
      <c r="E355">
        <v>26.791980218855201</v>
      </c>
      <c r="F355">
        <v>19.534364289783301</v>
      </c>
      <c r="G355">
        <v>124.615909090909</v>
      </c>
      <c r="H355">
        <v>6.9544591750841702</v>
      </c>
      <c r="I355">
        <v>177</v>
      </c>
      <c r="J355">
        <v>45</v>
      </c>
    </row>
    <row r="356" spans="1:10" x14ac:dyDescent="0.2">
      <c r="A356">
        <v>355</v>
      </c>
      <c r="B356" s="5">
        <v>43642</v>
      </c>
      <c r="C356" t="s">
        <v>17</v>
      </c>
      <c r="D356">
        <v>2019</v>
      </c>
      <c r="E356">
        <v>45.339466403162099</v>
      </c>
      <c r="F356">
        <v>8.7493259766715195</v>
      </c>
      <c r="G356">
        <v>140.39140316205501</v>
      </c>
      <c r="H356">
        <v>5.5973418972331999</v>
      </c>
      <c r="I356">
        <v>177</v>
      </c>
      <c r="J356">
        <v>45</v>
      </c>
    </row>
    <row r="357" spans="1:10" x14ac:dyDescent="0.2">
      <c r="A357">
        <v>356</v>
      </c>
      <c r="B357" s="5">
        <v>43642</v>
      </c>
      <c r="C357" t="s">
        <v>15</v>
      </c>
      <c r="D357">
        <v>2019</v>
      </c>
      <c r="E357">
        <v>201.20890151515201</v>
      </c>
      <c r="F357">
        <v>16.701718705627101</v>
      </c>
      <c r="G357">
        <v>472.21761363636398</v>
      </c>
      <c r="H357">
        <v>6.0952746212121198</v>
      </c>
      <c r="I357">
        <v>177</v>
      </c>
      <c r="J357">
        <v>45</v>
      </c>
    </row>
    <row r="358" spans="1:10" x14ac:dyDescent="0.2">
      <c r="A358">
        <v>357</v>
      </c>
      <c r="B358" s="5">
        <v>43643</v>
      </c>
      <c r="C358" t="s">
        <v>62</v>
      </c>
      <c r="D358">
        <v>2019</v>
      </c>
      <c r="E358">
        <v>24.659680851063801</v>
      </c>
      <c r="F358">
        <v>23.740425531914902</v>
      </c>
      <c r="G358">
        <v>101.58765957446801</v>
      </c>
      <c r="H358">
        <v>1.52042553191489</v>
      </c>
      <c r="I358">
        <v>178</v>
      </c>
      <c r="J358">
        <v>46</v>
      </c>
    </row>
    <row r="359" spans="1:10" x14ac:dyDescent="0.2">
      <c r="A359">
        <v>358</v>
      </c>
      <c r="B359" s="5">
        <v>43643</v>
      </c>
      <c r="C359" t="s">
        <v>8</v>
      </c>
      <c r="D359">
        <v>2019</v>
      </c>
      <c r="E359">
        <v>79.478508682328894</v>
      </c>
      <c r="F359">
        <v>13.756538905628901</v>
      </c>
      <c r="G359">
        <v>102.932175689479</v>
      </c>
      <c r="H359">
        <v>9.0260469867211501</v>
      </c>
      <c r="I359">
        <v>178</v>
      </c>
      <c r="J359">
        <v>46</v>
      </c>
    </row>
    <row r="360" spans="1:10" x14ac:dyDescent="0.2">
      <c r="A360">
        <v>359</v>
      </c>
      <c r="B360" s="5">
        <v>43643</v>
      </c>
      <c r="C360" t="s">
        <v>10</v>
      </c>
      <c r="D360">
        <v>2019</v>
      </c>
      <c r="E360">
        <v>107.714700413223</v>
      </c>
      <c r="F360">
        <v>19.619047619047599</v>
      </c>
      <c r="G360">
        <v>136.79442148760299</v>
      </c>
      <c r="H360">
        <v>4.8791528925619803</v>
      </c>
      <c r="I360">
        <v>178</v>
      </c>
      <c r="J360">
        <v>46</v>
      </c>
    </row>
    <row r="361" spans="1:10" x14ac:dyDescent="0.2">
      <c r="A361">
        <v>360</v>
      </c>
      <c r="B361" s="5">
        <v>43643</v>
      </c>
      <c r="C361" t="s">
        <v>13</v>
      </c>
      <c r="D361">
        <v>2019</v>
      </c>
      <c r="E361">
        <v>27.4487878787879</v>
      </c>
      <c r="F361">
        <v>19.7412411363423</v>
      </c>
      <c r="G361">
        <v>124.659659090909</v>
      </c>
      <c r="H361">
        <v>7.4271780303030299</v>
      </c>
      <c r="I361">
        <v>178</v>
      </c>
      <c r="J361">
        <v>46</v>
      </c>
    </row>
    <row r="362" spans="1:10" x14ac:dyDescent="0.2">
      <c r="A362">
        <v>361</v>
      </c>
      <c r="B362" s="5">
        <v>43643</v>
      </c>
      <c r="C362" t="s">
        <v>17</v>
      </c>
      <c r="D362">
        <v>2019</v>
      </c>
      <c r="E362">
        <v>45.708503787878797</v>
      </c>
      <c r="F362">
        <v>8.0936494749504497</v>
      </c>
      <c r="G362">
        <v>142.88077651515101</v>
      </c>
      <c r="H362">
        <v>5.4473484848484803</v>
      </c>
      <c r="I362">
        <v>178</v>
      </c>
      <c r="J362">
        <v>46</v>
      </c>
    </row>
    <row r="363" spans="1:10" x14ac:dyDescent="0.2">
      <c r="A363">
        <v>362</v>
      </c>
      <c r="B363" s="5">
        <v>43643</v>
      </c>
      <c r="C363" t="s">
        <v>15</v>
      </c>
      <c r="D363">
        <v>2019</v>
      </c>
      <c r="E363">
        <v>198.937689393939</v>
      </c>
      <c r="F363">
        <v>15.5537189830918</v>
      </c>
      <c r="G363">
        <v>496.10956439393902</v>
      </c>
      <c r="H363">
        <v>6.3198390151515103</v>
      </c>
      <c r="I363">
        <v>178</v>
      </c>
      <c r="J363">
        <v>46</v>
      </c>
    </row>
    <row r="364" spans="1:10" x14ac:dyDescent="0.2">
      <c r="A364">
        <v>363</v>
      </c>
      <c r="B364" s="5">
        <v>43644</v>
      </c>
      <c r="C364" t="s">
        <v>62</v>
      </c>
      <c r="D364">
        <v>2019</v>
      </c>
      <c r="E364">
        <v>23.481354166666701</v>
      </c>
      <c r="F364">
        <v>23.765625</v>
      </c>
      <c r="G364">
        <v>102.2715625</v>
      </c>
      <c r="H364">
        <v>2.9563541666666699</v>
      </c>
      <c r="I364">
        <v>179</v>
      </c>
      <c r="J364">
        <v>47</v>
      </c>
    </row>
    <row r="365" spans="1:10" x14ac:dyDescent="0.2">
      <c r="A365">
        <v>364</v>
      </c>
      <c r="B365" s="5">
        <v>43644</v>
      </c>
      <c r="C365" t="s">
        <v>8</v>
      </c>
      <c r="D365">
        <v>2019</v>
      </c>
      <c r="E365">
        <v>71.090217803030299</v>
      </c>
      <c r="F365">
        <v>13.5737540831367</v>
      </c>
      <c r="G365">
        <v>105.110795454545</v>
      </c>
      <c r="H365">
        <v>7.9528787878787899</v>
      </c>
      <c r="I365">
        <v>179</v>
      </c>
      <c r="J365">
        <v>47</v>
      </c>
    </row>
    <row r="366" spans="1:10" x14ac:dyDescent="0.2">
      <c r="A366">
        <v>365</v>
      </c>
      <c r="B366" s="5">
        <v>43644</v>
      </c>
      <c r="C366" t="s">
        <v>10</v>
      </c>
      <c r="D366">
        <v>2019</v>
      </c>
      <c r="E366">
        <v>104.99115530303</v>
      </c>
      <c r="F366">
        <v>15.8493266565418</v>
      </c>
      <c r="G366">
        <v>141.17329545454501</v>
      </c>
      <c r="H366">
        <v>4.5375189393939399</v>
      </c>
      <c r="I366">
        <v>179</v>
      </c>
      <c r="J366">
        <v>47</v>
      </c>
    </row>
    <row r="367" spans="1:10" x14ac:dyDescent="0.2">
      <c r="A367">
        <v>366</v>
      </c>
      <c r="B367" s="5">
        <v>43644</v>
      </c>
      <c r="C367" t="s">
        <v>13</v>
      </c>
      <c r="D367">
        <v>2019</v>
      </c>
      <c r="E367">
        <v>26.795061983471101</v>
      </c>
      <c r="F367">
        <v>19.639562189496498</v>
      </c>
      <c r="G367">
        <v>128.09638429752101</v>
      </c>
      <c r="H367">
        <v>8.8541010101010098</v>
      </c>
      <c r="I367">
        <v>179</v>
      </c>
      <c r="J367">
        <v>47</v>
      </c>
    </row>
    <row r="368" spans="1:10" x14ac:dyDescent="0.2">
      <c r="A368">
        <v>367</v>
      </c>
      <c r="B368" s="5">
        <v>43644</v>
      </c>
      <c r="C368" t="s">
        <v>17</v>
      </c>
      <c r="D368">
        <v>2019</v>
      </c>
      <c r="E368">
        <v>44.714232954545501</v>
      </c>
      <c r="F368">
        <v>8.3933013802193592</v>
      </c>
      <c r="G368">
        <v>144.31041666666599</v>
      </c>
      <c r="H368">
        <v>5.5157386363636398</v>
      </c>
      <c r="I368">
        <v>179</v>
      </c>
      <c r="J368">
        <v>47</v>
      </c>
    </row>
    <row r="369" spans="1:10" x14ac:dyDescent="0.2">
      <c r="A369">
        <v>368</v>
      </c>
      <c r="B369" s="5">
        <v>43644</v>
      </c>
      <c r="C369" t="s">
        <v>15</v>
      </c>
      <c r="D369">
        <v>2019</v>
      </c>
      <c r="E369">
        <v>201.55903099173599</v>
      </c>
      <c r="F369">
        <v>14.735270128943201</v>
      </c>
      <c r="G369">
        <v>522.47273760330597</v>
      </c>
      <c r="H369">
        <v>5.5174204545454604</v>
      </c>
      <c r="I369">
        <v>179</v>
      </c>
      <c r="J369">
        <v>47</v>
      </c>
    </row>
    <row r="370" spans="1:10" x14ac:dyDescent="0.2">
      <c r="A370">
        <v>369</v>
      </c>
      <c r="B370" s="5">
        <v>43645</v>
      </c>
      <c r="C370" t="s">
        <v>62</v>
      </c>
      <c r="D370">
        <v>2019</v>
      </c>
      <c r="E370">
        <v>23.0532291666667</v>
      </c>
      <c r="F370">
        <v>23.170833333333299</v>
      </c>
      <c r="G370">
        <v>103.165416666667</v>
      </c>
      <c r="H370">
        <v>3.2331249999999998</v>
      </c>
      <c r="I370">
        <v>180</v>
      </c>
      <c r="J370">
        <v>48</v>
      </c>
    </row>
    <row r="371" spans="1:10" x14ac:dyDescent="0.2">
      <c r="A371">
        <v>370</v>
      </c>
      <c r="B371" s="5">
        <v>43645</v>
      </c>
      <c r="C371" t="s">
        <v>8</v>
      </c>
      <c r="D371">
        <v>2019</v>
      </c>
      <c r="E371">
        <v>62.339933712121201</v>
      </c>
      <c r="F371">
        <v>13.3951588795119</v>
      </c>
      <c r="G371">
        <v>107.190056818182</v>
      </c>
      <c r="H371">
        <v>8.2373404255319205</v>
      </c>
      <c r="I371">
        <v>180</v>
      </c>
      <c r="J371">
        <v>48</v>
      </c>
    </row>
    <row r="372" spans="1:10" x14ac:dyDescent="0.2">
      <c r="A372">
        <v>371</v>
      </c>
      <c r="B372" s="5">
        <v>43645</v>
      </c>
      <c r="C372" t="s">
        <v>10</v>
      </c>
      <c r="D372">
        <v>2019</v>
      </c>
      <c r="E372">
        <v>102.17028409090901</v>
      </c>
      <c r="F372">
        <v>14.874538834341701</v>
      </c>
      <c r="G372">
        <v>141.56647727272701</v>
      </c>
      <c r="H372">
        <v>4.4027556818181797</v>
      </c>
      <c r="I372">
        <v>180</v>
      </c>
      <c r="J372">
        <v>48</v>
      </c>
    </row>
    <row r="373" spans="1:10" x14ac:dyDescent="0.2">
      <c r="A373">
        <v>372</v>
      </c>
      <c r="B373" s="5">
        <v>43645</v>
      </c>
      <c r="C373" t="s">
        <v>13</v>
      </c>
      <c r="D373">
        <v>2019</v>
      </c>
      <c r="E373">
        <v>28.025918560606101</v>
      </c>
      <c r="F373">
        <v>18.287797672661899</v>
      </c>
      <c r="G373">
        <v>132.85056818181801</v>
      </c>
      <c r="H373">
        <v>8.2940814393939402</v>
      </c>
      <c r="I373">
        <v>180</v>
      </c>
      <c r="J373">
        <v>48</v>
      </c>
    </row>
    <row r="374" spans="1:10" x14ac:dyDescent="0.2">
      <c r="A374">
        <v>373</v>
      </c>
      <c r="B374" s="5">
        <v>43645</v>
      </c>
      <c r="C374" t="s">
        <v>17</v>
      </c>
      <c r="D374">
        <v>2019</v>
      </c>
      <c r="E374">
        <v>44.673740530303</v>
      </c>
      <c r="F374">
        <v>7.20392780218054</v>
      </c>
      <c r="G374">
        <v>144.87282196969699</v>
      </c>
      <c r="H374">
        <v>5.7244981060606097</v>
      </c>
      <c r="I374">
        <v>180</v>
      </c>
      <c r="J374">
        <v>48</v>
      </c>
    </row>
    <row r="375" spans="1:10" x14ac:dyDescent="0.2">
      <c r="A375">
        <v>374</v>
      </c>
      <c r="B375" s="5">
        <v>43645</v>
      </c>
      <c r="C375" t="s">
        <v>15</v>
      </c>
      <c r="D375">
        <v>2019</v>
      </c>
      <c r="E375">
        <v>200.782992424242</v>
      </c>
      <c r="F375">
        <v>14.4068396787955</v>
      </c>
      <c r="G375">
        <v>539.33030303030296</v>
      </c>
      <c r="H375">
        <v>5.3469602272727297</v>
      </c>
      <c r="I375">
        <v>180</v>
      </c>
      <c r="J375">
        <v>48</v>
      </c>
    </row>
    <row r="376" spans="1:10" x14ac:dyDescent="0.2">
      <c r="A376">
        <v>375</v>
      </c>
      <c r="B376" s="5">
        <v>43646</v>
      </c>
      <c r="C376" t="s">
        <v>62</v>
      </c>
      <c r="D376">
        <v>2019</v>
      </c>
      <c r="E376">
        <v>23.370729166666699</v>
      </c>
      <c r="F376">
        <v>22.8</v>
      </c>
      <c r="G376">
        <v>104.17156249999999</v>
      </c>
      <c r="H376">
        <v>3.4378125000000002</v>
      </c>
      <c r="I376">
        <v>181</v>
      </c>
      <c r="J376">
        <v>49</v>
      </c>
    </row>
    <row r="377" spans="1:10" x14ac:dyDescent="0.2">
      <c r="A377">
        <v>376</v>
      </c>
      <c r="B377" s="5">
        <v>43646</v>
      </c>
      <c r="C377" t="s">
        <v>8</v>
      </c>
      <c r="D377">
        <v>2019</v>
      </c>
      <c r="E377">
        <v>56.512386363636402</v>
      </c>
      <c r="F377">
        <v>13.205334976841099</v>
      </c>
      <c r="G377">
        <v>108.97424242424199</v>
      </c>
      <c r="H377">
        <v>7.7638257575757601</v>
      </c>
      <c r="I377">
        <v>181</v>
      </c>
      <c r="J377">
        <v>49</v>
      </c>
    </row>
    <row r="378" spans="1:10" x14ac:dyDescent="0.2">
      <c r="A378">
        <v>377</v>
      </c>
      <c r="B378" s="5">
        <v>43646</v>
      </c>
      <c r="C378" t="s">
        <v>10</v>
      </c>
      <c r="D378">
        <v>2019</v>
      </c>
      <c r="E378">
        <v>103.11820496633</v>
      </c>
      <c r="F378">
        <v>13.687658519418299</v>
      </c>
      <c r="G378">
        <v>142.61770833333301</v>
      </c>
      <c r="H378">
        <v>3.9735037878787902</v>
      </c>
      <c r="I378">
        <v>181</v>
      </c>
      <c r="J378">
        <v>49</v>
      </c>
    </row>
    <row r="379" spans="1:10" x14ac:dyDescent="0.2">
      <c r="A379">
        <v>378</v>
      </c>
      <c r="B379" s="5">
        <v>43646</v>
      </c>
      <c r="C379" t="s">
        <v>13</v>
      </c>
      <c r="D379">
        <v>2019</v>
      </c>
      <c r="E379">
        <v>28.4267518939394</v>
      </c>
      <c r="F379">
        <v>18.8635189479592</v>
      </c>
      <c r="G379">
        <v>131.986931818182</v>
      </c>
      <c r="H379">
        <v>12.7883522727273</v>
      </c>
      <c r="I379">
        <v>181</v>
      </c>
      <c r="J379">
        <v>49</v>
      </c>
    </row>
    <row r="380" spans="1:10" x14ac:dyDescent="0.2">
      <c r="A380">
        <v>379</v>
      </c>
      <c r="B380" s="5">
        <v>43646</v>
      </c>
      <c r="C380" t="s">
        <v>17</v>
      </c>
      <c r="D380">
        <v>2019</v>
      </c>
      <c r="E380">
        <v>46.2447537878788</v>
      </c>
      <c r="F380">
        <v>6.3064308969692497</v>
      </c>
      <c r="G380">
        <v>145.70861742424199</v>
      </c>
      <c r="H380">
        <v>5.8916477272727299</v>
      </c>
      <c r="I380">
        <v>181</v>
      </c>
      <c r="J380">
        <v>49</v>
      </c>
    </row>
    <row r="381" spans="1:10" x14ac:dyDescent="0.2">
      <c r="A381">
        <v>380</v>
      </c>
      <c r="B381" s="5">
        <v>43646</v>
      </c>
      <c r="C381" t="s">
        <v>15</v>
      </c>
      <c r="D381">
        <v>2019</v>
      </c>
      <c r="E381">
        <v>201.586884469697</v>
      </c>
      <c r="F381">
        <v>14.367670421357101</v>
      </c>
      <c r="G381">
        <v>556.86998106060605</v>
      </c>
      <c r="H381">
        <v>5.4291003787878802</v>
      </c>
      <c r="I381">
        <v>181</v>
      </c>
      <c r="J381">
        <v>49</v>
      </c>
    </row>
    <row r="382" spans="1:10" x14ac:dyDescent="0.2">
      <c r="A382">
        <v>381</v>
      </c>
      <c r="B382" s="5">
        <v>43647</v>
      </c>
      <c r="C382" t="s">
        <v>62</v>
      </c>
      <c r="D382">
        <v>2019</v>
      </c>
      <c r="E382">
        <v>28.7835416666667</v>
      </c>
      <c r="F382">
        <v>22.634374999999999</v>
      </c>
      <c r="G382">
        <v>100.59333333333301</v>
      </c>
      <c r="H382">
        <v>3.3013541666666701</v>
      </c>
      <c r="I382">
        <v>182</v>
      </c>
      <c r="J382">
        <v>50</v>
      </c>
    </row>
    <row r="383" spans="1:10" x14ac:dyDescent="0.2">
      <c r="A383">
        <v>382</v>
      </c>
      <c r="B383" s="5">
        <v>43647</v>
      </c>
      <c r="C383" t="s">
        <v>8</v>
      </c>
      <c r="D383">
        <v>2019</v>
      </c>
      <c r="E383">
        <v>56.058854166666698</v>
      </c>
      <c r="F383">
        <v>13.2587530873012</v>
      </c>
      <c r="G383">
        <v>109.533522727273</v>
      </c>
      <c r="H383">
        <v>7.4723253588516698</v>
      </c>
      <c r="I383">
        <v>182</v>
      </c>
      <c r="J383">
        <v>50</v>
      </c>
    </row>
    <row r="384" spans="1:10" x14ac:dyDescent="0.2">
      <c r="A384">
        <v>383</v>
      </c>
      <c r="B384" s="5">
        <v>43647</v>
      </c>
      <c r="C384" t="s">
        <v>10</v>
      </c>
      <c r="D384">
        <v>2019</v>
      </c>
      <c r="E384">
        <v>104.468001893939</v>
      </c>
      <c r="F384">
        <v>13.2363509428796</v>
      </c>
      <c r="G384">
        <v>141.48484848484799</v>
      </c>
      <c r="H384">
        <v>3.8622159090909101</v>
      </c>
      <c r="I384">
        <v>182</v>
      </c>
      <c r="J384">
        <v>50</v>
      </c>
    </row>
    <row r="385" spans="1:10" x14ac:dyDescent="0.2">
      <c r="A385">
        <v>384</v>
      </c>
      <c r="B385" s="5">
        <v>43647</v>
      </c>
      <c r="C385" t="s">
        <v>13</v>
      </c>
      <c r="D385">
        <v>2019</v>
      </c>
      <c r="E385">
        <v>26.5408901515152</v>
      </c>
      <c r="F385">
        <v>18.794374800885201</v>
      </c>
      <c r="G385">
        <v>126.42992424242399</v>
      </c>
      <c r="H385">
        <v>28.224071969697</v>
      </c>
      <c r="I385">
        <v>182</v>
      </c>
      <c r="J385">
        <v>50</v>
      </c>
    </row>
    <row r="386" spans="1:10" x14ac:dyDescent="0.2">
      <c r="A386">
        <v>385</v>
      </c>
      <c r="B386" s="5">
        <v>43647</v>
      </c>
      <c r="C386" t="s">
        <v>17</v>
      </c>
      <c r="D386">
        <v>2019</v>
      </c>
      <c r="E386">
        <v>46.7161079545454</v>
      </c>
      <c r="F386">
        <v>7.58980065652612</v>
      </c>
      <c r="G386">
        <v>145.41041666666601</v>
      </c>
      <c r="H386">
        <v>5.7048106060606099</v>
      </c>
      <c r="I386">
        <v>182</v>
      </c>
      <c r="J386">
        <v>50</v>
      </c>
    </row>
    <row r="387" spans="1:10" x14ac:dyDescent="0.2">
      <c r="A387">
        <v>386</v>
      </c>
      <c r="B387" s="5">
        <v>43647</v>
      </c>
      <c r="C387" t="s">
        <v>15</v>
      </c>
      <c r="D387">
        <v>2019</v>
      </c>
      <c r="E387">
        <v>205.22474431818199</v>
      </c>
      <c r="F387">
        <v>15.4553460164095</v>
      </c>
      <c r="G387">
        <v>565.93257575757605</v>
      </c>
      <c r="H387">
        <v>5.7036553030302999</v>
      </c>
      <c r="I387">
        <v>182</v>
      </c>
      <c r="J387">
        <v>50</v>
      </c>
    </row>
    <row r="388" spans="1:10" x14ac:dyDescent="0.2">
      <c r="A388">
        <v>387</v>
      </c>
      <c r="B388" s="5">
        <v>43648</v>
      </c>
      <c r="C388" t="s">
        <v>62</v>
      </c>
      <c r="D388">
        <v>2019</v>
      </c>
      <c r="E388">
        <v>29.819479166666699</v>
      </c>
      <c r="F388">
        <v>22.472916666666698</v>
      </c>
      <c r="G388">
        <v>100.013645833333</v>
      </c>
      <c r="H388">
        <v>3.0709374999999999</v>
      </c>
      <c r="I388">
        <v>183</v>
      </c>
      <c r="J388">
        <v>51</v>
      </c>
    </row>
    <row r="389" spans="1:10" x14ac:dyDescent="0.2">
      <c r="A389">
        <v>388</v>
      </c>
      <c r="B389" s="5">
        <v>43648</v>
      </c>
      <c r="C389" t="s">
        <v>8</v>
      </c>
      <c r="D389">
        <v>2019</v>
      </c>
      <c r="E389">
        <v>52.4081534090909</v>
      </c>
      <c r="F389">
        <v>13.022095524117599</v>
      </c>
      <c r="G389">
        <v>109.489299242424</v>
      </c>
      <c r="H389">
        <v>6.7993326885880103</v>
      </c>
      <c r="I389">
        <v>183</v>
      </c>
      <c r="J389">
        <v>51</v>
      </c>
    </row>
    <row r="390" spans="1:10" x14ac:dyDescent="0.2">
      <c r="A390">
        <v>389</v>
      </c>
      <c r="B390" s="5">
        <v>43648</v>
      </c>
      <c r="C390" t="s">
        <v>10</v>
      </c>
      <c r="D390">
        <v>2019</v>
      </c>
      <c r="E390">
        <v>105.07580492424199</v>
      </c>
      <c r="F390">
        <v>12.1036327575871</v>
      </c>
      <c r="G390">
        <v>138.191098484848</v>
      </c>
      <c r="H390">
        <v>3.6354261363636402</v>
      </c>
      <c r="I390">
        <v>183</v>
      </c>
      <c r="J390">
        <v>51</v>
      </c>
    </row>
    <row r="391" spans="1:10" x14ac:dyDescent="0.2">
      <c r="A391">
        <v>390</v>
      </c>
      <c r="B391" s="5">
        <v>43648</v>
      </c>
      <c r="C391" t="s">
        <v>13</v>
      </c>
      <c r="D391">
        <v>2019</v>
      </c>
      <c r="E391">
        <v>27.179346590909098</v>
      </c>
      <c r="F391">
        <v>18.286968193305899</v>
      </c>
      <c r="G391">
        <v>124.50151515151499</v>
      </c>
      <c r="H391">
        <v>17.299412878787901</v>
      </c>
      <c r="I391">
        <v>183</v>
      </c>
      <c r="J391">
        <v>51</v>
      </c>
    </row>
    <row r="392" spans="1:10" x14ac:dyDescent="0.2">
      <c r="A392">
        <v>391</v>
      </c>
      <c r="B392" s="5">
        <v>43648</v>
      </c>
      <c r="C392" t="s">
        <v>17</v>
      </c>
      <c r="D392">
        <v>2019</v>
      </c>
      <c r="E392">
        <v>45.007566287878802</v>
      </c>
      <c r="F392">
        <v>7.4151900908993298</v>
      </c>
      <c r="G392">
        <v>144.148390151515</v>
      </c>
      <c r="H392">
        <v>5.9276231060606097</v>
      </c>
      <c r="I392">
        <v>183</v>
      </c>
      <c r="J392">
        <v>51</v>
      </c>
    </row>
    <row r="393" spans="1:10" x14ac:dyDescent="0.2">
      <c r="A393">
        <v>392</v>
      </c>
      <c r="B393" s="5">
        <v>43648</v>
      </c>
      <c r="C393" t="s">
        <v>15</v>
      </c>
      <c r="D393">
        <v>2019</v>
      </c>
      <c r="E393">
        <v>206.69348484848501</v>
      </c>
      <c r="F393">
        <v>16.563087645938001</v>
      </c>
      <c r="G393">
        <v>567.04621212121197</v>
      </c>
      <c r="H393">
        <v>5.7202556818181796</v>
      </c>
      <c r="I393">
        <v>183</v>
      </c>
      <c r="J393">
        <v>51</v>
      </c>
    </row>
    <row r="394" spans="1:10" x14ac:dyDescent="0.2">
      <c r="A394">
        <v>393</v>
      </c>
      <c r="B394" s="5">
        <v>43649</v>
      </c>
      <c r="C394" t="s">
        <v>62</v>
      </c>
      <c r="D394">
        <v>2019</v>
      </c>
      <c r="E394">
        <v>27.860937499999999</v>
      </c>
      <c r="F394">
        <v>22.628125000000001</v>
      </c>
      <c r="G394">
        <v>102.166145833333</v>
      </c>
      <c r="H394">
        <v>3.0064583333333301</v>
      </c>
      <c r="I394">
        <v>184</v>
      </c>
      <c r="J394">
        <v>52</v>
      </c>
    </row>
    <row r="395" spans="1:10" x14ac:dyDescent="0.2">
      <c r="A395">
        <v>394</v>
      </c>
      <c r="B395" s="5">
        <v>43649</v>
      </c>
      <c r="C395" t="s">
        <v>8</v>
      </c>
      <c r="D395">
        <v>2019</v>
      </c>
      <c r="E395">
        <v>48.455719696969702</v>
      </c>
      <c r="F395">
        <v>12.8177016234322</v>
      </c>
      <c r="G395">
        <v>110.59479166666701</v>
      </c>
      <c r="H395">
        <v>6.4592140151515096</v>
      </c>
      <c r="I395">
        <v>184</v>
      </c>
      <c r="J395">
        <v>52</v>
      </c>
    </row>
    <row r="396" spans="1:10" x14ac:dyDescent="0.2">
      <c r="A396">
        <v>395</v>
      </c>
      <c r="B396" s="5">
        <v>43649</v>
      </c>
      <c r="C396" t="s">
        <v>10</v>
      </c>
      <c r="D396">
        <v>2019</v>
      </c>
      <c r="E396">
        <v>102.188864688552</v>
      </c>
      <c r="F396">
        <v>11.571265888685099</v>
      </c>
      <c r="G396">
        <v>140.322916666667</v>
      </c>
      <c r="H396">
        <v>3.4932438973063999</v>
      </c>
      <c r="I396">
        <v>184</v>
      </c>
      <c r="J396">
        <v>52</v>
      </c>
    </row>
    <row r="397" spans="1:10" x14ac:dyDescent="0.2">
      <c r="A397">
        <v>396</v>
      </c>
      <c r="B397" s="5">
        <v>43649</v>
      </c>
      <c r="C397" t="s">
        <v>13</v>
      </c>
      <c r="D397">
        <v>2019</v>
      </c>
      <c r="E397">
        <v>27.073778409090899</v>
      </c>
      <c r="F397">
        <v>18.278399515052602</v>
      </c>
      <c r="G397">
        <v>124.52755681818201</v>
      </c>
      <c r="H397">
        <v>17.737433712121199</v>
      </c>
      <c r="I397">
        <v>184</v>
      </c>
      <c r="J397">
        <v>52</v>
      </c>
    </row>
    <row r="398" spans="1:10" x14ac:dyDescent="0.2">
      <c r="A398">
        <v>397</v>
      </c>
      <c r="B398" s="5">
        <v>43649</v>
      </c>
      <c r="C398" t="s">
        <v>17</v>
      </c>
      <c r="D398">
        <v>2019</v>
      </c>
      <c r="E398">
        <v>44.763967803030297</v>
      </c>
      <c r="F398">
        <v>6.6496981660302401</v>
      </c>
      <c r="G398">
        <v>144.992329545454</v>
      </c>
      <c r="H398">
        <v>5.5493181818181796</v>
      </c>
      <c r="I398">
        <v>184</v>
      </c>
      <c r="J398">
        <v>52</v>
      </c>
    </row>
    <row r="399" spans="1:10" x14ac:dyDescent="0.2">
      <c r="A399">
        <v>398</v>
      </c>
      <c r="B399" s="5">
        <v>43649</v>
      </c>
      <c r="C399" t="s">
        <v>15</v>
      </c>
      <c r="D399">
        <v>2019</v>
      </c>
      <c r="E399">
        <v>203.725852272727</v>
      </c>
      <c r="F399">
        <v>15.5509826359751</v>
      </c>
      <c r="G399">
        <v>576.68797348484804</v>
      </c>
      <c r="H399">
        <v>5.5775662878787902</v>
      </c>
      <c r="I399">
        <v>184</v>
      </c>
      <c r="J399">
        <v>52</v>
      </c>
    </row>
    <row r="400" spans="1:10" x14ac:dyDescent="0.2">
      <c r="A400">
        <v>399</v>
      </c>
      <c r="B400" s="5">
        <v>43650</v>
      </c>
      <c r="C400" t="s">
        <v>62</v>
      </c>
      <c r="D400">
        <v>2019</v>
      </c>
      <c r="E400">
        <v>26.5644791666667</v>
      </c>
      <c r="F400">
        <v>22.603124999999999</v>
      </c>
      <c r="G400">
        <v>102.915833333333</v>
      </c>
      <c r="H400">
        <v>3.0758333333333301</v>
      </c>
      <c r="I400">
        <v>185</v>
      </c>
      <c r="J400">
        <v>53</v>
      </c>
    </row>
    <row r="401" spans="1:10" x14ac:dyDescent="0.2">
      <c r="A401">
        <v>400</v>
      </c>
      <c r="B401" s="5">
        <v>43650</v>
      </c>
      <c r="C401" t="s">
        <v>8</v>
      </c>
      <c r="D401">
        <v>2019</v>
      </c>
      <c r="E401">
        <v>46.479043560606101</v>
      </c>
      <c r="F401">
        <v>12.8767838686276</v>
      </c>
      <c r="G401">
        <v>111.261363636364</v>
      </c>
      <c r="H401">
        <v>6.3825852272727301</v>
      </c>
      <c r="I401">
        <v>185</v>
      </c>
      <c r="J401">
        <v>53</v>
      </c>
    </row>
    <row r="402" spans="1:10" x14ac:dyDescent="0.2">
      <c r="A402">
        <v>401</v>
      </c>
      <c r="B402" s="5">
        <v>43650</v>
      </c>
      <c r="C402" t="s">
        <v>10</v>
      </c>
      <c r="D402">
        <v>2019</v>
      </c>
      <c r="E402">
        <v>101.721877104377</v>
      </c>
      <c r="F402">
        <v>11.397602999001201</v>
      </c>
      <c r="G402">
        <v>142.59365530303</v>
      </c>
      <c r="H402">
        <v>3.3252398989899001</v>
      </c>
      <c r="I402">
        <v>185</v>
      </c>
      <c r="J402">
        <v>53</v>
      </c>
    </row>
    <row r="403" spans="1:10" x14ac:dyDescent="0.2">
      <c r="A403">
        <v>402</v>
      </c>
      <c r="B403" s="5">
        <v>43650</v>
      </c>
      <c r="C403" t="s">
        <v>13</v>
      </c>
      <c r="D403">
        <v>2019</v>
      </c>
      <c r="E403">
        <v>26.881458333333299</v>
      </c>
      <c r="F403">
        <v>18.469657108831999</v>
      </c>
      <c r="G403">
        <v>125.136268939394</v>
      </c>
      <c r="H403">
        <v>18.092007575757599</v>
      </c>
      <c r="I403">
        <v>185</v>
      </c>
      <c r="J403">
        <v>53</v>
      </c>
    </row>
    <row r="404" spans="1:10" x14ac:dyDescent="0.2">
      <c r="A404">
        <v>403</v>
      </c>
      <c r="B404" s="5">
        <v>43650</v>
      </c>
      <c r="C404" t="s">
        <v>17</v>
      </c>
      <c r="D404">
        <v>2019</v>
      </c>
      <c r="E404">
        <v>46.129933712121201</v>
      </c>
      <c r="F404">
        <v>6.6299678727053397</v>
      </c>
      <c r="G404">
        <v>146.03456439393901</v>
      </c>
      <c r="H404">
        <v>5.5229450757575798</v>
      </c>
      <c r="I404">
        <v>185</v>
      </c>
      <c r="J404">
        <v>53</v>
      </c>
    </row>
    <row r="405" spans="1:10" x14ac:dyDescent="0.2">
      <c r="A405">
        <v>404</v>
      </c>
      <c r="B405" s="5">
        <v>43650</v>
      </c>
      <c r="C405" t="s">
        <v>15</v>
      </c>
      <c r="D405">
        <v>2019</v>
      </c>
      <c r="E405">
        <v>201.808295454545</v>
      </c>
      <c r="F405">
        <v>14.7128070729022</v>
      </c>
      <c r="G405">
        <v>588.80350378787898</v>
      </c>
      <c r="H405">
        <v>5.4140246212121204</v>
      </c>
      <c r="I405">
        <v>185</v>
      </c>
      <c r="J405">
        <v>53</v>
      </c>
    </row>
    <row r="406" spans="1:10" x14ac:dyDescent="0.2">
      <c r="A406">
        <v>405</v>
      </c>
      <c r="B406" s="5">
        <v>43651</v>
      </c>
      <c r="C406" t="s">
        <v>62</v>
      </c>
      <c r="D406">
        <v>2019</v>
      </c>
      <c r="E406">
        <v>25.151458333333299</v>
      </c>
      <c r="F406">
        <v>22.511458333333302</v>
      </c>
      <c r="G406">
        <v>103.533125</v>
      </c>
      <c r="H406">
        <v>3.085</v>
      </c>
      <c r="I406">
        <v>186</v>
      </c>
      <c r="J406">
        <v>54</v>
      </c>
    </row>
    <row r="407" spans="1:10" x14ac:dyDescent="0.2">
      <c r="A407">
        <v>406</v>
      </c>
      <c r="B407" s="5">
        <v>43651</v>
      </c>
      <c r="C407" t="s">
        <v>8</v>
      </c>
      <c r="D407">
        <v>2019</v>
      </c>
      <c r="E407">
        <v>42.853030303030302</v>
      </c>
      <c r="F407">
        <v>12.7868091879267</v>
      </c>
      <c r="G407">
        <v>112.22490530303</v>
      </c>
      <c r="H407">
        <v>6.3120669856459299</v>
      </c>
      <c r="I407">
        <v>186</v>
      </c>
      <c r="J407">
        <v>54</v>
      </c>
    </row>
    <row r="408" spans="1:10" x14ac:dyDescent="0.2">
      <c r="A408">
        <v>407</v>
      </c>
      <c r="B408" s="5">
        <v>43651</v>
      </c>
      <c r="C408" t="s">
        <v>10</v>
      </c>
      <c r="D408">
        <v>2019</v>
      </c>
      <c r="E408">
        <v>98.7785700757576</v>
      </c>
      <c r="F408">
        <v>11.6073700202222</v>
      </c>
      <c r="G408">
        <v>144.334185606061</v>
      </c>
      <c r="H408">
        <v>3.11377840909091</v>
      </c>
      <c r="I408">
        <v>186</v>
      </c>
      <c r="J408">
        <v>54</v>
      </c>
    </row>
    <row r="409" spans="1:10" x14ac:dyDescent="0.2">
      <c r="A409">
        <v>408</v>
      </c>
      <c r="B409" s="5">
        <v>43651</v>
      </c>
      <c r="C409" t="s">
        <v>13</v>
      </c>
      <c r="D409">
        <v>2019</v>
      </c>
      <c r="E409">
        <v>26.108750000000001</v>
      </c>
      <c r="F409">
        <v>17.852594895441499</v>
      </c>
      <c r="G409">
        <v>125.718276515151</v>
      </c>
      <c r="H409">
        <v>18.652755681818199</v>
      </c>
      <c r="I409">
        <v>186</v>
      </c>
      <c r="J409">
        <v>54</v>
      </c>
    </row>
    <row r="410" spans="1:10" x14ac:dyDescent="0.2">
      <c r="A410">
        <v>409</v>
      </c>
      <c r="B410" s="5">
        <v>43651</v>
      </c>
      <c r="C410" t="s">
        <v>17</v>
      </c>
      <c r="D410">
        <v>2019</v>
      </c>
      <c r="E410">
        <v>44.859990530303001</v>
      </c>
      <c r="F410">
        <v>7.4834041548816002</v>
      </c>
      <c r="G410">
        <v>146.42263257575701</v>
      </c>
      <c r="H410">
        <v>5.48854166666667</v>
      </c>
      <c r="I410">
        <v>186</v>
      </c>
      <c r="J410">
        <v>54</v>
      </c>
    </row>
    <row r="411" spans="1:10" x14ac:dyDescent="0.2">
      <c r="A411">
        <v>410</v>
      </c>
      <c r="B411" s="5">
        <v>43651</v>
      </c>
      <c r="C411" t="s">
        <v>15</v>
      </c>
      <c r="D411">
        <v>2019</v>
      </c>
      <c r="E411">
        <v>199.001354166667</v>
      </c>
      <c r="F411">
        <v>14.7765954820663</v>
      </c>
      <c r="G411">
        <v>598.32708333333301</v>
      </c>
      <c r="H411">
        <v>5.6430776515151502</v>
      </c>
      <c r="I411">
        <v>186</v>
      </c>
      <c r="J411">
        <v>54</v>
      </c>
    </row>
    <row r="412" spans="1:10" x14ac:dyDescent="0.2">
      <c r="A412">
        <v>411</v>
      </c>
      <c r="B412" s="5">
        <v>43652</v>
      </c>
      <c r="C412" t="s">
        <v>62</v>
      </c>
      <c r="D412">
        <v>2019</v>
      </c>
      <c r="E412">
        <v>24.148541666666699</v>
      </c>
      <c r="F412">
        <v>22.591666666666701</v>
      </c>
      <c r="G412">
        <v>104.954895833333</v>
      </c>
      <c r="H412">
        <v>3.3803125000000001</v>
      </c>
      <c r="I412">
        <v>187</v>
      </c>
      <c r="J412">
        <v>55</v>
      </c>
    </row>
    <row r="413" spans="1:10" x14ac:dyDescent="0.2">
      <c r="A413">
        <v>412</v>
      </c>
      <c r="B413" s="5">
        <v>43652</v>
      </c>
      <c r="C413" t="s">
        <v>8</v>
      </c>
      <c r="D413">
        <v>2019</v>
      </c>
      <c r="E413">
        <v>41.272982954545498</v>
      </c>
      <c r="F413">
        <v>12.8180145590529</v>
      </c>
      <c r="G413">
        <v>111.830113636364</v>
      </c>
      <c r="H413">
        <v>6.3502321083172104</v>
      </c>
      <c r="I413">
        <v>187</v>
      </c>
      <c r="J413">
        <v>55</v>
      </c>
    </row>
    <row r="414" spans="1:10" x14ac:dyDescent="0.2">
      <c r="A414">
        <v>413</v>
      </c>
      <c r="B414" s="5">
        <v>43652</v>
      </c>
      <c r="C414" t="s">
        <v>10</v>
      </c>
      <c r="D414">
        <v>2019</v>
      </c>
      <c r="E414">
        <v>96.744753787878807</v>
      </c>
      <c r="F414">
        <v>11.5210428230274</v>
      </c>
      <c r="G414">
        <v>144.62746212121201</v>
      </c>
      <c r="H414">
        <v>3.1475094696969701</v>
      </c>
      <c r="I414">
        <v>187</v>
      </c>
      <c r="J414">
        <v>55</v>
      </c>
    </row>
    <row r="415" spans="1:10" x14ac:dyDescent="0.2">
      <c r="A415">
        <v>414</v>
      </c>
      <c r="B415" s="5">
        <v>43652</v>
      </c>
      <c r="C415" t="s">
        <v>13</v>
      </c>
      <c r="D415">
        <v>2019</v>
      </c>
      <c r="E415">
        <v>27.410378787878798</v>
      </c>
      <c r="F415">
        <v>17.200451965512698</v>
      </c>
      <c r="G415">
        <v>125.98759469697001</v>
      </c>
      <c r="H415">
        <v>9.5293560606060606</v>
      </c>
      <c r="I415">
        <v>187</v>
      </c>
      <c r="J415">
        <v>55</v>
      </c>
    </row>
    <row r="416" spans="1:10" x14ac:dyDescent="0.2">
      <c r="A416">
        <v>415</v>
      </c>
      <c r="B416" s="5">
        <v>43652</v>
      </c>
      <c r="C416" t="s">
        <v>17</v>
      </c>
      <c r="D416">
        <v>2019</v>
      </c>
      <c r="E416">
        <v>45.260369318181802</v>
      </c>
      <c r="F416">
        <v>6.9536311312327896</v>
      </c>
      <c r="G416">
        <v>146.379545454545</v>
      </c>
      <c r="H416">
        <v>5.1577746212121198</v>
      </c>
      <c r="I416">
        <v>187</v>
      </c>
      <c r="J416">
        <v>55</v>
      </c>
    </row>
    <row r="417" spans="1:10" x14ac:dyDescent="0.2">
      <c r="A417">
        <v>416</v>
      </c>
      <c r="B417" s="5">
        <v>43652</v>
      </c>
      <c r="C417" t="s">
        <v>15</v>
      </c>
      <c r="D417">
        <v>2019</v>
      </c>
      <c r="E417">
        <v>194.046581439394</v>
      </c>
      <c r="F417">
        <v>14.8291990263968</v>
      </c>
      <c r="G417">
        <v>606.31799242424302</v>
      </c>
      <c r="H417">
        <v>5.8025662878787898</v>
      </c>
      <c r="I417">
        <v>187</v>
      </c>
      <c r="J417">
        <v>55</v>
      </c>
    </row>
    <row r="418" spans="1:10" x14ac:dyDescent="0.2">
      <c r="A418">
        <v>417</v>
      </c>
      <c r="B418" s="5">
        <v>43653</v>
      </c>
      <c r="C418" t="s">
        <v>62</v>
      </c>
      <c r="D418">
        <v>2019</v>
      </c>
      <c r="E418">
        <v>23.720833333333299</v>
      </c>
      <c r="F418">
        <v>22.206250000000001</v>
      </c>
      <c r="G418">
        <v>106.22760416666701</v>
      </c>
      <c r="H418">
        <v>3.3103125000000002</v>
      </c>
      <c r="I418">
        <v>188</v>
      </c>
      <c r="J418">
        <v>56</v>
      </c>
    </row>
    <row r="419" spans="1:10" x14ac:dyDescent="0.2">
      <c r="A419">
        <v>418</v>
      </c>
      <c r="B419" s="5">
        <v>43653</v>
      </c>
      <c r="C419" t="s">
        <v>8</v>
      </c>
      <c r="D419">
        <v>2019</v>
      </c>
      <c r="E419">
        <v>41.459166666666697</v>
      </c>
      <c r="F419">
        <v>12.3872899706683</v>
      </c>
      <c r="G419">
        <v>112.865435606061</v>
      </c>
      <c r="H419">
        <v>6.04524621212121</v>
      </c>
      <c r="I419">
        <v>188</v>
      </c>
      <c r="J419">
        <v>56</v>
      </c>
    </row>
    <row r="420" spans="1:10" x14ac:dyDescent="0.2">
      <c r="A420">
        <v>419</v>
      </c>
      <c r="B420" s="5">
        <v>43653</v>
      </c>
      <c r="C420" t="s">
        <v>10</v>
      </c>
      <c r="D420">
        <v>2019</v>
      </c>
      <c r="E420">
        <v>100.70742003367</v>
      </c>
      <c r="F420">
        <v>9.74785893793109</v>
      </c>
      <c r="G420">
        <v>145.89089856902299</v>
      </c>
      <c r="H420">
        <v>3.0625694444444398</v>
      </c>
      <c r="I420">
        <v>188</v>
      </c>
      <c r="J420">
        <v>56</v>
      </c>
    </row>
    <row r="421" spans="1:10" x14ac:dyDescent="0.2">
      <c r="A421">
        <v>420</v>
      </c>
      <c r="B421" s="5">
        <v>43653</v>
      </c>
      <c r="C421" t="s">
        <v>13</v>
      </c>
      <c r="D421">
        <v>2019</v>
      </c>
      <c r="E421">
        <v>29.149261363636398</v>
      </c>
      <c r="F421">
        <v>17.013294816851701</v>
      </c>
      <c r="G421">
        <v>125.776515151515</v>
      </c>
      <c r="H421">
        <v>7.4984469696969702</v>
      </c>
      <c r="I421">
        <v>188</v>
      </c>
      <c r="J421">
        <v>56</v>
      </c>
    </row>
    <row r="422" spans="1:10" x14ac:dyDescent="0.2">
      <c r="A422">
        <v>421</v>
      </c>
      <c r="B422" s="5">
        <v>43653</v>
      </c>
      <c r="C422" t="s">
        <v>17</v>
      </c>
      <c r="D422">
        <v>2019</v>
      </c>
      <c r="E422">
        <v>47.472490530302998</v>
      </c>
      <c r="F422">
        <v>5.9518529611322304</v>
      </c>
      <c r="G422">
        <v>147.289204545454</v>
      </c>
      <c r="H422">
        <v>5.27730113636364</v>
      </c>
      <c r="I422">
        <v>188</v>
      </c>
      <c r="J422">
        <v>56</v>
      </c>
    </row>
    <row r="423" spans="1:10" x14ac:dyDescent="0.2">
      <c r="A423">
        <v>422</v>
      </c>
      <c r="B423" s="5">
        <v>43653</v>
      </c>
      <c r="C423" t="s">
        <v>15</v>
      </c>
      <c r="D423">
        <v>2019</v>
      </c>
      <c r="E423">
        <v>194.206183712121</v>
      </c>
      <c r="F423">
        <v>14.780563859966801</v>
      </c>
      <c r="G423">
        <v>617.23030303030305</v>
      </c>
      <c r="H423">
        <v>5.9538731060606098</v>
      </c>
      <c r="I423">
        <v>188</v>
      </c>
      <c r="J423">
        <v>56</v>
      </c>
    </row>
    <row r="424" spans="1:10" x14ac:dyDescent="0.2">
      <c r="A424">
        <v>423</v>
      </c>
      <c r="B424" s="5">
        <v>43654</v>
      </c>
      <c r="C424" t="s">
        <v>62</v>
      </c>
      <c r="D424">
        <v>2019</v>
      </c>
      <c r="E424">
        <v>23.405312500000001</v>
      </c>
      <c r="F424">
        <v>22.125</v>
      </c>
      <c r="G424">
        <v>106.52052083333299</v>
      </c>
      <c r="H424">
        <v>3.3226041666666699</v>
      </c>
      <c r="I424">
        <v>189</v>
      </c>
      <c r="J424">
        <v>57</v>
      </c>
    </row>
    <row r="425" spans="1:10" x14ac:dyDescent="0.2">
      <c r="A425">
        <v>424</v>
      </c>
      <c r="B425" s="5">
        <v>43654</v>
      </c>
      <c r="C425" t="s">
        <v>8</v>
      </c>
      <c r="D425">
        <v>2019</v>
      </c>
      <c r="E425">
        <v>40.874280303030297</v>
      </c>
      <c r="F425">
        <v>12.376978741965001</v>
      </c>
      <c r="G425">
        <v>113.065909090909</v>
      </c>
      <c r="H425">
        <v>5.9213446969697001</v>
      </c>
      <c r="I425">
        <v>189</v>
      </c>
      <c r="J425">
        <v>57</v>
      </c>
    </row>
    <row r="426" spans="1:10" x14ac:dyDescent="0.2">
      <c r="A426">
        <v>425</v>
      </c>
      <c r="B426" s="5">
        <v>43654</v>
      </c>
      <c r="C426" t="s">
        <v>10</v>
      </c>
      <c r="D426">
        <v>2019</v>
      </c>
      <c r="E426">
        <v>102.45142992424201</v>
      </c>
      <c r="F426">
        <v>9.5719417646480505</v>
      </c>
      <c r="G426">
        <v>146.75672348484801</v>
      </c>
      <c r="H426">
        <v>2.9442424242424199</v>
      </c>
      <c r="I426">
        <v>189</v>
      </c>
      <c r="J426">
        <v>57</v>
      </c>
    </row>
    <row r="427" spans="1:10" x14ac:dyDescent="0.2">
      <c r="A427">
        <v>426</v>
      </c>
      <c r="B427" s="5">
        <v>43654</v>
      </c>
      <c r="C427" t="s">
        <v>13</v>
      </c>
      <c r="D427">
        <v>2019</v>
      </c>
      <c r="E427">
        <v>29.6867803030303</v>
      </c>
      <c r="F427">
        <v>16.861014927528501</v>
      </c>
      <c r="G427">
        <v>125.836742424242</v>
      </c>
      <c r="H427">
        <v>3.9464678030303002</v>
      </c>
      <c r="I427">
        <v>189</v>
      </c>
      <c r="J427">
        <v>57</v>
      </c>
    </row>
    <row r="428" spans="1:10" x14ac:dyDescent="0.2">
      <c r="A428">
        <v>427</v>
      </c>
      <c r="B428" s="5">
        <v>43654</v>
      </c>
      <c r="C428" t="s">
        <v>17</v>
      </c>
      <c r="D428">
        <v>2019</v>
      </c>
      <c r="E428">
        <v>48.3110227272727</v>
      </c>
      <c r="F428">
        <v>6.5547646133513302</v>
      </c>
      <c r="G428">
        <v>147.735227272727</v>
      </c>
      <c r="H428">
        <v>5.4279261363636397</v>
      </c>
      <c r="I428">
        <v>189</v>
      </c>
      <c r="J428">
        <v>57</v>
      </c>
    </row>
    <row r="429" spans="1:10" x14ac:dyDescent="0.2">
      <c r="A429">
        <v>428</v>
      </c>
      <c r="B429" s="5">
        <v>43654</v>
      </c>
      <c r="C429" t="s">
        <v>15</v>
      </c>
      <c r="D429">
        <v>2019</v>
      </c>
      <c r="E429">
        <v>196.94252840909101</v>
      </c>
      <c r="F429">
        <v>15.1117385180548</v>
      </c>
      <c r="G429">
        <v>628.39015151515196</v>
      </c>
      <c r="H429">
        <v>6.2201609848484898</v>
      </c>
      <c r="I429">
        <v>189</v>
      </c>
      <c r="J429">
        <v>57</v>
      </c>
    </row>
    <row r="430" spans="1:10" x14ac:dyDescent="0.2">
      <c r="A430">
        <v>429</v>
      </c>
      <c r="B430" s="5">
        <v>43655</v>
      </c>
      <c r="C430" t="s">
        <v>62</v>
      </c>
      <c r="D430">
        <v>2019</v>
      </c>
      <c r="E430">
        <v>22.8113541666667</v>
      </c>
      <c r="F430">
        <v>22.1145833333333</v>
      </c>
      <c r="G430">
        <v>107.004583333333</v>
      </c>
      <c r="H430">
        <v>3.6313541666666702</v>
      </c>
      <c r="I430">
        <v>190</v>
      </c>
      <c r="J430">
        <v>58</v>
      </c>
    </row>
    <row r="431" spans="1:10" x14ac:dyDescent="0.2">
      <c r="A431">
        <v>430</v>
      </c>
      <c r="B431" s="5">
        <v>43655</v>
      </c>
      <c r="C431" t="s">
        <v>8</v>
      </c>
      <c r="D431">
        <v>2019</v>
      </c>
      <c r="E431">
        <v>38.620066287878799</v>
      </c>
      <c r="F431">
        <v>12.053379839949701</v>
      </c>
      <c r="G431">
        <v>112.569034090909</v>
      </c>
      <c r="H431">
        <v>5.9988541666666704</v>
      </c>
      <c r="I431">
        <v>190</v>
      </c>
      <c r="J431">
        <v>58</v>
      </c>
    </row>
    <row r="432" spans="1:10" x14ac:dyDescent="0.2">
      <c r="A432">
        <v>431</v>
      </c>
      <c r="B432" s="5">
        <v>43655</v>
      </c>
      <c r="C432" t="s">
        <v>10</v>
      </c>
      <c r="D432">
        <v>2019</v>
      </c>
      <c r="E432">
        <v>99.679615951178505</v>
      </c>
      <c r="F432">
        <v>8.8229975651256591</v>
      </c>
      <c r="G432">
        <v>146.18406986532</v>
      </c>
      <c r="H432">
        <v>2.92920980639731</v>
      </c>
      <c r="I432">
        <v>190</v>
      </c>
      <c r="J432">
        <v>58</v>
      </c>
    </row>
    <row r="433" spans="1:10" x14ac:dyDescent="0.2">
      <c r="A433">
        <v>432</v>
      </c>
      <c r="B433" s="5">
        <v>43655</v>
      </c>
      <c r="C433" t="s">
        <v>13</v>
      </c>
      <c r="D433">
        <v>2019</v>
      </c>
      <c r="E433">
        <v>28.838428030303</v>
      </c>
      <c r="F433">
        <v>16.407383623105801</v>
      </c>
      <c r="G433">
        <v>126.328314393939</v>
      </c>
      <c r="H433">
        <v>3.3998958333333298</v>
      </c>
      <c r="I433">
        <v>190</v>
      </c>
      <c r="J433">
        <v>58</v>
      </c>
    </row>
    <row r="434" spans="1:10" x14ac:dyDescent="0.2">
      <c r="A434">
        <v>433</v>
      </c>
      <c r="B434" s="5">
        <v>43655</v>
      </c>
      <c r="C434" t="s">
        <v>17</v>
      </c>
      <c r="D434">
        <v>2019</v>
      </c>
      <c r="E434">
        <v>47.861723484848497</v>
      </c>
      <c r="F434">
        <v>6.9998961318169703</v>
      </c>
      <c r="G434">
        <v>147.606818181818</v>
      </c>
      <c r="H434">
        <v>5.5171780303030298</v>
      </c>
      <c r="I434">
        <v>190</v>
      </c>
      <c r="J434">
        <v>58</v>
      </c>
    </row>
    <row r="435" spans="1:10" x14ac:dyDescent="0.2">
      <c r="A435">
        <v>434</v>
      </c>
      <c r="B435" s="5">
        <v>43655</v>
      </c>
      <c r="C435" t="s">
        <v>15</v>
      </c>
      <c r="D435">
        <v>2019</v>
      </c>
      <c r="E435">
        <v>193.47654356060599</v>
      </c>
      <c r="F435">
        <v>14.416134489435199</v>
      </c>
      <c r="G435">
        <v>635.889678030303</v>
      </c>
      <c r="H435">
        <v>6.2941193181818198</v>
      </c>
      <c r="I435">
        <v>190</v>
      </c>
      <c r="J435">
        <v>58</v>
      </c>
    </row>
    <row r="436" spans="1:10" x14ac:dyDescent="0.2">
      <c r="A436">
        <v>435</v>
      </c>
      <c r="B436" s="5">
        <v>43656</v>
      </c>
      <c r="C436" t="s">
        <v>62</v>
      </c>
      <c r="D436">
        <v>2019</v>
      </c>
      <c r="E436">
        <v>22.487604166666699</v>
      </c>
      <c r="F436">
        <v>21.733333333333299</v>
      </c>
      <c r="G436">
        <v>108.086666666667</v>
      </c>
      <c r="H436">
        <v>3.3779166666666698</v>
      </c>
      <c r="I436">
        <v>191</v>
      </c>
      <c r="J436">
        <v>59</v>
      </c>
    </row>
    <row r="437" spans="1:10" x14ac:dyDescent="0.2">
      <c r="A437">
        <v>436</v>
      </c>
      <c r="B437" s="5">
        <v>43656</v>
      </c>
      <c r="C437" t="s">
        <v>8</v>
      </c>
      <c r="D437">
        <v>2019</v>
      </c>
      <c r="E437">
        <v>37.859005681818203</v>
      </c>
      <c r="F437">
        <v>11.801865658171501</v>
      </c>
      <c r="G437">
        <v>113.141477272727</v>
      </c>
      <c r="H437">
        <v>5.9292992424242401</v>
      </c>
      <c r="I437">
        <v>191</v>
      </c>
      <c r="J437">
        <v>59</v>
      </c>
    </row>
    <row r="438" spans="1:10" x14ac:dyDescent="0.2">
      <c r="A438">
        <v>437</v>
      </c>
      <c r="B438" s="5">
        <v>43656</v>
      </c>
      <c r="C438" t="s">
        <v>10</v>
      </c>
      <c r="D438">
        <v>2019</v>
      </c>
      <c r="E438">
        <v>98.756098484848494</v>
      </c>
      <c r="F438">
        <v>7.4636526902210498</v>
      </c>
      <c r="G438">
        <v>146.817803030303</v>
      </c>
      <c r="H438">
        <v>2.8654166666666701</v>
      </c>
      <c r="I438">
        <v>191</v>
      </c>
      <c r="J438">
        <v>59</v>
      </c>
    </row>
    <row r="439" spans="1:10" x14ac:dyDescent="0.2">
      <c r="A439">
        <v>438</v>
      </c>
      <c r="B439" s="5">
        <v>43656</v>
      </c>
      <c r="C439" t="s">
        <v>13</v>
      </c>
      <c r="D439">
        <v>2019</v>
      </c>
      <c r="E439">
        <v>29.3158996212121</v>
      </c>
      <c r="F439">
        <v>16.066459782502399</v>
      </c>
      <c r="G439">
        <v>126.877935606061</v>
      </c>
      <c r="H439">
        <v>4.3502272727272704</v>
      </c>
      <c r="I439">
        <v>191</v>
      </c>
      <c r="J439">
        <v>59</v>
      </c>
    </row>
    <row r="440" spans="1:10" x14ac:dyDescent="0.2">
      <c r="A440">
        <v>439</v>
      </c>
      <c r="B440" s="5">
        <v>43656</v>
      </c>
      <c r="C440" t="s">
        <v>17</v>
      </c>
      <c r="D440">
        <v>2019</v>
      </c>
      <c r="E440">
        <v>48.059242424242399</v>
      </c>
      <c r="F440">
        <v>6.5945019078821998</v>
      </c>
      <c r="G440">
        <v>148.34753787878799</v>
      </c>
      <c r="H440">
        <v>5.5264109848484804</v>
      </c>
      <c r="I440">
        <v>191</v>
      </c>
      <c r="J440">
        <v>59</v>
      </c>
    </row>
    <row r="441" spans="1:10" x14ac:dyDescent="0.2">
      <c r="A441">
        <v>440</v>
      </c>
      <c r="B441" s="5">
        <v>43656</v>
      </c>
      <c r="C441" t="s">
        <v>15</v>
      </c>
      <c r="D441">
        <v>2019</v>
      </c>
      <c r="E441">
        <v>191.10098484848501</v>
      </c>
      <c r="F441">
        <v>13.9382319561087</v>
      </c>
      <c r="G441">
        <v>641.25909090909101</v>
      </c>
      <c r="H441">
        <v>6.3685890151515103</v>
      </c>
      <c r="I441">
        <v>191</v>
      </c>
      <c r="J441">
        <v>59</v>
      </c>
    </row>
    <row r="442" spans="1:10" x14ac:dyDescent="0.2">
      <c r="A442">
        <v>441</v>
      </c>
      <c r="B442" s="5">
        <v>43657</v>
      </c>
      <c r="C442" t="s">
        <v>62</v>
      </c>
      <c r="D442">
        <v>2019</v>
      </c>
      <c r="E442">
        <v>22.340937499999999</v>
      </c>
      <c r="F442">
        <v>21.46875</v>
      </c>
      <c r="G442">
        <v>108.53343750000001</v>
      </c>
      <c r="H442">
        <v>3.3120833333333302</v>
      </c>
      <c r="I442">
        <v>192</v>
      </c>
      <c r="J442">
        <v>60</v>
      </c>
    </row>
    <row r="443" spans="1:10" x14ac:dyDescent="0.2">
      <c r="A443">
        <v>442</v>
      </c>
      <c r="B443" s="5">
        <v>43657</v>
      </c>
      <c r="C443" t="s">
        <v>8</v>
      </c>
      <c r="D443">
        <v>2019</v>
      </c>
      <c r="E443">
        <v>37.611060606060597</v>
      </c>
      <c r="F443">
        <v>12.6092082661151</v>
      </c>
      <c r="G443">
        <v>113.38522727272699</v>
      </c>
      <c r="H443">
        <v>5.7976609848484904</v>
      </c>
      <c r="I443">
        <v>192</v>
      </c>
      <c r="J443">
        <v>60</v>
      </c>
    </row>
    <row r="444" spans="1:10" x14ac:dyDescent="0.2">
      <c r="A444">
        <v>443</v>
      </c>
      <c r="B444" s="5">
        <v>43657</v>
      </c>
      <c r="C444" t="s">
        <v>10</v>
      </c>
      <c r="D444">
        <v>2019</v>
      </c>
      <c r="E444">
        <v>98.214005681818193</v>
      </c>
      <c r="F444">
        <v>8.8733392772886095</v>
      </c>
      <c r="G444">
        <v>146.932386363636</v>
      </c>
      <c r="H444">
        <v>3.7618939393939401</v>
      </c>
      <c r="I444">
        <v>192</v>
      </c>
      <c r="J444">
        <v>60</v>
      </c>
    </row>
    <row r="445" spans="1:10" x14ac:dyDescent="0.2">
      <c r="A445">
        <v>444</v>
      </c>
      <c r="B445" s="5">
        <v>43657</v>
      </c>
      <c r="C445" t="s">
        <v>13</v>
      </c>
      <c r="D445">
        <v>2019</v>
      </c>
      <c r="E445">
        <v>29.400613107822402</v>
      </c>
      <c r="F445">
        <v>16.0745542692983</v>
      </c>
      <c r="G445">
        <v>131.364270613108</v>
      </c>
      <c r="H445">
        <v>7.4176849894291799</v>
      </c>
      <c r="I445">
        <v>192</v>
      </c>
      <c r="J445">
        <v>60</v>
      </c>
    </row>
    <row r="446" spans="1:10" x14ac:dyDescent="0.2">
      <c r="A446">
        <v>445</v>
      </c>
      <c r="B446" s="5">
        <v>43657</v>
      </c>
      <c r="C446" t="s">
        <v>17</v>
      </c>
      <c r="D446">
        <v>2019</v>
      </c>
      <c r="E446">
        <v>47.1988920454545</v>
      </c>
      <c r="F446">
        <v>6.1733223350275797</v>
      </c>
      <c r="G446">
        <v>147.66306818181801</v>
      </c>
      <c r="H446">
        <v>5.6326988636363602</v>
      </c>
      <c r="I446">
        <v>192</v>
      </c>
      <c r="J446">
        <v>60</v>
      </c>
    </row>
    <row r="447" spans="1:10" x14ac:dyDescent="0.2">
      <c r="A447">
        <v>446</v>
      </c>
      <c r="B447" s="5">
        <v>43657</v>
      </c>
      <c r="C447" t="s">
        <v>15</v>
      </c>
      <c r="D447">
        <v>2019</v>
      </c>
      <c r="E447">
        <v>197.12070190274801</v>
      </c>
      <c r="F447">
        <v>13.682929484771799</v>
      </c>
      <c r="G447">
        <v>648.35003171247399</v>
      </c>
      <c r="H447">
        <v>6.3364661733615204</v>
      </c>
      <c r="I447">
        <v>192</v>
      </c>
      <c r="J447">
        <v>60</v>
      </c>
    </row>
    <row r="448" spans="1:10" x14ac:dyDescent="0.2">
      <c r="A448">
        <v>447</v>
      </c>
      <c r="B448" s="5">
        <v>43658</v>
      </c>
      <c r="C448" t="s">
        <v>62</v>
      </c>
      <c r="D448">
        <v>2019</v>
      </c>
      <c r="E448">
        <v>22.883253012048201</v>
      </c>
      <c r="F448">
        <v>21.4867469879518</v>
      </c>
      <c r="G448">
        <v>108.913493975904</v>
      </c>
      <c r="H448">
        <v>3.1308433734939798</v>
      </c>
      <c r="I448">
        <v>193</v>
      </c>
      <c r="J448">
        <v>61</v>
      </c>
    </row>
    <row r="449" spans="1:10" x14ac:dyDescent="0.2">
      <c r="A449">
        <v>448</v>
      </c>
      <c r="B449" s="5">
        <v>43658</v>
      </c>
      <c r="C449" t="s">
        <v>8</v>
      </c>
      <c r="D449">
        <v>2019</v>
      </c>
      <c r="E449">
        <v>39.238332251082198</v>
      </c>
      <c r="F449">
        <v>13.764920865709801</v>
      </c>
      <c r="G449">
        <v>113.88080086580101</v>
      </c>
      <c r="H449">
        <v>5.8212606790799599</v>
      </c>
      <c r="I449">
        <v>193</v>
      </c>
      <c r="J449">
        <v>61</v>
      </c>
    </row>
    <row r="450" spans="1:10" x14ac:dyDescent="0.2">
      <c r="A450">
        <v>449</v>
      </c>
      <c r="B450" s="5">
        <v>43658</v>
      </c>
      <c r="C450" t="s">
        <v>10</v>
      </c>
      <c r="D450">
        <v>2019</v>
      </c>
      <c r="E450">
        <v>100.208906926407</v>
      </c>
      <c r="F450">
        <v>14.9522549214458</v>
      </c>
      <c r="G450">
        <v>148.77164502164501</v>
      </c>
      <c r="H450">
        <v>3.5660173160173199</v>
      </c>
      <c r="I450">
        <v>193</v>
      </c>
      <c r="J450">
        <v>61</v>
      </c>
    </row>
    <row r="451" spans="1:10" x14ac:dyDescent="0.2">
      <c r="A451">
        <v>450</v>
      </c>
      <c r="B451" s="5">
        <v>43658</v>
      </c>
      <c r="C451" t="s">
        <v>13</v>
      </c>
      <c r="D451">
        <v>2019</v>
      </c>
      <c r="E451">
        <v>31.512526304713798</v>
      </c>
      <c r="F451">
        <v>17.674687224127901</v>
      </c>
      <c r="G451">
        <v>141.17041245791199</v>
      </c>
      <c r="H451">
        <v>10.2914109848485</v>
      </c>
      <c r="I451">
        <v>193</v>
      </c>
      <c r="J451">
        <v>61</v>
      </c>
    </row>
    <row r="452" spans="1:10" x14ac:dyDescent="0.2">
      <c r="A452">
        <v>451</v>
      </c>
      <c r="B452" s="5">
        <v>43658</v>
      </c>
      <c r="C452" t="s">
        <v>17</v>
      </c>
      <c r="D452">
        <v>2019</v>
      </c>
      <c r="E452">
        <v>48.996354166666698</v>
      </c>
      <c r="F452">
        <v>8.2885015201905894</v>
      </c>
      <c r="G452">
        <v>144.98030303030299</v>
      </c>
      <c r="H452">
        <v>5.7421685606060597</v>
      </c>
      <c r="I452">
        <v>193</v>
      </c>
      <c r="J452">
        <v>61</v>
      </c>
    </row>
    <row r="453" spans="1:10" x14ac:dyDescent="0.2">
      <c r="A453">
        <v>452</v>
      </c>
      <c r="B453" s="5">
        <v>43658</v>
      </c>
      <c r="C453" t="s">
        <v>15</v>
      </c>
      <c r="D453">
        <v>2019</v>
      </c>
      <c r="E453">
        <v>202.849763257576</v>
      </c>
      <c r="F453">
        <v>14.0653736694887</v>
      </c>
      <c r="G453">
        <v>648.21676136363601</v>
      </c>
      <c r="H453">
        <v>8.0297537878787892</v>
      </c>
      <c r="I453">
        <v>193</v>
      </c>
      <c r="J453">
        <v>61</v>
      </c>
    </row>
    <row r="454" spans="1:10" x14ac:dyDescent="0.2">
      <c r="A454">
        <v>453</v>
      </c>
      <c r="B454" s="5">
        <v>43659</v>
      </c>
      <c r="C454" t="s">
        <v>62</v>
      </c>
      <c r="D454">
        <v>2019</v>
      </c>
      <c r="E454">
        <v>30.142499999999998</v>
      </c>
      <c r="F454">
        <v>21.915624999999999</v>
      </c>
      <c r="G454">
        <v>102.690208333333</v>
      </c>
      <c r="H454">
        <v>1.3228124999999999</v>
      </c>
      <c r="I454">
        <v>194</v>
      </c>
      <c r="J454">
        <v>62</v>
      </c>
    </row>
    <row r="455" spans="1:10" x14ac:dyDescent="0.2">
      <c r="A455">
        <v>454</v>
      </c>
      <c r="B455" s="5">
        <v>43659</v>
      </c>
      <c r="C455" t="s">
        <v>8</v>
      </c>
      <c r="D455">
        <v>2019</v>
      </c>
      <c r="E455">
        <v>44.244924242424197</v>
      </c>
      <c r="F455">
        <v>14.1261636876455</v>
      </c>
      <c r="G455">
        <v>111.161174242424</v>
      </c>
      <c r="H455">
        <v>6.4084469696969704</v>
      </c>
      <c r="I455">
        <v>194</v>
      </c>
      <c r="J455">
        <v>62</v>
      </c>
    </row>
    <row r="456" spans="1:10" x14ac:dyDescent="0.2">
      <c r="A456">
        <v>455</v>
      </c>
      <c r="B456" s="5">
        <v>43659</v>
      </c>
      <c r="C456" t="s">
        <v>10</v>
      </c>
      <c r="D456">
        <v>2019</v>
      </c>
      <c r="E456">
        <v>104.240435606061</v>
      </c>
      <c r="F456">
        <v>15.9458693178356</v>
      </c>
      <c r="G456">
        <v>147.75653409090901</v>
      </c>
      <c r="H456">
        <v>4.7855208333333303</v>
      </c>
      <c r="I456">
        <v>194</v>
      </c>
      <c r="J456">
        <v>62</v>
      </c>
    </row>
    <row r="457" spans="1:10" x14ac:dyDescent="0.2">
      <c r="A457">
        <v>456</v>
      </c>
      <c r="B457" s="5">
        <v>43659</v>
      </c>
      <c r="C457" t="s">
        <v>13</v>
      </c>
      <c r="D457">
        <v>2019</v>
      </c>
      <c r="E457">
        <v>31.630634469697</v>
      </c>
      <c r="F457">
        <v>17.066178038436799</v>
      </c>
      <c r="G457">
        <v>132.68816287878801</v>
      </c>
      <c r="H457">
        <v>12.2447064393939</v>
      </c>
      <c r="I457">
        <v>194</v>
      </c>
      <c r="J457">
        <v>62</v>
      </c>
    </row>
    <row r="458" spans="1:10" x14ac:dyDescent="0.2">
      <c r="A458">
        <v>457</v>
      </c>
      <c r="B458" s="5">
        <v>43659</v>
      </c>
      <c r="C458" t="s">
        <v>17</v>
      </c>
      <c r="D458">
        <v>2019</v>
      </c>
      <c r="E458">
        <v>55.547064393939401</v>
      </c>
      <c r="F458">
        <v>11.284465104533499</v>
      </c>
      <c r="G458">
        <v>137.717992424242</v>
      </c>
      <c r="H458">
        <v>11.407859848484801</v>
      </c>
      <c r="I458">
        <v>194</v>
      </c>
      <c r="J458">
        <v>62</v>
      </c>
    </row>
    <row r="459" spans="1:10" x14ac:dyDescent="0.2">
      <c r="A459">
        <v>458</v>
      </c>
      <c r="B459" s="5">
        <v>43659</v>
      </c>
      <c r="C459" t="s">
        <v>15</v>
      </c>
      <c r="D459">
        <v>2019</v>
      </c>
      <c r="E459">
        <v>204.78222537878801</v>
      </c>
      <c r="F459">
        <v>15.5113029399621</v>
      </c>
      <c r="G459">
        <v>648.22518939393899</v>
      </c>
      <c r="H459">
        <v>9.0394791666666698</v>
      </c>
      <c r="I459">
        <v>194</v>
      </c>
      <c r="J459">
        <v>62</v>
      </c>
    </row>
    <row r="460" spans="1:10" x14ac:dyDescent="0.2">
      <c r="A460">
        <v>459</v>
      </c>
      <c r="B460" s="5">
        <v>43660</v>
      </c>
      <c r="C460" t="s">
        <v>62</v>
      </c>
      <c r="D460">
        <v>2019</v>
      </c>
      <c r="E460">
        <v>29.9721875</v>
      </c>
      <c r="F460">
        <v>21.188541666666701</v>
      </c>
      <c r="G460">
        <v>102.59875</v>
      </c>
      <c r="H460">
        <v>0.81854166666666694</v>
      </c>
      <c r="I460">
        <v>195</v>
      </c>
      <c r="J460">
        <v>63</v>
      </c>
    </row>
    <row r="461" spans="1:10" x14ac:dyDescent="0.2">
      <c r="A461">
        <v>460</v>
      </c>
      <c r="B461" s="5">
        <v>43660</v>
      </c>
      <c r="C461" t="s">
        <v>8</v>
      </c>
      <c r="D461">
        <v>2019</v>
      </c>
      <c r="E461">
        <v>45.868068181818202</v>
      </c>
      <c r="F461">
        <v>13.086826257267401</v>
      </c>
      <c r="G461">
        <v>108.503977272727</v>
      </c>
      <c r="H461">
        <v>6.2223674242424201</v>
      </c>
      <c r="I461">
        <v>195</v>
      </c>
      <c r="J461">
        <v>63</v>
      </c>
    </row>
    <row r="462" spans="1:10" x14ac:dyDescent="0.2">
      <c r="A462">
        <v>461</v>
      </c>
      <c r="B462" s="5">
        <v>43660</v>
      </c>
      <c r="C462" t="s">
        <v>10</v>
      </c>
      <c r="D462">
        <v>2019</v>
      </c>
      <c r="E462">
        <v>102.43470643939401</v>
      </c>
      <c r="F462">
        <v>14.6847400199484</v>
      </c>
      <c r="G462">
        <v>136.619034090909</v>
      </c>
      <c r="H462">
        <v>5.7931674641148296</v>
      </c>
      <c r="I462">
        <v>195</v>
      </c>
      <c r="J462">
        <v>63</v>
      </c>
    </row>
    <row r="463" spans="1:10" x14ac:dyDescent="0.2">
      <c r="A463">
        <v>462</v>
      </c>
      <c r="B463" s="5">
        <v>43660</v>
      </c>
      <c r="C463" t="s">
        <v>13</v>
      </c>
      <c r="D463">
        <v>2019</v>
      </c>
      <c r="E463">
        <v>29.717774621212101</v>
      </c>
      <c r="F463">
        <v>15.8562806690732</v>
      </c>
      <c r="G463">
        <v>129.40492424242399</v>
      </c>
      <c r="H463">
        <v>13.2650968013468</v>
      </c>
      <c r="I463">
        <v>195</v>
      </c>
      <c r="J463">
        <v>63</v>
      </c>
    </row>
    <row r="464" spans="1:10" x14ac:dyDescent="0.2">
      <c r="A464">
        <v>463</v>
      </c>
      <c r="B464" s="5">
        <v>43660</v>
      </c>
      <c r="C464" t="s">
        <v>17</v>
      </c>
      <c r="D464">
        <v>2019</v>
      </c>
      <c r="E464">
        <v>56.545104166666697</v>
      </c>
      <c r="F464">
        <v>11.608146005509701</v>
      </c>
      <c r="G464">
        <v>134.70880681818201</v>
      </c>
      <c r="H464">
        <v>9.0947064393939403</v>
      </c>
      <c r="I464">
        <v>195</v>
      </c>
      <c r="J464">
        <v>63</v>
      </c>
    </row>
    <row r="465" spans="1:10" x14ac:dyDescent="0.2">
      <c r="A465">
        <v>464</v>
      </c>
      <c r="B465" s="5">
        <v>43660</v>
      </c>
      <c r="C465" t="s">
        <v>15</v>
      </c>
      <c r="D465">
        <v>2019</v>
      </c>
      <c r="E465">
        <v>204.549488636364</v>
      </c>
      <c r="F465">
        <v>17.580690223888599</v>
      </c>
      <c r="G465">
        <v>537.39687500000002</v>
      </c>
      <c r="H465">
        <v>19.799857954545502</v>
      </c>
      <c r="I465">
        <v>195</v>
      </c>
      <c r="J465">
        <v>63</v>
      </c>
    </row>
    <row r="466" spans="1:10" x14ac:dyDescent="0.2">
      <c r="A466">
        <v>465</v>
      </c>
      <c r="B466" s="5">
        <v>43661</v>
      </c>
      <c r="C466" t="s">
        <v>62</v>
      </c>
      <c r="D466">
        <v>2019</v>
      </c>
      <c r="E466">
        <v>28.394479166666699</v>
      </c>
      <c r="F466">
        <v>21.116666666666699</v>
      </c>
      <c r="G466">
        <v>103.887291666667</v>
      </c>
      <c r="H466">
        <v>0.76770833333333299</v>
      </c>
      <c r="I466">
        <v>196</v>
      </c>
      <c r="J466">
        <v>64</v>
      </c>
    </row>
    <row r="467" spans="1:10" x14ac:dyDescent="0.2">
      <c r="A467">
        <v>466</v>
      </c>
      <c r="B467" s="5">
        <v>43661</v>
      </c>
      <c r="C467" t="s">
        <v>8</v>
      </c>
      <c r="D467">
        <v>2019</v>
      </c>
      <c r="E467">
        <v>42.596164772727299</v>
      </c>
      <c r="F467">
        <v>12.452591811325901</v>
      </c>
      <c r="G467">
        <v>110.830397727273</v>
      </c>
      <c r="H467">
        <v>5.7832007575757602</v>
      </c>
      <c r="I467">
        <v>196</v>
      </c>
      <c r="J467">
        <v>64</v>
      </c>
    </row>
    <row r="468" spans="1:10" x14ac:dyDescent="0.2">
      <c r="A468">
        <v>467</v>
      </c>
      <c r="B468" s="5">
        <v>43661</v>
      </c>
      <c r="C468" t="s">
        <v>10</v>
      </c>
      <c r="D468">
        <v>2019</v>
      </c>
      <c r="E468">
        <v>102.881392045455</v>
      </c>
      <c r="F468">
        <v>14.2146388369835</v>
      </c>
      <c r="G468">
        <v>140.23484848484799</v>
      </c>
      <c r="H468">
        <v>3.6515814393939401</v>
      </c>
      <c r="I468">
        <v>196</v>
      </c>
      <c r="J468">
        <v>64</v>
      </c>
    </row>
    <row r="469" spans="1:10" x14ac:dyDescent="0.2">
      <c r="A469">
        <v>468</v>
      </c>
      <c r="B469" s="5">
        <v>43661</v>
      </c>
      <c r="C469" t="s">
        <v>13</v>
      </c>
      <c r="D469">
        <v>2019</v>
      </c>
      <c r="E469">
        <v>29.452322180134701</v>
      </c>
      <c r="F469">
        <v>15.2365500362449</v>
      </c>
      <c r="G469">
        <v>128.753409090909</v>
      </c>
      <c r="H469">
        <v>9.8185858585858607</v>
      </c>
      <c r="I469">
        <v>196</v>
      </c>
      <c r="J469">
        <v>64</v>
      </c>
    </row>
    <row r="470" spans="1:10" x14ac:dyDescent="0.2">
      <c r="A470">
        <v>469</v>
      </c>
      <c r="B470" s="5">
        <v>43661</v>
      </c>
      <c r="C470" t="s">
        <v>17</v>
      </c>
      <c r="D470">
        <v>2019</v>
      </c>
      <c r="E470">
        <v>54.075000000000003</v>
      </c>
      <c r="F470">
        <v>10.573512488732399</v>
      </c>
      <c r="G470">
        <v>138.73806818181799</v>
      </c>
      <c r="H470">
        <v>5.2796401515151503</v>
      </c>
      <c r="I470">
        <v>196</v>
      </c>
      <c r="J470">
        <v>64</v>
      </c>
    </row>
    <row r="471" spans="1:10" x14ac:dyDescent="0.2">
      <c r="A471">
        <v>470</v>
      </c>
      <c r="B471" s="5">
        <v>43661</v>
      </c>
      <c r="C471" t="s">
        <v>15</v>
      </c>
      <c r="D471">
        <v>2019</v>
      </c>
      <c r="E471">
        <v>228.15673295454499</v>
      </c>
      <c r="F471">
        <v>9.0357142857142794</v>
      </c>
      <c r="G471">
        <v>488.25681818181801</v>
      </c>
      <c r="H471">
        <v>10.344763257575799</v>
      </c>
      <c r="I471">
        <v>196</v>
      </c>
      <c r="J471">
        <v>64</v>
      </c>
    </row>
    <row r="472" spans="1:10" x14ac:dyDescent="0.2">
      <c r="A472">
        <v>471</v>
      </c>
      <c r="B472" s="5">
        <v>43662</v>
      </c>
      <c r="C472" t="s">
        <v>62</v>
      </c>
      <c r="D472">
        <v>2019</v>
      </c>
      <c r="E472">
        <v>27.116875</v>
      </c>
      <c r="F472">
        <v>21.139583333333299</v>
      </c>
      <c r="G472">
        <v>105.20604166666701</v>
      </c>
      <c r="H472">
        <v>0.84552083333333306</v>
      </c>
      <c r="I472">
        <v>197</v>
      </c>
      <c r="J472">
        <v>65</v>
      </c>
    </row>
    <row r="473" spans="1:10" x14ac:dyDescent="0.2">
      <c r="A473">
        <v>472</v>
      </c>
      <c r="B473" s="5">
        <v>43662</v>
      </c>
      <c r="C473" t="s">
        <v>8</v>
      </c>
      <c r="D473">
        <v>2019</v>
      </c>
      <c r="E473">
        <v>41.247660984848501</v>
      </c>
      <c r="F473">
        <v>13.134838404879201</v>
      </c>
      <c r="G473">
        <v>113.151420454545</v>
      </c>
      <c r="H473">
        <v>5.95444019138756</v>
      </c>
      <c r="I473">
        <v>197</v>
      </c>
      <c r="J473">
        <v>65</v>
      </c>
    </row>
    <row r="474" spans="1:10" x14ac:dyDescent="0.2">
      <c r="A474">
        <v>473</v>
      </c>
      <c r="B474" s="5">
        <v>43662</v>
      </c>
      <c r="C474" t="s">
        <v>10</v>
      </c>
      <c r="D474">
        <v>2019</v>
      </c>
      <c r="E474">
        <v>102.23777251683499</v>
      </c>
      <c r="F474">
        <v>14.2830504118908</v>
      </c>
      <c r="G474">
        <v>144.31459385521899</v>
      </c>
      <c r="H474">
        <v>3.3687394781144802</v>
      </c>
      <c r="I474">
        <v>197</v>
      </c>
      <c r="J474">
        <v>65</v>
      </c>
    </row>
    <row r="475" spans="1:10" x14ac:dyDescent="0.2">
      <c r="A475">
        <v>474</v>
      </c>
      <c r="B475" s="5">
        <v>43662</v>
      </c>
      <c r="C475" t="s">
        <v>13</v>
      </c>
      <c r="D475">
        <v>2019</v>
      </c>
      <c r="E475">
        <v>29.431070075757599</v>
      </c>
      <c r="F475">
        <v>14.748338833008299</v>
      </c>
      <c r="G475">
        <v>128.710984848485</v>
      </c>
      <c r="H475">
        <v>9.0676988636363607</v>
      </c>
      <c r="I475">
        <v>197</v>
      </c>
      <c r="J475">
        <v>65</v>
      </c>
    </row>
    <row r="476" spans="1:10" x14ac:dyDescent="0.2">
      <c r="A476">
        <v>475</v>
      </c>
      <c r="B476" s="5">
        <v>43662</v>
      </c>
      <c r="C476" t="s">
        <v>17</v>
      </c>
      <c r="D476">
        <v>2019</v>
      </c>
      <c r="E476">
        <v>54.236439393939399</v>
      </c>
      <c r="F476">
        <v>10.772025786823599</v>
      </c>
      <c r="G476">
        <v>138.70464015151501</v>
      </c>
      <c r="H476">
        <v>5.5368655303030296</v>
      </c>
      <c r="I476">
        <v>197</v>
      </c>
      <c r="J476">
        <v>65</v>
      </c>
    </row>
    <row r="477" spans="1:10" x14ac:dyDescent="0.2">
      <c r="A477">
        <v>476</v>
      </c>
      <c r="B477" s="5">
        <v>43662</v>
      </c>
      <c r="C477" t="s">
        <v>15</v>
      </c>
      <c r="D477">
        <v>2019</v>
      </c>
      <c r="E477">
        <v>221.31467803030301</v>
      </c>
      <c r="F477">
        <v>16.1252367508514</v>
      </c>
      <c r="G477">
        <v>527.77869318181797</v>
      </c>
      <c r="H477">
        <v>12.424053030303</v>
      </c>
      <c r="I477">
        <v>197</v>
      </c>
      <c r="J477">
        <v>65</v>
      </c>
    </row>
    <row r="478" spans="1:10" x14ac:dyDescent="0.2">
      <c r="A478">
        <v>477</v>
      </c>
      <c r="B478" s="5">
        <v>43663</v>
      </c>
      <c r="C478" t="s">
        <v>62</v>
      </c>
      <c r="D478">
        <v>2019</v>
      </c>
      <c r="E478">
        <v>26.263229166666701</v>
      </c>
      <c r="F478">
        <v>21.185416666666701</v>
      </c>
      <c r="G478">
        <v>105.91427083333301</v>
      </c>
      <c r="H478">
        <v>0.81895833333333301</v>
      </c>
      <c r="I478">
        <v>198</v>
      </c>
      <c r="J478">
        <v>66</v>
      </c>
    </row>
    <row r="479" spans="1:10" x14ac:dyDescent="0.2">
      <c r="A479">
        <v>478</v>
      </c>
      <c r="B479" s="5">
        <v>43663</v>
      </c>
      <c r="C479" t="s">
        <v>8</v>
      </c>
      <c r="D479">
        <v>2019</v>
      </c>
      <c r="E479">
        <v>41.630643939393899</v>
      </c>
      <c r="F479">
        <v>13.2144335800141</v>
      </c>
      <c r="G479">
        <v>111.594318181818</v>
      </c>
      <c r="H479">
        <v>6.0784848484848499</v>
      </c>
      <c r="I479">
        <v>198</v>
      </c>
      <c r="J479">
        <v>66</v>
      </c>
    </row>
    <row r="480" spans="1:10" x14ac:dyDescent="0.2">
      <c r="A480">
        <v>479</v>
      </c>
      <c r="B480" s="5">
        <v>43663</v>
      </c>
      <c r="C480" t="s">
        <v>10</v>
      </c>
      <c r="D480">
        <v>2019</v>
      </c>
      <c r="E480">
        <v>101.287073863636</v>
      </c>
      <c r="F480">
        <v>14.279704580443701</v>
      </c>
      <c r="G480">
        <v>143.36865530303001</v>
      </c>
      <c r="H480">
        <v>3.5787026515151501</v>
      </c>
      <c r="I480">
        <v>198</v>
      </c>
      <c r="J480">
        <v>66</v>
      </c>
    </row>
    <row r="481" spans="1:10" x14ac:dyDescent="0.2">
      <c r="A481">
        <v>480</v>
      </c>
      <c r="B481" s="5">
        <v>43663</v>
      </c>
      <c r="C481" t="s">
        <v>13</v>
      </c>
      <c r="D481">
        <v>2019</v>
      </c>
      <c r="E481">
        <v>29.457612121212101</v>
      </c>
      <c r="F481">
        <v>14.8504762162658</v>
      </c>
      <c r="G481">
        <v>128.768</v>
      </c>
      <c r="H481">
        <v>13.265599999999999</v>
      </c>
      <c r="I481">
        <v>198</v>
      </c>
      <c r="J481">
        <v>66</v>
      </c>
    </row>
    <row r="482" spans="1:10" x14ac:dyDescent="0.2">
      <c r="A482">
        <v>481</v>
      </c>
      <c r="B482" s="5">
        <v>43663</v>
      </c>
      <c r="C482" t="s">
        <v>17</v>
      </c>
      <c r="D482">
        <v>2019</v>
      </c>
      <c r="E482">
        <v>56.822982954545502</v>
      </c>
      <c r="F482">
        <v>11.686777471229099</v>
      </c>
      <c r="G482">
        <v>137.08314393939401</v>
      </c>
      <c r="H482">
        <v>6.1355776515151499</v>
      </c>
      <c r="I482">
        <v>198</v>
      </c>
      <c r="J482">
        <v>66</v>
      </c>
    </row>
    <row r="483" spans="1:10" x14ac:dyDescent="0.2">
      <c r="A483">
        <v>482</v>
      </c>
      <c r="B483" s="5">
        <v>43663</v>
      </c>
      <c r="C483" t="s">
        <v>15</v>
      </c>
      <c r="D483">
        <v>2019</v>
      </c>
      <c r="E483">
        <v>220.151837121212</v>
      </c>
      <c r="F483">
        <v>21.593338889850699</v>
      </c>
      <c r="G483">
        <v>563.95937500000002</v>
      </c>
      <c r="H483">
        <v>9.2141098484848492</v>
      </c>
      <c r="I483">
        <v>198</v>
      </c>
      <c r="J483">
        <v>66</v>
      </c>
    </row>
    <row r="484" spans="1:10" x14ac:dyDescent="0.2">
      <c r="A484">
        <v>483</v>
      </c>
      <c r="B484" s="5">
        <v>43664</v>
      </c>
      <c r="C484" t="s">
        <v>62</v>
      </c>
      <c r="D484">
        <v>2019</v>
      </c>
      <c r="E484">
        <v>40.190312499999997</v>
      </c>
      <c r="F484">
        <v>20.782291666666701</v>
      </c>
      <c r="G484">
        <v>94.015000000000001</v>
      </c>
      <c r="H484">
        <v>3.5481250000000002</v>
      </c>
      <c r="I484">
        <v>199</v>
      </c>
      <c r="J484">
        <v>67</v>
      </c>
    </row>
    <row r="485" spans="1:10" x14ac:dyDescent="0.2">
      <c r="A485">
        <v>484</v>
      </c>
      <c r="B485" s="5">
        <v>43664</v>
      </c>
      <c r="C485" t="s">
        <v>8</v>
      </c>
      <c r="D485">
        <v>2019</v>
      </c>
      <c r="E485">
        <v>40.087547348484797</v>
      </c>
      <c r="F485">
        <v>12.7962577100211</v>
      </c>
      <c r="G485">
        <v>112.437121212121</v>
      </c>
      <c r="H485">
        <v>6.1118277511961701</v>
      </c>
      <c r="I485">
        <v>199</v>
      </c>
      <c r="J485">
        <v>67</v>
      </c>
    </row>
    <row r="486" spans="1:10" x14ac:dyDescent="0.2">
      <c r="A486">
        <v>485</v>
      </c>
      <c r="B486" s="5">
        <v>43664</v>
      </c>
      <c r="C486" t="s">
        <v>10</v>
      </c>
      <c r="D486">
        <v>2019</v>
      </c>
      <c r="E486">
        <v>100.44970643939401</v>
      </c>
      <c r="F486">
        <v>13.3465955805757</v>
      </c>
      <c r="G486">
        <v>143.04744318181801</v>
      </c>
      <c r="H486">
        <v>3.3877746212121198</v>
      </c>
      <c r="I486">
        <v>199</v>
      </c>
      <c r="J486">
        <v>67</v>
      </c>
    </row>
    <row r="487" spans="1:10" x14ac:dyDescent="0.2">
      <c r="A487">
        <v>486</v>
      </c>
      <c r="B487" s="5">
        <v>43664</v>
      </c>
      <c r="C487" t="s">
        <v>13</v>
      </c>
      <c r="D487">
        <v>2019</v>
      </c>
      <c r="E487">
        <v>33.637140151515197</v>
      </c>
      <c r="F487">
        <v>15.5263826436834</v>
      </c>
      <c r="G487">
        <v>126.59185606060601</v>
      </c>
      <c r="H487">
        <v>11.414592803030301</v>
      </c>
      <c r="I487">
        <v>199</v>
      </c>
      <c r="J487">
        <v>67</v>
      </c>
    </row>
    <row r="488" spans="1:10" x14ac:dyDescent="0.2">
      <c r="A488">
        <v>487</v>
      </c>
      <c r="B488" s="5">
        <v>43664</v>
      </c>
      <c r="C488" t="s">
        <v>17</v>
      </c>
      <c r="D488">
        <v>2019</v>
      </c>
      <c r="E488">
        <v>54.378446969697002</v>
      </c>
      <c r="F488">
        <v>11.4884786681733</v>
      </c>
      <c r="G488">
        <v>139.46685606060601</v>
      </c>
      <c r="H488">
        <v>5.5564962121212096</v>
      </c>
      <c r="I488">
        <v>199</v>
      </c>
      <c r="J488">
        <v>67</v>
      </c>
    </row>
    <row r="489" spans="1:10" x14ac:dyDescent="0.2">
      <c r="A489">
        <v>488</v>
      </c>
      <c r="B489" s="5">
        <v>43664</v>
      </c>
      <c r="C489" t="s">
        <v>15</v>
      </c>
      <c r="D489">
        <v>2019</v>
      </c>
      <c r="E489">
        <v>211.19254734848499</v>
      </c>
      <c r="F489">
        <v>18.3929320979294</v>
      </c>
      <c r="G489">
        <v>590.344602272727</v>
      </c>
      <c r="H489">
        <v>12.420587121212099</v>
      </c>
      <c r="I489">
        <v>199</v>
      </c>
      <c r="J489">
        <v>67</v>
      </c>
    </row>
    <row r="490" spans="1:10" x14ac:dyDescent="0.2">
      <c r="A490">
        <v>489</v>
      </c>
      <c r="B490" s="5">
        <v>43665</v>
      </c>
      <c r="C490" t="s">
        <v>62</v>
      </c>
      <c r="D490">
        <v>2019</v>
      </c>
      <c r="E490">
        <v>33.866770833333298</v>
      </c>
      <c r="F490">
        <v>20.5364583333333</v>
      </c>
      <c r="G490">
        <v>98.281979166666702</v>
      </c>
      <c r="H490">
        <v>1.1345833333333299</v>
      </c>
      <c r="I490">
        <v>200</v>
      </c>
      <c r="J490">
        <v>68</v>
      </c>
    </row>
    <row r="491" spans="1:10" x14ac:dyDescent="0.2">
      <c r="A491">
        <v>490</v>
      </c>
      <c r="B491" s="5">
        <v>43665</v>
      </c>
      <c r="C491" t="s">
        <v>8</v>
      </c>
      <c r="D491">
        <v>2019</v>
      </c>
      <c r="E491">
        <v>38.911090909090902</v>
      </c>
      <c r="F491">
        <v>11.7713930860278</v>
      </c>
      <c r="G491">
        <v>113.442775119617</v>
      </c>
      <c r="H491">
        <v>6.1889361702127701</v>
      </c>
      <c r="I491">
        <v>200</v>
      </c>
      <c r="J491">
        <v>68</v>
      </c>
    </row>
    <row r="492" spans="1:10" x14ac:dyDescent="0.2">
      <c r="A492">
        <v>491</v>
      </c>
      <c r="B492" s="5">
        <v>43665</v>
      </c>
      <c r="C492" t="s">
        <v>10</v>
      </c>
      <c r="D492">
        <v>2019</v>
      </c>
      <c r="E492">
        <v>109.491581439394</v>
      </c>
      <c r="F492" t="s">
        <v>95</v>
      </c>
      <c r="G492">
        <v>143.08892045454499</v>
      </c>
      <c r="H492">
        <v>3.7353503787878801</v>
      </c>
      <c r="I492">
        <v>200</v>
      </c>
      <c r="J492">
        <v>68</v>
      </c>
    </row>
    <row r="493" spans="1:10" x14ac:dyDescent="0.2">
      <c r="A493">
        <v>492</v>
      </c>
      <c r="B493" s="5">
        <v>43665</v>
      </c>
      <c r="C493" t="s">
        <v>13</v>
      </c>
      <c r="D493">
        <v>2019</v>
      </c>
      <c r="E493">
        <v>34.810784932659899</v>
      </c>
      <c r="F493">
        <v>15.460212101848001</v>
      </c>
      <c r="G493">
        <v>125.998200757576</v>
      </c>
      <c r="H493">
        <v>6.6325010521885499</v>
      </c>
      <c r="I493">
        <v>200</v>
      </c>
      <c r="J493">
        <v>68</v>
      </c>
    </row>
    <row r="494" spans="1:10" x14ac:dyDescent="0.2">
      <c r="A494">
        <v>493</v>
      </c>
      <c r="B494" s="5">
        <v>43665</v>
      </c>
      <c r="C494" t="s">
        <v>17</v>
      </c>
      <c r="D494">
        <v>2019</v>
      </c>
      <c r="E494">
        <v>52.539706439393903</v>
      </c>
      <c r="F494">
        <v>11.548040968122599</v>
      </c>
      <c r="G494">
        <v>141.68626893939401</v>
      </c>
      <c r="H494">
        <v>5.6874621212121204</v>
      </c>
      <c r="I494">
        <v>200</v>
      </c>
      <c r="J494">
        <v>68</v>
      </c>
    </row>
    <row r="495" spans="1:10" x14ac:dyDescent="0.2">
      <c r="A495">
        <v>494</v>
      </c>
      <c r="B495" s="5">
        <v>43665</v>
      </c>
      <c r="C495" t="s">
        <v>15</v>
      </c>
      <c r="D495">
        <v>2019</v>
      </c>
      <c r="E495">
        <v>216.417166204582</v>
      </c>
      <c r="F495">
        <v>12.439504986486</v>
      </c>
      <c r="G495">
        <v>605.24912721686906</v>
      </c>
      <c r="H495">
        <v>9.1322865898146794</v>
      </c>
      <c r="I495">
        <v>200</v>
      </c>
      <c r="J495">
        <v>68</v>
      </c>
    </row>
    <row r="496" spans="1:10" x14ac:dyDescent="0.2">
      <c r="A496">
        <v>495</v>
      </c>
      <c r="B496" s="5">
        <v>43666</v>
      </c>
      <c r="C496" t="s">
        <v>62</v>
      </c>
      <c r="D496">
        <v>2019</v>
      </c>
      <c r="E496">
        <v>30.3035416666667</v>
      </c>
      <c r="F496">
        <v>20.992708333333301</v>
      </c>
      <c r="G496">
        <v>101.6928125</v>
      </c>
      <c r="H496">
        <v>0.97718749999999999</v>
      </c>
      <c r="I496">
        <v>201</v>
      </c>
      <c r="J496">
        <v>69</v>
      </c>
    </row>
    <row r="497" spans="1:10" x14ac:dyDescent="0.2">
      <c r="A497">
        <v>496</v>
      </c>
      <c r="B497" s="5">
        <v>43666</v>
      </c>
      <c r="C497" t="s">
        <v>8</v>
      </c>
      <c r="D497">
        <v>2019</v>
      </c>
      <c r="E497">
        <v>38.697679924242401</v>
      </c>
      <c r="F497">
        <v>11.022379014507999</v>
      </c>
      <c r="G497">
        <v>112.91126893939401</v>
      </c>
      <c r="H497">
        <v>6.78428708133971</v>
      </c>
      <c r="I497">
        <v>201</v>
      </c>
      <c r="J497">
        <v>69</v>
      </c>
    </row>
    <row r="498" spans="1:10" x14ac:dyDescent="0.2">
      <c r="A498">
        <v>497</v>
      </c>
      <c r="B498" s="5">
        <v>43666</v>
      </c>
      <c r="C498" t="s">
        <v>10</v>
      </c>
      <c r="D498">
        <v>2019</v>
      </c>
      <c r="E498">
        <v>142.501903409091</v>
      </c>
      <c r="F498" t="s">
        <v>95</v>
      </c>
      <c r="G498">
        <v>136.19147727272701</v>
      </c>
      <c r="H498">
        <v>3.63514204545455</v>
      </c>
      <c r="I498">
        <v>201</v>
      </c>
      <c r="J498">
        <v>69</v>
      </c>
    </row>
    <row r="499" spans="1:10" x14ac:dyDescent="0.2">
      <c r="A499">
        <v>498</v>
      </c>
      <c r="B499" s="5">
        <v>43666</v>
      </c>
      <c r="C499" t="s">
        <v>13</v>
      </c>
      <c r="D499">
        <v>2019</v>
      </c>
      <c r="E499">
        <v>33.636335227272703</v>
      </c>
      <c r="F499">
        <v>16.051693484909698</v>
      </c>
      <c r="G499">
        <v>127.829924242424</v>
      </c>
      <c r="H499">
        <v>6.56042613636364</v>
      </c>
      <c r="I499">
        <v>201</v>
      </c>
      <c r="J499">
        <v>69</v>
      </c>
    </row>
    <row r="500" spans="1:10" x14ac:dyDescent="0.2">
      <c r="A500">
        <v>499</v>
      </c>
      <c r="B500" s="5">
        <v>43666</v>
      </c>
      <c r="C500" t="s">
        <v>17</v>
      </c>
      <c r="D500">
        <v>2019</v>
      </c>
      <c r="E500">
        <v>51.701988636363602</v>
      </c>
      <c r="F500">
        <v>11.603643466867799</v>
      </c>
      <c r="G500">
        <v>142.52765151515101</v>
      </c>
      <c r="H500">
        <v>5.9428882575757598</v>
      </c>
      <c r="I500">
        <v>201</v>
      </c>
      <c r="J500">
        <v>69</v>
      </c>
    </row>
    <row r="501" spans="1:10" x14ac:dyDescent="0.2">
      <c r="A501">
        <v>500</v>
      </c>
      <c r="B501" s="5">
        <v>43666</v>
      </c>
      <c r="C501" t="s">
        <v>15</v>
      </c>
      <c r="D501">
        <v>2019</v>
      </c>
      <c r="E501">
        <v>216.04202380952401</v>
      </c>
      <c r="F501">
        <v>11.9649926871028</v>
      </c>
      <c r="G501">
        <v>616.19747023809498</v>
      </c>
      <c r="H501">
        <v>10.736190476190499</v>
      </c>
      <c r="I501">
        <v>201</v>
      </c>
      <c r="J501">
        <v>69</v>
      </c>
    </row>
    <row r="502" spans="1:10" x14ac:dyDescent="0.2">
      <c r="A502">
        <v>501</v>
      </c>
      <c r="B502" s="5">
        <v>43667</v>
      </c>
      <c r="C502" t="s">
        <v>62</v>
      </c>
      <c r="D502">
        <v>2019</v>
      </c>
      <c r="E502">
        <v>28.5685416666667</v>
      </c>
      <c r="F502">
        <v>21.285416666666698</v>
      </c>
      <c r="G502">
        <v>103.25</v>
      </c>
      <c r="H502">
        <v>0.89302083333333304</v>
      </c>
      <c r="I502">
        <v>202</v>
      </c>
      <c r="J502">
        <v>70</v>
      </c>
    </row>
    <row r="503" spans="1:10" x14ac:dyDescent="0.2">
      <c r="A503">
        <v>502</v>
      </c>
      <c r="B503" s="5">
        <v>43667</v>
      </c>
      <c r="C503" t="s">
        <v>8</v>
      </c>
      <c r="D503">
        <v>2019</v>
      </c>
      <c r="E503">
        <v>37.218844696969697</v>
      </c>
      <c r="F503">
        <v>10.417862499789999</v>
      </c>
      <c r="G503">
        <v>112.997443181818</v>
      </c>
      <c r="H503">
        <v>6.7108143939393896</v>
      </c>
      <c r="I503">
        <v>202</v>
      </c>
      <c r="J503">
        <v>70</v>
      </c>
    </row>
    <row r="504" spans="1:10" x14ac:dyDescent="0.2">
      <c r="A504">
        <v>503</v>
      </c>
      <c r="B504" s="5">
        <v>43667</v>
      </c>
      <c r="C504" t="s">
        <v>10</v>
      </c>
      <c r="D504">
        <v>2019</v>
      </c>
      <c r="E504">
        <v>133.14268939393901</v>
      </c>
      <c r="F504" t="s">
        <v>95</v>
      </c>
      <c r="G504">
        <v>137.66268939393899</v>
      </c>
      <c r="H504">
        <v>3.4824242424242402</v>
      </c>
      <c r="I504">
        <v>202</v>
      </c>
      <c r="J504">
        <v>70</v>
      </c>
    </row>
    <row r="505" spans="1:10" x14ac:dyDescent="0.2">
      <c r="A505">
        <v>504</v>
      </c>
      <c r="B505" s="5">
        <v>43667</v>
      </c>
      <c r="C505" t="s">
        <v>13</v>
      </c>
      <c r="D505">
        <v>2019</v>
      </c>
      <c r="E505">
        <v>32.603049242424198</v>
      </c>
      <c r="F505">
        <v>15.9840987426706</v>
      </c>
      <c r="G505">
        <v>128.784659090909</v>
      </c>
      <c r="H505">
        <v>4.7347916666666698</v>
      </c>
      <c r="I505">
        <v>202</v>
      </c>
      <c r="J505">
        <v>70</v>
      </c>
    </row>
    <row r="506" spans="1:10" x14ac:dyDescent="0.2">
      <c r="A506">
        <v>505</v>
      </c>
      <c r="B506" s="5">
        <v>43667</v>
      </c>
      <c r="C506" t="s">
        <v>17</v>
      </c>
      <c r="D506">
        <v>2019</v>
      </c>
      <c r="E506">
        <v>49.810729166666697</v>
      </c>
      <c r="F506">
        <v>11.6583981995211</v>
      </c>
      <c r="G506">
        <v>143.43541666666599</v>
      </c>
      <c r="H506">
        <v>5.8626231060606102</v>
      </c>
      <c r="I506">
        <v>202</v>
      </c>
      <c r="J506">
        <v>70</v>
      </c>
    </row>
    <row r="507" spans="1:10" x14ac:dyDescent="0.2">
      <c r="A507">
        <v>506</v>
      </c>
      <c r="B507" s="5">
        <v>43667</v>
      </c>
      <c r="C507" t="s">
        <v>15</v>
      </c>
      <c r="D507">
        <v>2019</v>
      </c>
      <c r="E507">
        <v>209.051854103343</v>
      </c>
      <c r="F507">
        <v>12.480268558430099</v>
      </c>
      <c r="G507">
        <v>624.05701621074002</v>
      </c>
      <c r="H507">
        <v>14.753434650455899</v>
      </c>
      <c r="I507">
        <v>202</v>
      </c>
      <c r="J507">
        <v>70</v>
      </c>
    </row>
    <row r="508" spans="1:10" x14ac:dyDescent="0.2">
      <c r="A508">
        <v>507</v>
      </c>
      <c r="B508" s="5">
        <v>43668</v>
      </c>
      <c r="C508" t="s">
        <v>62</v>
      </c>
      <c r="D508">
        <v>2019</v>
      </c>
      <c r="E508">
        <v>27.1582291666667</v>
      </c>
      <c r="F508">
        <v>21.1770833333333</v>
      </c>
      <c r="G508">
        <v>104.47572916666699</v>
      </c>
      <c r="H508">
        <v>0.88260416666666697</v>
      </c>
      <c r="I508">
        <v>203</v>
      </c>
      <c r="J508">
        <v>71</v>
      </c>
    </row>
    <row r="509" spans="1:10" x14ac:dyDescent="0.2">
      <c r="A509">
        <v>508</v>
      </c>
      <c r="B509" s="5">
        <v>43668</v>
      </c>
      <c r="C509" t="s">
        <v>8</v>
      </c>
      <c r="D509">
        <v>2019</v>
      </c>
      <c r="E509">
        <v>36.124280303030297</v>
      </c>
      <c r="F509">
        <v>10.237893224303299</v>
      </c>
      <c r="G509">
        <v>113.76590909090901</v>
      </c>
      <c r="H509">
        <v>6.7585493230174096</v>
      </c>
      <c r="I509">
        <v>203</v>
      </c>
      <c r="J509">
        <v>71</v>
      </c>
    </row>
    <row r="510" spans="1:10" x14ac:dyDescent="0.2">
      <c r="A510">
        <v>509</v>
      </c>
      <c r="B510" s="5">
        <v>43668</v>
      </c>
      <c r="C510" t="s">
        <v>10</v>
      </c>
      <c r="D510">
        <v>2019</v>
      </c>
      <c r="E510">
        <v>121.753071338384</v>
      </c>
      <c r="F510" t="s">
        <v>95</v>
      </c>
      <c r="G510">
        <v>141.47535774410801</v>
      </c>
      <c r="H510">
        <v>3.5934932659932701</v>
      </c>
      <c r="I510">
        <v>203</v>
      </c>
      <c r="J510">
        <v>71</v>
      </c>
    </row>
    <row r="511" spans="1:10" x14ac:dyDescent="0.2">
      <c r="A511">
        <v>510</v>
      </c>
      <c r="B511" s="5">
        <v>43668</v>
      </c>
      <c r="C511" t="s">
        <v>13</v>
      </c>
      <c r="D511">
        <v>2019</v>
      </c>
      <c r="E511">
        <v>31.830765993265999</v>
      </c>
      <c r="F511">
        <v>15.367200860095901</v>
      </c>
      <c r="G511">
        <v>129.84573863636399</v>
      </c>
      <c r="H511">
        <v>3.6446075336700301</v>
      </c>
      <c r="I511">
        <v>203</v>
      </c>
      <c r="J511">
        <v>71</v>
      </c>
    </row>
    <row r="512" spans="1:10" x14ac:dyDescent="0.2">
      <c r="A512">
        <v>511</v>
      </c>
      <c r="B512" s="5">
        <v>43668</v>
      </c>
      <c r="C512" t="s">
        <v>17</v>
      </c>
      <c r="D512">
        <v>2019</v>
      </c>
      <c r="E512">
        <v>48.220179924242402</v>
      </c>
      <c r="F512">
        <v>11.5478534010354</v>
      </c>
      <c r="G512">
        <v>144.58901515151501</v>
      </c>
      <c r="H512">
        <v>6.0296306818181797</v>
      </c>
      <c r="I512">
        <v>203</v>
      </c>
      <c r="J512">
        <v>71</v>
      </c>
    </row>
    <row r="513" spans="1:10" x14ac:dyDescent="0.2">
      <c r="A513">
        <v>512</v>
      </c>
      <c r="B513" s="5">
        <v>43668</v>
      </c>
      <c r="C513" t="s">
        <v>15</v>
      </c>
      <c r="D513">
        <v>2019</v>
      </c>
      <c r="E513">
        <v>206.6925</v>
      </c>
      <c r="F513">
        <v>12.375248512770201</v>
      </c>
      <c r="G513">
        <v>632.22740740740699</v>
      </c>
      <c r="H513">
        <v>10.7279259259259</v>
      </c>
      <c r="I513">
        <v>203</v>
      </c>
      <c r="J513">
        <v>71</v>
      </c>
    </row>
    <row r="514" spans="1:10" x14ac:dyDescent="0.2">
      <c r="A514">
        <v>513</v>
      </c>
      <c r="B514" s="5">
        <v>43669</v>
      </c>
      <c r="C514" t="s">
        <v>62</v>
      </c>
      <c r="D514">
        <v>2019</v>
      </c>
      <c r="E514">
        <v>26.3735416666667</v>
      </c>
      <c r="F514">
        <v>21.2239583333333</v>
      </c>
      <c r="G514">
        <v>105.801666666667</v>
      </c>
      <c r="H514">
        <v>0.91947916666666696</v>
      </c>
      <c r="I514">
        <v>204</v>
      </c>
      <c r="J514">
        <v>72</v>
      </c>
    </row>
    <row r="515" spans="1:10" x14ac:dyDescent="0.2">
      <c r="A515">
        <v>514</v>
      </c>
      <c r="B515" s="5">
        <v>43669</v>
      </c>
      <c r="C515" t="s">
        <v>8</v>
      </c>
      <c r="D515">
        <v>2019</v>
      </c>
      <c r="E515">
        <v>35.424157196969702</v>
      </c>
      <c r="F515">
        <v>9.7365453250303293</v>
      </c>
      <c r="G515">
        <v>114.311931818182</v>
      </c>
      <c r="H515">
        <v>6.6091287878787899</v>
      </c>
      <c r="I515">
        <v>204</v>
      </c>
      <c r="J515">
        <v>72</v>
      </c>
    </row>
    <row r="516" spans="1:10" x14ac:dyDescent="0.2">
      <c r="A516">
        <v>515</v>
      </c>
      <c r="B516" s="5">
        <v>43669</v>
      </c>
      <c r="C516" t="s">
        <v>10</v>
      </c>
      <c r="D516">
        <v>2019</v>
      </c>
      <c r="E516">
        <v>113.567462121212</v>
      </c>
      <c r="F516" t="s">
        <v>95</v>
      </c>
      <c r="G516">
        <v>144.66704545454499</v>
      </c>
      <c r="H516">
        <v>3.5454545454545499</v>
      </c>
      <c r="I516">
        <v>204</v>
      </c>
      <c r="J516">
        <v>72</v>
      </c>
    </row>
    <row r="517" spans="1:10" x14ac:dyDescent="0.2">
      <c r="A517">
        <v>516</v>
      </c>
      <c r="B517" s="5">
        <v>43669</v>
      </c>
      <c r="C517" t="s">
        <v>13</v>
      </c>
      <c r="D517">
        <v>2019</v>
      </c>
      <c r="E517">
        <v>31.893418560606101</v>
      </c>
      <c r="F517">
        <v>14.726639340043601</v>
      </c>
      <c r="G517">
        <v>130.43248106060599</v>
      </c>
      <c r="H517">
        <v>3.23211174242424</v>
      </c>
      <c r="I517">
        <v>204</v>
      </c>
      <c r="J517">
        <v>72</v>
      </c>
    </row>
    <row r="518" spans="1:10" x14ac:dyDescent="0.2">
      <c r="A518">
        <v>517</v>
      </c>
      <c r="B518" s="5">
        <v>43669</v>
      </c>
      <c r="C518" t="s">
        <v>17</v>
      </c>
      <c r="D518">
        <v>2019</v>
      </c>
      <c r="E518">
        <v>47.985956439393902</v>
      </c>
      <c r="F518">
        <v>11.348525764649899</v>
      </c>
      <c r="G518">
        <v>145.60454545454499</v>
      </c>
      <c r="H518">
        <v>5.9871022727272702</v>
      </c>
      <c r="I518">
        <v>204</v>
      </c>
      <c r="J518">
        <v>72</v>
      </c>
    </row>
    <row r="519" spans="1:10" x14ac:dyDescent="0.2">
      <c r="A519">
        <v>518</v>
      </c>
      <c r="B519" s="5">
        <v>43669</v>
      </c>
      <c r="C519" t="s">
        <v>15</v>
      </c>
      <c r="D519">
        <v>2019</v>
      </c>
      <c r="E519">
        <v>203.216813186813</v>
      </c>
      <c r="F519">
        <v>12.2769926779344</v>
      </c>
      <c r="G519">
        <v>643.88644688644695</v>
      </c>
      <c r="H519">
        <v>10.129212454212499</v>
      </c>
      <c r="I519">
        <v>204</v>
      </c>
      <c r="J519">
        <v>72</v>
      </c>
    </row>
    <row r="520" spans="1:10" x14ac:dyDescent="0.2">
      <c r="A520">
        <v>519</v>
      </c>
      <c r="B520" s="5">
        <v>43670</v>
      </c>
      <c r="C520" t="s">
        <v>62</v>
      </c>
      <c r="D520">
        <v>2019</v>
      </c>
      <c r="E520">
        <v>26.1972916666667</v>
      </c>
      <c r="F520">
        <v>21.131250000000001</v>
      </c>
      <c r="G520">
        <v>107.03739583333299</v>
      </c>
      <c r="H520">
        <v>0.90322916666666697</v>
      </c>
      <c r="I520">
        <v>205</v>
      </c>
      <c r="J520">
        <v>73</v>
      </c>
    </row>
    <row r="521" spans="1:10" x14ac:dyDescent="0.2">
      <c r="A521">
        <v>520</v>
      </c>
      <c r="B521" s="5">
        <v>43670</v>
      </c>
      <c r="C521" t="s">
        <v>8</v>
      </c>
      <c r="D521">
        <v>2019</v>
      </c>
      <c r="E521">
        <v>35.048825757575798</v>
      </c>
      <c r="F521">
        <v>9.2076215388579392</v>
      </c>
      <c r="G521">
        <v>114.453314393939</v>
      </c>
      <c r="H521">
        <v>6.7682481060606099</v>
      </c>
      <c r="I521">
        <v>205</v>
      </c>
      <c r="J521">
        <v>73</v>
      </c>
    </row>
    <row r="522" spans="1:10" x14ac:dyDescent="0.2">
      <c r="A522">
        <v>521</v>
      </c>
      <c r="B522" s="5">
        <v>43670</v>
      </c>
      <c r="C522" t="s">
        <v>10</v>
      </c>
      <c r="D522">
        <v>2019</v>
      </c>
      <c r="E522">
        <v>108.513229166667</v>
      </c>
      <c r="F522" t="s">
        <v>95</v>
      </c>
      <c r="G522">
        <v>147.90615530303</v>
      </c>
      <c r="H522">
        <v>3.6002083333333301</v>
      </c>
      <c r="I522">
        <v>205</v>
      </c>
      <c r="J522">
        <v>73</v>
      </c>
    </row>
    <row r="523" spans="1:10" x14ac:dyDescent="0.2">
      <c r="A523">
        <v>522</v>
      </c>
      <c r="B523" s="5">
        <v>43670</v>
      </c>
      <c r="C523" t="s">
        <v>13</v>
      </c>
      <c r="D523">
        <v>2019</v>
      </c>
      <c r="E523">
        <v>32.0198200757576</v>
      </c>
      <c r="F523">
        <v>14.4133152512204</v>
      </c>
      <c r="G523">
        <v>131.599053030303</v>
      </c>
      <c r="H523">
        <v>3.1727640993266002</v>
      </c>
      <c r="I523">
        <v>205</v>
      </c>
      <c r="J523">
        <v>73</v>
      </c>
    </row>
    <row r="524" spans="1:10" x14ac:dyDescent="0.2">
      <c r="A524">
        <v>523</v>
      </c>
      <c r="B524" s="5">
        <v>43670</v>
      </c>
      <c r="C524" t="s">
        <v>17</v>
      </c>
      <c r="D524">
        <v>2019</v>
      </c>
      <c r="E524">
        <v>48.1797253787879</v>
      </c>
      <c r="F524">
        <v>11.099660917704201</v>
      </c>
      <c r="G524">
        <v>146.76278409090901</v>
      </c>
      <c r="H524">
        <v>5.6731344696969703</v>
      </c>
      <c r="I524">
        <v>205</v>
      </c>
      <c r="J524">
        <v>73</v>
      </c>
    </row>
    <row r="525" spans="1:10" x14ac:dyDescent="0.2">
      <c r="A525">
        <v>524</v>
      </c>
      <c r="B525" s="5">
        <v>43670</v>
      </c>
      <c r="C525" t="s">
        <v>15</v>
      </c>
      <c r="D525">
        <v>2019</v>
      </c>
      <c r="E525">
        <v>201.00270609319</v>
      </c>
      <c r="F525">
        <v>11.830493437969199</v>
      </c>
      <c r="G525">
        <v>653.72885304659496</v>
      </c>
      <c r="H525">
        <v>8.3940681003584192</v>
      </c>
      <c r="I525">
        <v>205</v>
      </c>
      <c r="J525">
        <v>73</v>
      </c>
    </row>
    <row r="526" spans="1:10" x14ac:dyDescent="0.2">
      <c r="A526">
        <v>525</v>
      </c>
      <c r="B526" s="5">
        <v>43671</v>
      </c>
      <c r="C526" t="s">
        <v>62</v>
      </c>
      <c r="D526">
        <v>2019</v>
      </c>
      <c r="E526">
        <v>26.3609333333333</v>
      </c>
      <c r="F526">
        <v>20.817333333333298</v>
      </c>
      <c r="G526">
        <v>107.59666666666701</v>
      </c>
      <c r="H526">
        <v>0.872</v>
      </c>
      <c r="I526">
        <v>206</v>
      </c>
      <c r="J526">
        <v>74</v>
      </c>
    </row>
    <row r="527" spans="1:10" x14ac:dyDescent="0.2">
      <c r="A527">
        <v>526</v>
      </c>
      <c r="B527" s="5">
        <v>43671</v>
      </c>
      <c r="C527" t="s">
        <v>8</v>
      </c>
      <c r="D527">
        <v>2019</v>
      </c>
      <c r="E527">
        <v>35.455151515151499</v>
      </c>
      <c r="F527">
        <v>9.3795734037413894</v>
      </c>
      <c r="G527">
        <v>115.46543560606101</v>
      </c>
      <c r="H527">
        <v>6.77487689393939</v>
      </c>
      <c r="I527">
        <v>206</v>
      </c>
      <c r="J527">
        <v>74</v>
      </c>
    </row>
    <row r="528" spans="1:10" x14ac:dyDescent="0.2">
      <c r="A528">
        <v>527</v>
      </c>
      <c r="B528" s="5">
        <v>43671</v>
      </c>
      <c r="C528" t="s">
        <v>10</v>
      </c>
      <c r="D528">
        <v>2019</v>
      </c>
      <c r="E528">
        <v>107.50965172558899</v>
      </c>
      <c r="F528" t="s">
        <v>95</v>
      </c>
      <c r="G528">
        <v>149.382891414141</v>
      </c>
      <c r="H528">
        <v>3.6161329080276401</v>
      </c>
      <c r="I528">
        <v>206</v>
      </c>
      <c r="J528">
        <v>74</v>
      </c>
    </row>
    <row r="529" spans="1:10" x14ac:dyDescent="0.2">
      <c r="A529">
        <v>528</v>
      </c>
      <c r="B529" s="5">
        <v>43671</v>
      </c>
      <c r="C529" t="s">
        <v>13</v>
      </c>
      <c r="D529">
        <v>2019</v>
      </c>
      <c r="E529">
        <v>32.640323691460097</v>
      </c>
      <c r="F529">
        <v>14.565612786420299</v>
      </c>
      <c r="G529">
        <v>137.41859504132199</v>
      </c>
      <c r="H529">
        <v>3.4981272495065601</v>
      </c>
      <c r="I529">
        <v>206</v>
      </c>
      <c r="J529">
        <v>74</v>
      </c>
    </row>
    <row r="530" spans="1:10" x14ac:dyDescent="0.2">
      <c r="A530">
        <v>529</v>
      </c>
      <c r="B530" s="5">
        <v>43671</v>
      </c>
      <c r="C530" t="s">
        <v>17</v>
      </c>
      <c r="D530">
        <v>2019</v>
      </c>
      <c r="E530">
        <v>49.764715909090903</v>
      </c>
      <c r="F530">
        <v>11.2390344060672</v>
      </c>
      <c r="G530">
        <v>147.731628787879</v>
      </c>
      <c r="H530">
        <v>5.7156912878787898</v>
      </c>
      <c r="I530">
        <v>206</v>
      </c>
      <c r="J530">
        <v>74</v>
      </c>
    </row>
    <row r="531" spans="1:10" x14ac:dyDescent="0.2">
      <c r="A531">
        <v>530</v>
      </c>
      <c r="B531" s="5">
        <v>43671</v>
      </c>
      <c r="C531" t="s">
        <v>15</v>
      </c>
      <c r="D531">
        <v>2019</v>
      </c>
      <c r="E531">
        <v>207.86041838842999</v>
      </c>
      <c r="F531">
        <v>11.703783651757799</v>
      </c>
      <c r="G531">
        <v>661.854466253444</v>
      </c>
      <c r="H531">
        <v>7.3343023415977999</v>
      </c>
      <c r="I531">
        <v>206</v>
      </c>
      <c r="J531">
        <v>74</v>
      </c>
    </row>
    <row r="532" spans="1:10" x14ac:dyDescent="0.2">
      <c r="A532">
        <v>531</v>
      </c>
      <c r="B532" s="5">
        <v>43672</v>
      </c>
      <c r="C532" t="s">
        <v>8</v>
      </c>
      <c r="D532">
        <v>2019</v>
      </c>
      <c r="E532">
        <v>38.753293388429803</v>
      </c>
      <c r="F532">
        <v>10.0187647117525</v>
      </c>
      <c r="G532">
        <v>116.32106404958699</v>
      </c>
      <c r="H532">
        <v>7.1015609504132202</v>
      </c>
      <c r="I532">
        <v>207</v>
      </c>
      <c r="J532">
        <v>75</v>
      </c>
    </row>
    <row r="533" spans="1:10" x14ac:dyDescent="0.2">
      <c r="A533">
        <v>532</v>
      </c>
      <c r="B533" s="5">
        <v>43672</v>
      </c>
      <c r="C533" t="s">
        <v>10</v>
      </c>
      <c r="D533">
        <v>2019</v>
      </c>
      <c r="E533">
        <v>108.774382022472</v>
      </c>
      <c r="F533">
        <v>19.492857142857101</v>
      </c>
      <c r="G533">
        <v>153.71409601634301</v>
      </c>
      <c r="H533">
        <v>3.58721144024515</v>
      </c>
      <c r="I533">
        <v>207</v>
      </c>
      <c r="J533">
        <v>75</v>
      </c>
    </row>
    <row r="534" spans="1:10" x14ac:dyDescent="0.2">
      <c r="A534">
        <v>533</v>
      </c>
      <c r="B534" s="5">
        <v>43672</v>
      </c>
      <c r="C534" t="s">
        <v>13</v>
      </c>
      <c r="D534">
        <v>2019</v>
      </c>
      <c r="E534">
        <v>33.686969696969697</v>
      </c>
      <c r="F534">
        <v>15.614792622592599</v>
      </c>
      <c r="G534">
        <v>142.18342803030299</v>
      </c>
      <c r="H534">
        <v>15.6089488636364</v>
      </c>
      <c r="I534">
        <v>207</v>
      </c>
      <c r="J534">
        <v>75</v>
      </c>
    </row>
    <row r="535" spans="1:10" x14ac:dyDescent="0.2">
      <c r="A535">
        <v>534</v>
      </c>
      <c r="B535" s="5">
        <v>43672</v>
      </c>
      <c r="C535" t="s">
        <v>17</v>
      </c>
      <c r="D535">
        <v>2019</v>
      </c>
      <c r="E535">
        <v>50.999375000000001</v>
      </c>
      <c r="F535">
        <v>11.9648665703251</v>
      </c>
      <c r="G535">
        <v>148.56126893939401</v>
      </c>
      <c r="H535">
        <v>5.7646022727272701</v>
      </c>
      <c r="I535">
        <v>207</v>
      </c>
      <c r="J535">
        <v>75</v>
      </c>
    </row>
    <row r="536" spans="1:10" x14ac:dyDescent="0.2">
      <c r="A536">
        <v>535</v>
      </c>
      <c r="B536" s="5">
        <v>43672</v>
      </c>
      <c r="C536" t="s">
        <v>15</v>
      </c>
      <c r="D536">
        <v>2019</v>
      </c>
      <c r="E536">
        <v>213.53669507575799</v>
      </c>
      <c r="F536">
        <v>11.881019578476799</v>
      </c>
      <c r="G536">
        <v>658.942045454545</v>
      </c>
      <c r="H536">
        <v>8.8920454545454497</v>
      </c>
      <c r="I536">
        <v>207</v>
      </c>
      <c r="J536">
        <v>75</v>
      </c>
    </row>
    <row r="537" spans="1:10" x14ac:dyDescent="0.2">
      <c r="A537">
        <v>536</v>
      </c>
      <c r="B537" s="5">
        <v>43673</v>
      </c>
      <c r="C537" t="s">
        <v>8</v>
      </c>
      <c r="D537">
        <v>2019</v>
      </c>
      <c r="E537">
        <v>41.398229166666702</v>
      </c>
      <c r="F537">
        <v>9.9035715832433695</v>
      </c>
      <c r="G537">
        <v>113.971401515151</v>
      </c>
      <c r="H537">
        <v>7.2871212121212103</v>
      </c>
      <c r="I537">
        <v>208</v>
      </c>
      <c r="J537">
        <v>76</v>
      </c>
    </row>
    <row r="538" spans="1:10" x14ac:dyDescent="0.2">
      <c r="A538">
        <v>537</v>
      </c>
      <c r="B538" s="5">
        <v>43673</v>
      </c>
      <c r="C538" t="s">
        <v>10</v>
      </c>
      <c r="D538">
        <v>2019</v>
      </c>
      <c r="E538">
        <v>113.351231060606</v>
      </c>
      <c r="F538" t="s">
        <v>95</v>
      </c>
      <c r="G538">
        <v>155.24943181818199</v>
      </c>
      <c r="H538">
        <v>3.6724715909090899</v>
      </c>
      <c r="I538">
        <v>208</v>
      </c>
      <c r="J538">
        <v>76</v>
      </c>
    </row>
    <row r="539" spans="1:10" x14ac:dyDescent="0.2">
      <c r="A539">
        <v>538</v>
      </c>
      <c r="B539" s="5">
        <v>43673</v>
      </c>
      <c r="C539" t="s">
        <v>13</v>
      </c>
      <c r="D539">
        <v>2019</v>
      </c>
      <c r="E539">
        <v>37.0223106060606</v>
      </c>
      <c r="F539">
        <v>15.548402973002799</v>
      </c>
      <c r="G539">
        <v>124.692424242424</v>
      </c>
      <c r="H539">
        <v>13.5832954545455</v>
      </c>
      <c r="I539">
        <v>208</v>
      </c>
      <c r="J539">
        <v>76</v>
      </c>
    </row>
    <row r="540" spans="1:10" x14ac:dyDescent="0.2">
      <c r="A540">
        <v>539</v>
      </c>
      <c r="B540" s="5">
        <v>43673</v>
      </c>
      <c r="C540" t="s">
        <v>17</v>
      </c>
      <c r="D540">
        <v>2019</v>
      </c>
      <c r="E540">
        <v>50.017736742424198</v>
      </c>
      <c r="F540">
        <v>12.3382875700228</v>
      </c>
      <c r="G540">
        <v>146.17935606060601</v>
      </c>
      <c r="H540">
        <v>5.9238446969696996</v>
      </c>
      <c r="I540">
        <v>208</v>
      </c>
      <c r="J540">
        <v>76</v>
      </c>
    </row>
    <row r="541" spans="1:10" x14ac:dyDescent="0.2">
      <c r="A541">
        <v>540</v>
      </c>
      <c r="B541" s="5">
        <v>43673</v>
      </c>
      <c r="C541" t="s">
        <v>15</v>
      </c>
      <c r="D541">
        <v>2019</v>
      </c>
      <c r="E541">
        <v>233.30027651515101</v>
      </c>
      <c r="F541">
        <v>12.680962632255801</v>
      </c>
      <c r="G541">
        <v>581.08080492424199</v>
      </c>
      <c r="H541">
        <v>16.275640151515098</v>
      </c>
      <c r="I541">
        <v>208</v>
      </c>
      <c r="J541">
        <v>76</v>
      </c>
    </row>
    <row r="542" spans="1:10" x14ac:dyDescent="0.2">
      <c r="A542">
        <v>541</v>
      </c>
      <c r="B542" s="5">
        <v>43674</v>
      </c>
      <c r="C542" t="s">
        <v>8</v>
      </c>
      <c r="D542">
        <v>2019</v>
      </c>
      <c r="E542">
        <v>43.4174053030303</v>
      </c>
      <c r="F542">
        <v>9.7486997445398291</v>
      </c>
      <c r="G542">
        <v>112.666950757576</v>
      </c>
      <c r="H542">
        <v>8.3543276515151508</v>
      </c>
      <c r="I542">
        <v>209</v>
      </c>
      <c r="J542">
        <v>77</v>
      </c>
    </row>
    <row r="543" spans="1:10" x14ac:dyDescent="0.2">
      <c r="A543">
        <v>542</v>
      </c>
      <c r="B543" s="5">
        <v>43674</v>
      </c>
      <c r="C543" t="s">
        <v>10</v>
      </c>
      <c r="D543">
        <v>2019</v>
      </c>
      <c r="E543">
        <v>111.000359848485</v>
      </c>
      <c r="F543" t="s">
        <v>95</v>
      </c>
      <c r="G543">
        <v>152.774526515151</v>
      </c>
      <c r="H543">
        <v>3.4818939393939399</v>
      </c>
      <c r="I543">
        <v>209</v>
      </c>
      <c r="J543">
        <v>77</v>
      </c>
    </row>
    <row r="544" spans="1:10" x14ac:dyDescent="0.2">
      <c r="A544">
        <v>543</v>
      </c>
      <c r="B544" s="5">
        <v>43674</v>
      </c>
      <c r="C544" t="s">
        <v>13</v>
      </c>
      <c r="D544">
        <v>2019</v>
      </c>
      <c r="E544">
        <v>37.391780303030302</v>
      </c>
      <c r="F544">
        <v>15.9986694083396</v>
      </c>
      <c r="G544">
        <v>122.967518939394</v>
      </c>
      <c r="H544">
        <v>7.1199905303030304</v>
      </c>
      <c r="I544">
        <v>209</v>
      </c>
      <c r="J544">
        <v>77</v>
      </c>
    </row>
    <row r="545" spans="1:10" x14ac:dyDescent="0.2">
      <c r="A545">
        <v>544</v>
      </c>
      <c r="B545" s="5">
        <v>43674</v>
      </c>
      <c r="C545" t="s">
        <v>17</v>
      </c>
      <c r="D545">
        <v>2019</v>
      </c>
      <c r="E545">
        <v>49.3626799242424</v>
      </c>
      <c r="F545">
        <v>12.1962825711398</v>
      </c>
      <c r="G545">
        <v>146.14715909090901</v>
      </c>
      <c r="H545">
        <v>5.6069223484848498</v>
      </c>
      <c r="I545">
        <v>209</v>
      </c>
      <c r="J545">
        <v>77</v>
      </c>
    </row>
    <row r="546" spans="1:10" x14ac:dyDescent="0.2">
      <c r="A546">
        <v>545</v>
      </c>
      <c r="B546" s="5">
        <v>43674</v>
      </c>
      <c r="C546" t="s">
        <v>15</v>
      </c>
      <c r="D546">
        <v>2019</v>
      </c>
      <c r="E546">
        <v>237.4555</v>
      </c>
      <c r="F546">
        <v>13.201635154104499</v>
      </c>
      <c r="G546">
        <v>536.72885416666702</v>
      </c>
      <c r="H546">
        <v>8.4463124999999994</v>
      </c>
      <c r="I546">
        <v>209</v>
      </c>
      <c r="J546">
        <v>77</v>
      </c>
    </row>
    <row r="547" spans="1:10" x14ac:dyDescent="0.2">
      <c r="A547">
        <v>546</v>
      </c>
      <c r="B547" s="5">
        <v>43675</v>
      </c>
      <c r="C547" t="s">
        <v>62</v>
      </c>
      <c r="D547">
        <v>2019</v>
      </c>
      <c r="E547">
        <v>53.1444117647059</v>
      </c>
      <c r="F547">
        <v>24.423529411764701</v>
      </c>
      <c r="G547">
        <v>92.671176470588193</v>
      </c>
      <c r="H547">
        <v>2.3155882352941202</v>
      </c>
      <c r="I547">
        <v>210</v>
      </c>
      <c r="J547">
        <v>78</v>
      </c>
    </row>
    <row r="548" spans="1:10" x14ac:dyDescent="0.2">
      <c r="A548">
        <v>547</v>
      </c>
      <c r="B548" s="5">
        <v>43675</v>
      </c>
      <c r="C548" t="s">
        <v>8</v>
      </c>
      <c r="D548">
        <v>2019</v>
      </c>
      <c r="E548">
        <v>54.6626988636364</v>
      </c>
      <c r="F548">
        <v>9.9536976109732809</v>
      </c>
      <c r="G548">
        <v>110.582670454545</v>
      </c>
      <c r="H548">
        <v>10.500587121212099</v>
      </c>
      <c r="I548">
        <v>210</v>
      </c>
      <c r="J548">
        <v>78</v>
      </c>
    </row>
    <row r="549" spans="1:10" x14ac:dyDescent="0.2">
      <c r="A549">
        <v>548</v>
      </c>
      <c r="B549" s="5">
        <v>43675</v>
      </c>
      <c r="C549" t="s">
        <v>10</v>
      </c>
      <c r="D549">
        <v>2019</v>
      </c>
      <c r="E549">
        <v>108.189177033493</v>
      </c>
      <c r="F549">
        <v>14.908305629726</v>
      </c>
      <c r="G549">
        <v>152.74630681818201</v>
      </c>
      <c r="H549">
        <v>3.6196212121212099</v>
      </c>
      <c r="I549">
        <v>210</v>
      </c>
      <c r="J549">
        <v>78</v>
      </c>
    </row>
    <row r="550" spans="1:10" x14ac:dyDescent="0.2">
      <c r="A550">
        <v>549</v>
      </c>
      <c r="B550" s="5">
        <v>43675</v>
      </c>
      <c r="C550" t="s">
        <v>13</v>
      </c>
      <c r="D550">
        <v>2019</v>
      </c>
      <c r="E550">
        <v>36.860984848484797</v>
      </c>
      <c r="F550">
        <v>16.8337986143185</v>
      </c>
      <c r="G550">
        <v>123.264299242424</v>
      </c>
      <c r="H550">
        <v>7.8876704545454501</v>
      </c>
      <c r="I550">
        <v>210</v>
      </c>
      <c r="J550">
        <v>78</v>
      </c>
    </row>
    <row r="551" spans="1:10" x14ac:dyDescent="0.2">
      <c r="A551">
        <v>550</v>
      </c>
      <c r="B551" s="5">
        <v>43675</v>
      </c>
      <c r="C551" t="s">
        <v>17</v>
      </c>
      <c r="D551">
        <v>2019</v>
      </c>
      <c r="E551">
        <v>48.842073863636401</v>
      </c>
      <c r="F551">
        <v>12.432506603525599</v>
      </c>
      <c r="G551">
        <v>146.37376893939401</v>
      </c>
      <c r="H551">
        <v>5.8177556818181797</v>
      </c>
      <c r="I551">
        <v>210</v>
      </c>
      <c r="J551">
        <v>78</v>
      </c>
    </row>
    <row r="552" spans="1:10" x14ac:dyDescent="0.2">
      <c r="A552">
        <v>551</v>
      </c>
      <c r="B552" s="5">
        <v>43675</v>
      </c>
      <c r="C552" t="s">
        <v>15</v>
      </c>
      <c r="D552">
        <v>2019</v>
      </c>
      <c r="E552">
        <v>233.05279166666699</v>
      </c>
      <c r="F552">
        <v>12.344254567616</v>
      </c>
      <c r="G552">
        <v>523.48062500000003</v>
      </c>
      <c r="H552">
        <v>8.21773958333333</v>
      </c>
      <c r="I552">
        <v>210</v>
      </c>
      <c r="J552">
        <v>78</v>
      </c>
    </row>
    <row r="553" spans="1:10" x14ac:dyDescent="0.2">
      <c r="A553">
        <v>552</v>
      </c>
      <c r="B553" s="5">
        <v>43676</v>
      </c>
      <c r="C553" t="s">
        <v>62</v>
      </c>
      <c r="D553">
        <v>2019</v>
      </c>
      <c r="E553">
        <v>55.8753125</v>
      </c>
      <c r="F553">
        <v>26.814583333333299</v>
      </c>
      <c r="G553">
        <v>88.637916666666698</v>
      </c>
      <c r="H553">
        <v>2.7530208333333301</v>
      </c>
      <c r="I553">
        <v>211</v>
      </c>
      <c r="J553">
        <v>79</v>
      </c>
    </row>
    <row r="554" spans="1:10" x14ac:dyDescent="0.2">
      <c r="A554">
        <v>553</v>
      </c>
      <c r="B554" s="5">
        <v>43676</v>
      </c>
      <c r="C554" t="s">
        <v>8</v>
      </c>
      <c r="D554">
        <v>2019</v>
      </c>
      <c r="E554">
        <v>80.095770334928204</v>
      </c>
      <c r="F554">
        <v>10.317626091111199</v>
      </c>
      <c r="G554">
        <v>104.713636363636</v>
      </c>
      <c r="H554">
        <v>15.565577651515101</v>
      </c>
      <c r="I554">
        <v>211</v>
      </c>
      <c r="J554">
        <v>79</v>
      </c>
    </row>
    <row r="555" spans="1:10" x14ac:dyDescent="0.2">
      <c r="A555">
        <v>554</v>
      </c>
      <c r="B555" s="5">
        <v>43676</v>
      </c>
      <c r="C555" t="s">
        <v>10</v>
      </c>
      <c r="D555">
        <v>2019</v>
      </c>
      <c r="E555">
        <v>129.12648803827699</v>
      </c>
      <c r="F555">
        <v>14.3448771057586</v>
      </c>
      <c r="G555">
        <v>141.33750000000001</v>
      </c>
      <c r="H555">
        <v>9.4721117424242394</v>
      </c>
      <c r="I555">
        <v>211</v>
      </c>
      <c r="J555">
        <v>79</v>
      </c>
    </row>
    <row r="556" spans="1:10" x14ac:dyDescent="0.2">
      <c r="A556">
        <v>555</v>
      </c>
      <c r="B556" s="5">
        <v>43676</v>
      </c>
      <c r="C556" t="s">
        <v>13</v>
      </c>
      <c r="D556">
        <v>2019</v>
      </c>
      <c r="E556">
        <v>36.730412878787902</v>
      </c>
      <c r="F556">
        <v>17.256238364843799</v>
      </c>
      <c r="G556">
        <v>122.67398674242401</v>
      </c>
      <c r="H556">
        <v>6.4410284090909098</v>
      </c>
      <c r="I556">
        <v>211</v>
      </c>
      <c r="J556">
        <v>79</v>
      </c>
    </row>
    <row r="557" spans="1:10" x14ac:dyDescent="0.2">
      <c r="A557">
        <v>556</v>
      </c>
      <c r="B557" s="5">
        <v>43676</v>
      </c>
      <c r="C557" t="s">
        <v>17</v>
      </c>
      <c r="D557">
        <v>2019</v>
      </c>
      <c r="E557">
        <v>48.423219696969703</v>
      </c>
      <c r="F557">
        <v>12.502749084844</v>
      </c>
      <c r="G557">
        <v>145.20539772727301</v>
      </c>
      <c r="H557">
        <v>5.9243750000000004</v>
      </c>
      <c r="I557">
        <v>211</v>
      </c>
      <c r="J557">
        <v>79</v>
      </c>
    </row>
    <row r="558" spans="1:10" x14ac:dyDescent="0.2">
      <c r="A558">
        <v>557</v>
      </c>
      <c r="B558" s="5">
        <v>43676</v>
      </c>
      <c r="C558" t="s">
        <v>15</v>
      </c>
      <c r="D558">
        <v>2019</v>
      </c>
      <c r="E558">
        <v>228.739454861111</v>
      </c>
      <c r="F558">
        <v>11.0657022032689</v>
      </c>
      <c r="G558">
        <v>481.03927083333298</v>
      </c>
      <c r="H558">
        <v>7.1883854166666703</v>
      </c>
      <c r="I558">
        <v>211</v>
      </c>
      <c r="J558">
        <v>79</v>
      </c>
    </row>
    <row r="559" spans="1:10" x14ac:dyDescent="0.2">
      <c r="A559">
        <v>558</v>
      </c>
      <c r="B559" s="5">
        <v>43677</v>
      </c>
      <c r="C559" t="s">
        <v>62</v>
      </c>
      <c r="D559">
        <v>2019</v>
      </c>
      <c r="E559">
        <v>54.723020833333301</v>
      </c>
      <c r="F559">
        <v>29.326041666666701</v>
      </c>
      <c r="G559">
        <v>88.431354166666694</v>
      </c>
      <c r="H559">
        <v>2.5010416666666702</v>
      </c>
      <c r="I559">
        <v>212</v>
      </c>
      <c r="J559">
        <v>80</v>
      </c>
    </row>
    <row r="560" spans="1:10" x14ac:dyDescent="0.2">
      <c r="A560">
        <v>559</v>
      </c>
      <c r="B560" s="5">
        <v>43677</v>
      </c>
      <c r="C560" t="s">
        <v>8</v>
      </c>
      <c r="D560">
        <v>2019</v>
      </c>
      <c r="E560">
        <v>104.83515151515201</v>
      </c>
      <c r="F560">
        <v>11.1369596097024</v>
      </c>
      <c r="G560">
        <v>99.531723484848499</v>
      </c>
      <c r="H560">
        <v>16.0022727272727</v>
      </c>
      <c r="I560">
        <v>212</v>
      </c>
      <c r="J560">
        <v>80</v>
      </c>
    </row>
    <row r="561" spans="1:10" x14ac:dyDescent="0.2">
      <c r="A561">
        <v>560</v>
      </c>
      <c r="B561" s="5">
        <v>43677</v>
      </c>
      <c r="C561" t="s">
        <v>10</v>
      </c>
      <c r="D561">
        <v>2019</v>
      </c>
      <c r="E561">
        <v>156.75301136363601</v>
      </c>
      <c r="F561">
        <v>14.558642514205401</v>
      </c>
      <c r="G561">
        <v>134.117234848485</v>
      </c>
      <c r="H561">
        <v>6.6548579545454496</v>
      </c>
      <c r="I561">
        <v>212</v>
      </c>
      <c r="J561">
        <v>80</v>
      </c>
    </row>
    <row r="562" spans="1:10" x14ac:dyDescent="0.2">
      <c r="A562">
        <v>561</v>
      </c>
      <c r="B562" s="5">
        <v>43677</v>
      </c>
      <c r="C562" t="s">
        <v>13</v>
      </c>
      <c r="D562">
        <v>2019</v>
      </c>
      <c r="E562">
        <v>35.792677083333302</v>
      </c>
      <c r="F562">
        <v>16.745717297040901</v>
      </c>
      <c r="G562">
        <v>123.853958333333</v>
      </c>
      <c r="H562">
        <v>3.4701979166666699</v>
      </c>
      <c r="I562">
        <v>212</v>
      </c>
      <c r="J562">
        <v>80</v>
      </c>
    </row>
    <row r="563" spans="1:10" x14ac:dyDescent="0.2">
      <c r="A563">
        <v>562</v>
      </c>
      <c r="B563" s="5">
        <v>43677</v>
      </c>
      <c r="C563" t="s">
        <v>17</v>
      </c>
      <c r="D563">
        <v>2019</v>
      </c>
      <c r="E563">
        <v>47.672092803030303</v>
      </c>
      <c r="F563">
        <v>12.4233725241256</v>
      </c>
      <c r="G563">
        <v>144.277746212121</v>
      </c>
      <c r="H563">
        <v>6.11368371212121</v>
      </c>
      <c r="I563">
        <v>212</v>
      </c>
      <c r="J563">
        <v>80</v>
      </c>
    </row>
    <row r="564" spans="1:10" x14ac:dyDescent="0.2">
      <c r="A564">
        <v>563</v>
      </c>
      <c r="B564" s="5">
        <v>43677</v>
      </c>
      <c r="C564" t="s">
        <v>15</v>
      </c>
      <c r="D564">
        <v>2019</v>
      </c>
      <c r="E564">
        <v>228.8770703125</v>
      </c>
      <c r="F564">
        <v>11.796402551322601</v>
      </c>
      <c r="G564">
        <v>456.31210937499998</v>
      </c>
      <c r="H564">
        <v>6.1210156250000001</v>
      </c>
      <c r="I564">
        <v>212</v>
      </c>
      <c r="J564">
        <v>80</v>
      </c>
    </row>
    <row r="565" spans="1:10" x14ac:dyDescent="0.2">
      <c r="A565">
        <v>564</v>
      </c>
      <c r="B565" s="5">
        <v>43678</v>
      </c>
      <c r="C565" t="s">
        <v>62</v>
      </c>
      <c r="D565">
        <v>2019</v>
      </c>
      <c r="E565">
        <v>52.837395833333296</v>
      </c>
      <c r="F565">
        <v>28.571874999999999</v>
      </c>
      <c r="G565">
        <v>90.010937499999997</v>
      </c>
      <c r="H565">
        <v>2.725625</v>
      </c>
      <c r="I565">
        <v>213</v>
      </c>
      <c r="J565">
        <v>81</v>
      </c>
    </row>
    <row r="566" spans="1:10" x14ac:dyDescent="0.2">
      <c r="A566">
        <v>565</v>
      </c>
      <c r="B566" s="5">
        <v>43678</v>
      </c>
      <c r="C566" t="s">
        <v>8</v>
      </c>
      <c r="D566">
        <v>2019</v>
      </c>
      <c r="E566">
        <v>97.306162679425796</v>
      </c>
      <c r="F566">
        <v>17.034661108945102</v>
      </c>
      <c r="G566">
        <v>101.425</v>
      </c>
      <c r="H566">
        <v>16.153465909090901</v>
      </c>
      <c r="I566">
        <v>213</v>
      </c>
      <c r="J566">
        <v>81</v>
      </c>
    </row>
    <row r="567" spans="1:10" x14ac:dyDescent="0.2">
      <c r="A567">
        <v>566</v>
      </c>
      <c r="B567" s="5">
        <v>43678</v>
      </c>
      <c r="C567" t="s">
        <v>10</v>
      </c>
      <c r="D567">
        <v>2019</v>
      </c>
      <c r="E567">
        <v>157.762424242424</v>
      </c>
      <c r="F567">
        <v>15.1948159581237</v>
      </c>
      <c r="G567">
        <v>135.275189393939</v>
      </c>
      <c r="H567">
        <v>5.3239204545454504</v>
      </c>
      <c r="I567">
        <v>213</v>
      </c>
      <c r="J567">
        <v>81</v>
      </c>
    </row>
    <row r="568" spans="1:10" x14ac:dyDescent="0.2">
      <c r="A568">
        <v>567</v>
      </c>
      <c r="B568" s="5">
        <v>43678</v>
      </c>
      <c r="C568" t="s">
        <v>13</v>
      </c>
      <c r="D568">
        <v>2019</v>
      </c>
      <c r="E568">
        <v>36.046716435185203</v>
      </c>
      <c r="F568">
        <v>17.093769964940002</v>
      </c>
      <c r="G568">
        <v>123.847650462963</v>
      </c>
      <c r="H568">
        <v>8.5435405092592607</v>
      </c>
      <c r="I568">
        <v>213</v>
      </c>
      <c r="J568">
        <v>81</v>
      </c>
    </row>
    <row r="569" spans="1:10" x14ac:dyDescent="0.2">
      <c r="A569">
        <v>568</v>
      </c>
      <c r="B569" s="5">
        <v>43678</v>
      </c>
      <c r="C569" t="s">
        <v>17</v>
      </c>
      <c r="D569">
        <v>2019</v>
      </c>
      <c r="E569">
        <v>49.3605018939394</v>
      </c>
      <c r="F569" t="s">
        <v>95</v>
      </c>
      <c r="G569">
        <v>142.82784090909101</v>
      </c>
      <c r="H569">
        <v>6.1201515151515196</v>
      </c>
      <c r="I569">
        <v>213</v>
      </c>
      <c r="J569">
        <v>81</v>
      </c>
    </row>
    <row r="570" spans="1:10" x14ac:dyDescent="0.2">
      <c r="A570">
        <v>569</v>
      </c>
      <c r="B570" s="5">
        <v>43678</v>
      </c>
      <c r="C570" t="s">
        <v>15</v>
      </c>
      <c r="D570">
        <v>2019</v>
      </c>
      <c r="E570">
        <v>223.30684895833301</v>
      </c>
      <c r="F570">
        <v>11.9711309053358</v>
      </c>
      <c r="G570">
        <v>461.73359375000001</v>
      </c>
      <c r="H570">
        <v>5.6129687500000003</v>
      </c>
      <c r="I570">
        <v>213</v>
      </c>
      <c r="J570">
        <v>81</v>
      </c>
    </row>
    <row r="571" spans="1:10" x14ac:dyDescent="0.2">
      <c r="A571">
        <v>570</v>
      </c>
      <c r="B571" s="5">
        <v>43679</v>
      </c>
      <c r="C571" t="s">
        <v>62</v>
      </c>
      <c r="D571">
        <v>2019</v>
      </c>
      <c r="E571">
        <v>63.900208333333303</v>
      </c>
      <c r="F571">
        <v>27.983333333333299</v>
      </c>
      <c r="G571">
        <v>86.0078125</v>
      </c>
      <c r="H571">
        <v>3.05979166666667</v>
      </c>
      <c r="I571">
        <v>214</v>
      </c>
      <c r="J571">
        <v>82</v>
      </c>
    </row>
    <row r="572" spans="1:10" x14ac:dyDescent="0.2">
      <c r="A572">
        <v>571</v>
      </c>
      <c r="B572" s="5">
        <v>43679</v>
      </c>
      <c r="C572" t="s">
        <v>8</v>
      </c>
      <c r="D572">
        <v>2019</v>
      </c>
      <c r="E572">
        <v>106.631182795699</v>
      </c>
      <c r="F572">
        <v>17.240801282051301</v>
      </c>
      <c r="G572">
        <v>92.4517992424243</v>
      </c>
      <c r="H572">
        <v>41.5096022727273</v>
      </c>
      <c r="I572">
        <v>214</v>
      </c>
      <c r="J572">
        <v>82</v>
      </c>
    </row>
    <row r="573" spans="1:10" x14ac:dyDescent="0.2">
      <c r="A573">
        <v>572</v>
      </c>
      <c r="B573" s="5">
        <v>43679</v>
      </c>
      <c r="C573" t="s">
        <v>10</v>
      </c>
      <c r="D573">
        <v>2019</v>
      </c>
      <c r="E573">
        <v>157.01037878787901</v>
      </c>
      <c r="F573">
        <v>13.992247827607599</v>
      </c>
      <c r="G573">
        <v>127.159848484848</v>
      </c>
      <c r="H573">
        <v>16.433229166666699</v>
      </c>
      <c r="I573">
        <v>214</v>
      </c>
      <c r="J573">
        <v>82</v>
      </c>
    </row>
    <row r="574" spans="1:10" x14ac:dyDescent="0.2">
      <c r="A574">
        <v>573</v>
      </c>
      <c r="B574" s="5">
        <v>43679</v>
      </c>
      <c r="C574" t="s">
        <v>13</v>
      </c>
      <c r="D574">
        <v>2019</v>
      </c>
      <c r="E574">
        <v>36.7910416666667</v>
      </c>
      <c r="F574">
        <v>16.822405011088598</v>
      </c>
      <c r="G574">
        <v>119.99688946759299</v>
      </c>
      <c r="H574">
        <v>55.007251157407403</v>
      </c>
      <c r="I574">
        <v>214</v>
      </c>
      <c r="J574">
        <v>82</v>
      </c>
    </row>
    <row r="575" spans="1:10" x14ac:dyDescent="0.2">
      <c r="A575">
        <v>574</v>
      </c>
      <c r="B575" s="5">
        <v>43679</v>
      </c>
      <c r="C575" t="s">
        <v>17</v>
      </c>
      <c r="D575">
        <v>2019</v>
      </c>
      <c r="E575">
        <v>53.219687499999999</v>
      </c>
      <c r="F575" t="s">
        <v>95</v>
      </c>
      <c r="G575">
        <v>133.789962121212</v>
      </c>
      <c r="H575">
        <v>10.747613636363599</v>
      </c>
      <c r="I575">
        <v>214</v>
      </c>
      <c r="J575">
        <v>82</v>
      </c>
    </row>
    <row r="576" spans="1:10" x14ac:dyDescent="0.2">
      <c r="A576">
        <v>575</v>
      </c>
      <c r="B576" s="5">
        <v>43679</v>
      </c>
      <c r="C576" t="s">
        <v>15</v>
      </c>
      <c r="D576">
        <v>2019</v>
      </c>
      <c r="E576">
        <v>214.92156249999999</v>
      </c>
      <c r="F576">
        <v>11.4472315807465</v>
      </c>
      <c r="G576">
        <v>446.38630952380998</v>
      </c>
      <c r="H576">
        <v>11.8220357142857</v>
      </c>
      <c r="I576">
        <v>214</v>
      </c>
      <c r="J576">
        <v>82</v>
      </c>
    </row>
    <row r="577" spans="1:10" x14ac:dyDescent="0.2">
      <c r="A577">
        <v>576</v>
      </c>
      <c r="B577" s="5">
        <v>43680</v>
      </c>
      <c r="C577" t="s">
        <v>62</v>
      </c>
      <c r="D577">
        <v>2019</v>
      </c>
      <c r="E577">
        <v>117.889375</v>
      </c>
      <c r="F577">
        <v>30.8229166666667</v>
      </c>
      <c r="G577">
        <v>46.6875</v>
      </c>
      <c r="H577">
        <v>53.8229166666667</v>
      </c>
      <c r="I577">
        <v>215</v>
      </c>
      <c r="J577">
        <v>83</v>
      </c>
    </row>
    <row r="578" spans="1:10" x14ac:dyDescent="0.2">
      <c r="A578">
        <v>577</v>
      </c>
      <c r="B578" s="5">
        <v>43680</v>
      </c>
      <c r="C578" t="s">
        <v>8</v>
      </c>
      <c r="D578">
        <v>2019</v>
      </c>
      <c r="E578">
        <v>115.956870813397</v>
      </c>
      <c r="F578" t="s">
        <v>95</v>
      </c>
      <c r="G578">
        <v>76.187594696969697</v>
      </c>
      <c r="H578">
        <v>95.330507177033496</v>
      </c>
      <c r="I578">
        <v>215</v>
      </c>
      <c r="J578">
        <v>83</v>
      </c>
    </row>
    <row r="579" spans="1:10" x14ac:dyDescent="0.2">
      <c r="A579">
        <v>578</v>
      </c>
      <c r="B579" s="5">
        <v>43680</v>
      </c>
      <c r="C579" t="s">
        <v>10</v>
      </c>
      <c r="D579">
        <v>2019</v>
      </c>
      <c r="E579">
        <v>120.20841856060601</v>
      </c>
      <c r="F579">
        <v>14.4388179972978</v>
      </c>
      <c r="G579">
        <v>105.681060606061</v>
      </c>
      <c r="H579">
        <v>123.57470643939401</v>
      </c>
      <c r="I579">
        <v>215</v>
      </c>
      <c r="J579">
        <v>83</v>
      </c>
    </row>
    <row r="580" spans="1:10" x14ac:dyDescent="0.2">
      <c r="A580">
        <v>579</v>
      </c>
      <c r="B580" s="5">
        <v>43680</v>
      </c>
      <c r="C580" t="s">
        <v>13</v>
      </c>
      <c r="D580">
        <v>2019</v>
      </c>
      <c r="E580">
        <v>90.895571924603203</v>
      </c>
      <c r="F580">
        <v>30.637709006196602</v>
      </c>
      <c r="G580">
        <v>82.252852182539698</v>
      </c>
      <c r="H580">
        <v>79.439605034722206</v>
      </c>
      <c r="I580">
        <v>215</v>
      </c>
      <c r="J580">
        <v>83</v>
      </c>
    </row>
    <row r="581" spans="1:10" x14ac:dyDescent="0.2">
      <c r="A581">
        <v>580</v>
      </c>
      <c r="B581" s="5">
        <v>43680</v>
      </c>
      <c r="C581" t="s">
        <v>17</v>
      </c>
      <c r="D581">
        <v>2019</v>
      </c>
      <c r="E581">
        <v>75.637414772727297</v>
      </c>
      <c r="F581" t="s">
        <v>95</v>
      </c>
      <c r="G581">
        <v>111.73371212121199</v>
      </c>
      <c r="H581">
        <v>60.825388257575803</v>
      </c>
      <c r="I581">
        <v>215</v>
      </c>
      <c r="J581">
        <v>83</v>
      </c>
    </row>
    <row r="582" spans="1:10" x14ac:dyDescent="0.2">
      <c r="A582">
        <v>581</v>
      </c>
      <c r="B582" s="5">
        <v>43680</v>
      </c>
      <c r="C582" t="s">
        <v>15</v>
      </c>
      <c r="D582">
        <v>2019</v>
      </c>
      <c r="E582">
        <v>97.131669758812606</v>
      </c>
      <c r="F582">
        <v>24.8571428571429</v>
      </c>
      <c r="G582">
        <v>232.219666048238</v>
      </c>
      <c r="H582">
        <v>187.68250871080099</v>
      </c>
      <c r="I582">
        <v>215</v>
      </c>
      <c r="J582">
        <v>83</v>
      </c>
    </row>
    <row r="583" spans="1:10" x14ac:dyDescent="0.2">
      <c r="A583">
        <v>582</v>
      </c>
      <c r="B583" s="5">
        <v>43681</v>
      </c>
      <c r="C583" t="s">
        <v>62</v>
      </c>
      <c r="D583">
        <v>2019</v>
      </c>
      <c r="E583">
        <v>155.92927083333299</v>
      </c>
      <c r="F583">
        <v>32.262500000000003</v>
      </c>
      <c r="G583">
        <v>35.881145833333299</v>
      </c>
      <c r="H583">
        <v>21.128020833333299</v>
      </c>
      <c r="I583">
        <v>216</v>
      </c>
      <c r="J583">
        <v>84</v>
      </c>
    </row>
    <row r="584" spans="1:10" x14ac:dyDescent="0.2">
      <c r="A584">
        <v>583</v>
      </c>
      <c r="B584" s="5">
        <v>43681</v>
      </c>
      <c r="C584" t="s">
        <v>8</v>
      </c>
      <c r="D584">
        <v>2019</v>
      </c>
      <c r="E584">
        <v>139.629902248289</v>
      </c>
      <c r="F584" t="s">
        <v>95</v>
      </c>
      <c r="G584">
        <v>72.096306818181802</v>
      </c>
      <c r="H584">
        <v>56.514933712121199</v>
      </c>
      <c r="I584">
        <v>216</v>
      </c>
      <c r="J584">
        <v>84</v>
      </c>
    </row>
    <row r="585" spans="1:10" x14ac:dyDescent="0.2">
      <c r="A585">
        <v>584</v>
      </c>
      <c r="B585" s="5">
        <v>43681</v>
      </c>
      <c r="C585" t="s">
        <v>10</v>
      </c>
      <c r="D585">
        <v>2019</v>
      </c>
      <c r="E585">
        <v>116.628721590909</v>
      </c>
      <c r="F585">
        <v>13.742857142857099</v>
      </c>
      <c r="G585">
        <v>86.136458333333294</v>
      </c>
      <c r="H585">
        <v>171.34882575757601</v>
      </c>
      <c r="I585">
        <v>216</v>
      </c>
      <c r="J585">
        <v>84</v>
      </c>
    </row>
    <row r="586" spans="1:10" x14ac:dyDescent="0.2">
      <c r="A586">
        <v>585</v>
      </c>
      <c r="B586" s="5">
        <v>43681</v>
      </c>
      <c r="C586" t="s">
        <v>13</v>
      </c>
      <c r="D586">
        <v>2019</v>
      </c>
      <c r="E586">
        <v>104.372891865079</v>
      </c>
      <c r="F586">
        <v>40.871416510717097</v>
      </c>
      <c r="G586">
        <v>76.128891369047594</v>
      </c>
      <c r="H586">
        <v>29.8897549603175</v>
      </c>
      <c r="I586">
        <v>216</v>
      </c>
      <c r="J586">
        <v>84</v>
      </c>
    </row>
    <row r="587" spans="1:10" x14ac:dyDescent="0.2">
      <c r="A587">
        <v>586</v>
      </c>
      <c r="B587" s="5">
        <v>43681</v>
      </c>
      <c r="C587" t="s">
        <v>17</v>
      </c>
      <c r="D587">
        <v>2019</v>
      </c>
      <c r="E587">
        <v>97.515890151515194</v>
      </c>
      <c r="F587" t="s">
        <v>95</v>
      </c>
      <c r="G587">
        <v>93.5967803030303</v>
      </c>
      <c r="H587">
        <v>58.778285984848502</v>
      </c>
      <c r="I587">
        <v>216</v>
      </c>
      <c r="J587">
        <v>84</v>
      </c>
    </row>
    <row r="588" spans="1:10" x14ac:dyDescent="0.2">
      <c r="A588">
        <v>587</v>
      </c>
      <c r="B588" s="5">
        <v>43681</v>
      </c>
      <c r="C588" t="s">
        <v>15</v>
      </c>
      <c r="D588">
        <v>2019</v>
      </c>
      <c r="E588" t="s">
        <v>95</v>
      </c>
      <c r="F588">
        <v>16.379983231382599</v>
      </c>
      <c r="G588" t="s">
        <v>95</v>
      </c>
      <c r="H588" t="s">
        <v>95</v>
      </c>
      <c r="I588">
        <v>216</v>
      </c>
      <c r="J588">
        <v>84</v>
      </c>
    </row>
    <row r="589" spans="1:10" x14ac:dyDescent="0.2">
      <c r="A589">
        <v>588</v>
      </c>
      <c r="B589" s="5">
        <v>43682</v>
      </c>
      <c r="C589" t="s">
        <v>62</v>
      </c>
      <c r="D589">
        <v>2019</v>
      </c>
      <c r="E589">
        <v>128.53687500000001</v>
      </c>
      <c r="F589">
        <v>34.529166666666697</v>
      </c>
      <c r="G589">
        <v>50.368229166666701</v>
      </c>
      <c r="H589">
        <v>14.6391666666667</v>
      </c>
      <c r="I589">
        <v>217</v>
      </c>
      <c r="J589">
        <v>85</v>
      </c>
    </row>
    <row r="590" spans="1:10" x14ac:dyDescent="0.2">
      <c r="A590">
        <v>589</v>
      </c>
      <c r="B590" s="5">
        <v>43682</v>
      </c>
      <c r="C590" t="s">
        <v>8</v>
      </c>
      <c r="D590">
        <v>2019</v>
      </c>
      <c r="E590">
        <v>142.07427751196201</v>
      </c>
      <c r="F590" t="s">
        <v>95</v>
      </c>
      <c r="G590">
        <v>75.128219696969694</v>
      </c>
      <c r="H590">
        <v>38.555208333333297</v>
      </c>
      <c r="I590">
        <v>217</v>
      </c>
      <c r="J590">
        <v>85</v>
      </c>
    </row>
    <row r="591" spans="1:10" x14ac:dyDescent="0.2">
      <c r="A591">
        <v>590</v>
      </c>
      <c r="B591" s="5">
        <v>43682</v>
      </c>
      <c r="C591" t="s">
        <v>10</v>
      </c>
      <c r="D591">
        <v>2019</v>
      </c>
      <c r="E591">
        <v>165.92218750000001</v>
      </c>
      <c r="F591">
        <v>21.785714285714299</v>
      </c>
      <c r="G591">
        <v>87.820928030302994</v>
      </c>
      <c r="H591">
        <v>68.1604829545455</v>
      </c>
      <c r="I591">
        <v>217</v>
      </c>
      <c r="J591">
        <v>85</v>
      </c>
    </row>
    <row r="592" spans="1:10" x14ac:dyDescent="0.2">
      <c r="A592">
        <v>591</v>
      </c>
      <c r="B592" s="5">
        <v>43682</v>
      </c>
      <c r="C592" t="s">
        <v>13</v>
      </c>
      <c r="D592">
        <v>2019</v>
      </c>
      <c r="E592">
        <v>79.040197916666699</v>
      </c>
      <c r="F592">
        <v>41.232887414376897</v>
      </c>
      <c r="G592">
        <v>93.682586805555601</v>
      </c>
      <c r="H592">
        <v>11.468520833333301</v>
      </c>
      <c r="I592">
        <v>217</v>
      </c>
      <c r="J592">
        <v>85</v>
      </c>
    </row>
    <row r="593" spans="1:10" x14ac:dyDescent="0.2">
      <c r="A593">
        <v>592</v>
      </c>
      <c r="B593" s="5">
        <v>43682</v>
      </c>
      <c r="C593" t="s">
        <v>17</v>
      </c>
      <c r="D593">
        <v>2019</v>
      </c>
      <c r="E593">
        <v>97.440340909090907</v>
      </c>
      <c r="F593" t="s">
        <v>95</v>
      </c>
      <c r="G593">
        <v>106.48551136363599</v>
      </c>
      <c r="H593">
        <v>17.3165246212121</v>
      </c>
      <c r="I593">
        <v>217</v>
      </c>
      <c r="J593">
        <v>85</v>
      </c>
    </row>
    <row r="594" spans="1:10" x14ac:dyDescent="0.2">
      <c r="A594">
        <v>593</v>
      </c>
      <c r="B594" s="5">
        <v>43682</v>
      </c>
      <c r="C594" t="s">
        <v>15</v>
      </c>
      <c r="D594">
        <v>2019</v>
      </c>
      <c r="E594">
        <v>194.55111764705899</v>
      </c>
      <c r="F594">
        <v>13.413275268552701</v>
      </c>
      <c r="G594">
        <v>152.72911764705901</v>
      </c>
      <c r="H594">
        <v>23.309705882352901</v>
      </c>
      <c r="I594">
        <v>217</v>
      </c>
      <c r="J594">
        <v>85</v>
      </c>
    </row>
    <row r="595" spans="1:10" x14ac:dyDescent="0.2">
      <c r="A595">
        <v>594</v>
      </c>
      <c r="B595" s="5">
        <v>43683</v>
      </c>
      <c r="C595" t="s">
        <v>62</v>
      </c>
      <c r="D595">
        <v>2019</v>
      </c>
      <c r="E595">
        <v>116.36812500000001</v>
      </c>
      <c r="F595">
        <v>32.8125</v>
      </c>
      <c r="G595">
        <v>55.112187499999997</v>
      </c>
      <c r="H595">
        <v>9.8890624999999996</v>
      </c>
      <c r="I595">
        <v>218</v>
      </c>
      <c r="J595">
        <v>86</v>
      </c>
    </row>
    <row r="596" spans="1:10" x14ac:dyDescent="0.2">
      <c r="A596">
        <v>595</v>
      </c>
      <c r="B596" s="5">
        <v>43683</v>
      </c>
      <c r="C596" t="s">
        <v>8</v>
      </c>
      <c r="D596">
        <v>2019</v>
      </c>
      <c r="E596">
        <v>121.270541586074</v>
      </c>
      <c r="F596" t="s">
        <v>95</v>
      </c>
      <c r="G596">
        <v>71.0750946969697</v>
      </c>
      <c r="H596">
        <v>97.414248803827704</v>
      </c>
      <c r="I596">
        <v>218</v>
      </c>
      <c r="J596">
        <v>86</v>
      </c>
    </row>
    <row r="597" spans="1:10" x14ac:dyDescent="0.2">
      <c r="A597">
        <v>596</v>
      </c>
      <c r="B597" s="5">
        <v>43683</v>
      </c>
      <c r="C597" t="s">
        <v>10</v>
      </c>
      <c r="D597">
        <v>2019</v>
      </c>
      <c r="E597">
        <v>144.25497159090901</v>
      </c>
      <c r="F597">
        <v>13.5571428571429</v>
      </c>
      <c r="G597">
        <v>90.405965909090895</v>
      </c>
      <c r="H597">
        <v>108.82738636363599</v>
      </c>
      <c r="I597">
        <v>218</v>
      </c>
      <c r="J597">
        <v>86</v>
      </c>
    </row>
    <row r="598" spans="1:10" x14ac:dyDescent="0.2">
      <c r="A598">
        <v>597</v>
      </c>
      <c r="B598" s="5">
        <v>43683</v>
      </c>
      <c r="C598" t="s">
        <v>13</v>
      </c>
      <c r="D598">
        <v>2019</v>
      </c>
      <c r="E598">
        <v>74.601913194444407</v>
      </c>
      <c r="F598">
        <v>37.442745333605899</v>
      </c>
      <c r="G598">
        <v>99.4201388888889</v>
      </c>
      <c r="H598">
        <v>10.824274305555599</v>
      </c>
      <c r="I598">
        <v>218</v>
      </c>
      <c r="J598">
        <v>86</v>
      </c>
    </row>
    <row r="599" spans="1:10" x14ac:dyDescent="0.2">
      <c r="A599">
        <v>598</v>
      </c>
      <c r="B599" s="5">
        <v>43683</v>
      </c>
      <c r="C599" t="s">
        <v>17</v>
      </c>
      <c r="D599">
        <v>2019</v>
      </c>
      <c r="E599">
        <v>86.298049242424199</v>
      </c>
      <c r="F599" t="s">
        <v>95</v>
      </c>
      <c r="G599">
        <v>94.281534090909005</v>
      </c>
      <c r="H599">
        <v>78.402547348484902</v>
      </c>
      <c r="I599">
        <v>218</v>
      </c>
      <c r="J599">
        <v>86</v>
      </c>
    </row>
    <row r="600" spans="1:10" x14ac:dyDescent="0.2">
      <c r="A600">
        <v>599</v>
      </c>
      <c r="B600" s="5">
        <v>43683</v>
      </c>
      <c r="C600" t="s">
        <v>15</v>
      </c>
      <c r="D600">
        <v>2019</v>
      </c>
      <c r="E600">
        <v>195.21973684210499</v>
      </c>
      <c r="F600">
        <v>11.8007260042972</v>
      </c>
      <c r="G600">
        <v>167.67505208333299</v>
      </c>
      <c r="H600">
        <v>27.820409574468101</v>
      </c>
      <c r="I600">
        <v>218</v>
      </c>
      <c r="J600">
        <v>86</v>
      </c>
    </row>
    <row r="601" spans="1:10" x14ac:dyDescent="0.2">
      <c r="A601">
        <v>600</v>
      </c>
      <c r="B601" s="5">
        <v>43684</v>
      </c>
      <c r="C601" t="s">
        <v>62</v>
      </c>
      <c r="D601">
        <v>2019</v>
      </c>
      <c r="E601">
        <v>112.881041666667</v>
      </c>
      <c r="F601">
        <v>32.75</v>
      </c>
      <c r="G601">
        <v>56.469166666666702</v>
      </c>
      <c r="H601">
        <v>6.6451041666666697</v>
      </c>
      <c r="I601">
        <v>219</v>
      </c>
      <c r="J601">
        <v>87</v>
      </c>
    </row>
    <row r="602" spans="1:10" x14ac:dyDescent="0.2">
      <c r="A602">
        <v>601</v>
      </c>
      <c r="B602" s="5">
        <v>43684</v>
      </c>
      <c r="C602" t="s">
        <v>8</v>
      </c>
      <c r="D602">
        <v>2019</v>
      </c>
      <c r="E602">
        <v>103.03357007575801</v>
      </c>
      <c r="F602" t="s">
        <v>95</v>
      </c>
      <c r="G602">
        <v>57.865435606060601</v>
      </c>
      <c r="H602">
        <v>164.00398674242399</v>
      </c>
      <c r="I602">
        <v>219</v>
      </c>
      <c r="J602">
        <v>87</v>
      </c>
    </row>
    <row r="603" spans="1:10" x14ac:dyDescent="0.2">
      <c r="A603">
        <v>602</v>
      </c>
      <c r="B603" s="5">
        <v>43684</v>
      </c>
      <c r="C603" t="s">
        <v>10</v>
      </c>
      <c r="D603">
        <v>2019</v>
      </c>
      <c r="E603">
        <v>102.623371212121</v>
      </c>
      <c r="F603">
        <v>7.5785714285714301</v>
      </c>
      <c r="G603">
        <v>76.522821969697006</v>
      </c>
      <c r="H603">
        <v>215.369185606061</v>
      </c>
      <c r="I603">
        <v>219</v>
      </c>
      <c r="J603">
        <v>87</v>
      </c>
    </row>
    <row r="604" spans="1:10" x14ac:dyDescent="0.2">
      <c r="A604">
        <v>603</v>
      </c>
      <c r="B604" s="5">
        <v>43684</v>
      </c>
      <c r="C604" t="s">
        <v>13</v>
      </c>
      <c r="D604">
        <v>2019</v>
      </c>
      <c r="E604">
        <v>69.356953125000004</v>
      </c>
      <c r="F604">
        <v>37.512969368898098</v>
      </c>
      <c r="G604">
        <v>104.787413194444</v>
      </c>
      <c r="H604">
        <v>7.5239496527777803</v>
      </c>
      <c r="I604">
        <v>219</v>
      </c>
      <c r="J604">
        <v>87</v>
      </c>
    </row>
    <row r="605" spans="1:10" x14ac:dyDescent="0.2">
      <c r="A605">
        <v>604</v>
      </c>
      <c r="B605" s="5">
        <v>43684</v>
      </c>
      <c r="C605" t="s">
        <v>17</v>
      </c>
      <c r="D605">
        <v>2019</v>
      </c>
      <c r="E605">
        <v>92.366828512396694</v>
      </c>
      <c r="F605">
        <v>20.588839286296999</v>
      </c>
      <c r="G605">
        <v>81.515392561983504</v>
      </c>
      <c r="H605">
        <v>72.538904958677705</v>
      </c>
      <c r="I605">
        <v>219</v>
      </c>
      <c r="J605">
        <v>87</v>
      </c>
    </row>
    <row r="606" spans="1:10" x14ac:dyDescent="0.2">
      <c r="A606">
        <v>605</v>
      </c>
      <c r="B606" s="5">
        <v>43684</v>
      </c>
      <c r="C606" t="s">
        <v>15</v>
      </c>
      <c r="D606">
        <v>2019</v>
      </c>
      <c r="E606">
        <v>211.37090277777801</v>
      </c>
      <c r="F606">
        <v>11.5935007568291</v>
      </c>
      <c r="G606">
        <v>162.19852430555599</v>
      </c>
      <c r="H606">
        <v>19.301692708333299</v>
      </c>
      <c r="I606">
        <v>219</v>
      </c>
      <c r="J606">
        <v>87</v>
      </c>
    </row>
    <row r="607" spans="1:10" x14ac:dyDescent="0.2">
      <c r="A607">
        <v>606</v>
      </c>
      <c r="B607" s="5">
        <v>43685</v>
      </c>
      <c r="C607" t="s">
        <v>62</v>
      </c>
      <c r="D607">
        <v>2019</v>
      </c>
      <c r="E607">
        <v>105.025238095238</v>
      </c>
      <c r="F607">
        <v>32.417857142857102</v>
      </c>
      <c r="G607">
        <v>59.086904761904798</v>
      </c>
      <c r="H607">
        <v>5.6591666666666702</v>
      </c>
      <c r="I607">
        <v>220</v>
      </c>
      <c r="J607">
        <v>88</v>
      </c>
    </row>
    <row r="608" spans="1:10" x14ac:dyDescent="0.2">
      <c r="A608">
        <v>607</v>
      </c>
      <c r="B608" s="5">
        <v>43685</v>
      </c>
      <c r="C608" t="s">
        <v>8</v>
      </c>
      <c r="D608">
        <v>2019</v>
      </c>
      <c r="E608">
        <v>140.02474630021101</v>
      </c>
      <c r="F608">
        <v>8.35</v>
      </c>
      <c r="G608">
        <v>64.878434343434407</v>
      </c>
      <c r="H608">
        <v>74.327506060606098</v>
      </c>
      <c r="I608">
        <v>220</v>
      </c>
      <c r="J608">
        <v>88</v>
      </c>
    </row>
    <row r="609" spans="1:10" x14ac:dyDescent="0.2">
      <c r="A609">
        <v>608</v>
      </c>
      <c r="B609" s="5">
        <v>43685</v>
      </c>
      <c r="C609" t="s">
        <v>10</v>
      </c>
      <c r="D609">
        <v>2019</v>
      </c>
      <c r="E609">
        <v>149.813274682307</v>
      </c>
      <c r="F609">
        <v>8.3047619047618895</v>
      </c>
      <c r="G609">
        <v>77.689442815249294</v>
      </c>
      <c r="H609">
        <v>95.703958944281496</v>
      </c>
      <c r="I609">
        <v>220</v>
      </c>
      <c r="J609">
        <v>88</v>
      </c>
    </row>
    <row r="610" spans="1:10" x14ac:dyDescent="0.2">
      <c r="A610">
        <v>609</v>
      </c>
      <c r="B610" s="5">
        <v>43685</v>
      </c>
      <c r="C610" t="s">
        <v>13</v>
      </c>
      <c r="D610">
        <v>2019</v>
      </c>
      <c r="E610">
        <v>62.977447916666698</v>
      </c>
      <c r="F610">
        <v>37.238975121993597</v>
      </c>
      <c r="G610">
        <v>109.196701388889</v>
      </c>
      <c r="H610">
        <v>5.7627430555555597</v>
      </c>
      <c r="I610">
        <v>220</v>
      </c>
      <c r="J610">
        <v>88</v>
      </c>
    </row>
    <row r="611" spans="1:10" x14ac:dyDescent="0.2">
      <c r="A611">
        <v>610</v>
      </c>
      <c r="B611" s="5">
        <v>43685</v>
      </c>
      <c r="C611" t="s">
        <v>17</v>
      </c>
      <c r="D611">
        <v>2019</v>
      </c>
      <c r="E611">
        <v>107.068314393939</v>
      </c>
      <c r="F611">
        <v>22.2186257737083</v>
      </c>
      <c r="G611">
        <v>81.953030303030303</v>
      </c>
      <c r="H611">
        <v>39.290369318181803</v>
      </c>
      <c r="I611">
        <v>220</v>
      </c>
      <c r="J611">
        <v>88</v>
      </c>
    </row>
    <row r="612" spans="1:10" x14ac:dyDescent="0.2">
      <c r="A612">
        <v>611</v>
      </c>
      <c r="B612" s="5">
        <v>43685</v>
      </c>
      <c r="C612" t="s">
        <v>15</v>
      </c>
      <c r="D612">
        <v>2019</v>
      </c>
      <c r="E612">
        <v>220.43529513888899</v>
      </c>
      <c r="F612">
        <v>12.1999064312808</v>
      </c>
      <c r="G612">
        <v>176.11006944444401</v>
      </c>
      <c r="H612">
        <v>11.799826388888899</v>
      </c>
      <c r="I612">
        <v>220</v>
      </c>
      <c r="J612">
        <v>88</v>
      </c>
    </row>
    <row r="613" spans="1:10" x14ac:dyDescent="0.2">
      <c r="A613">
        <v>612</v>
      </c>
      <c r="B613" s="5">
        <v>43686</v>
      </c>
      <c r="C613" t="s">
        <v>62</v>
      </c>
      <c r="D613">
        <v>2019</v>
      </c>
      <c r="E613">
        <v>79.103789473684202</v>
      </c>
      <c r="F613">
        <v>32.936842105263203</v>
      </c>
      <c r="G613">
        <v>63.683999999999997</v>
      </c>
      <c r="H613">
        <v>1.10010526315789</v>
      </c>
      <c r="I613">
        <v>221</v>
      </c>
      <c r="J613">
        <v>89</v>
      </c>
    </row>
    <row r="614" spans="1:10" x14ac:dyDescent="0.2">
      <c r="A614">
        <v>613</v>
      </c>
      <c r="B614" s="5">
        <v>43686</v>
      </c>
      <c r="C614" t="s">
        <v>8</v>
      </c>
      <c r="D614">
        <v>2019</v>
      </c>
      <c r="E614">
        <v>140.733794466403</v>
      </c>
      <c r="F614" t="s">
        <v>95</v>
      </c>
      <c r="G614">
        <v>73.922821969696997</v>
      </c>
      <c r="H614">
        <v>41.855923444976099</v>
      </c>
      <c r="I614">
        <v>221</v>
      </c>
      <c r="J614">
        <v>89</v>
      </c>
    </row>
    <row r="615" spans="1:10" x14ac:dyDescent="0.2">
      <c r="A615">
        <v>614</v>
      </c>
      <c r="B615" s="5">
        <v>43686</v>
      </c>
      <c r="C615" t="s">
        <v>10</v>
      </c>
      <c r="D615">
        <v>2019</v>
      </c>
      <c r="E615">
        <v>173.46732007575801</v>
      </c>
      <c r="F615">
        <v>9.9928571428571704</v>
      </c>
      <c r="G615">
        <v>83.623390151515196</v>
      </c>
      <c r="H615">
        <v>43.9407670454545</v>
      </c>
      <c r="I615">
        <v>221</v>
      </c>
      <c r="J615">
        <v>89</v>
      </c>
    </row>
    <row r="616" spans="1:10" x14ac:dyDescent="0.2">
      <c r="A616">
        <v>615</v>
      </c>
      <c r="B616" s="5">
        <v>43686</v>
      </c>
      <c r="C616" t="s">
        <v>13</v>
      </c>
      <c r="D616">
        <v>2019</v>
      </c>
      <c r="E616">
        <v>57.013121212121199</v>
      </c>
      <c r="F616">
        <v>36.853415764436903</v>
      </c>
      <c r="G616">
        <v>112.13029292929301</v>
      </c>
      <c r="H616">
        <v>5.0840879446640299</v>
      </c>
      <c r="I616">
        <v>221</v>
      </c>
      <c r="J616">
        <v>89</v>
      </c>
    </row>
    <row r="617" spans="1:10" x14ac:dyDescent="0.2">
      <c r="A617">
        <v>616</v>
      </c>
      <c r="B617" s="5">
        <v>43686</v>
      </c>
      <c r="C617" t="s">
        <v>17</v>
      </c>
      <c r="D617">
        <v>2019</v>
      </c>
      <c r="E617">
        <v>93.3819602272727</v>
      </c>
      <c r="F617">
        <v>23.638627477940702</v>
      </c>
      <c r="G617">
        <v>92.036742424242405</v>
      </c>
      <c r="H617">
        <v>20.640454545454499</v>
      </c>
      <c r="I617">
        <v>221</v>
      </c>
      <c r="J617">
        <v>89</v>
      </c>
    </row>
    <row r="618" spans="1:10" x14ac:dyDescent="0.2">
      <c r="A618">
        <v>617</v>
      </c>
      <c r="B618" s="5">
        <v>43686</v>
      </c>
      <c r="C618" t="s">
        <v>15</v>
      </c>
      <c r="D618">
        <v>2019</v>
      </c>
      <c r="E618">
        <v>221.655337078652</v>
      </c>
      <c r="F618">
        <v>12.738629425358999</v>
      </c>
      <c r="G618">
        <v>200.30138888888899</v>
      </c>
      <c r="H618">
        <v>10.096903409090899</v>
      </c>
      <c r="I618">
        <v>221</v>
      </c>
      <c r="J618">
        <v>89</v>
      </c>
    </row>
    <row r="619" spans="1:10" x14ac:dyDescent="0.2">
      <c r="A619">
        <v>618</v>
      </c>
      <c r="B619" s="5">
        <v>43687</v>
      </c>
      <c r="C619" t="s">
        <v>62</v>
      </c>
      <c r="D619">
        <v>2019</v>
      </c>
      <c r="E619">
        <v>77.284687500000004</v>
      </c>
      <c r="F619">
        <v>32.606250000000003</v>
      </c>
      <c r="G619">
        <v>65.746979166666705</v>
      </c>
      <c r="H619">
        <v>0.64177083333333296</v>
      </c>
      <c r="I619">
        <v>222</v>
      </c>
      <c r="J619">
        <v>90</v>
      </c>
    </row>
    <row r="620" spans="1:10" x14ac:dyDescent="0.2">
      <c r="A620">
        <v>619</v>
      </c>
      <c r="B620" s="5">
        <v>43687</v>
      </c>
      <c r="C620" t="s">
        <v>8</v>
      </c>
      <c r="D620">
        <v>2019</v>
      </c>
      <c r="E620">
        <v>132.47652631578899</v>
      </c>
      <c r="F620">
        <v>23.119301470588201</v>
      </c>
      <c r="G620">
        <v>80.767140151515207</v>
      </c>
      <c r="H620">
        <v>31.593532196969701</v>
      </c>
      <c r="I620">
        <v>222</v>
      </c>
      <c r="J620">
        <v>90</v>
      </c>
    </row>
    <row r="621" spans="1:10" x14ac:dyDescent="0.2">
      <c r="A621">
        <v>620</v>
      </c>
      <c r="B621" s="5">
        <v>43687</v>
      </c>
      <c r="C621" t="s">
        <v>10</v>
      </c>
      <c r="D621">
        <v>2019</v>
      </c>
      <c r="E621">
        <v>175.87893939393899</v>
      </c>
      <c r="F621">
        <v>11.4321428571428</v>
      </c>
      <c r="G621">
        <v>88.098863636363603</v>
      </c>
      <c r="H621">
        <v>32.0899810606061</v>
      </c>
      <c r="I621">
        <v>222</v>
      </c>
      <c r="J621">
        <v>90</v>
      </c>
    </row>
    <row r="622" spans="1:10" x14ac:dyDescent="0.2">
      <c r="A622">
        <v>621</v>
      </c>
      <c r="B622" s="5">
        <v>43687</v>
      </c>
      <c r="C622" t="s">
        <v>13</v>
      </c>
      <c r="D622">
        <v>2019</v>
      </c>
      <c r="E622">
        <v>55.144535984848503</v>
      </c>
      <c r="F622">
        <v>35.786509817931098</v>
      </c>
      <c r="G622">
        <v>110.456060606061</v>
      </c>
      <c r="H622">
        <v>5.4016477272727297</v>
      </c>
      <c r="I622">
        <v>222</v>
      </c>
      <c r="J622">
        <v>90</v>
      </c>
    </row>
    <row r="623" spans="1:10" x14ac:dyDescent="0.2">
      <c r="A623">
        <v>622</v>
      </c>
      <c r="B623" s="5">
        <v>43687</v>
      </c>
      <c r="C623" t="s">
        <v>17</v>
      </c>
      <c r="D623">
        <v>2019</v>
      </c>
      <c r="E623">
        <v>85.311979166666703</v>
      </c>
      <c r="F623">
        <v>22.641200492842401</v>
      </c>
      <c r="G623">
        <v>96.160037878787904</v>
      </c>
      <c r="H623">
        <v>15.1357386363636</v>
      </c>
      <c r="I623">
        <v>222</v>
      </c>
      <c r="J623">
        <v>90</v>
      </c>
    </row>
    <row r="624" spans="1:10" x14ac:dyDescent="0.2">
      <c r="A624">
        <v>623</v>
      </c>
      <c r="B624" s="5">
        <v>43687</v>
      </c>
      <c r="C624" t="s">
        <v>15</v>
      </c>
      <c r="D624">
        <v>2019</v>
      </c>
      <c r="E624">
        <v>224.32024193548401</v>
      </c>
      <c r="F624">
        <v>13.0341059507564</v>
      </c>
      <c r="G624">
        <v>217.92699652777799</v>
      </c>
      <c r="H624">
        <v>10.971128472222199</v>
      </c>
      <c r="I624">
        <v>222</v>
      </c>
      <c r="J624">
        <v>90</v>
      </c>
    </row>
    <row r="625" spans="1:10" x14ac:dyDescent="0.2">
      <c r="A625">
        <v>624</v>
      </c>
      <c r="B625" s="5">
        <v>43688</v>
      </c>
      <c r="C625" t="s">
        <v>62</v>
      </c>
      <c r="D625">
        <v>2019</v>
      </c>
      <c r="E625">
        <v>80.968333333333305</v>
      </c>
      <c r="F625">
        <v>31.537500000000001</v>
      </c>
      <c r="G625">
        <v>65.383541666666702</v>
      </c>
      <c r="H625">
        <v>1.5479166666666699</v>
      </c>
      <c r="I625">
        <v>223</v>
      </c>
      <c r="J625">
        <v>91</v>
      </c>
    </row>
    <row r="626" spans="1:10" x14ac:dyDescent="0.2">
      <c r="A626">
        <v>625</v>
      </c>
      <c r="B626" s="5">
        <v>43688</v>
      </c>
      <c r="C626" t="s">
        <v>8</v>
      </c>
      <c r="D626">
        <v>2019</v>
      </c>
      <c r="E626">
        <v>120.129100580271</v>
      </c>
      <c r="F626">
        <v>22.955597222222199</v>
      </c>
      <c r="G626">
        <v>86.112026515151499</v>
      </c>
      <c r="H626">
        <v>28.2757481060606</v>
      </c>
      <c r="I626">
        <v>223</v>
      </c>
      <c r="J626">
        <v>91</v>
      </c>
    </row>
    <row r="627" spans="1:10" x14ac:dyDescent="0.2">
      <c r="A627">
        <v>626</v>
      </c>
      <c r="B627" s="5">
        <v>43688</v>
      </c>
      <c r="C627" t="s">
        <v>10</v>
      </c>
      <c r="D627">
        <v>2019</v>
      </c>
      <c r="E627" t="s">
        <v>95</v>
      </c>
      <c r="F627">
        <v>12.507142857142901</v>
      </c>
      <c r="G627" t="s">
        <v>95</v>
      </c>
      <c r="H627" t="s">
        <v>95</v>
      </c>
      <c r="I627">
        <v>223</v>
      </c>
      <c r="J627">
        <v>91</v>
      </c>
    </row>
    <row r="628" spans="1:10" x14ac:dyDescent="0.2">
      <c r="A628">
        <v>627</v>
      </c>
      <c r="B628" s="5">
        <v>43688</v>
      </c>
      <c r="C628" t="s">
        <v>13</v>
      </c>
      <c r="D628">
        <v>2019</v>
      </c>
      <c r="E628">
        <v>52.869383417508402</v>
      </c>
      <c r="F628">
        <v>34.799527283470098</v>
      </c>
      <c r="G628">
        <v>108.804577020202</v>
      </c>
      <c r="H628">
        <v>7.48171717171717</v>
      </c>
      <c r="I628">
        <v>223</v>
      </c>
      <c r="J628">
        <v>91</v>
      </c>
    </row>
    <row r="629" spans="1:10" x14ac:dyDescent="0.2">
      <c r="A629">
        <v>628</v>
      </c>
      <c r="B629" s="5">
        <v>43688</v>
      </c>
      <c r="C629" t="s">
        <v>17</v>
      </c>
      <c r="D629">
        <v>2019</v>
      </c>
      <c r="E629">
        <v>77.057064393939399</v>
      </c>
      <c r="F629">
        <v>22.365252165624899</v>
      </c>
      <c r="G629">
        <v>100.24375000000001</v>
      </c>
      <c r="H629">
        <v>12.784744318181801</v>
      </c>
      <c r="I629">
        <v>223</v>
      </c>
      <c r="J629">
        <v>91</v>
      </c>
    </row>
    <row r="630" spans="1:10" x14ac:dyDescent="0.2">
      <c r="A630">
        <v>629</v>
      </c>
      <c r="B630" s="5">
        <v>43688</v>
      </c>
      <c r="C630" t="s">
        <v>15</v>
      </c>
      <c r="D630">
        <v>2019</v>
      </c>
      <c r="E630">
        <v>226.33878947368399</v>
      </c>
      <c r="F630">
        <v>13.390861345572</v>
      </c>
      <c r="G630">
        <v>225.126736111111</v>
      </c>
      <c r="H630">
        <v>9.89869791666667</v>
      </c>
      <c r="I630">
        <v>223</v>
      </c>
      <c r="J630">
        <v>91</v>
      </c>
    </row>
    <row r="631" spans="1:10" x14ac:dyDescent="0.2">
      <c r="A631">
        <v>630</v>
      </c>
      <c r="B631" s="5">
        <v>43689</v>
      </c>
      <c r="C631" t="s">
        <v>62</v>
      </c>
      <c r="D631">
        <v>2019</v>
      </c>
      <c r="E631">
        <v>72.775312499999998</v>
      </c>
      <c r="F631">
        <v>32.4</v>
      </c>
      <c r="G631">
        <v>67.773958333333297</v>
      </c>
      <c r="H631">
        <v>0.698125</v>
      </c>
      <c r="I631">
        <v>224</v>
      </c>
      <c r="J631">
        <v>92</v>
      </c>
    </row>
    <row r="632" spans="1:10" x14ac:dyDescent="0.2">
      <c r="A632">
        <v>631</v>
      </c>
      <c r="B632" s="5">
        <v>43689</v>
      </c>
      <c r="C632" t="s">
        <v>8</v>
      </c>
      <c r="D632">
        <v>2019</v>
      </c>
      <c r="E632">
        <v>108.328375241779</v>
      </c>
      <c r="F632">
        <v>23.431269531249999</v>
      </c>
      <c r="G632">
        <v>89.563541666666694</v>
      </c>
      <c r="H632">
        <v>25.098409090909101</v>
      </c>
      <c r="I632">
        <v>224</v>
      </c>
      <c r="J632">
        <v>92</v>
      </c>
    </row>
    <row r="633" spans="1:10" x14ac:dyDescent="0.2">
      <c r="A633">
        <v>632</v>
      </c>
      <c r="B633" s="5">
        <v>43689</v>
      </c>
      <c r="C633" t="s">
        <v>10</v>
      </c>
      <c r="D633">
        <v>2019</v>
      </c>
      <c r="E633">
        <v>169.21130303030299</v>
      </c>
      <c r="F633">
        <v>16.261990748571801</v>
      </c>
      <c r="G633" t="s">
        <v>95</v>
      </c>
      <c r="H633">
        <v>14.5108484848485</v>
      </c>
      <c r="I633">
        <v>224</v>
      </c>
      <c r="J633">
        <v>92</v>
      </c>
    </row>
    <row r="634" spans="1:10" x14ac:dyDescent="0.2">
      <c r="A634">
        <v>633</v>
      </c>
      <c r="B634" s="5">
        <v>43689</v>
      </c>
      <c r="C634" t="s">
        <v>13</v>
      </c>
      <c r="D634">
        <v>2019</v>
      </c>
      <c r="E634">
        <v>48.8660606060606</v>
      </c>
      <c r="F634">
        <v>35.099387900064201</v>
      </c>
      <c r="G634">
        <v>109.39166666666701</v>
      </c>
      <c r="H634">
        <v>5.6562310606060597</v>
      </c>
      <c r="I634">
        <v>224</v>
      </c>
      <c r="J634">
        <v>92</v>
      </c>
    </row>
    <row r="635" spans="1:10" x14ac:dyDescent="0.2">
      <c r="A635">
        <v>634</v>
      </c>
      <c r="B635" s="5">
        <v>43689</v>
      </c>
      <c r="C635" t="s">
        <v>17</v>
      </c>
      <c r="D635">
        <v>2019</v>
      </c>
      <c r="E635">
        <v>70.517130681818202</v>
      </c>
      <c r="F635">
        <v>22.328275914330099</v>
      </c>
      <c r="G635">
        <v>102.834090909091</v>
      </c>
      <c r="H635">
        <v>11.4739393939394</v>
      </c>
      <c r="I635">
        <v>224</v>
      </c>
      <c r="J635">
        <v>92</v>
      </c>
    </row>
    <row r="636" spans="1:10" x14ac:dyDescent="0.2">
      <c r="A636">
        <v>635</v>
      </c>
      <c r="B636" s="5">
        <v>43689</v>
      </c>
      <c r="C636" t="s">
        <v>15</v>
      </c>
      <c r="D636">
        <v>2019</v>
      </c>
      <c r="E636">
        <v>226.13671875</v>
      </c>
      <c r="F636">
        <v>13.7863929008961</v>
      </c>
      <c r="G636">
        <v>235.886458333333</v>
      </c>
      <c r="H636">
        <v>8.4280729166666699</v>
      </c>
      <c r="I636">
        <v>224</v>
      </c>
      <c r="J636">
        <v>92</v>
      </c>
    </row>
    <row r="637" spans="1:10" x14ac:dyDescent="0.2">
      <c r="A637">
        <v>636</v>
      </c>
      <c r="B637" s="5">
        <v>43690</v>
      </c>
      <c r="C637" t="s">
        <v>62</v>
      </c>
      <c r="D637">
        <v>2019</v>
      </c>
      <c r="E637">
        <v>77.068854166666696</v>
      </c>
      <c r="F637">
        <v>30.403124999999999</v>
      </c>
      <c r="G637">
        <v>66.261875000000003</v>
      </c>
      <c r="H637">
        <v>4.1439583333333303</v>
      </c>
      <c r="I637">
        <v>225</v>
      </c>
      <c r="J637">
        <v>93</v>
      </c>
    </row>
    <row r="638" spans="1:10" x14ac:dyDescent="0.2">
      <c r="A638">
        <v>637</v>
      </c>
      <c r="B638" s="5">
        <v>43690</v>
      </c>
      <c r="C638" t="s">
        <v>8</v>
      </c>
      <c r="D638">
        <v>2019</v>
      </c>
      <c r="E638">
        <v>93.702467532467494</v>
      </c>
      <c r="F638">
        <v>22.795727430555601</v>
      </c>
      <c r="G638">
        <v>86.487121212121195</v>
      </c>
      <c r="H638">
        <v>73.257052631579</v>
      </c>
      <c r="I638">
        <v>225</v>
      </c>
      <c r="J638">
        <v>93</v>
      </c>
    </row>
    <row r="639" spans="1:10" x14ac:dyDescent="0.2">
      <c r="A639">
        <v>638</v>
      </c>
      <c r="B639" s="5">
        <v>43690</v>
      </c>
      <c r="C639" t="s">
        <v>10</v>
      </c>
      <c r="D639">
        <v>2019</v>
      </c>
      <c r="E639">
        <v>146.14440867003401</v>
      </c>
      <c r="F639">
        <v>18.842100491425899</v>
      </c>
      <c r="G639" t="s">
        <v>95</v>
      </c>
      <c r="H639">
        <v>49.387935606060601</v>
      </c>
      <c r="I639">
        <v>225</v>
      </c>
      <c r="J639">
        <v>93</v>
      </c>
    </row>
    <row r="640" spans="1:10" x14ac:dyDescent="0.2">
      <c r="A640">
        <v>639</v>
      </c>
      <c r="B640" s="5">
        <v>43690</v>
      </c>
      <c r="C640" t="s">
        <v>13</v>
      </c>
      <c r="D640">
        <v>2019</v>
      </c>
      <c r="E640">
        <v>62.950880681818198</v>
      </c>
      <c r="F640">
        <v>30.324482161826101</v>
      </c>
      <c r="G640">
        <v>95.7886363636363</v>
      </c>
      <c r="H640">
        <v>20.169630681818202</v>
      </c>
      <c r="I640">
        <v>225</v>
      </c>
      <c r="J640">
        <v>93</v>
      </c>
    </row>
    <row r="641" spans="1:10" x14ac:dyDescent="0.2">
      <c r="A641">
        <v>640</v>
      </c>
      <c r="B641" s="5">
        <v>43690</v>
      </c>
      <c r="C641" t="s">
        <v>17</v>
      </c>
      <c r="D641">
        <v>2019</v>
      </c>
      <c r="E641">
        <v>74.663276515151495</v>
      </c>
      <c r="F641">
        <v>20.084261974695401</v>
      </c>
      <c r="G641">
        <v>96.154829545454405</v>
      </c>
      <c r="H641">
        <v>46.854886363636403</v>
      </c>
      <c r="I641">
        <v>225</v>
      </c>
      <c r="J641">
        <v>93</v>
      </c>
    </row>
    <row r="642" spans="1:10" x14ac:dyDescent="0.2">
      <c r="A642">
        <v>641</v>
      </c>
      <c r="B642" s="5">
        <v>43690</v>
      </c>
      <c r="C642" t="s">
        <v>15</v>
      </c>
      <c r="D642">
        <v>2019</v>
      </c>
      <c r="E642">
        <v>196.488541666667</v>
      </c>
      <c r="F642">
        <v>12.975345420994801</v>
      </c>
      <c r="G642">
        <v>243.91562500000001</v>
      </c>
      <c r="H642">
        <v>35.525624999999998</v>
      </c>
      <c r="I642">
        <v>225</v>
      </c>
      <c r="J642">
        <v>93</v>
      </c>
    </row>
    <row r="643" spans="1:10" x14ac:dyDescent="0.2">
      <c r="A643">
        <v>642</v>
      </c>
      <c r="B643" s="5">
        <v>43691</v>
      </c>
      <c r="C643" t="s">
        <v>62</v>
      </c>
      <c r="D643">
        <v>2019</v>
      </c>
      <c r="E643">
        <v>119.63446808510599</v>
      </c>
      <c r="F643">
        <v>26.712765957446798</v>
      </c>
      <c r="G643">
        <v>50.582340425531903</v>
      </c>
      <c r="H643">
        <v>10.846170212765999</v>
      </c>
      <c r="I643">
        <v>226</v>
      </c>
      <c r="J643">
        <v>94</v>
      </c>
    </row>
    <row r="644" spans="1:10" x14ac:dyDescent="0.2">
      <c r="A644">
        <v>643</v>
      </c>
      <c r="B644" s="5">
        <v>43691</v>
      </c>
      <c r="C644" t="s">
        <v>8</v>
      </c>
      <c r="D644">
        <v>2019</v>
      </c>
      <c r="E644">
        <v>102.91785026738</v>
      </c>
      <c r="F644" t="s">
        <v>95</v>
      </c>
      <c r="G644">
        <v>66.203693181818196</v>
      </c>
      <c r="H644">
        <v>142.35831578947401</v>
      </c>
      <c r="I644">
        <v>226</v>
      </c>
      <c r="J644">
        <v>94</v>
      </c>
    </row>
    <row r="645" spans="1:10" x14ac:dyDescent="0.2">
      <c r="A645">
        <v>644</v>
      </c>
      <c r="B645" s="5">
        <v>43691</v>
      </c>
      <c r="C645" t="s">
        <v>10</v>
      </c>
      <c r="D645">
        <v>2019</v>
      </c>
      <c r="E645">
        <v>108.41838068181799</v>
      </c>
      <c r="F645">
        <v>11.357142857142801</v>
      </c>
      <c r="G645" t="s">
        <v>95</v>
      </c>
      <c r="H645">
        <v>187.10420454545499</v>
      </c>
      <c r="I645">
        <v>226</v>
      </c>
      <c r="J645">
        <v>94</v>
      </c>
    </row>
    <row r="646" spans="1:10" x14ac:dyDescent="0.2">
      <c r="A646">
        <v>645</v>
      </c>
      <c r="B646" s="5">
        <v>43691</v>
      </c>
      <c r="C646" t="s">
        <v>13</v>
      </c>
      <c r="D646">
        <v>2019</v>
      </c>
      <c r="E646">
        <v>88.664539772727295</v>
      </c>
      <c r="F646">
        <v>31.063642171368201</v>
      </c>
      <c r="G646">
        <v>79.032708333333304</v>
      </c>
      <c r="H646">
        <v>9.4369005681818194</v>
      </c>
      <c r="I646">
        <v>226</v>
      </c>
      <c r="J646">
        <v>94</v>
      </c>
    </row>
    <row r="647" spans="1:10" x14ac:dyDescent="0.2">
      <c r="A647">
        <v>646</v>
      </c>
      <c r="B647" s="5">
        <v>43691</v>
      </c>
      <c r="C647" t="s">
        <v>17</v>
      </c>
      <c r="D647">
        <v>2019</v>
      </c>
      <c r="E647">
        <v>98.979157196969695</v>
      </c>
      <c r="F647">
        <v>19.685027793626698</v>
      </c>
      <c r="G647">
        <v>70.558238636363697</v>
      </c>
      <c r="H647">
        <v>179.35479166666701</v>
      </c>
      <c r="I647">
        <v>226</v>
      </c>
      <c r="J647">
        <v>94</v>
      </c>
    </row>
    <row r="648" spans="1:10" x14ac:dyDescent="0.2">
      <c r="A648">
        <v>647</v>
      </c>
      <c r="B648" s="5">
        <v>43691</v>
      </c>
      <c r="C648" t="s">
        <v>15</v>
      </c>
      <c r="D648">
        <v>2019</v>
      </c>
      <c r="E648">
        <v>138.52500000000001</v>
      </c>
      <c r="F648">
        <v>10.474456522561701</v>
      </c>
      <c r="G648">
        <v>161.439285714286</v>
      </c>
      <c r="H648">
        <v>112.978518518519</v>
      </c>
      <c r="I648">
        <v>226</v>
      </c>
      <c r="J648">
        <v>94</v>
      </c>
    </row>
    <row r="649" spans="1:10" x14ac:dyDescent="0.2">
      <c r="A649">
        <v>648</v>
      </c>
      <c r="B649" s="5">
        <v>43692</v>
      </c>
      <c r="C649" t="s">
        <v>62</v>
      </c>
      <c r="D649">
        <v>2019</v>
      </c>
      <c r="E649">
        <v>101.673125</v>
      </c>
      <c r="F649">
        <v>30.2135416666667</v>
      </c>
      <c r="G649">
        <v>56.252187499999998</v>
      </c>
      <c r="H649">
        <v>2.3359375</v>
      </c>
      <c r="I649">
        <v>227</v>
      </c>
      <c r="J649">
        <v>95</v>
      </c>
    </row>
    <row r="650" spans="1:10" x14ac:dyDescent="0.2">
      <c r="A650">
        <v>649</v>
      </c>
      <c r="B650" s="5">
        <v>43692</v>
      </c>
      <c r="C650" t="s">
        <v>8</v>
      </c>
      <c r="D650">
        <v>2019</v>
      </c>
      <c r="E650">
        <v>129.98965656565699</v>
      </c>
      <c r="F650" t="s">
        <v>95</v>
      </c>
      <c r="G650">
        <v>68.931439393939399</v>
      </c>
      <c r="H650">
        <v>65.128058712121202</v>
      </c>
      <c r="I650">
        <v>227</v>
      </c>
      <c r="J650">
        <v>95</v>
      </c>
    </row>
    <row r="651" spans="1:10" x14ac:dyDescent="0.2">
      <c r="A651">
        <v>650</v>
      </c>
      <c r="B651" s="5">
        <v>43692</v>
      </c>
      <c r="C651" t="s">
        <v>10</v>
      </c>
      <c r="D651">
        <v>2019</v>
      </c>
      <c r="E651">
        <v>149.32821969697</v>
      </c>
      <c r="F651">
        <v>10.447619047619099</v>
      </c>
      <c r="G651">
        <v>83.919602272727303</v>
      </c>
      <c r="H651">
        <v>87.078708133971304</v>
      </c>
      <c r="I651">
        <v>227</v>
      </c>
      <c r="J651">
        <v>95</v>
      </c>
    </row>
    <row r="652" spans="1:10" x14ac:dyDescent="0.2">
      <c r="A652">
        <v>651</v>
      </c>
      <c r="B652" s="5">
        <v>43692</v>
      </c>
      <c r="C652" t="s">
        <v>13</v>
      </c>
      <c r="D652">
        <v>2019</v>
      </c>
      <c r="E652">
        <v>70.038478546627005</v>
      </c>
      <c r="F652">
        <v>36.643440245474999</v>
      </c>
      <c r="G652">
        <v>85.463502397486806</v>
      </c>
      <c r="H652">
        <v>4.8153957506613798</v>
      </c>
      <c r="I652">
        <v>227</v>
      </c>
      <c r="J652">
        <v>95</v>
      </c>
    </row>
    <row r="653" spans="1:10" x14ac:dyDescent="0.2">
      <c r="A653">
        <v>652</v>
      </c>
      <c r="B653" s="5">
        <v>43692</v>
      </c>
      <c r="C653" t="s">
        <v>17</v>
      </c>
      <c r="D653">
        <v>2019</v>
      </c>
      <c r="E653">
        <v>103.359111570248</v>
      </c>
      <c r="F653">
        <v>23.684245740153401</v>
      </c>
      <c r="G653">
        <v>76.974380165289304</v>
      </c>
      <c r="H653">
        <v>262.55303719008299</v>
      </c>
      <c r="I653">
        <v>227</v>
      </c>
      <c r="J653">
        <v>95</v>
      </c>
    </row>
    <row r="654" spans="1:10" x14ac:dyDescent="0.2">
      <c r="A654">
        <v>653</v>
      </c>
      <c r="B654" s="5">
        <v>43692</v>
      </c>
      <c r="C654" t="s">
        <v>15</v>
      </c>
      <c r="D654">
        <v>2019</v>
      </c>
      <c r="E654">
        <v>201.35675675675699</v>
      </c>
      <c r="F654">
        <v>11.2077996910345</v>
      </c>
      <c r="G654">
        <v>140.07027027026999</v>
      </c>
      <c r="H654">
        <v>30.7360810810811</v>
      </c>
      <c r="I654">
        <v>227</v>
      </c>
      <c r="J654">
        <v>95</v>
      </c>
    </row>
    <row r="655" spans="1:10" x14ac:dyDescent="0.2">
      <c r="A655">
        <v>654</v>
      </c>
      <c r="B655" s="5">
        <v>43693</v>
      </c>
      <c r="C655" t="s">
        <v>62</v>
      </c>
      <c r="D655">
        <v>2019</v>
      </c>
      <c r="E655">
        <v>91.036249999999995</v>
      </c>
      <c r="F655">
        <v>30.116666666666699</v>
      </c>
      <c r="G655">
        <v>59.242395833333298</v>
      </c>
      <c r="H655">
        <v>3.8171875000000002</v>
      </c>
      <c r="I655">
        <v>228</v>
      </c>
      <c r="J655">
        <v>96</v>
      </c>
    </row>
    <row r="656" spans="1:10" x14ac:dyDescent="0.2">
      <c r="A656">
        <v>655</v>
      </c>
      <c r="B656" s="5">
        <v>43693</v>
      </c>
      <c r="C656" t="s">
        <v>8</v>
      </c>
      <c r="D656">
        <v>2019</v>
      </c>
      <c r="E656">
        <v>101.280825496343</v>
      </c>
      <c r="F656" t="s">
        <v>95</v>
      </c>
      <c r="G656">
        <v>61.005397727272701</v>
      </c>
      <c r="H656">
        <v>143.91229665071799</v>
      </c>
      <c r="I656">
        <v>228</v>
      </c>
      <c r="J656">
        <v>96</v>
      </c>
    </row>
    <row r="657" spans="1:10" x14ac:dyDescent="0.2">
      <c r="A657">
        <v>656</v>
      </c>
      <c r="B657" s="5">
        <v>43693</v>
      </c>
      <c r="C657" t="s">
        <v>10</v>
      </c>
      <c r="D657">
        <v>2019</v>
      </c>
      <c r="E657">
        <v>117.281600378788</v>
      </c>
      <c r="F657">
        <v>11.078571428571401</v>
      </c>
      <c r="G657">
        <v>82.753693181818207</v>
      </c>
      <c r="H657">
        <v>170.500267942584</v>
      </c>
      <c r="I657">
        <v>228</v>
      </c>
      <c r="J657">
        <v>96</v>
      </c>
    </row>
    <row r="658" spans="1:10" x14ac:dyDescent="0.2">
      <c r="A658">
        <v>657</v>
      </c>
      <c r="B658" s="5">
        <v>43693</v>
      </c>
      <c r="C658" t="s">
        <v>13</v>
      </c>
      <c r="D658">
        <v>2019</v>
      </c>
      <c r="E658">
        <v>70.972277199074099</v>
      </c>
      <c r="F658">
        <v>34.2341313778524</v>
      </c>
      <c r="G658">
        <v>83.898191550925901</v>
      </c>
      <c r="H658">
        <v>10.6030642361111</v>
      </c>
      <c r="I658">
        <v>228</v>
      </c>
      <c r="J658">
        <v>96</v>
      </c>
    </row>
    <row r="659" spans="1:10" x14ac:dyDescent="0.2">
      <c r="A659">
        <v>658</v>
      </c>
      <c r="B659" s="5">
        <v>43693</v>
      </c>
      <c r="C659" t="s">
        <v>17</v>
      </c>
      <c r="D659">
        <v>2019</v>
      </c>
      <c r="E659">
        <v>96.770918660287094</v>
      </c>
      <c r="F659">
        <v>22.2036558468984</v>
      </c>
      <c r="G659">
        <v>63.783428030303</v>
      </c>
      <c r="H659">
        <v>87.216306818181806</v>
      </c>
      <c r="I659">
        <v>228</v>
      </c>
      <c r="J659">
        <v>96</v>
      </c>
    </row>
    <row r="660" spans="1:10" x14ac:dyDescent="0.2">
      <c r="A660">
        <v>659</v>
      </c>
      <c r="B660" s="5">
        <v>43693</v>
      </c>
      <c r="C660" t="s">
        <v>15</v>
      </c>
      <c r="D660">
        <v>2019</v>
      </c>
      <c r="E660">
        <v>168.890625</v>
      </c>
      <c r="F660">
        <v>11.2816269436558</v>
      </c>
      <c r="G660">
        <v>155.05156249999999</v>
      </c>
      <c r="H660">
        <v>86.624218749999997</v>
      </c>
      <c r="I660">
        <v>228</v>
      </c>
      <c r="J660">
        <v>96</v>
      </c>
    </row>
    <row r="661" spans="1:10" x14ac:dyDescent="0.2">
      <c r="A661">
        <v>660</v>
      </c>
      <c r="B661" s="5">
        <v>43694</v>
      </c>
      <c r="C661" t="s">
        <v>62</v>
      </c>
      <c r="D661">
        <v>2019</v>
      </c>
      <c r="E661">
        <v>112.811979166667</v>
      </c>
      <c r="F661">
        <v>28.15</v>
      </c>
      <c r="G661">
        <v>51.735729166666701</v>
      </c>
      <c r="H661">
        <v>6.5956250000000001</v>
      </c>
      <c r="I661">
        <v>229</v>
      </c>
      <c r="J661">
        <v>97</v>
      </c>
    </row>
    <row r="662" spans="1:10" x14ac:dyDescent="0.2">
      <c r="A662">
        <v>661</v>
      </c>
      <c r="B662" s="5">
        <v>43694</v>
      </c>
      <c r="C662" t="s">
        <v>8</v>
      </c>
      <c r="D662">
        <v>2019</v>
      </c>
      <c r="E662">
        <v>140.54634469697001</v>
      </c>
      <c r="F662" t="s">
        <v>95</v>
      </c>
      <c r="G662">
        <v>49.475189393939402</v>
      </c>
      <c r="H662">
        <v>34.850142045454497</v>
      </c>
      <c r="I662">
        <v>229</v>
      </c>
      <c r="J662">
        <v>97</v>
      </c>
    </row>
    <row r="663" spans="1:10" x14ac:dyDescent="0.2">
      <c r="A663">
        <v>662</v>
      </c>
      <c r="B663" s="5">
        <v>43694</v>
      </c>
      <c r="C663" t="s">
        <v>10</v>
      </c>
      <c r="D663">
        <v>2019</v>
      </c>
      <c r="E663">
        <v>97.415861742424298</v>
      </c>
      <c r="F663">
        <v>10.0285714285714</v>
      </c>
      <c r="G663">
        <v>68.118560606060598</v>
      </c>
      <c r="H663">
        <v>176.900946969697</v>
      </c>
      <c r="I663">
        <v>229</v>
      </c>
      <c r="J663">
        <v>97</v>
      </c>
    </row>
    <row r="664" spans="1:10" x14ac:dyDescent="0.2">
      <c r="A664">
        <v>663</v>
      </c>
      <c r="B664" s="5">
        <v>43694</v>
      </c>
      <c r="C664" t="s">
        <v>13</v>
      </c>
      <c r="D664">
        <v>2019</v>
      </c>
      <c r="E664">
        <v>77.141192336309501</v>
      </c>
      <c r="F664">
        <v>35.0913904670278</v>
      </c>
      <c r="G664">
        <v>80.539825148809499</v>
      </c>
      <c r="H664">
        <v>4.57384300595238</v>
      </c>
      <c r="I664">
        <v>229</v>
      </c>
      <c r="J664">
        <v>97</v>
      </c>
    </row>
    <row r="665" spans="1:10" x14ac:dyDescent="0.2">
      <c r="A665">
        <v>664</v>
      </c>
      <c r="B665" s="5">
        <v>43694</v>
      </c>
      <c r="C665" t="s">
        <v>17</v>
      </c>
      <c r="D665">
        <v>2019</v>
      </c>
      <c r="E665">
        <v>97.057301136363606</v>
      </c>
      <c r="F665" t="s">
        <v>95</v>
      </c>
      <c r="G665">
        <v>43.427178030303097</v>
      </c>
      <c r="H665">
        <v>54.6763825757576</v>
      </c>
      <c r="I665">
        <v>229</v>
      </c>
      <c r="J665">
        <v>97</v>
      </c>
    </row>
    <row r="666" spans="1:10" x14ac:dyDescent="0.2">
      <c r="A666">
        <v>665</v>
      </c>
      <c r="B666" s="5">
        <v>43694</v>
      </c>
      <c r="C666" t="s">
        <v>15</v>
      </c>
      <c r="D666">
        <v>2019</v>
      </c>
      <c r="E666" t="s">
        <v>95</v>
      </c>
      <c r="F666">
        <v>12.296121654288299</v>
      </c>
      <c r="G666" t="s">
        <v>95</v>
      </c>
      <c r="H666" t="s">
        <v>95</v>
      </c>
      <c r="I666">
        <v>229</v>
      </c>
      <c r="J666">
        <v>97</v>
      </c>
    </row>
    <row r="667" spans="1:10" x14ac:dyDescent="0.2">
      <c r="A667">
        <v>666</v>
      </c>
      <c r="B667" s="5">
        <v>43695</v>
      </c>
      <c r="C667" t="s">
        <v>62</v>
      </c>
      <c r="D667">
        <v>2019</v>
      </c>
      <c r="E667">
        <v>89.440312500000005</v>
      </c>
      <c r="F667">
        <v>31.8802083333333</v>
      </c>
      <c r="G667">
        <v>55.247291666666698</v>
      </c>
      <c r="H667">
        <v>2.8227083333333298</v>
      </c>
      <c r="I667">
        <v>230</v>
      </c>
      <c r="J667">
        <v>98</v>
      </c>
    </row>
    <row r="668" spans="1:10" x14ac:dyDescent="0.2">
      <c r="A668">
        <v>667</v>
      </c>
      <c r="B668" s="5">
        <v>43695</v>
      </c>
      <c r="C668" t="s">
        <v>8</v>
      </c>
      <c r="D668">
        <v>2019</v>
      </c>
      <c r="E668">
        <v>131.86867424242399</v>
      </c>
      <c r="F668">
        <v>41.957416666666703</v>
      </c>
      <c r="G668">
        <v>50.422253787878802</v>
      </c>
      <c r="H668">
        <v>16.880662878787899</v>
      </c>
      <c r="I668">
        <v>230</v>
      </c>
      <c r="J668">
        <v>98</v>
      </c>
    </row>
    <row r="669" spans="1:10" x14ac:dyDescent="0.2">
      <c r="A669">
        <v>668</v>
      </c>
      <c r="B669" s="5">
        <v>43695</v>
      </c>
      <c r="C669" t="s">
        <v>10</v>
      </c>
      <c r="D669">
        <v>2019</v>
      </c>
      <c r="E669">
        <v>111.04147727272699</v>
      </c>
      <c r="F669">
        <v>6.2714285714285696</v>
      </c>
      <c r="G669">
        <v>67.628124999999997</v>
      </c>
      <c r="H669">
        <v>114.801704545454</v>
      </c>
      <c r="I669">
        <v>230</v>
      </c>
      <c r="J669">
        <v>98</v>
      </c>
    </row>
    <row r="670" spans="1:10" x14ac:dyDescent="0.2">
      <c r="A670">
        <v>669</v>
      </c>
      <c r="B670" s="5">
        <v>43695</v>
      </c>
      <c r="C670" t="s">
        <v>13</v>
      </c>
      <c r="D670">
        <v>2019</v>
      </c>
      <c r="E670">
        <v>62.294967757936497</v>
      </c>
      <c r="F670">
        <v>38.7555294442244</v>
      </c>
      <c r="G670">
        <v>84.280332341269897</v>
      </c>
      <c r="H670">
        <v>3.25983878968254</v>
      </c>
      <c r="I670">
        <v>230</v>
      </c>
      <c r="J670">
        <v>98</v>
      </c>
    </row>
    <row r="671" spans="1:10" x14ac:dyDescent="0.2">
      <c r="A671">
        <v>670</v>
      </c>
      <c r="B671" s="5">
        <v>43695</v>
      </c>
      <c r="C671" t="s">
        <v>17</v>
      </c>
      <c r="D671">
        <v>2019</v>
      </c>
      <c r="E671">
        <v>85.861041666666694</v>
      </c>
      <c r="F671" t="s">
        <v>95</v>
      </c>
      <c r="G671">
        <v>51.6712121212121</v>
      </c>
      <c r="H671">
        <v>33.277888257575803</v>
      </c>
      <c r="I671">
        <v>230</v>
      </c>
      <c r="J671">
        <v>98</v>
      </c>
    </row>
    <row r="672" spans="1:10" x14ac:dyDescent="0.2">
      <c r="A672">
        <v>671</v>
      </c>
      <c r="B672" s="5">
        <v>43695</v>
      </c>
      <c r="C672" t="s">
        <v>15</v>
      </c>
      <c r="D672">
        <v>2019</v>
      </c>
      <c r="E672">
        <v>211.148837209302</v>
      </c>
      <c r="F672">
        <v>12.3489398414779</v>
      </c>
      <c r="G672">
        <v>134.255813953488</v>
      </c>
      <c r="H672">
        <v>22.193488372093</v>
      </c>
      <c r="I672">
        <v>230</v>
      </c>
      <c r="J672">
        <v>98</v>
      </c>
    </row>
    <row r="673" spans="1:10" x14ac:dyDescent="0.2">
      <c r="A673">
        <v>672</v>
      </c>
      <c r="B673" s="5">
        <v>43696</v>
      </c>
      <c r="C673" t="s">
        <v>62</v>
      </c>
      <c r="D673">
        <v>2019</v>
      </c>
      <c r="E673">
        <v>76.361249999999998</v>
      </c>
      <c r="F673">
        <v>33.464583333333302</v>
      </c>
      <c r="G673">
        <v>51.426458333333301</v>
      </c>
      <c r="H673">
        <v>0.31385416666666699</v>
      </c>
      <c r="I673">
        <v>231</v>
      </c>
      <c r="J673">
        <v>99</v>
      </c>
    </row>
    <row r="674" spans="1:10" x14ac:dyDescent="0.2">
      <c r="A674">
        <v>673</v>
      </c>
      <c r="B674" s="5">
        <v>43696</v>
      </c>
      <c r="C674" t="s">
        <v>8</v>
      </c>
      <c r="D674">
        <v>2019</v>
      </c>
      <c r="E674">
        <v>114.09368371212101</v>
      </c>
      <c r="F674">
        <v>42.362857204861101</v>
      </c>
      <c r="G674">
        <v>54.640625</v>
      </c>
      <c r="H674">
        <v>18.600227272727299</v>
      </c>
      <c r="I674">
        <v>231</v>
      </c>
      <c r="J674">
        <v>99</v>
      </c>
    </row>
    <row r="675" spans="1:10" x14ac:dyDescent="0.2">
      <c r="A675">
        <v>674</v>
      </c>
      <c r="B675" s="5">
        <v>43696</v>
      </c>
      <c r="C675" t="s">
        <v>10</v>
      </c>
      <c r="D675">
        <v>2019</v>
      </c>
      <c r="E675">
        <v>114.854422348485</v>
      </c>
      <c r="F675">
        <v>4.6500000000000004</v>
      </c>
      <c r="G675">
        <v>71.408617424242394</v>
      </c>
      <c r="H675">
        <v>89.516638257575707</v>
      </c>
      <c r="I675">
        <v>231</v>
      </c>
      <c r="J675">
        <v>99</v>
      </c>
    </row>
    <row r="676" spans="1:10" x14ac:dyDescent="0.2">
      <c r="A676">
        <v>675</v>
      </c>
      <c r="B676" s="5">
        <v>43696</v>
      </c>
      <c r="C676" t="s">
        <v>13</v>
      </c>
      <c r="D676">
        <v>2019</v>
      </c>
      <c r="E676">
        <v>54.458475694444402</v>
      </c>
      <c r="F676">
        <v>39.381629852484799</v>
      </c>
      <c r="G676">
        <v>88.180590277777796</v>
      </c>
      <c r="H676">
        <v>3.2207812499999999</v>
      </c>
      <c r="I676">
        <v>231</v>
      </c>
      <c r="J676">
        <v>99</v>
      </c>
    </row>
    <row r="677" spans="1:10" x14ac:dyDescent="0.2">
      <c r="A677">
        <v>676</v>
      </c>
      <c r="B677" s="5">
        <v>43696</v>
      </c>
      <c r="C677" t="s">
        <v>17</v>
      </c>
      <c r="D677">
        <v>2019</v>
      </c>
      <c r="E677">
        <v>75.513134469696993</v>
      </c>
      <c r="F677" t="s">
        <v>95</v>
      </c>
      <c r="G677">
        <v>56.644507575757601</v>
      </c>
      <c r="H677">
        <v>26.510643939393901</v>
      </c>
      <c r="I677">
        <v>231</v>
      </c>
      <c r="J677">
        <v>99</v>
      </c>
    </row>
    <row r="678" spans="1:10" x14ac:dyDescent="0.2">
      <c r="A678">
        <v>677</v>
      </c>
      <c r="B678" s="5">
        <v>43696</v>
      </c>
      <c r="C678" t="s">
        <v>15</v>
      </c>
      <c r="D678">
        <v>2019</v>
      </c>
      <c r="E678">
        <v>218.27916666666701</v>
      </c>
      <c r="F678">
        <v>13.2502295390277</v>
      </c>
      <c r="G678">
        <v>150.95208333333301</v>
      </c>
      <c r="H678">
        <v>15.995312500000001</v>
      </c>
      <c r="I678">
        <v>231</v>
      </c>
      <c r="J678">
        <v>99</v>
      </c>
    </row>
    <row r="679" spans="1:10" x14ac:dyDescent="0.2">
      <c r="A679">
        <v>678</v>
      </c>
      <c r="B679" s="5">
        <v>43697</v>
      </c>
      <c r="C679" t="s">
        <v>62</v>
      </c>
      <c r="D679">
        <v>2019</v>
      </c>
      <c r="E679">
        <v>66.567187500000003</v>
      </c>
      <c r="F679">
        <v>34.392708333333303</v>
      </c>
      <c r="G679">
        <v>39.957395833333301</v>
      </c>
      <c r="H679">
        <v>0.09</v>
      </c>
      <c r="I679">
        <v>232</v>
      </c>
      <c r="J679">
        <v>100</v>
      </c>
    </row>
    <row r="680" spans="1:10" x14ac:dyDescent="0.2">
      <c r="A680">
        <v>679</v>
      </c>
      <c r="B680" s="5">
        <v>43697</v>
      </c>
      <c r="C680" t="s">
        <v>8</v>
      </c>
      <c r="D680">
        <v>2019</v>
      </c>
      <c r="E680">
        <v>97.805918560606102</v>
      </c>
      <c r="F680">
        <v>43.811394097222198</v>
      </c>
      <c r="G680">
        <v>58.543560606060602</v>
      </c>
      <c r="H680">
        <v>24.7128409090909</v>
      </c>
      <c r="I680">
        <v>232</v>
      </c>
      <c r="J680">
        <v>100</v>
      </c>
    </row>
    <row r="681" spans="1:10" x14ac:dyDescent="0.2">
      <c r="A681">
        <v>680</v>
      </c>
      <c r="B681" s="5">
        <v>43697</v>
      </c>
      <c r="C681" t="s">
        <v>10</v>
      </c>
      <c r="D681">
        <v>2019</v>
      </c>
      <c r="E681">
        <v>116.73624579124601</v>
      </c>
      <c r="F681">
        <v>16.684942128124099</v>
      </c>
      <c r="G681">
        <v>75.646998284734096</v>
      </c>
      <c r="H681">
        <v>68.974888888888898</v>
      </c>
      <c r="I681">
        <v>232</v>
      </c>
      <c r="J681">
        <v>100</v>
      </c>
    </row>
    <row r="682" spans="1:10" x14ac:dyDescent="0.2">
      <c r="A682">
        <v>681</v>
      </c>
      <c r="B682" s="5">
        <v>43697</v>
      </c>
      <c r="C682" t="s">
        <v>13</v>
      </c>
      <c r="D682">
        <v>2019</v>
      </c>
      <c r="E682">
        <v>49.201067708333298</v>
      </c>
      <c r="F682">
        <v>39.287413518083397</v>
      </c>
      <c r="G682">
        <v>93.367395833333305</v>
      </c>
      <c r="H682">
        <v>3.1041093750000002</v>
      </c>
      <c r="I682">
        <v>232</v>
      </c>
      <c r="J682">
        <v>100</v>
      </c>
    </row>
    <row r="683" spans="1:10" x14ac:dyDescent="0.2">
      <c r="A683">
        <v>682</v>
      </c>
      <c r="B683" s="5">
        <v>43697</v>
      </c>
      <c r="C683" t="s">
        <v>17</v>
      </c>
      <c r="D683">
        <v>2019</v>
      </c>
      <c r="E683">
        <v>67.683589015151497</v>
      </c>
      <c r="F683">
        <v>17.373133712624501</v>
      </c>
      <c r="G683">
        <v>48.452083333333299</v>
      </c>
      <c r="H683">
        <v>22.5851420454545</v>
      </c>
      <c r="I683">
        <v>232</v>
      </c>
      <c r="J683">
        <v>100</v>
      </c>
    </row>
    <row r="684" spans="1:10" x14ac:dyDescent="0.2">
      <c r="A684">
        <v>683</v>
      </c>
      <c r="B684" s="5">
        <v>43697</v>
      </c>
      <c r="C684" t="s">
        <v>15</v>
      </c>
      <c r="D684">
        <v>2019</v>
      </c>
      <c r="E684">
        <v>225.75104166666699</v>
      </c>
      <c r="F684">
        <v>14.0631674819601</v>
      </c>
      <c r="G684">
        <v>172.536458333333</v>
      </c>
      <c r="H684">
        <v>10.526249999999999</v>
      </c>
      <c r="I684">
        <v>232</v>
      </c>
      <c r="J684">
        <v>100</v>
      </c>
    </row>
    <row r="685" spans="1:10" x14ac:dyDescent="0.2">
      <c r="A685">
        <v>684</v>
      </c>
      <c r="B685" s="5">
        <v>43698</v>
      </c>
      <c r="C685" t="s">
        <v>62</v>
      </c>
      <c r="D685">
        <v>2019</v>
      </c>
      <c r="E685">
        <v>60.561684210526302</v>
      </c>
      <c r="F685">
        <v>34.4589473684211</v>
      </c>
      <c r="G685">
        <v>38.421473684210497</v>
      </c>
      <c r="H685">
        <v>6.9894736842105301E-2</v>
      </c>
      <c r="I685">
        <v>233</v>
      </c>
      <c r="J685">
        <v>101</v>
      </c>
    </row>
    <row r="686" spans="1:10" x14ac:dyDescent="0.2">
      <c r="A686">
        <v>685</v>
      </c>
      <c r="B686" s="5">
        <v>43698</v>
      </c>
      <c r="C686" t="s">
        <v>8</v>
      </c>
      <c r="D686">
        <v>2019</v>
      </c>
      <c r="E686">
        <v>87.394943181818206</v>
      </c>
      <c r="F686">
        <v>43.327838975694398</v>
      </c>
      <c r="G686">
        <v>60.855397727272702</v>
      </c>
      <c r="H686">
        <v>34.442443181818199</v>
      </c>
      <c r="I686">
        <v>233</v>
      </c>
      <c r="J686">
        <v>101</v>
      </c>
    </row>
    <row r="687" spans="1:10" x14ac:dyDescent="0.2">
      <c r="A687">
        <v>686</v>
      </c>
      <c r="B687" s="5">
        <v>43698</v>
      </c>
      <c r="C687" t="s">
        <v>10</v>
      </c>
      <c r="D687">
        <v>2019</v>
      </c>
      <c r="E687" t="s">
        <v>95</v>
      </c>
      <c r="F687">
        <v>17.368142175958599</v>
      </c>
      <c r="G687" t="s">
        <v>95</v>
      </c>
      <c r="H687" t="s">
        <v>95</v>
      </c>
      <c r="I687">
        <v>233</v>
      </c>
      <c r="J687">
        <v>101</v>
      </c>
    </row>
    <row r="688" spans="1:10" x14ac:dyDescent="0.2">
      <c r="A688">
        <v>687</v>
      </c>
      <c r="B688" s="5">
        <v>43698</v>
      </c>
      <c r="C688" t="s">
        <v>13</v>
      </c>
      <c r="D688">
        <v>2019</v>
      </c>
      <c r="E688">
        <v>45.917343750000001</v>
      </c>
      <c r="F688">
        <v>38.325749583925898</v>
      </c>
      <c r="G688">
        <v>100.361371527778</v>
      </c>
      <c r="H688">
        <v>2.9342361111111099</v>
      </c>
      <c r="I688">
        <v>233</v>
      </c>
      <c r="J688">
        <v>101</v>
      </c>
    </row>
    <row r="689" spans="1:10" x14ac:dyDescent="0.2">
      <c r="A689">
        <v>688</v>
      </c>
      <c r="B689" s="5">
        <v>43698</v>
      </c>
      <c r="C689" t="s">
        <v>17</v>
      </c>
      <c r="D689">
        <v>2019</v>
      </c>
      <c r="E689">
        <v>63.986657196969702</v>
      </c>
      <c r="F689">
        <v>17.963429002098501</v>
      </c>
      <c r="G689">
        <v>43.1360795454545</v>
      </c>
      <c r="H689">
        <v>18.5275189393939</v>
      </c>
      <c r="I689">
        <v>233</v>
      </c>
      <c r="J689">
        <v>101</v>
      </c>
    </row>
    <row r="690" spans="1:10" x14ac:dyDescent="0.2">
      <c r="A690">
        <v>689</v>
      </c>
      <c r="B690" s="5">
        <v>43698</v>
      </c>
      <c r="C690" t="s">
        <v>15</v>
      </c>
      <c r="D690">
        <v>2019</v>
      </c>
      <c r="E690">
        <v>226.244791666667</v>
      </c>
      <c r="F690">
        <v>14.3068262530059</v>
      </c>
      <c r="G690">
        <v>191.78229166666699</v>
      </c>
      <c r="H690">
        <v>10.0292708333333</v>
      </c>
      <c r="I690">
        <v>233</v>
      </c>
      <c r="J690">
        <v>101</v>
      </c>
    </row>
    <row r="691" spans="1:10" x14ac:dyDescent="0.2">
      <c r="A691">
        <v>690</v>
      </c>
      <c r="B691" s="5">
        <v>43699</v>
      </c>
      <c r="C691" t="s">
        <v>62</v>
      </c>
      <c r="D691">
        <v>2019</v>
      </c>
      <c r="E691">
        <v>56.537717391304298</v>
      </c>
      <c r="F691">
        <v>34.367391304347798</v>
      </c>
      <c r="G691">
        <v>42.573152173913002</v>
      </c>
      <c r="H691">
        <v>0.34315217391304298</v>
      </c>
      <c r="I691">
        <v>234</v>
      </c>
      <c r="J691">
        <v>102</v>
      </c>
    </row>
    <row r="692" spans="1:10" x14ac:dyDescent="0.2">
      <c r="A692">
        <v>691</v>
      </c>
      <c r="B692" s="5">
        <v>43699</v>
      </c>
      <c r="C692" t="s">
        <v>8</v>
      </c>
      <c r="D692">
        <v>2019</v>
      </c>
      <c r="E692">
        <v>85.125116054158596</v>
      </c>
      <c r="F692">
        <v>42.188683159722203</v>
      </c>
      <c r="G692">
        <v>62.669507575757599</v>
      </c>
      <c r="H692">
        <v>39.725502901353998</v>
      </c>
      <c r="I692">
        <v>234</v>
      </c>
      <c r="J692">
        <v>102</v>
      </c>
    </row>
    <row r="693" spans="1:10" x14ac:dyDescent="0.2">
      <c r="A693">
        <v>692</v>
      </c>
      <c r="B693" s="5">
        <v>43699</v>
      </c>
      <c r="C693" t="s">
        <v>10</v>
      </c>
      <c r="D693">
        <v>2019</v>
      </c>
      <c r="E693" t="s">
        <v>95</v>
      </c>
      <c r="F693">
        <v>17.4620502603814</v>
      </c>
      <c r="G693" t="s">
        <v>95</v>
      </c>
      <c r="H693" t="s">
        <v>95</v>
      </c>
      <c r="I693">
        <v>234</v>
      </c>
      <c r="J693">
        <v>102</v>
      </c>
    </row>
    <row r="694" spans="1:10" x14ac:dyDescent="0.2">
      <c r="A694">
        <v>693</v>
      </c>
      <c r="B694" s="5">
        <v>43699</v>
      </c>
      <c r="C694" t="s">
        <v>13</v>
      </c>
      <c r="D694">
        <v>2019</v>
      </c>
      <c r="E694">
        <v>44.4047644927536</v>
      </c>
      <c r="F694">
        <v>38.203122738193301</v>
      </c>
      <c r="G694">
        <v>108.34655797101399</v>
      </c>
      <c r="H694">
        <v>3.07061594202899</v>
      </c>
      <c r="I694">
        <v>234</v>
      </c>
      <c r="J694">
        <v>102</v>
      </c>
    </row>
    <row r="695" spans="1:10" x14ac:dyDescent="0.2">
      <c r="A695">
        <v>694</v>
      </c>
      <c r="B695" s="5">
        <v>43699</v>
      </c>
      <c r="C695" t="s">
        <v>17</v>
      </c>
      <c r="D695">
        <v>2019</v>
      </c>
      <c r="E695">
        <v>62.840416666666698</v>
      </c>
      <c r="F695">
        <v>18.030249931659501</v>
      </c>
      <c r="G695">
        <v>44.017708333333303</v>
      </c>
      <c r="H695">
        <v>16.287651515151499</v>
      </c>
      <c r="I695">
        <v>234</v>
      </c>
      <c r="J695">
        <v>102</v>
      </c>
    </row>
    <row r="696" spans="1:10" x14ac:dyDescent="0.2">
      <c r="A696">
        <v>695</v>
      </c>
      <c r="B696" s="5">
        <v>43699</v>
      </c>
      <c r="C696" t="s">
        <v>15</v>
      </c>
      <c r="D696">
        <v>2019</v>
      </c>
      <c r="E696">
        <v>222.017674836601</v>
      </c>
      <c r="F696">
        <v>14.304691468160801</v>
      </c>
      <c r="G696">
        <v>203.828651685393</v>
      </c>
      <c r="H696">
        <v>17.677206439393899</v>
      </c>
      <c r="I696">
        <v>234</v>
      </c>
      <c r="J696">
        <v>102</v>
      </c>
    </row>
    <row r="697" spans="1:10" x14ac:dyDescent="0.2">
      <c r="A697">
        <v>696</v>
      </c>
      <c r="B697" s="5">
        <v>43700</v>
      </c>
      <c r="C697" t="s">
        <v>62</v>
      </c>
      <c r="D697">
        <v>2019</v>
      </c>
      <c r="E697">
        <v>53.132291666666703</v>
      </c>
      <c r="F697">
        <v>34.419791666666697</v>
      </c>
      <c r="G697">
        <v>67.626249999999999</v>
      </c>
      <c r="H697">
        <v>2.0082291666666698</v>
      </c>
      <c r="I697">
        <v>235</v>
      </c>
      <c r="J697">
        <v>103</v>
      </c>
    </row>
    <row r="698" spans="1:10" x14ac:dyDescent="0.2">
      <c r="A698">
        <v>697</v>
      </c>
      <c r="B698" s="5">
        <v>43700</v>
      </c>
      <c r="C698" t="s">
        <v>8</v>
      </c>
      <c r="D698">
        <v>2019</v>
      </c>
      <c r="E698">
        <v>75.972623106060595</v>
      </c>
      <c r="F698">
        <v>42.837744791666701</v>
      </c>
      <c r="G698">
        <v>64.703598484848499</v>
      </c>
      <c r="H698">
        <v>48.376600378787899</v>
      </c>
      <c r="I698">
        <v>235</v>
      </c>
      <c r="J698">
        <v>103</v>
      </c>
    </row>
    <row r="699" spans="1:10" x14ac:dyDescent="0.2">
      <c r="A699">
        <v>698</v>
      </c>
      <c r="B699" s="5">
        <v>43700</v>
      </c>
      <c r="C699" t="s">
        <v>10</v>
      </c>
      <c r="D699">
        <v>2019</v>
      </c>
      <c r="E699" t="s">
        <v>95</v>
      </c>
      <c r="F699">
        <v>16.604140694407</v>
      </c>
      <c r="G699" t="s">
        <v>95</v>
      </c>
      <c r="H699" t="s">
        <v>95</v>
      </c>
      <c r="I699">
        <v>235</v>
      </c>
      <c r="J699">
        <v>103</v>
      </c>
    </row>
    <row r="700" spans="1:10" x14ac:dyDescent="0.2">
      <c r="A700">
        <v>699</v>
      </c>
      <c r="B700" s="5">
        <v>43700</v>
      </c>
      <c r="C700" t="s">
        <v>13</v>
      </c>
      <c r="D700">
        <v>2019</v>
      </c>
      <c r="E700">
        <v>43.866875</v>
      </c>
      <c r="F700">
        <v>38.118622328504799</v>
      </c>
      <c r="G700">
        <v>112.93854166666701</v>
      </c>
      <c r="H700">
        <v>3.46260416666667</v>
      </c>
      <c r="I700">
        <v>235</v>
      </c>
      <c r="J700">
        <v>103</v>
      </c>
    </row>
    <row r="701" spans="1:10" x14ac:dyDescent="0.2">
      <c r="A701">
        <v>700</v>
      </c>
      <c r="B701" s="5">
        <v>43700</v>
      </c>
      <c r="C701" t="s">
        <v>17</v>
      </c>
      <c r="D701">
        <v>2019</v>
      </c>
      <c r="E701">
        <v>60.217734976887499</v>
      </c>
      <c r="F701">
        <v>23.745146945884901</v>
      </c>
      <c r="G701">
        <v>44.448746081504702</v>
      </c>
      <c r="H701">
        <v>14.793451463790401</v>
      </c>
      <c r="I701">
        <v>235</v>
      </c>
      <c r="J701">
        <v>103</v>
      </c>
    </row>
    <row r="702" spans="1:10" x14ac:dyDescent="0.2">
      <c r="A702">
        <v>701</v>
      </c>
      <c r="B702" s="5">
        <v>43700</v>
      </c>
      <c r="C702" t="s">
        <v>15</v>
      </c>
      <c r="D702">
        <v>2019</v>
      </c>
      <c r="E702">
        <v>221.175353422619</v>
      </c>
      <c r="F702">
        <v>14.662301753887199</v>
      </c>
      <c r="G702">
        <v>219.69082961309499</v>
      </c>
      <c r="H702">
        <v>15.271638764881001</v>
      </c>
      <c r="I702">
        <v>235</v>
      </c>
      <c r="J702">
        <v>103</v>
      </c>
    </row>
    <row r="703" spans="1:10" x14ac:dyDescent="0.2">
      <c r="A703">
        <v>702</v>
      </c>
      <c r="B703" s="5">
        <v>43701</v>
      </c>
      <c r="C703" t="s">
        <v>62</v>
      </c>
      <c r="D703">
        <v>2019</v>
      </c>
      <c r="E703">
        <v>51.243263157894702</v>
      </c>
      <c r="F703">
        <v>33.905208333333299</v>
      </c>
      <c r="G703">
        <v>68.939052631578903</v>
      </c>
      <c r="H703">
        <v>1.97242105263158</v>
      </c>
      <c r="I703">
        <v>236</v>
      </c>
      <c r="J703">
        <v>104</v>
      </c>
    </row>
    <row r="704" spans="1:10" x14ac:dyDescent="0.2">
      <c r="A704">
        <v>703</v>
      </c>
      <c r="B704" s="5">
        <v>43701</v>
      </c>
      <c r="C704" t="s">
        <v>8</v>
      </c>
      <c r="D704">
        <v>2019</v>
      </c>
      <c r="E704">
        <v>75.264185606060593</v>
      </c>
      <c r="F704">
        <v>40.834298611111102</v>
      </c>
      <c r="G704">
        <v>65.343181818181804</v>
      </c>
      <c r="H704">
        <v>48.744081439393902</v>
      </c>
      <c r="I704">
        <v>236</v>
      </c>
      <c r="J704">
        <v>104</v>
      </c>
    </row>
    <row r="705" spans="1:10" x14ac:dyDescent="0.2">
      <c r="A705">
        <v>704</v>
      </c>
      <c r="B705" s="5">
        <v>43701</v>
      </c>
      <c r="C705" t="s">
        <v>10</v>
      </c>
      <c r="D705">
        <v>2019</v>
      </c>
      <c r="E705" t="s">
        <v>95</v>
      </c>
      <c r="F705" t="s">
        <v>95</v>
      </c>
      <c r="G705" t="s">
        <v>95</v>
      </c>
      <c r="H705" t="s">
        <v>95</v>
      </c>
      <c r="I705">
        <v>236</v>
      </c>
      <c r="J705">
        <v>104</v>
      </c>
    </row>
    <row r="706" spans="1:10" x14ac:dyDescent="0.2">
      <c r="A706">
        <v>705</v>
      </c>
      <c r="B706" s="5">
        <v>43701</v>
      </c>
      <c r="C706" t="s">
        <v>13</v>
      </c>
      <c r="D706">
        <v>2019</v>
      </c>
      <c r="E706">
        <v>42.467291666666704</v>
      </c>
      <c r="F706">
        <v>37.425741006807399</v>
      </c>
      <c r="G706">
        <v>111.872916666667</v>
      </c>
      <c r="H706">
        <v>3.45677083333333</v>
      </c>
      <c r="I706">
        <v>236</v>
      </c>
      <c r="J706">
        <v>104</v>
      </c>
    </row>
    <row r="707" spans="1:10" x14ac:dyDescent="0.2">
      <c r="A707">
        <v>706</v>
      </c>
      <c r="B707" s="5">
        <v>43701</v>
      </c>
      <c r="C707" t="s">
        <v>17</v>
      </c>
      <c r="D707">
        <v>2019</v>
      </c>
      <c r="E707" t="s">
        <v>95</v>
      </c>
      <c r="F707" t="s">
        <v>95</v>
      </c>
      <c r="G707" t="s">
        <v>95</v>
      </c>
      <c r="H707" t="s">
        <v>95</v>
      </c>
      <c r="I707">
        <v>236</v>
      </c>
      <c r="J707">
        <v>104</v>
      </c>
    </row>
    <row r="708" spans="1:10" x14ac:dyDescent="0.2">
      <c r="A708">
        <v>707</v>
      </c>
      <c r="B708" s="5">
        <v>43701</v>
      </c>
      <c r="C708" t="s">
        <v>15</v>
      </c>
      <c r="D708">
        <v>2019</v>
      </c>
      <c r="E708">
        <v>215.18743358396</v>
      </c>
      <c r="F708">
        <v>14.4415094788617</v>
      </c>
      <c r="G708">
        <v>214.73315972222201</v>
      </c>
      <c r="H708">
        <v>27.616789638932499</v>
      </c>
      <c r="I708">
        <v>236</v>
      </c>
      <c r="J708">
        <v>104</v>
      </c>
    </row>
    <row r="709" spans="1:10" x14ac:dyDescent="0.2">
      <c r="A709">
        <v>708</v>
      </c>
      <c r="B709" s="5">
        <v>43702</v>
      </c>
      <c r="C709" t="s">
        <v>62</v>
      </c>
      <c r="D709">
        <v>2019</v>
      </c>
      <c r="E709">
        <v>48.707187500000003</v>
      </c>
      <c r="F709">
        <v>33.845833333333303</v>
      </c>
      <c r="G709">
        <v>70.174895833333295</v>
      </c>
      <c r="H709">
        <v>2.1696875000000002</v>
      </c>
      <c r="I709">
        <v>237</v>
      </c>
      <c r="J709">
        <v>105</v>
      </c>
    </row>
    <row r="710" spans="1:10" x14ac:dyDescent="0.2">
      <c r="A710">
        <v>709</v>
      </c>
      <c r="B710" s="5">
        <v>43702</v>
      </c>
      <c r="C710" t="s">
        <v>8</v>
      </c>
      <c r="D710">
        <v>2019</v>
      </c>
      <c r="E710">
        <v>73.640078201368496</v>
      </c>
      <c r="F710">
        <v>40.683374999999998</v>
      </c>
      <c r="G710">
        <v>67.463257575757595</v>
      </c>
      <c r="H710">
        <v>45.682746212121202</v>
      </c>
      <c r="I710">
        <v>237</v>
      </c>
      <c r="J710">
        <v>105</v>
      </c>
    </row>
    <row r="711" spans="1:10" x14ac:dyDescent="0.2">
      <c r="A711">
        <v>710</v>
      </c>
      <c r="B711" s="5">
        <v>43702</v>
      </c>
      <c r="C711" t="s">
        <v>10</v>
      </c>
      <c r="D711">
        <v>2019</v>
      </c>
      <c r="E711" t="s">
        <v>95</v>
      </c>
      <c r="F711">
        <v>15.671428571428599</v>
      </c>
      <c r="G711" t="s">
        <v>95</v>
      </c>
      <c r="H711" t="s">
        <v>95</v>
      </c>
      <c r="I711">
        <v>237</v>
      </c>
      <c r="J711">
        <v>105</v>
      </c>
    </row>
    <row r="712" spans="1:10" x14ac:dyDescent="0.2">
      <c r="A712">
        <v>711</v>
      </c>
      <c r="B712" s="5">
        <v>43702</v>
      </c>
      <c r="C712" t="s">
        <v>13</v>
      </c>
      <c r="D712">
        <v>2019</v>
      </c>
      <c r="E712">
        <v>40.789583333333297</v>
      </c>
      <c r="F712">
        <v>37.323582016308201</v>
      </c>
      <c r="G712">
        <v>112.292708333333</v>
      </c>
      <c r="H712">
        <v>3.2777083333333299</v>
      </c>
      <c r="I712">
        <v>237</v>
      </c>
      <c r="J712">
        <v>105</v>
      </c>
    </row>
    <row r="713" spans="1:10" x14ac:dyDescent="0.2">
      <c r="A713">
        <v>712</v>
      </c>
      <c r="B713" s="5">
        <v>43702</v>
      </c>
      <c r="C713" t="s">
        <v>17</v>
      </c>
      <c r="D713">
        <v>2019</v>
      </c>
      <c r="E713" t="s">
        <v>95</v>
      </c>
      <c r="F713" t="s">
        <v>95</v>
      </c>
      <c r="G713" t="s">
        <v>95</v>
      </c>
      <c r="H713" t="s">
        <v>95</v>
      </c>
      <c r="I713">
        <v>237</v>
      </c>
      <c r="J713">
        <v>105</v>
      </c>
    </row>
    <row r="714" spans="1:10" x14ac:dyDescent="0.2">
      <c r="A714">
        <v>713</v>
      </c>
      <c r="B714" s="5">
        <v>43702</v>
      </c>
      <c r="C714" t="s">
        <v>15</v>
      </c>
      <c r="D714">
        <v>2019</v>
      </c>
      <c r="E714">
        <v>215.58399649122799</v>
      </c>
      <c r="F714">
        <v>14.268626552894</v>
      </c>
      <c r="G714">
        <v>206.71822916666699</v>
      </c>
      <c r="H714">
        <v>25.159419475655401</v>
      </c>
      <c r="I714">
        <v>237</v>
      </c>
      <c r="J714">
        <v>105</v>
      </c>
    </row>
    <row r="715" spans="1:10" x14ac:dyDescent="0.2">
      <c r="A715">
        <v>714</v>
      </c>
      <c r="B715" s="5">
        <v>43703</v>
      </c>
      <c r="C715" t="s">
        <v>62</v>
      </c>
      <c r="D715">
        <v>2019</v>
      </c>
      <c r="E715">
        <v>46.283020833333303</v>
      </c>
      <c r="F715">
        <v>33.636458333333302</v>
      </c>
      <c r="G715">
        <v>71.450729166666704</v>
      </c>
      <c r="H715">
        <v>2.1182291666666702</v>
      </c>
      <c r="I715">
        <v>238</v>
      </c>
      <c r="J715">
        <v>106</v>
      </c>
    </row>
    <row r="716" spans="1:10" x14ac:dyDescent="0.2">
      <c r="A716">
        <v>715</v>
      </c>
      <c r="B716" s="5">
        <v>43703</v>
      </c>
      <c r="C716" t="s">
        <v>8</v>
      </c>
      <c r="D716">
        <v>2019</v>
      </c>
      <c r="E716">
        <v>70.861609848484804</v>
      </c>
      <c r="F716">
        <v>40.712694444444402</v>
      </c>
      <c r="G716">
        <v>69.324147727272702</v>
      </c>
      <c r="H716">
        <v>39.516535885167499</v>
      </c>
      <c r="I716">
        <v>238</v>
      </c>
      <c r="J716">
        <v>106</v>
      </c>
    </row>
    <row r="717" spans="1:10" x14ac:dyDescent="0.2">
      <c r="A717">
        <v>716</v>
      </c>
      <c r="B717" s="5">
        <v>43703</v>
      </c>
      <c r="C717" t="s">
        <v>10</v>
      </c>
      <c r="D717">
        <v>2019</v>
      </c>
      <c r="E717">
        <v>117.515247933884</v>
      </c>
      <c r="F717">
        <v>19.626190476190501</v>
      </c>
      <c r="G717">
        <v>102.409917355372</v>
      </c>
      <c r="H717">
        <v>21.330537190082602</v>
      </c>
      <c r="I717">
        <v>238</v>
      </c>
      <c r="J717">
        <v>106</v>
      </c>
    </row>
    <row r="718" spans="1:10" x14ac:dyDescent="0.2">
      <c r="A718">
        <v>717</v>
      </c>
      <c r="B718" s="5">
        <v>43703</v>
      </c>
      <c r="C718" t="s">
        <v>13</v>
      </c>
      <c r="D718">
        <v>2019</v>
      </c>
      <c r="E718">
        <v>39.329479166666701</v>
      </c>
      <c r="F718">
        <v>36.704610435343398</v>
      </c>
      <c r="G718">
        <v>116.53229166666701</v>
      </c>
      <c r="H718">
        <v>3.4793750000000001</v>
      </c>
      <c r="I718">
        <v>238</v>
      </c>
      <c r="J718">
        <v>106</v>
      </c>
    </row>
    <row r="719" spans="1:10" x14ac:dyDescent="0.2">
      <c r="A719">
        <v>718</v>
      </c>
      <c r="B719" s="5">
        <v>43703</v>
      </c>
      <c r="C719" t="s">
        <v>17</v>
      </c>
      <c r="D719">
        <v>2019</v>
      </c>
      <c r="E719" t="s">
        <v>95</v>
      </c>
      <c r="F719" t="s">
        <v>95</v>
      </c>
      <c r="G719" t="s">
        <v>95</v>
      </c>
      <c r="H719" t="s">
        <v>95</v>
      </c>
      <c r="I719">
        <v>238</v>
      </c>
      <c r="J719">
        <v>106</v>
      </c>
    </row>
    <row r="720" spans="1:10" x14ac:dyDescent="0.2">
      <c r="A720">
        <v>719</v>
      </c>
      <c r="B720" s="5">
        <v>43703</v>
      </c>
      <c r="C720" t="s">
        <v>15</v>
      </c>
      <c r="D720">
        <v>2019</v>
      </c>
      <c r="E720">
        <v>228.08381914893599</v>
      </c>
      <c r="F720">
        <v>14.766653292383999</v>
      </c>
      <c r="G720">
        <v>222.674375</v>
      </c>
      <c r="H720">
        <v>13.8925263157895</v>
      </c>
      <c r="I720">
        <v>238</v>
      </c>
      <c r="J720">
        <v>106</v>
      </c>
    </row>
    <row r="721" spans="1:10" x14ac:dyDescent="0.2">
      <c r="A721">
        <v>720</v>
      </c>
      <c r="B721" s="5">
        <v>43704</v>
      </c>
      <c r="C721" t="s">
        <v>62</v>
      </c>
      <c r="D721">
        <v>2019</v>
      </c>
      <c r="E721">
        <v>44.393749999999997</v>
      </c>
      <c r="F721">
        <v>33.363541666666698</v>
      </c>
      <c r="G721">
        <v>73.023124999999993</v>
      </c>
      <c r="H721">
        <v>2.1040624999999999</v>
      </c>
      <c r="I721">
        <v>239</v>
      </c>
      <c r="J721">
        <v>107</v>
      </c>
    </row>
    <row r="722" spans="1:10" x14ac:dyDescent="0.2">
      <c r="A722">
        <v>721</v>
      </c>
      <c r="B722" s="5">
        <v>43704</v>
      </c>
      <c r="C722" t="s">
        <v>8</v>
      </c>
      <c r="D722">
        <v>2019</v>
      </c>
      <c r="E722">
        <v>67.870009324009303</v>
      </c>
      <c r="F722">
        <v>40.0295267489712</v>
      </c>
      <c r="G722">
        <v>70.3047362514029</v>
      </c>
      <c r="H722">
        <v>37.182231200897903</v>
      </c>
      <c r="I722">
        <v>239</v>
      </c>
      <c r="J722">
        <v>107</v>
      </c>
    </row>
    <row r="723" spans="1:10" x14ac:dyDescent="0.2">
      <c r="A723">
        <v>722</v>
      </c>
      <c r="B723" s="5">
        <v>43704</v>
      </c>
      <c r="C723" t="s">
        <v>10</v>
      </c>
      <c r="D723">
        <v>2019</v>
      </c>
      <c r="E723">
        <v>116.159492822966</v>
      </c>
      <c r="F723">
        <v>22.3800671133367</v>
      </c>
      <c r="G723">
        <v>103.866507177033</v>
      </c>
      <c r="H723">
        <v>19.679655502392301</v>
      </c>
      <c r="I723">
        <v>239</v>
      </c>
      <c r="J723">
        <v>107</v>
      </c>
    </row>
    <row r="724" spans="1:10" x14ac:dyDescent="0.2">
      <c r="A724">
        <v>723</v>
      </c>
      <c r="B724" s="5">
        <v>43704</v>
      </c>
      <c r="C724" t="s">
        <v>13</v>
      </c>
      <c r="D724">
        <v>2019</v>
      </c>
      <c r="E724">
        <v>39.050624999999997</v>
      </c>
      <c r="F724">
        <v>36.428816374741899</v>
      </c>
      <c r="G724">
        <v>115.32916666666701</v>
      </c>
      <c r="H724">
        <v>3.2122916666666699</v>
      </c>
      <c r="I724">
        <v>239</v>
      </c>
      <c r="J724">
        <v>107</v>
      </c>
    </row>
    <row r="725" spans="1:10" x14ac:dyDescent="0.2">
      <c r="A725">
        <v>724</v>
      </c>
      <c r="B725" s="5">
        <v>43704</v>
      </c>
      <c r="C725" t="s">
        <v>17</v>
      </c>
      <c r="D725">
        <v>2019</v>
      </c>
      <c r="E725" t="s">
        <v>95</v>
      </c>
      <c r="F725" t="s">
        <v>95</v>
      </c>
      <c r="G725" t="s">
        <v>95</v>
      </c>
      <c r="H725" t="s">
        <v>95</v>
      </c>
      <c r="I725">
        <v>239</v>
      </c>
      <c r="J725">
        <v>107</v>
      </c>
    </row>
    <row r="726" spans="1:10" x14ac:dyDescent="0.2">
      <c r="A726">
        <v>725</v>
      </c>
      <c r="B726" s="5">
        <v>43704</v>
      </c>
      <c r="C726" t="s">
        <v>15</v>
      </c>
      <c r="D726">
        <v>2019</v>
      </c>
      <c r="E726">
        <v>207.85126773049601</v>
      </c>
      <c r="F726">
        <v>15.039389526609</v>
      </c>
      <c r="G726">
        <v>239.65008680555599</v>
      </c>
      <c r="H726">
        <v>27.3118965517241</v>
      </c>
      <c r="I726">
        <v>239</v>
      </c>
      <c r="J726">
        <v>107</v>
      </c>
    </row>
    <row r="727" spans="1:10" x14ac:dyDescent="0.2">
      <c r="A727">
        <v>726</v>
      </c>
      <c r="B727" s="5">
        <v>43705</v>
      </c>
      <c r="C727" t="s">
        <v>62</v>
      </c>
      <c r="D727">
        <v>2019</v>
      </c>
      <c r="E727">
        <v>42.868645833333296</v>
      </c>
      <c r="F727">
        <v>33.118749999999999</v>
      </c>
      <c r="G727">
        <v>74.359270833333298</v>
      </c>
      <c r="H727">
        <v>2.35958333333333</v>
      </c>
      <c r="I727">
        <v>240</v>
      </c>
      <c r="J727">
        <v>108</v>
      </c>
    </row>
    <row r="728" spans="1:10" x14ac:dyDescent="0.2">
      <c r="A728">
        <v>727</v>
      </c>
      <c r="B728" s="5">
        <v>43705</v>
      </c>
      <c r="C728" t="s">
        <v>8</v>
      </c>
      <c r="D728">
        <v>2019</v>
      </c>
      <c r="E728">
        <v>66.110546874999997</v>
      </c>
      <c r="F728">
        <v>39.120128472222198</v>
      </c>
      <c r="G728">
        <v>69.820520833333305</v>
      </c>
      <c r="H728">
        <v>34.340468749999999</v>
      </c>
      <c r="I728">
        <v>240</v>
      </c>
      <c r="J728">
        <v>108</v>
      </c>
    </row>
    <row r="729" spans="1:10" x14ac:dyDescent="0.2">
      <c r="A729">
        <v>728</v>
      </c>
      <c r="B729" s="5">
        <v>43705</v>
      </c>
      <c r="C729" t="s">
        <v>10</v>
      </c>
      <c r="D729">
        <v>2019</v>
      </c>
      <c r="E729">
        <v>113.942708333333</v>
      </c>
      <c r="F729">
        <v>22.7074438177136</v>
      </c>
      <c r="G729">
        <v>104.93125000000001</v>
      </c>
      <c r="H729">
        <v>17.277419354838699</v>
      </c>
      <c r="I729">
        <v>240</v>
      </c>
      <c r="J729">
        <v>108</v>
      </c>
    </row>
    <row r="730" spans="1:10" x14ac:dyDescent="0.2">
      <c r="A730">
        <v>729</v>
      </c>
      <c r="B730" s="5">
        <v>43705</v>
      </c>
      <c r="C730" t="s">
        <v>13</v>
      </c>
      <c r="D730">
        <v>2019</v>
      </c>
      <c r="E730">
        <v>38.007916666666702</v>
      </c>
      <c r="F730">
        <v>36.004532247626599</v>
      </c>
      <c r="G730">
        <v>114.363541666667</v>
      </c>
      <c r="H730">
        <v>3.6834375000000001</v>
      </c>
      <c r="I730">
        <v>240</v>
      </c>
      <c r="J730">
        <v>108</v>
      </c>
    </row>
    <row r="731" spans="1:10" x14ac:dyDescent="0.2">
      <c r="A731">
        <v>730</v>
      </c>
      <c r="B731" s="5">
        <v>43705</v>
      </c>
      <c r="C731" t="s">
        <v>17</v>
      </c>
      <c r="D731">
        <v>2019</v>
      </c>
      <c r="E731" t="s">
        <v>95</v>
      </c>
      <c r="F731" t="s">
        <v>95</v>
      </c>
      <c r="G731" t="s">
        <v>95</v>
      </c>
      <c r="H731" t="s">
        <v>95</v>
      </c>
      <c r="I731">
        <v>240</v>
      </c>
      <c r="J731">
        <v>108</v>
      </c>
    </row>
    <row r="732" spans="1:10" x14ac:dyDescent="0.2">
      <c r="A732">
        <v>731</v>
      </c>
      <c r="B732" s="5">
        <v>43705</v>
      </c>
      <c r="C732" t="s">
        <v>15</v>
      </c>
      <c r="D732">
        <v>2019</v>
      </c>
      <c r="E732">
        <v>204.234809027778</v>
      </c>
      <c r="F732">
        <v>15.2388018661118</v>
      </c>
      <c r="G732">
        <v>254.63906249999999</v>
      </c>
      <c r="H732">
        <v>30.1959737827715</v>
      </c>
      <c r="I732">
        <v>240</v>
      </c>
      <c r="J732">
        <v>108</v>
      </c>
    </row>
    <row r="733" spans="1:10" x14ac:dyDescent="0.2">
      <c r="A733">
        <v>732</v>
      </c>
      <c r="B733" s="5">
        <v>43706</v>
      </c>
      <c r="C733" t="s">
        <v>62</v>
      </c>
      <c r="D733">
        <v>2019</v>
      </c>
      <c r="E733">
        <v>41.325937500000002</v>
      </c>
      <c r="F733">
        <v>32.603124999999999</v>
      </c>
      <c r="G733">
        <v>75.657604166666701</v>
      </c>
      <c r="H733">
        <v>2.3670833333333299</v>
      </c>
      <c r="I733">
        <v>241</v>
      </c>
      <c r="J733">
        <v>109</v>
      </c>
    </row>
    <row r="734" spans="1:10" x14ac:dyDescent="0.2">
      <c r="A734">
        <v>733</v>
      </c>
      <c r="B734" s="5">
        <v>43706</v>
      </c>
      <c r="C734" t="s">
        <v>8</v>
      </c>
      <c r="D734">
        <v>2019</v>
      </c>
      <c r="E734">
        <v>64.093741319444405</v>
      </c>
      <c r="F734">
        <v>38.238052083333301</v>
      </c>
      <c r="G734">
        <v>70.9188368055556</v>
      </c>
      <c r="H734">
        <v>32.895234375000001</v>
      </c>
      <c r="I734">
        <v>241</v>
      </c>
      <c r="J734">
        <v>109</v>
      </c>
    </row>
    <row r="735" spans="1:10" x14ac:dyDescent="0.2">
      <c r="A735">
        <v>734</v>
      </c>
      <c r="B735" s="5">
        <v>43706</v>
      </c>
      <c r="C735" t="s">
        <v>10</v>
      </c>
      <c r="D735">
        <v>2019</v>
      </c>
      <c r="E735">
        <v>112.24062499999999</v>
      </c>
      <c r="F735">
        <v>22.843285591434999</v>
      </c>
      <c r="G735">
        <v>106.190625</v>
      </c>
      <c r="H735">
        <v>15.3601052631579</v>
      </c>
      <c r="I735">
        <v>241</v>
      </c>
      <c r="J735">
        <v>109</v>
      </c>
    </row>
    <row r="736" spans="1:10" x14ac:dyDescent="0.2">
      <c r="A736">
        <v>735</v>
      </c>
      <c r="B736" s="5">
        <v>43706</v>
      </c>
      <c r="C736" t="s">
        <v>13</v>
      </c>
      <c r="D736">
        <v>2019</v>
      </c>
      <c r="E736">
        <v>36.636145833333302</v>
      </c>
      <c r="F736">
        <v>35.383437627841303</v>
      </c>
      <c r="G736">
        <v>114.538541666667</v>
      </c>
      <c r="H736">
        <v>3.1892708333333299</v>
      </c>
      <c r="I736">
        <v>241</v>
      </c>
      <c r="J736">
        <v>109</v>
      </c>
    </row>
    <row r="737" spans="1:10" x14ac:dyDescent="0.2">
      <c r="A737">
        <v>736</v>
      </c>
      <c r="B737" s="5">
        <v>43706</v>
      </c>
      <c r="C737" t="s">
        <v>17</v>
      </c>
      <c r="D737">
        <v>2019</v>
      </c>
      <c r="E737" t="s">
        <v>95</v>
      </c>
      <c r="F737" t="s">
        <v>95</v>
      </c>
      <c r="G737" t="s">
        <v>95</v>
      </c>
      <c r="H737" t="s">
        <v>95</v>
      </c>
      <c r="I737">
        <v>241</v>
      </c>
      <c r="J737">
        <v>109</v>
      </c>
    </row>
    <row r="738" spans="1:10" x14ac:dyDescent="0.2">
      <c r="A738">
        <v>737</v>
      </c>
      <c r="B738" s="5">
        <v>43706</v>
      </c>
      <c r="C738" t="s">
        <v>15</v>
      </c>
      <c r="D738">
        <v>2019</v>
      </c>
      <c r="E738">
        <v>224.92494791666701</v>
      </c>
      <c r="F738">
        <v>15.5060478546869</v>
      </c>
      <c r="G738">
        <v>267.35624999999999</v>
      </c>
      <c r="H738">
        <v>9.7622916666666697</v>
      </c>
      <c r="I738">
        <v>241</v>
      </c>
      <c r="J738">
        <v>109</v>
      </c>
    </row>
    <row r="739" spans="1:10" x14ac:dyDescent="0.2">
      <c r="A739">
        <v>738</v>
      </c>
      <c r="B739" s="5">
        <v>43707</v>
      </c>
      <c r="C739" t="s">
        <v>62</v>
      </c>
      <c r="D739">
        <v>2019</v>
      </c>
      <c r="E739">
        <v>39.742083333333298</v>
      </c>
      <c r="F739">
        <v>32.296875</v>
      </c>
      <c r="G739">
        <v>76.654479166666704</v>
      </c>
      <c r="H739">
        <v>2.5306250000000001</v>
      </c>
      <c r="I739">
        <v>242</v>
      </c>
      <c r="J739">
        <v>110</v>
      </c>
    </row>
    <row r="740" spans="1:10" x14ac:dyDescent="0.2">
      <c r="A740">
        <v>739</v>
      </c>
      <c r="B740" s="5">
        <v>43707</v>
      </c>
      <c r="C740" t="s">
        <v>8</v>
      </c>
      <c r="D740">
        <v>2019</v>
      </c>
      <c r="E740">
        <v>62.611944444444397</v>
      </c>
      <c r="F740">
        <v>37.699958333333299</v>
      </c>
      <c r="G740">
        <v>71.688715277777803</v>
      </c>
      <c r="H740">
        <v>31.258663194444399</v>
      </c>
      <c r="I740">
        <v>242</v>
      </c>
      <c r="J740">
        <v>110</v>
      </c>
    </row>
    <row r="741" spans="1:10" x14ac:dyDescent="0.2">
      <c r="A741">
        <v>740</v>
      </c>
      <c r="B741" s="5">
        <v>43707</v>
      </c>
      <c r="C741" t="s">
        <v>10</v>
      </c>
      <c r="D741">
        <v>2019</v>
      </c>
      <c r="E741">
        <v>110.529166666667</v>
      </c>
      <c r="F741">
        <v>22.9925742515724</v>
      </c>
      <c r="G741">
        <v>107.158333333333</v>
      </c>
      <c r="H741">
        <v>14.605833333333299</v>
      </c>
      <c r="I741">
        <v>242</v>
      </c>
      <c r="J741">
        <v>110</v>
      </c>
    </row>
    <row r="742" spans="1:10" x14ac:dyDescent="0.2">
      <c r="A742">
        <v>741</v>
      </c>
      <c r="B742" s="5">
        <v>43707</v>
      </c>
      <c r="C742" t="s">
        <v>13</v>
      </c>
      <c r="D742">
        <v>2019</v>
      </c>
      <c r="E742">
        <v>35.506875000000001</v>
      </c>
      <c r="F742">
        <v>34.989450584283098</v>
      </c>
      <c r="G742">
        <v>114.527083333333</v>
      </c>
      <c r="H742">
        <v>2.8885416666666699</v>
      </c>
      <c r="I742">
        <v>242</v>
      </c>
      <c r="J742">
        <v>110</v>
      </c>
    </row>
    <row r="743" spans="1:10" x14ac:dyDescent="0.2">
      <c r="A743">
        <v>742</v>
      </c>
      <c r="B743" s="5">
        <v>43707</v>
      </c>
      <c r="C743" t="s">
        <v>17</v>
      </c>
      <c r="D743">
        <v>2019</v>
      </c>
      <c r="E743" t="s">
        <v>95</v>
      </c>
      <c r="F743" t="s">
        <v>95</v>
      </c>
      <c r="G743" t="s">
        <v>95</v>
      </c>
      <c r="H743" t="s">
        <v>95</v>
      </c>
      <c r="I743">
        <v>242</v>
      </c>
      <c r="J743">
        <v>110</v>
      </c>
    </row>
    <row r="744" spans="1:10" x14ac:dyDescent="0.2">
      <c r="A744">
        <v>743</v>
      </c>
      <c r="B744" s="5">
        <v>43707</v>
      </c>
      <c r="C744" t="s">
        <v>15</v>
      </c>
      <c r="D744">
        <v>2019</v>
      </c>
      <c r="E744">
        <v>224.375</v>
      </c>
      <c r="F744">
        <v>15.5714086515712</v>
      </c>
      <c r="G744">
        <v>278.49374999999998</v>
      </c>
      <c r="H744">
        <v>8.4782291666666705</v>
      </c>
      <c r="I744">
        <v>242</v>
      </c>
      <c r="J744">
        <v>110</v>
      </c>
    </row>
    <row r="745" spans="1:10" x14ac:dyDescent="0.2">
      <c r="A745">
        <v>744</v>
      </c>
      <c r="B745" s="5">
        <v>43708</v>
      </c>
      <c r="C745" t="s">
        <v>62</v>
      </c>
      <c r="D745">
        <v>2019</v>
      </c>
      <c r="E745">
        <v>38.481562500000003</v>
      </c>
      <c r="F745">
        <v>32.120833333333302</v>
      </c>
      <c r="G745">
        <v>77.797916666666694</v>
      </c>
      <c r="H745">
        <v>2.4162499999999998</v>
      </c>
      <c r="I745">
        <v>243</v>
      </c>
      <c r="J745">
        <v>111</v>
      </c>
    </row>
    <row r="746" spans="1:10" x14ac:dyDescent="0.2">
      <c r="A746">
        <v>745</v>
      </c>
      <c r="B746" s="5">
        <v>43708</v>
      </c>
      <c r="C746" t="s">
        <v>8</v>
      </c>
      <c r="D746">
        <v>2019</v>
      </c>
      <c r="E746">
        <v>60.717708333333299</v>
      </c>
      <c r="F746">
        <v>37.421576388888901</v>
      </c>
      <c r="G746">
        <v>72.646562500000002</v>
      </c>
      <c r="H746">
        <v>29.9436021505376</v>
      </c>
      <c r="I746">
        <v>243</v>
      </c>
      <c r="J746">
        <v>111</v>
      </c>
    </row>
    <row r="747" spans="1:10" x14ac:dyDescent="0.2">
      <c r="A747">
        <v>746</v>
      </c>
      <c r="B747" s="5">
        <v>43708</v>
      </c>
      <c r="C747" t="s">
        <v>10</v>
      </c>
      <c r="D747">
        <v>2019</v>
      </c>
      <c r="E747">
        <v>107.90520833333299</v>
      </c>
      <c r="F747">
        <v>23.3380364333334</v>
      </c>
      <c r="G747">
        <v>108.229166666667</v>
      </c>
      <c r="H747">
        <v>13.2834375</v>
      </c>
      <c r="I747">
        <v>243</v>
      </c>
      <c r="J747">
        <v>111</v>
      </c>
    </row>
    <row r="748" spans="1:10" x14ac:dyDescent="0.2">
      <c r="A748">
        <v>747</v>
      </c>
      <c r="B748" s="5">
        <v>43708</v>
      </c>
      <c r="C748" t="s">
        <v>13</v>
      </c>
      <c r="D748">
        <v>2019</v>
      </c>
      <c r="E748">
        <v>35.116770833333298</v>
      </c>
      <c r="F748">
        <v>34.4999012586891</v>
      </c>
      <c r="G748">
        <v>110.5</v>
      </c>
      <c r="H748">
        <v>2.50416666666667</v>
      </c>
      <c r="I748">
        <v>243</v>
      </c>
      <c r="J748">
        <v>111</v>
      </c>
    </row>
    <row r="749" spans="1:10" x14ac:dyDescent="0.2">
      <c r="A749">
        <v>748</v>
      </c>
      <c r="B749" s="5">
        <v>43708</v>
      </c>
      <c r="C749" t="s">
        <v>17</v>
      </c>
      <c r="D749">
        <v>2019</v>
      </c>
      <c r="E749" t="s">
        <v>95</v>
      </c>
      <c r="F749" t="s">
        <v>95</v>
      </c>
      <c r="G749" t="s">
        <v>95</v>
      </c>
      <c r="H749" t="s">
        <v>95</v>
      </c>
      <c r="I749">
        <v>243</v>
      </c>
      <c r="J749">
        <v>111</v>
      </c>
    </row>
    <row r="750" spans="1:10" x14ac:dyDescent="0.2">
      <c r="A750">
        <v>749</v>
      </c>
      <c r="B750" s="5">
        <v>43708</v>
      </c>
      <c r="C750" t="s">
        <v>15</v>
      </c>
      <c r="D750">
        <v>2019</v>
      </c>
      <c r="E750">
        <v>212.59270833333301</v>
      </c>
      <c r="F750">
        <v>15.5064631164316</v>
      </c>
      <c r="G750">
        <v>289.29479166666698</v>
      </c>
      <c r="H750">
        <v>17.278124999999999</v>
      </c>
      <c r="I750">
        <v>243</v>
      </c>
      <c r="J750">
        <v>111</v>
      </c>
    </row>
    <row r="751" spans="1:10" x14ac:dyDescent="0.2">
      <c r="A751">
        <v>750</v>
      </c>
      <c r="B751" s="5">
        <v>43709</v>
      </c>
      <c r="C751" t="s">
        <v>62</v>
      </c>
      <c r="D751">
        <v>2019</v>
      </c>
      <c r="E751">
        <v>37.743958333333303</v>
      </c>
      <c r="F751">
        <v>31.839583333333302</v>
      </c>
      <c r="G751">
        <v>78.579583333333304</v>
      </c>
      <c r="H751">
        <v>2.1288541666666698</v>
      </c>
      <c r="I751">
        <v>244</v>
      </c>
      <c r="J751">
        <v>112</v>
      </c>
    </row>
    <row r="752" spans="1:10" x14ac:dyDescent="0.2">
      <c r="A752">
        <v>751</v>
      </c>
      <c r="B752" s="5">
        <v>43709</v>
      </c>
      <c r="C752" t="s">
        <v>8</v>
      </c>
      <c r="D752">
        <v>2019</v>
      </c>
      <c r="E752">
        <v>58.833541666666697</v>
      </c>
      <c r="F752">
        <v>36.602486111111098</v>
      </c>
      <c r="G752">
        <v>73.531770833333297</v>
      </c>
      <c r="H752">
        <v>29.312528735632199</v>
      </c>
      <c r="I752">
        <v>244</v>
      </c>
      <c r="J752">
        <v>112</v>
      </c>
    </row>
    <row r="753" spans="1:10" x14ac:dyDescent="0.2">
      <c r="A753">
        <v>752</v>
      </c>
      <c r="B753" s="5">
        <v>43709</v>
      </c>
      <c r="C753" t="s">
        <v>10</v>
      </c>
      <c r="D753">
        <v>2019</v>
      </c>
      <c r="E753">
        <v>106.161458333333</v>
      </c>
      <c r="F753">
        <v>23.2638077897704</v>
      </c>
      <c r="G753">
        <v>109.477083333333</v>
      </c>
      <c r="H753">
        <v>12.392291666666701</v>
      </c>
      <c r="I753">
        <v>244</v>
      </c>
      <c r="J753">
        <v>112</v>
      </c>
    </row>
    <row r="754" spans="1:10" x14ac:dyDescent="0.2">
      <c r="A754">
        <v>753</v>
      </c>
      <c r="B754" s="5">
        <v>43709</v>
      </c>
      <c r="C754" t="s">
        <v>13</v>
      </c>
      <c r="D754">
        <v>2019</v>
      </c>
      <c r="E754">
        <v>34.829166666666701</v>
      </c>
      <c r="F754">
        <v>33.965153133468696</v>
      </c>
      <c r="G754">
        <v>108.607291666667</v>
      </c>
      <c r="H754">
        <v>2.3014583333333301</v>
      </c>
      <c r="I754">
        <v>244</v>
      </c>
      <c r="J754">
        <v>112</v>
      </c>
    </row>
    <row r="755" spans="1:10" x14ac:dyDescent="0.2">
      <c r="A755">
        <v>754</v>
      </c>
      <c r="B755" s="5">
        <v>43709</v>
      </c>
      <c r="C755" t="s">
        <v>17</v>
      </c>
      <c r="D755">
        <v>2019</v>
      </c>
      <c r="E755" t="s">
        <v>95</v>
      </c>
      <c r="F755" t="s">
        <v>95</v>
      </c>
      <c r="G755" t="s">
        <v>95</v>
      </c>
      <c r="H755" t="s">
        <v>95</v>
      </c>
      <c r="I755">
        <v>244</v>
      </c>
      <c r="J755">
        <v>112</v>
      </c>
    </row>
    <row r="756" spans="1:10" x14ac:dyDescent="0.2">
      <c r="A756">
        <v>755</v>
      </c>
      <c r="B756" s="5">
        <v>43709</v>
      </c>
      <c r="C756" t="s">
        <v>15</v>
      </c>
      <c r="D756">
        <v>2019</v>
      </c>
      <c r="E756">
        <v>198.464583333333</v>
      </c>
      <c r="F756">
        <v>15.5412180714378</v>
      </c>
      <c r="G756">
        <v>300.620833333333</v>
      </c>
      <c r="H756">
        <v>30.9690625</v>
      </c>
      <c r="I756">
        <v>244</v>
      </c>
      <c r="J756">
        <v>112</v>
      </c>
    </row>
    <row r="757" spans="1:10" x14ac:dyDescent="0.2">
      <c r="A757">
        <v>756</v>
      </c>
      <c r="B757" s="5">
        <v>43710</v>
      </c>
      <c r="C757" t="s">
        <v>62</v>
      </c>
      <c r="D757">
        <v>2019</v>
      </c>
      <c r="E757">
        <v>38.464687499999997</v>
      </c>
      <c r="F757">
        <v>31.423958333333299</v>
      </c>
      <c r="G757">
        <v>79.016249999999999</v>
      </c>
      <c r="H757">
        <v>2.0273958333333302</v>
      </c>
      <c r="I757">
        <v>245</v>
      </c>
      <c r="J757">
        <v>113</v>
      </c>
    </row>
    <row r="758" spans="1:10" x14ac:dyDescent="0.2">
      <c r="A758">
        <v>757</v>
      </c>
      <c r="B758" s="5">
        <v>43710</v>
      </c>
      <c r="C758" t="s">
        <v>8</v>
      </c>
      <c r="D758">
        <v>2019</v>
      </c>
      <c r="E758">
        <v>57.719166666666702</v>
      </c>
      <c r="F758">
        <v>35.821138888888903</v>
      </c>
      <c r="G758">
        <v>74.261666666666699</v>
      </c>
      <c r="H758">
        <v>27.217912087912101</v>
      </c>
      <c r="I758">
        <v>245</v>
      </c>
      <c r="J758">
        <v>113</v>
      </c>
    </row>
    <row r="759" spans="1:10" x14ac:dyDescent="0.2">
      <c r="A759">
        <v>758</v>
      </c>
      <c r="B759" s="5">
        <v>43710</v>
      </c>
      <c r="C759" t="s">
        <v>10</v>
      </c>
      <c r="D759">
        <v>2019</v>
      </c>
      <c r="E759">
        <v>104.401041666667</v>
      </c>
      <c r="F759">
        <v>23.051716144522199</v>
      </c>
      <c r="G759">
        <v>110.723958333333</v>
      </c>
      <c r="H759">
        <v>11.3926041666667</v>
      </c>
      <c r="I759">
        <v>245</v>
      </c>
      <c r="J759">
        <v>113</v>
      </c>
    </row>
    <row r="760" spans="1:10" x14ac:dyDescent="0.2">
      <c r="A760">
        <v>759</v>
      </c>
      <c r="B760" s="5">
        <v>43710</v>
      </c>
      <c r="C760" t="s">
        <v>13</v>
      </c>
      <c r="D760">
        <v>2019</v>
      </c>
      <c r="E760">
        <v>34.847083333333302</v>
      </c>
      <c r="F760">
        <v>33.2936035167196</v>
      </c>
      <c r="G760">
        <v>110.81354166666701</v>
      </c>
      <c r="H760">
        <v>2.25947916666667</v>
      </c>
      <c r="I760">
        <v>245</v>
      </c>
      <c r="J760">
        <v>113</v>
      </c>
    </row>
    <row r="761" spans="1:10" x14ac:dyDescent="0.2">
      <c r="A761">
        <v>760</v>
      </c>
      <c r="B761" s="5">
        <v>43710</v>
      </c>
      <c r="C761" t="s">
        <v>17</v>
      </c>
      <c r="D761">
        <v>2019</v>
      </c>
      <c r="E761" t="s">
        <v>95</v>
      </c>
      <c r="F761" t="s">
        <v>95</v>
      </c>
      <c r="G761" t="s">
        <v>95</v>
      </c>
      <c r="H761" t="s">
        <v>95</v>
      </c>
      <c r="I761">
        <v>245</v>
      </c>
      <c r="J761">
        <v>113</v>
      </c>
    </row>
    <row r="762" spans="1:10" x14ac:dyDescent="0.2">
      <c r="A762">
        <v>761</v>
      </c>
      <c r="B762" s="5">
        <v>43710</v>
      </c>
      <c r="C762" t="s">
        <v>15</v>
      </c>
      <c r="D762">
        <v>2019</v>
      </c>
      <c r="E762">
        <v>218.67083333333301</v>
      </c>
      <c r="F762">
        <v>15.6966722692441</v>
      </c>
      <c r="G762">
        <v>311.41458333333298</v>
      </c>
      <c r="H762">
        <v>9.5929166666666692</v>
      </c>
      <c r="I762">
        <v>245</v>
      </c>
      <c r="J762">
        <v>113</v>
      </c>
    </row>
    <row r="763" spans="1:10" x14ac:dyDescent="0.2">
      <c r="A763">
        <v>762</v>
      </c>
      <c r="B763" s="5">
        <v>43711</v>
      </c>
      <c r="C763" t="s">
        <v>62</v>
      </c>
      <c r="D763">
        <v>2019</v>
      </c>
      <c r="E763">
        <v>37.109895833333297</v>
      </c>
      <c r="F763">
        <v>31.113541666666698</v>
      </c>
      <c r="G763">
        <v>79.8535416666667</v>
      </c>
      <c r="H763">
        <v>2.3992708333333299</v>
      </c>
      <c r="I763">
        <v>246</v>
      </c>
      <c r="J763">
        <v>114</v>
      </c>
    </row>
    <row r="764" spans="1:10" x14ac:dyDescent="0.2">
      <c r="A764">
        <v>763</v>
      </c>
      <c r="B764" s="5">
        <v>43711</v>
      </c>
      <c r="C764" t="s">
        <v>8</v>
      </c>
      <c r="D764">
        <v>2019</v>
      </c>
      <c r="E764">
        <v>57.303956043955999</v>
      </c>
      <c r="F764">
        <v>34.659484848484901</v>
      </c>
      <c r="G764">
        <v>75.374615384615396</v>
      </c>
      <c r="H764">
        <v>26.6902222222222</v>
      </c>
      <c r="I764">
        <v>246</v>
      </c>
      <c r="J764">
        <v>114</v>
      </c>
    </row>
    <row r="765" spans="1:10" x14ac:dyDescent="0.2">
      <c r="A765">
        <v>764</v>
      </c>
      <c r="B765" s="5">
        <v>43711</v>
      </c>
      <c r="C765" t="s">
        <v>10</v>
      </c>
      <c r="D765">
        <v>2019</v>
      </c>
      <c r="E765">
        <v>104.299162410623</v>
      </c>
      <c r="F765">
        <v>23.3928571428571</v>
      </c>
      <c r="G765">
        <v>110.777171717172</v>
      </c>
      <c r="H765">
        <v>10.2678080808081</v>
      </c>
      <c r="I765">
        <v>246</v>
      </c>
      <c r="J765">
        <v>114</v>
      </c>
    </row>
    <row r="766" spans="1:10" x14ac:dyDescent="0.2">
      <c r="A766">
        <v>765</v>
      </c>
      <c r="B766" s="5">
        <v>43711</v>
      </c>
      <c r="C766" t="s">
        <v>13</v>
      </c>
      <c r="D766">
        <v>2019</v>
      </c>
      <c r="E766">
        <v>34.329270833333297</v>
      </c>
      <c r="F766">
        <v>32.806581755578499</v>
      </c>
      <c r="G766">
        <v>112.708333333333</v>
      </c>
      <c r="H766">
        <v>2.06864583333333</v>
      </c>
      <c r="I766">
        <v>246</v>
      </c>
      <c r="J766">
        <v>114</v>
      </c>
    </row>
    <row r="767" spans="1:10" x14ac:dyDescent="0.2">
      <c r="A767">
        <v>766</v>
      </c>
      <c r="B767" s="5">
        <v>43711</v>
      </c>
      <c r="C767" t="s">
        <v>17</v>
      </c>
      <c r="D767">
        <v>2019</v>
      </c>
      <c r="E767" t="s">
        <v>95</v>
      </c>
      <c r="F767" t="s">
        <v>95</v>
      </c>
      <c r="G767" t="s">
        <v>95</v>
      </c>
      <c r="H767" t="s">
        <v>95</v>
      </c>
      <c r="I767">
        <v>246</v>
      </c>
      <c r="J767">
        <v>114</v>
      </c>
    </row>
    <row r="768" spans="1:10" x14ac:dyDescent="0.2">
      <c r="A768">
        <v>767</v>
      </c>
      <c r="B768" s="5">
        <v>43711</v>
      </c>
      <c r="C768" t="s">
        <v>15</v>
      </c>
      <c r="D768">
        <v>2019</v>
      </c>
      <c r="E768">
        <v>200.95</v>
      </c>
      <c r="F768">
        <v>15.741446070900301</v>
      </c>
      <c r="G768">
        <v>320.22083333333302</v>
      </c>
      <c r="H768">
        <v>24.206666666666699</v>
      </c>
      <c r="I768">
        <v>246</v>
      </c>
      <c r="J768">
        <v>114</v>
      </c>
    </row>
    <row r="769" spans="1:10" x14ac:dyDescent="0.2">
      <c r="A769">
        <v>768</v>
      </c>
      <c r="B769" s="5">
        <v>43712</v>
      </c>
      <c r="C769" t="s">
        <v>62</v>
      </c>
      <c r="D769">
        <v>2019</v>
      </c>
      <c r="E769">
        <v>36.1611458333333</v>
      </c>
      <c r="F769">
        <v>30.6041666666667</v>
      </c>
      <c r="G769">
        <v>80.206249999999997</v>
      </c>
      <c r="H769">
        <v>2.6504166666666702</v>
      </c>
      <c r="I769">
        <v>247</v>
      </c>
      <c r="J769">
        <v>115</v>
      </c>
    </row>
    <row r="770" spans="1:10" x14ac:dyDescent="0.2">
      <c r="A770">
        <v>769</v>
      </c>
      <c r="B770" s="5">
        <v>43712</v>
      </c>
      <c r="C770" t="s">
        <v>8</v>
      </c>
      <c r="D770">
        <v>2019</v>
      </c>
      <c r="E770">
        <v>55.9554166666667</v>
      </c>
      <c r="F770">
        <v>33.952750000000002</v>
      </c>
      <c r="G770">
        <v>78.232291666666697</v>
      </c>
      <c r="H770">
        <v>26.798695652173901</v>
      </c>
      <c r="I770">
        <v>247</v>
      </c>
      <c r="J770">
        <v>115</v>
      </c>
    </row>
    <row r="771" spans="1:10" x14ac:dyDescent="0.2">
      <c r="A771">
        <v>770</v>
      </c>
      <c r="B771" s="5">
        <v>43712</v>
      </c>
      <c r="C771" t="s">
        <v>10</v>
      </c>
      <c r="D771">
        <v>2019</v>
      </c>
      <c r="E771">
        <v>104.072602870813</v>
      </c>
      <c r="F771">
        <v>22.401588316628299</v>
      </c>
      <c r="G771">
        <v>109.52660984848499</v>
      </c>
      <c r="H771">
        <v>9.3986507177033491</v>
      </c>
      <c r="I771">
        <v>247</v>
      </c>
      <c r="J771">
        <v>115</v>
      </c>
    </row>
    <row r="772" spans="1:10" x14ac:dyDescent="0.2">
      <c r="A772">
        <v>771</v>
      </c>
      <c r="B772" s="5">
        <v>43712</v>
      </c>
      <c r="C772" t="s">
        <v>13</v>
      </c>
      <c r="D772">
        <v>2019</v>
      </c>
      <c r="E772">
        <v>34.032812499999999</v>
      </c>
      <c r="F772">
        <v>31.861382204110399</v>
      </c>
      <c r="G772">
        <v>114.210416666667</v>
      </c>
      <c r="H772">
        <v>2.0062500000000001</v>
      </c>
      <c r="I772">
        <v>247</v>
      </c>
      <c r="J772">
        <v>115</v>
      </c>
    </row>
    <row r="773" spans="1:10" x14ac:dyDescent="0.2">
      <c r="A773">
        <v>772</v>
      </c>
      <c r="B773" s="5">
        <v>43712</v>
      </c>
      <c r="C773" t="s">
        <v>17</v>
      </c>
      <c r="D773">
        <v>2019</v>
      </c>
      <c r="E773">
        <v>49.778888888888901</v>
      </c>
      <c r="F773">
        <v>26.430478280657201</v>
      </c>
      <c r="G773" t="s">
        <v>95</v>
      </c>
      <c r="H773">
        <v>6.4874999999999998</v>
      </c>
      <c r="I773">
        <v>247</v>
      </c>
      <c r="J773">
        <v>115</v>
      </c>
    </row>
    <row r="774" spans="1:10" x14ac:dyDescent="0.2">
      <c r="A774">
        <v>773</v>
      </c>
      <c r="B774" s="5">
        <v>43712</v>
      </c>
      <c r="C774" t="s">
        <v>15</v>
      </c>
      <c r="D774">
        <v>2019</v>
      </c>
      <c r="E774">
        <v>207.33437499999999</v>
      </c>
      <c r="F774">
        <v>15.407988261688301</v>
      </c>
      <c r="G774">
        <v>328.57499999999999</v>
      </c>
      <c r="H774">
        <v>18.210625</v>
      </c>
      <c r="I774">
        <v>247</v>
      </c>
      <c r="J774">
        <v>115</v>
      </c>
    </row>
    <row r="775" spans="1:10" x14ac:dyDescent="0.2">
      <c r="A775">
        <v>774</v>
      </c>
      <c r="B775" s="5">
        <v>43713</v>
      </c>
      <c r="C775" t="s">
        <v>62</v>
      </c>
      <c r="D775">
        <v>2019</v>
      </c>
      <c r="E775">
        <v>35.186562500000001</v>
      </c>
      <c r="F775">
        <v>30.428125000000001</v>
      </c>
      <c r="G775">
        <v>80.686770833333298</v>
      </c>
      <c r="H775">
        <v>2.6329166666666701</v>
      </c>
      <c r="I775">
        <v>248</v>
      </c>
      <c r="J775">
        <v>116</v>
      </c>
    </row>
    <row r="776" spans="1:10" x14ac:dyDescent="0.2">
      <c r="A776">
        <v>775</v>
      </c>
      <c r="B776" s="5">
        <v>43713</v>
      </c>
      <c r="C776" t="s">
        <v>8</v>
      </c>
      <c r="D776">
        <v>2019</v>
      </c>
      <c r="E776">
        <v>55.306041666666701</v>
      </c>
      <c r="F776">
        <v>33.699555555555598</v>
      </c>
      <c r="G776">
        <v>81.012812499999995</v>
      </c>
      <c r="H776">
        <v>26.8550537634409</v>
      </c>
      <c r="I776">
        <v>248</v>
      </c>
      <c r="J776">
        <v>116</v>
      </c>
    </row>
    <row r="777" spans="1:10" x14ac:dyDescent="0.2">
      <c r="A777">
        <v>776</v>
      </c>
      <c r="B777" s="5">
        <v>43713</v>
      </c>
      <c r="C777" t="s">
        <v>10</v>
      </c>
      <c r="D777">
        <v>2019</v>
      </c>
      <c r="E777">
        <v>103.970366735537</v>
      </c>
      <c r="F777">
        <v>22.226190476190499</v>
      </c>
      <c r="G777">
        <v>110.046539256198</v>
      </c>
      <c r="H777">
        <v>8.6134320735444305</v>
      </c>
      <c r="I777">
        <v>248</v>
      </c>
      <c r="J777">
        <v>116</v>
      </c>
    </row>
    <row r="778" spans="1:10" x14ac:dyDescent="0.2">
      <c r="A778">
        <v>777</v>
      </c>
      <c r="B778" s="5">
        <v>43713</v>
      </c>
      <c r="C778" t="s">
        <v>13</v>
      </c>
      <c r="D778">
        <v>2019</v>
      </c>
      <c r="E778">
        <v>33.657604166666701</v>
      </c>
      <c r="F778">
        <v>31.7444177896338</v>
      </c>
      <c r="G778">
        <v>115.390625</v>
      </c>
      <c r="H778">
        <v>2.0602083333333301</v>
      </c>
      <c r="I778">
        <v>248</v>
      </c>
      <c r="J778">
        <v>116</v>
      </c>
    </row>
    <row r="779" spans="1:10" x14ac:dyDescent="0.2">
      <c r="A779">
        <v>778</v>
      </c>
      <c r="B779" s="5">
        <v>43713</v>
      </c>
      <c r="C779" t="s">
        <v>17</v>
      </c>
      <c r="D779">
        <v>2019</v>
      </c>
      <c r="E779">
        <v>50.287894736842098</v>
      </c>
      <c r="F779">
        <v>26.420085812911701</v>
      </c>
      <c r="G779">
        <v>121.01111111111101</v>
      </c>
      <c r="H779">
        <v>6.6553684210526303</v>
      </c>
      <c r="I779">
        <v>248</v>
      </c>
      <c r="J779">
        <v>116</v>
      </c>
    </row>
    <row r="780" spans="1:10" x14ac:dyDescent="0.2">
      <c r="A780">
        <v>779</v>
      </c>
      <c r="B780" s="5">
        <v>43713</v>
      </c>
      <c r="C780" t="s">
        <v>15</v>
      </c>
      <c r="D780">
        <v>2019</v>
      </c>
      <c r="E780">
        <v>200.14791666666699</v>
      </c>
      <c r="F780">
        <v>15.613716639500501</v>
      </c>
      <c r="G780">
        <v>336.86250000000001</v>
      </c>
      <c r="H780">
        <v>23.795937500000001</v>
      </c>
      <c r="I780">
        <v>248</v>
      </c>
      <c r="J780">
        <v>116</v>
      </c>
    </row>
    <row r="781" spans="1:10" x14ac:dyDescent="0.2">
      <c r="A781">
        <v>780</v>
      </c>
      <c r="B781" s="5">
        <v>43714</v>
      </c>
      <c r="C781" t="s">
        <v>62</v>
      </c>
      <c r="D781">
        <v>2019</v>
      </c>
      <c r="E781">
        <v>34.668928571428602</v>
      </c>
      <c r="F781">
        <v>30.413095238095199</v>
      </c>
      <c r="G781">
        <v>82.190952380952396</v>
      </c>
      <c r="H781">
        <v>2.5578571428571402</v>
      </c>
      <c r="I781">
        <v>249</v>
      </c>
      <c r="J781">
        <v>117</v>
      </c>
    </row>
    <row r="782" spans="1:10" x14ac:dyDescent="0.2">
      <c r="A782">
        <v>781</v>
      </c>
      <c r="B782" s="5">
        <v>43714</v>
      </c>
      <c r="C782" t="s">
        <v>8</v>
      </c>
      <c r="D782">
        <v>2019</v>
      </c>
      <c r="E782">
        <v>54.575625000000002</v>
      </c>
      <c r="F782">
        <v>33.710270833333297</v>
      </c>
      <c r="G782">
        <v>82.392291666666694</v>
      </c>
      <c r="H782">
        <v>25.395326086956501</v>
      </c>
      <c r="I782">
        <v>249</v>
      </c>
      <c r="J782">
        <v>117</v>
      </c>
    </row>
    <row r="783" spans="1:10" x14ac:dyDescent="0.2">
      <c r="A783">
        <v>782</v>
      </c>
      <c r="B783" s="5">
        <v>43714</v>
      </c>
      <c r="C783" t="s">
        <v>10</v>
      </c>
      <c r="D783">
        <v>2019</v>
      </c>
      <c r="E783">
        <v>102.214375</v>
      </c>
      <c r="F783">
        <v>22.997440453236301</v>
      </c>
      <c r="G783">
        <v>110.408333333333</v>
      </c>
      <c r="H783">
        <v>8.2013541666666701</v>
      </c>
      <c r="I783">
        <v>249</v>
      </c>
      <c r="J783">
        <v>117</v>
      </c>
    </row>
    <row r="784" spans="1:10" x14ac:dyDescent="0.2">
      <c r="A784">
        <v>783</v>
      </c>
      <c r="B784" s="5">
        <v>43714</v>
      </c>
      <c r="C784" t="s">
        <v>13</v>
      </c>
      <c r="D784">
        <v>2019</v>
      </c>
      <c r="E784">
        <v>33.305624999999999</v>
      </c>
      <c r="F784">
        <v>31.783708505167802</v>
      </c>
      <c r="G784">
        <v>116.47812500000001</v>
      </c>
      <c r="H784">
        <v>2.28541666666667</v>
      </c>
      <c r="I784">
        <v>249</v>
      </c>
      <c r="J784">
        <v>117</v>
      </c>
    </row>
    <row r="785" spans="1:10" x14ac:dyDescent="0.2">
      <c r="A785">
        <v>784</v>
      </c>
      <c r="B785" s="5">
        <v>43714</v>
      </c>
      <c r="C785" t="s">
        <v>17</v>
      </c>
      <c r="D785">
        <v>2019</v>
      </c>
      <c r="E785">
        <v>49.506041666666697</v>
      </c>
      <c r="F785">
        <v>26.599400051413902</v>
      </c>
      <c r="G785">
        <v>120.744791666667</v>
      </c>
      <c r="H785">
        <v>6.7586458333333299</v>
      </c>
      <c r="I785">
        <v>249</v>
      </c>
      <c r="J785">
        <v>117</v>
      </c>
    </row>
    <row r="786" spans="1:10" x14ac:dyDescent="0.2">
      <c r="A786">
        <v>785</v>
      </c>
      <c r="B786" s="5">
        <v>43714</v>
      </c>
      <c r="C786" t="s">
        <v>15</v>
      </c>
      <c r="D786">
        <v>2019</v>
      </c>
      <c r="E786">
        <v>183.90729166666699</v>
      </c>
      <c r="F786">
        <v>15.5504861178448</v>
      </c>
      <c r="G786">
        <v>345.41666666666703</v>
      </c>
      <c r="H786">
        <v>37.1073958333333</v>
      </c>
      <c r="I786">
        <v>249</v>
      </c>
      <c r="J786">
        <v>117</v>
      </c>
    </row>
    <row r="787" spans="1:10" x14ac:dyDescent="0.2">
      <c r="A787">
        <v>786</v>
      </c>
      <c r="B787" s="5">
        <v>43715</v>
      </c>
      <c r="C787" t="s">
        <v>62</v>
      </c>
      <c r="D787">
        <v>2019</v>
      </c>
      <c r="E787">
        <v>52.28875</v>
      </c>
      <c r="F787">
        <v>30.361458333333299</v>
      </c>
      <c r="G787">
        <v>83.684062499999996</v>
      </c>
      <c r="H787">
        <v>0.90052083333333299</v>
      </c>
      <c r="I787">
        <v>250</v>
      </c>
      <c r="J787">
        <v>118</v>
      </c>
    </row>
    <row r="788" spans="1:10" x14ac:dyDescent="0.2">
      <c r="A788">
        <v>787</v>
      </c>
      <c r="B788" s="5">
        <v>43715</v>
      </c>
      <c r="C788" t="s">
        <v>8</v>
      </c>
      <c r="D788">
        <v>2019</v>
      </c>
      <c r="E788">
        <v>53.423229166666701</v>
      </c>
      <c r="F788">
        <v>33.790993055555603</v>
      </c>
      <c r="G788">
        <v>83.165000000000006</v>
      </c>
      <c r="H788">
        <v>25.620212765957401</v>
      </c>
      <c r="I788">
        <v>250</v>
      </c>
      <c r="J788">
        <v>118</v>
      </c>
    </row>
    <row r="789" spans="1:10" x14ac:dyDescent="0.2">
      <c r="A789">
        <v>788</v>
      </c>
      <c r="B789" s="5">
        <v>43715</v>
      </c>
      <c r="C789" t="s">
        <v>10</v>
      </c>
      <c r="D789">
        <v>2019</v>
      </c>
      <c r="E789">
        <v>100.059574468085</v>
      </c>
      <c r="F789">
        <v>23.321988646028</v>
      </c>
      <c r="G789">
        <v>110.658333333333</v>
      </c>
      <c r="H789">
        <v>7.5290625000000002</v>
      </c>
      <c r="I789">
        <v>250</v>
      </c>
      <c r="J789">
        <v>118</v>
      </c>
    </row>
    <row r="790" spans="1:10" x14ac:dyDescent="0.2">
      <c r="A790">
        <v>789</v>
      </c>
      <c r="B790" s="5">
        <v>43715</v>
      </c>
      <c r="C790" t="s">
        <v>13</v>
      </c>
      <c r="D790">
        <v>2019</v>
      </c>
      <c r="E790">
        <v>33.255000000000003</v>
      </c>
      <c r="F790">
        <v>31.5084230875676</v>
      </c>
      <c r="G790">
        <v>117.192708333333</v>
      </c>
      <c r="H790">
        <v>2.44552083333333</v>
      </c>
      <c r="I790">
        <v>250</v>
      </c>
      <c r="J790">
        <v>118</v>
      </c>
    </row>
    <row r="791" spans="1:10" x14ac:dyDescent="0.2">
      <c r="A791">
        <v>790</v>
      </c>
      <c r="B791" s="5">
        <v>43715</v>
      </c>
      <c r="C791" t="s">
        <v>17</v>
      </c>
      <c r="D791">
        <v>2019</v>
      </c>
      <c r="E791">
        <v>49.121458333333301</v>
      </c>
      <c r="F791">
        <v>26.661308951810899</v>
      </c>
      <c r="G791">
        <v>120.19687500000001</v>
      </c>
      <c r="H791">
        <v>6.4991666666666701</v>
      </c>
      <c r="I791">
        <v>250</v>
      </c>
      <c r="J791">
        <v>118</v>
      </c>
    </row>
    <row r="792" spans="1:10" x14ac:dyDescent="0.2">
      <c r="A792">
        <v>791</v>
      </c>
      <c r="B792" s="5">
        <v>43715</v>
      </c>
      <c r="C792" t="s">
        <v>15</v>
      </c>
      <c r="D792">
        <v>2019</v>
      </c>
      <c r="E792">
        <v>203.54791666666699</v>
      </c>
      <c r="F792">
        <v>15.4546876863715</v>
      </c>
      <c r="G792">
        <v>353.34062499999999</v>
      </c>
      <c r="H792">
        <v>17.226979166666698</v>
      </c>
      <c r="I792">
        <v>250</v>
      </c>
      <c r="J792">
        <v>118</v>
      </c>
    </row>
    <row r="793" spans="1:10" x14ac:dyDescent="0.2">
      <c r="A793">
        <v>792</v>
      </c>
      <c r="B793" s="5">
        <v>43716</v>
      </c>
      <c r="C793" t="s">
        <v>62</v>
      </c>
      <c r="D793">
        <v>2019</v>
      </c>
      <c r="E793">
        <v>51.344270833333297</v>
      </c>
      <c r="F793">
        <v>30.191666666666698</v>
      </c>
      <c r="G793">
        <v>84.530312499999994</v>
      </c>
      <c r="H793">
        <v>1.2584375000000001</v>
      </c>
      <c r="I793">
        <v>251</v>
      </c>
      <c r="J793">
        <v>119</v>
      </c>
    </row>
    <row r="794" spans="1:10" x14ac:dyDescent="0.2">
      <c r="A794">
        <v>793</v>
      </c>
      <c r="B794" s="5">
        <v>43716</v>
      </c>
      <c r="C794" t="s">
        <v>8</v>
      </c>
      <c r="D794">
        <v>2019</v>
      </c>
      <c r="E794">
        <v>52.231354166666698</v>
      </c>
      <c r="F794">
        <v>33.471701388888903</v>
      </c>
      <c r="G794">
        <v>83.840104166666706</v>
      </c>
      <c r="H794">
        <v>26.854680851063801</v>
      </c>
      <c r="I794">
        <v>251</v>
      </c>
      <c r="J794">
        <v>119</v>
      </c>
    </row>
    <row r="795" spans="1:10" x14ac:dyDescent="0.2">
      <c r="A795">
        <v>794</v>
      </c>
      <c r="B795" s="5">
        <v>43716</v>
      </c>
      <c r="C795" t="s">
        <v>10</v>
      </c>
      <c r="D795">
        <v>2019</v>
      </c>
      <c r="E795">
        <v>98.6875</v>
      </c>
      <c r="F795">
        <v>23.2233069577401</v>
      </c>
      <c r="G795">
        <v>110.841666666667</v>
      </c>
      <c r="H795">
        <v>7.2253125000000002</v>
      </c>
      <c r="I795">
        <v>251</v>
      </c>
      <c r="J795">
        <v>119</v>
      </c>
    </row>
    <row r="796" spans="1:10" x14ac:dyDescent="0.2">
      <c r="A796">
        <v>795</v>
      </c>
      <c r="B796" s="5">
        <v>43716</v>
      </c>
      <c r="C796" t="s">
        <v>13</v>
      </c>
      <c r="D796">
        <v>2019</v>
      </c>
      <c r="E796">
        <v>33.494235294117601</v>
      </c>
      <c r="F796">
        <v>31.1197797091904</v>
      </c>
      <c r="G796">
        <v>120.57282608695699</v>
      </c>
      <c r="H796">
        <v>3.4050561797752801</v>
      </c>
      <c r="I796">
        <v>251</v>
      </c>
      <c r="J796">
        <v>119</v>
      </c>
    </row>
    <row r="797" spans="1:10" x14ac:dyDescent="0.2">
      <c r="A797">
        <v>796</v>
      </c>
      <c r="B797" s="5">
        <v>43716</v>
      </c>
      <c r="C797" t="s">
        <v>17</v>
      </c>
      <c r="D797">
        <v>2019</v>
      </c>
      <c r="E797">
        <v>48.536250000000003</v>
      </c>
      <c r="F797">
        <v>26.449491132299599</v>
      </c>
      <c r="G797">
        <v>119.648958333333</v>
      </c>
      <c r="H797">
        <v>6.4553124999999998</v>
      </c>
      <c r="I797">
        <v>251</v>
      </c>
      <c r="J797">
        <v>119</v>
      </c>
    </row>
    <row r="798" spans="1:10" x14ac:dyDescent="0.2">
      <c r="A798">
        <v>797</v>
      </c>
      <c r="B798" s="5">
        <v>43716</v>
      </c>
      <c r="C798" t="s">
        <v>15</v>
      </c>
      <c r="D798">
        <v>2019</v>
      </c>
      <c r="E798">
        <v>214.457291666667</v>
      </c>
      <c r="F798">
        <v>15.532522105029299</v>
      </c>
      <c r="G798">
        <v>359.640625</v>
      </c>
      <c r="H798">
        <v>8.87864583333333</v>
      </c>
      <c r="I798">
        <v>251</v>
      </c>
      <c r="J798">
        <v>119</v>
      </c>
    </row>
    <row r="799" spans="1:10" x14ac:dyDescent="0.2">
      <c r="A799">
        <v>798</v>
      </c>
      <c r="B799" s="5">
        <v>43717</v>
      </c>
      <c r="C799" t="s">
        <v>62</v>
      </c>
      <c r="D799">
        <v>2019</v>
      </c>
      <c r="E799">
        <v>50.353020833333296</v>
      </c>
      <c r="F799">
        <v>30.059374999999999</v>
      </c>
      <c r="G799">
        <v>85.274479166666694</v>
      </c>
      <c r="H799">
        <v>1.47510416666667</v>
      </c>
      <c r="I799">
        <v>252</v>
      </c>
      <c r="J799">
        <v>120</v>
      </c>
    </row>
    <row r="800" spans="1:10" x14ac:dyDescent="0.2">
      <c r="A800">
        <v>799</v>
      </c>
      <c r="B800" s="5">
        <v>43717</v>
      </c>
      <c r="C800" t="s">
        <v>8</v>
      </c>
      <c r="D800">
        <v>2019</v>
      </c>
      <c r="E800">
        <v>51.567812500000002</v>
      </c>
      <c r="F800">
        <v>33.248618055555603</v>
      </c>
      <c r="G800">
        <v>84.626770833333296</v>
      </c>
      <c r="H800">
        <v>25.556847826087001</v>
      </c>
      <c r="I800">
        <v>252</v>
      </c>
      <c r="J800">
        <v>120</v>
      </c>
    </row>
    <row r="801" spans="1:10" x14ac:dyDescent="0.2">
      <c r="A801">
        <v>800</v>
      </c>
      <c r="B801" s="5">
        <v>43717</v>
      </c>
      <c r="C801" t="s">
        <v>10</v>
      </c>
      <c r="D801">
        <v>2019</v>
      </c>
      <c r="E801">
        <v>97.876041666666694</v>
      </c>
      <c r="F801">
        <v>23.144982467322102</v>
      </c>
      <c r="G801">
        <v>111.227083333333</v>
      </c>
      <c r="H801">
        <v>6.8720833333333298</v>
      </c>
      <c r="I801">
        <v>252</v>
      </c>
      <c r="J801">
        <v>120</v>
      </c>
    </row>
    <row r="802" spans="1:10" x14ac:dyDescent="0.2">
      <c r="A802">
        <v>801</v>
      </c>
      <c r="B802" s="5">
        <v>43717</v>
      </c>
      <c r="C802" t="s">
        <v>13</v>
      </c>
      <c r="D802">
        <v>2019</v>
      </c>
      <c r="E802">
        <v>33.877395833333303</v>
      </c>
      <c r="F802">
        <v>30.754285497955401</v>
      </c>
      <c r="G802">
        <v>122.564583333333</v>
      </c>
      <c r="H802">
        <v>2.3960416666666702</v>
      </c>
      <c r="I802">
        <v>252</v>
      </c>
      <c r="J802">
        <v>120</v>
      </c>
    </row>
    <row r="803" spans="1:10" x14ac:dyDescent="0.2">
      <c r="A803">
        <v>802</v>
      </c>
      <c r="B803" s="5">
        <v>43717</v>
      </c>
      <c r="C803" t="s">
        <v>17</v>
      </c>
      <c r="D803">
        <v>2019</v>
      </c>
      <c r="E803">
        <v>48.3121875</v>
      </c>
      <c r="F803">
        <v>26.293808180163701</v>
      </c>
      <c r="G803">
        <v>119.64166666666701</v>
      </c>
      <c r="H803">
        <v>6.3828125</v>
      </c>
      <c r="I803">
        <v>252</v>
      </c>
      <c r="J803">
        <v>120</v>
      </c>
    </row>
    <row r="804" spans="1:10" x14ac:dyDescent="0.2">
      <c r="A804">
        <v>803</v>
      </c>
      <c r="B804" s="5">
        <v>43717</v>
      </c>
      <c r="C804" t="s">
        <v>15</v>
      </c>
      <c r="D804">
        <v>2019</v>
      </c>
      <c r="E804">
        <v>215.43854166666699</v>
      </c>
      <c r="F804">
        <v>15.7735806717328</v>
      </c>
      <c r="G804">
        <v>367.015625</v>
      </c>
      <c r="H804">
        <v>7.86208333333333</v>
      </c>
      <c r="I804">
        <v>252</v>
      </c>
      <c r="J804">
        <v>120</v>
      </c>
    </row>
    <row r="805" spans="1:10" x14ac:dyDescent="0.2">
      <c r="A805">
        <v>804</v>
      </c>
      <c r="B805" s="5">
        <v>43718</v>
      </c>
      <c r="C805" t="s">
        <v>62</v>
      </c>
      <c r="D805">
        <v>2019</v>
      </c>
      <c r="E805">
        <v>50.0726041666667</v>
      </c>
      <c r="F805">
        <v>29.581250000000001</v>
      </c>
      <c r="G805">
        <v>86.008750000000006</v>
      </c>
      <c r="H805">
        <v>1.0287500000000001</v>
      </c>
      <c r="I805">
        <v>253</v>
      </c>
      <c r="J805">
        <v>121</v>
      </c>
    </row>
    <row r="806" spans="1:10" x14ac:dyDescent="0.2">
      <c r="A806">
        <v>805</v>
      </c>
      <c r="B806" s="5">
        <v>43718</v>
      </c>
      <c r="C806" t="s">
        <v>8</v>
      </c>
      <c r="D806">
        <v>2019</v>
      </c>
      <c r="E806">
        <v>51.717812500000001</v>
      </c>
      <c r="F806">
        <v>32.919201388888901</v>
      </c>
      <c r="G806">
        <v>85.908645833333296</v>
      </c>
      <c r="H806">
        <v>25.456923076923101</v>
      </c>
      <c r="I806">
        <v>253</v>
      </c>
      <c r="J806">
        <v>121</v>
      </c>
    </row>
    <row r="807" spans="1:10" x14ac:dyDescent="0.2">
      <c r="A807">
        <v>806</v>
      </c>
      <c r="B807" s="5">
        <v>43718</v>
      </c>
      <c r="C807" t="s">
        <v>10</v>
      </c>
      <c r="D807">
        <v>2019</v>
      </c>
      <c r="E807">
        <v>96.406315789473695</v>
      </c>
      <c r="F807">
        <v>23.112497901669101</v>
      </c>
      <c r="G807">
        <v>111.559375</v>
      </c>
      <c r="H807">
        <v>6.7861052631578902</v>
      </c>
      <c r="I807">
        <v>253</v>
      </c>
      <c r="J807">
        <v>121</v>
      </c>
    </row>
    <row r="808" spans="1:10" x14ac:dyDescent="0.2">
      <c r="A808">
        <v>807</v>
      </c>
      <c r="B808" s="5">
        <v>43718</v>
      </c>
      <c r="C808" t="s">
        <v>13</v>
      </c>
      <c r="D808">
        <v>2019</v>
      </c>
      <c r="E808">
        <v>33.987083333333302</v>
      </c>
      <c r="F808">
        <v>29.879654293965</v>
      </c>
      <c r="G808">
        <v>120.879166666667</v>
      </c>
      <c r="H808">
        <v>2.2377083333333299</v>
      </c>
      <c r="I808">
        <v>253</v>
      </c>
      <c r="J808">
        <v>121</v>
      </c>
    </row>
    <row r="809" spans="1:10" x14ac:dyDescent="0.2">
      <c r="A809">
        <v>808</v>
      </c>
      <c r="B809" s="5">
        <v>43718</v>
      </c>
      <c r="C809" t="s">
        <v>17</v>
      </c>
      <c r="D809">
        <v>2019</v>
      </c>
      <c r="E809">
        <v>48.134583333333303</v>
      </c>
      <c r="F809">
        <v>26.161953676497401</v>
      </c>
      <c r="G809">
        <v>119.605208333333</v>
      </c>
      <c r="H809">
        <v>6.3903125000000003</v>
      </c>
      <c r="I809">
        <v>253</v>
      </c>
      <c r="J809">
        <v>121</v>
      </c>
    </row>
    <row r="810" spans="1:10" x14ac:dyDescent="0.2">
      <c r="A810">
        <v>809</v>
      </c>
      <c r="B810" s="5">
        <v>43718</v>
      </c>
      <c r="C810" t="s">
        <v>15</v>
      </c>
      <c r="D810">
        <v>2019</v>
      </c>
      <c r="E810">
        <v>216.23124999999999</v>
      </c>
      <c r="F810">
        <v>15.808646635007801</v>
      </c>
      <c r="G810">
        <v>373.60729166666698</v>
      </c>
      <c r="H810">
        <v>7.3277083333333302</v>
      </c>
      <c r="I810">
        <v>253</v>
      </c>
      <c r="J810">
        <v>121</v>
      </c>
    </row>
    <row r="811" spans="1:10" x14ac:dyDescent="0.2">
      <c r="A811">
        <v>810</v>
      </c>
      <c r="B811" s="5">
        <v>43719</v>
      </c>
      <c r="C811" t="s">
        <v>62</v>
      </c>
      <c r="D811">
        <v>2019</v>
      </c>
      <c r="E811">
        <v>49.829873417721501</v>
      </c>
      <c r="F811">
        <v>29.358227848101301</v>
      </c>
      <c r="G811">
        <v>86.525822784810103</v>
      </c>
      <c r="H811">
        <v>1.9953164556962</v>
      </c>
      <c r="I811">
        <v>254</v>
      </c>
      <c r="J811">
        <v>122</v>
      </c>
    </row>
    <row r="812" spans="1:10" x14ac:dyDescent="0.2">
      <c r="A812">
        <v>811</v>
      </c>
      <c r="B812" s="5">
        <v>43719</v>
      </c>
      <c r="C812" t="s">
        <v>8</v>
      </c>
      <c r="D812">
        <v>2019</v>
      </c>
      <c r="E812">
        <v>51.349791666666697</v>
      </c>
      <c r="F812">
        <v>32.422986111111101</v>
      </c>
      <c r="G812">
        <v>85.786874999999995</v>
      </c>
      <c r="H812">
        <v>26.528131868131901</v>
      </c>
      <c r="I812">
        <v>254</v>
      </c>
      <c r="J812">
        <v>122</v>
      </c>
    </row>
    <row r="813" spans="1:10" x14ac:dyDescent="0.2">
      <c r="A813">
        <v>812</v>
      </c>
      <c r="B813" s="5">
        <v>43719</v>
      </c>
      <c r="C813" t="s">
        <v>10</v>
      </c>
      <c r="D813">
        <v>2019</v>
      </c>
      <c r="E813">
        <v>97.4791666666667</v>
      </c>
      <c r="F813">
        <v>22.521063717620599</v>
      </c>
      <c r="G813">
        <v>111.578125</v>
      </c>
      <c r="H813">
        <v>6.4601041666666701</v>
      </c>
      <c r="I813">
        <v>254</v>
      </c>
      <c r="J813">
        <v>122</v>
      </c>
    </row>
    <row r="814" spans="1:10" x14ac:dyDescent="0.2">
      <c r="A814">
        <v>813</v>
      </c>
      <c r="B814" s="5">
        <v>43719</v>
      </c>
      <c r="C814" t="s">
        <v>13</v>
      </c>
      <c r="D814">
        <v>2019</v>
      </c>
      <c r="E814">
        <v>34.322170619235798</v>
      </c>
      <c r="F814">
        <v>29.759636379983402</v>
      </c>
      <c r="G814">
        <v>122.33547430829999</v>
      </c>
      <c r="H814">
        <v>2.0683968719452599</v>
      </c>
      <c r="I814">
        <v>254</v>
      </c>
      <c r="J814">
        <v>122</v>
      </c>
    </row>
    <row r="815" spans="1:10" x14ac:dyDescent="0.2">
      <c r="A815">
        <v>814</v>
      </c>
      <c r="B815" s="5">
        <v>43719</v>
      </c>
      <c r="C815" t="s">
        <v>17</v>
      </c>
      <c r="D815">
        <v>2019</v>
      </c>
      <c r="E815">
        <v>49.684479166666698</v>
      </c>
      <c r="F815">
        <v>25.472721907154401</v>
      </c>
      <c r="G815">
        <v>118.909375</v>
      </c>
      <c r="H815">
        <v>7.7607291666666702</v>
      </c>
      <c r="I815">
        <v>254</v>
      </c>
      <c r="J815">
        <v>122</v>
      </c>
    </row>
    <row r="816" spans="1:10" x14ac:dyDescent="0.2">
      <c r="A816">
        <v>815</v>
      </c>
      <c r="B816" s="5">
        <v>43719</v>
      </c>
      <c r="C816" t="s">
        <v>15</v>
      </c>
      <c r="D816">
        <v>2019</v>
      </c>
      <c r="E816">
        <v>217.67826086956501</v>
      </c>
      <c r="F816">
        <v>15.7244071600838</v>
      </c>
      <c r="G816">
        <v>379.26630434782601</v>
      </c>
      <c r="H816">
        <v>7.6047826086956496</v>
      </c>
      <c r="I816">
        <v>254</v>
      </c>
      <c r="J816">
        <v>122</v>
      </c>
    </row>
    <row r="817" spans="1:10" x14ac:dyDescent="0.2">
      <c r="A817">
        <v>816</v>
      </c>
      <c r="B817" s="5">
        <v>43720</v>
      </c>
      <c r="C817" t="s">
        <v>62</v>
      </c>
      <c r="D817">
        <v>2019</v>
      </c>
      <c r="E817">
        <v>50.022812500000001</v>
      </c>
      <c r="F817">
        <v>29.306060606060601</v>
      </c>
      <c r="G817">
        <v>86.961515151515201</v>
      </c>
      <c r="H817">
        <v>1.28212121212121</v>
      </c>
      <c r="I817">
        <v>255</v>
      </c>
      <c r="J817">
        <v>123</v>
      </c>
    </row>
    <row r="818" spans="1:10" x14ac:dyDescent="0.2">
      <c r="A818">
        <v>817</v>
      </c>
      <c r="B818" s="5">
        <v>43720</v>
      </c>
      <c r="C818" t="s">
        <v>8</v>
      </c>
      <c r="D818">
        <v>2019</v>
      </c>
      <c r="E818">
        <v>52.046041666666703</v>
      </c>
      <c r="F818">
        <v>31.559298245613999</v>
      </c>
      <c r="G818">
        <v>85.387500000000003</v>
      </c>
      <c r="H818">
        <v>26.200107526881698</v>
      </c>
      <c r="I818">
        <v>255</v>
      </c>
      <c r="J818">
        <v>123</v>
      </c>
    </row>
    <row r="819" spans="1:10" x14ac:dyDescent="0.2">
      <c r="A819">
        <v>818</v>
      </c>
      <c r="B819" s="5">
        <v>43720</v>
      </c>
      <c r="C819" t="s">
        <v>10</v>
      </c>
      <c r="D819">
        <v>2019</v>
      </c>
      <c r="E819">
        <v>97.286864114832497</v>
      </c>
      <c r="F819">
        <v>22.251515807271701</v>
      </c>
      <c r="G819">
        <v>111.376277511962</v>
      </c>
      <c r="H819">
        <v>6.7950449760765501</v>
      </c>
      <c r="I819">
        <v>255</v>
      </c>
      <c r="J819">
        <v>123</v>
      </c>
    </row>
    <row r="820" spans="1:10" x14ac:dyDescent="0.2">
      <c r="A820">
        <v>819</v>
      </c>
      <c r="B820" s="5">
        <v>43720</v>
      </c>
      <c r="C820" t="s">
        <v>13</v>
      </c>
      <c r="D820">
        <v>2019</v>
      </c>
      <c r="E820">
        <v>34.227589353355</v>
      </c>
      <c r="F820">
        <v>29.9520302804167</v>
      </c>
      <c r="G820">
        <v>121.169414457071</v>
      </c>
      <c r="H820">
        <v>2.7340355564574299</v>
      </c>
      <c r="I820">
        <v>255</v>
      </c>
      <c r="J820">
        <v>123</v>
      </c>
    </row>
    <row r="821" spans="1:10" x14ac:dyDescent="0.2">
      <c r="A821">
        <v>820</v>
      </c>
      <c r="B821" s="5">
        <v>43720</v>
      </c>
      <c r="C821" t="s">
        <v>17</v>
      </c>
      <c r="D821">
        <v>2019</v>
      </c>
      <c r="E821">
        <v>52.912395833333299</v>
      </c>
      <c r="F821">
        <v>24.3884805584355</v>
      </c>
      <c r="G821">
        <v>118.257291666667</v>
      </c>
      <c r="H821">
        <v>7.4331250000000004</v>
      </c>
      <c r="I821">
        <v>255</v>
      </c>
      <c r="J821">
        <v>123</v>
      </c>
    </row>
    <row r="822" spans="1:10" x14ac:dyDescent="0.2">
      <c r="A822">
        <v>821</v>
      </c>
      <c r="B822" s="5">
        <v>43720</v>
      </c>
      <c r="C822" t="s">
        <v>15</v>
      </c>
      <c r="D822">
        <v>2019</v>
      </c>
      <c r="E822">
        <v>217.036666666667</v>
      </c>
      <c r="F822">
        <v>15.289507252511701</v>
      </c>
      <c r="G822">
        <v>370.16</v>
      </c>
      <c r="H822">
        <v>9.6928333333333292</v>
      </c>
      <c r="I822">
        <v>255</v>
      </c>
      <c r="J822">
        <v>123</v>
      </c>
    </row>
    <row r="823" spans="1:10" x14ac:dyDescent="0.2">
      <c r="A823">
        <v>822</v>
      </c>
      <c r="B823" s="5">
        <v>43721</v>
      </c>
      <c r="C823" t="s">
        <v>62</v>
      </c>
      <c r="D823">
        <v>2019</v>
      </c>
      <c r="E823">
        <v>50.118645833333296</v>
      </c>
      <c r="F823">
        <v>29.287500000000001</v>
      </c>
      <c r="G823">
        <v>87.398333333333298</v>
      </c>
      <c r="H823">
        <v>1.2417708333333299</v>
      </c>
      <c r="I823">
        <v>256</v>
      </c>
      <c r="J823">
        <v>124</v>
      </c>
    </row>
    <row r="824" spans="1:10" x14ac:dyDescent="0.2">
      <c r="A824">
        <v>823</v>
      </c>
      <c r="B824" s="5">
        <v>43721</v>
      </c>
      <c r="C824" t="s">
        <v>8</v>
      </c>
      <c r="D824">
        <v>2019</v>
      </c>
      <c r="E824">
        <v>51.495474537036998</v>
      </c>
      <c r="F824">
        <v>31.705604166666699</v>
      </c>
      <c r="G824">
        <v>85.981493055555603</v>
      </c>
      <c r="H824">
        <v>24.691710362047399</v>
      </c>
      <c r="I824">
        <v>256</v>
      </c>
      <c r="J824">
        <v>124</v>
      </c>
    </row>
    <row r="825" spans="1:10" x14ac:dyDescent="0.2">
      <c r="A825">
        <v>824</v>
      </c>
      <c r="B825" s="5">
        <v>43721</v>
      </c>
      <c r="C825" t="s">
        <v>10</v>
      </c>
      <c r="D825">
        <v>2019</v>
      </c>
      <c r="E825">
        <v>96.397916666666703</v>
      </c>
      <c r="F825">
        <v>22.3361556816673</v>
      </c>
      <c r="G825">
        <v>111.822916666667</v>
      </c>
      <c r="H825">
        <v>5.95822916666667</v>
      </c>
      <c r="I825">
        <v>256</v>
      </c>
      <c r="J825">
        <v>124</v>
      </c>
    </row>
    <row r="826" spans="1:10" x14ac:dyDescent="0.2">
      <c r="A826">
        <v>825</v>
      </c>
      <c r="B826" s="5">
        <v>43721</v>
      </c>
      <c r="C826" t="s">
        <v>13</v>
      </c>
      <c r="D826">
        <v>2019</v>
      </c>
      <c r="E826">
        <v>33.797929315476203</v>
      </c>
      <c r="F826">
        <v>29.934454708401301</v>
      </c>
      <c r="G826">
        <v>119.487678571429</v>
      </c>
      <c r="H826">
        <v>2.8250386904761902</v>
      </c>
      <c r="I826">
        <v>256</v>
      </c>
      <c r="J826">
        <v>124</v>
      </c>
    </row>
    <row r="827" spans="1:10" x14ac:dyDescent="0.2">
      <c r="A827">
        <v>826</v>
      </c>
      <c r="B827" s="5">
        <v>43721</v>
      </c>
      <c r="C827" t="s">
        <v>17</v>
      </c>
      <c r="D827">
        <v>2019</v>
      </c>
      <c r="E827">
        <v>51.4980208333333</v>
      </c>
      <c r="F827">
        <v>25.162585918859602</v>
      </c>
      <c r="G827">
        <v>118.88958333333299</v>
      </c>
      <c r="H827">
        <v>6.23708333333333</v>
      </c>
      <c r="I827">
        <v>256</v>
      </c>
      <c r="J827">
        <v>124</v>
      </c>
    </row>
    <row r="828" spans="1:10" x14ac:dyDescent="0.2">
      <c r="A828">
        <v>827</v>
      </c>
      <c r="B828" s="5">
        <v>43721</v>
      </c>
      <c r="C828" t="s">
        <v>15</v>
      </c>
      <c r="D828">
        <v>2019</v>
      </c>
      <c r="E828" t="s">
        <v>95</v>
      </c>
      <c r="F828">
        <v>15.2040929928941</v>
      </c>
      <c r="G828" t="s">
        <v>95</v>
      </c>
      <c r="H828" t="s">
        <v>95</v>
      </c>
      <c r="I828">
        <v>256</v>
      </c>
      <c r="J828">
        <v>124</v>
      </c>
    </row>
    <row r="829" spans="1:10" x14ac:dyDescent="0.2">
      <c r="A829">
        <v>828</v>
      </c>
      <c r="B829" s="5">
        <v>43722</v>
      </c>
      <c r="C829" t="s">
        <v>62</v>
      </c>
      <c r="D829">
        <v>2019</v>
      </c>
      <c r="E829">
        <v>49.105520833333301</v>
      </c>
      <c r="F829">
        <v>29.086458333333301</v>
      </c>
      <c r="G829">
        <v>87.783541666666693</v>
      </c>
      <c r="H829">
        <v>1.81177083333333</v>
      </c>
      <c r="I829">
        <v>257</v>
      </c>
      <c r="J829">
        <v>125</v>
      </c>
    </row>
    <row r="830" spans="1:10" x14ac:dyDescent="0.2">
      <c r="A830">
        <v>829</v>
      </c>
      <c r="B830" s="5">
        <v>43722</v>
      </c>
      <c r="C830" t="s">
        <v>8</v>
      </c>
      <c r="D830">
        <v>2019</v>
      </c>
      <c r="E830">
        <v>50.5644791666667</v>
      </c>
      <c r="F830">
        <v>31.421805555555601</v>
      </c>
      <c r="G830">
        <v>86.407916666666694</v>
      </c>
      <c r="H830">
        <v>25.309032258064502</v>
      </c>
      <c r="I830">
        <v>257</v>
      </c>
      <c r="J830">
        <v>125</v>
      </c>
    </row>
    <row r="831" spans="1:10" x14ac:dyDescent="0.2">
      <c r="A831">
        <v>830</v>
      </c>
      <c r="B831" s="5">
        <v>43722</v>
      </c>
      <c r="C831" t="s">
        <v>10</v>
      </c>
      <c r="D831">
        <v>2019</v>
      </c>
      <c r="E831">
        <v>95.46875</v>
      </c>
      <c r="F831">
        <v>22.316694607508101</v>
      </c>
      <c r="G831">
        <v>112.279166666667</v>
      </c>
      <c r="H831">
        <v>5.7790625000000002</v>
      </c>
      <c r="I831">
        <v>257</v>
      </c>
      <c r="J831">
        <v>125</v>
      </c>
    </row>
    <row r="832" spans="1:10" x14ac:dyDescent="0.2">
      <c r="A832">
        <v>831</v>
      </c>
      <c r="B832" s="5">
        <v>43722</v>
      </c>
      <c r="C832" t="s">
        <v>13</v>
      </c>
      <c r="D832">
        <v>2019</v>
      </c>
      <c r="E832">
        <v>33.504242931547601</v>
      </c>
      <c r="F832">
        <v>29.481871991089101</v>
      </c>
      <c r="G832">
        <v>118.565947420635</v>
      </c>
      <c r="H832">
        <v>2.5138535466269798</v>
      </c>
      <c r="I832">
        <v>257</v>
      </c>
      <c r="J832">
        <v>125</v>
      </c>
    </row>
    <row r="833" spans="1:10" x14ac:dyDescent="0.2">
      <c r="A833">
        <v>832</v>
      </c>
      <c r="B833" s="5">
        <v>43722</v>
      </c>
      <c r="C833" t="s">
        <v>17</v>
      </c>
      <c r="D833">
        <v>2019</v>
      </c>
      <c r="E833">
        <v>50.422708333333297</v>
      </c>
      <c r="F833">
        <v>25.265870694908699</v>
      </c>
      <c r="G833">
        <v>119.56145833333299</v>
      </c>
      <c r="H833">
        <v>6.3555208333333297</v>
      </c>
      <c r="I833">
        <v>257</v>
      </c>
      <c r="J833">
        <v>125</v>
      </c>
    </row>
    <row r="834" spans="1:10" x14ac:dyDescent="0.2">
      <c r="A834">
        <v>833</v>
      </c>
      <c r="B834" s="5">
        <v>43722</v>
      </c>
      <c r="C834" t="s">
        <v>15</v>
      </c>
      <c r="D834">
        <v>2019</v>
      </c>
      <c r="E834" t="s">
        <v>95</v>
      </c>
      <c r="F834">
        <v>14.934751071412</v>
      </c>
      <c r="G834" t="s">
        <v>95</v>
      </c>
      <c r="H834" t="s">
        <v>95</v>
      </c>
      <c r="I834">
        <v>257</v>
      </c>
      <c r="J834">
        <v>125</v>
      </c>
    </row>
    <row r="835" spans="1:10" x14ac:dyDescent="0.2">
      <c r="A835">
        <v>834</v>
      </c>
      <c r="B835" s="5">
        <v>43723</v>
      </c>
      <c r="C835" t="s">
        <v>62</v>
      </c>
      <c r="D835">
        <v>2019</v>
      </c>
      <c r="E835">
        <v>47.931458333333303</v>
      </c>
      <c r="F835">
        <v>29.2604166666667</v>
      </c>
      <c r="G835">
        <v>88.581145833333295</v>
      </c>
      <c r="H835">
        <v>3.5015624999999999</v>
      </c>
      <c r="I835">
        <v>258</v>
      </c>
      <c r="J835">
        <v>126</v>
      </c>
    </row>
    <row r="836" spans="1:10" x14ac:dyDescent="0.2">
      <c r="A836">
        <v>835</v>
      </c>
      <c r="B836" s="5">
        <v>43723</v>
      </c>
      <c r="C836" t="s">
        <v>8</v>
      </c>
      <c r="D836">
        <v>2019</v>
      </c>
      <c r="E836">
        <v>50.653854166666697</v>
      </c>
      <c r="F836">
        <v>31.046194444444399</v>
      </c>
      <c r="G836">
        <v>87.17</v>
      </c>
      <c r="H836">
        <v>24.093695652173899</v>
      </c>
      <c r="I836">
        <v>258</v>
      </c>
      <c r="J836">
        <v>126</v>
      </c>
    </row>
    <row r="837" spans="1:10" x14ac:dyDescent="0.2">
      <c r="A837">
        <v>836</v>
      </c>
      <c r="B837" s="5">
        <v>43723</v>
      </c>
      <c r="C837" t="s">
        <v>10</v>
      </c>
      <c r="D837">
        <v>2019</v>
      </c>
      <c r="E837">
        <v>95.659374999999997</v>
      </c>
      <c r="F837">
        <v>22.286845346624698</v>
      </c>
      <c r="G837">
        <v>113.270833333333</v>
      </c>
      <c r="H837">
        <v>5.58177083333333</v>
      </c>
      <c r="I837">
        <v>258</v>
      </c>
      <c r="J837">
        <v>126</v>
      </c>
    </row>
    <row r="838" spans="1:10" x14ac:dyDescent="0.2">
      <c r="A838">
        <v>837</v>
      </c>
      <c r="B838" s="5">
        <v>43723</v>
      </c>
      <c r="C838" t="s">
        <v>13</v>
      </c>
      <c r="D838">
        <v>2019</v>
      </c>
      <c r="E838">
        <v>33.030091352513203</v>
      </c>
      <c r="F838">
        <v>29.785414483732801</v>
      </c>
      <c r="G838">
        <v>118.386400462963</v>
      </c>
      <c r="H838">
        <v>2.4354867311507902</v>
      </c>
      <c r="I838">
        <v>258</v>
      </c>
      <c r="J838">
        <v>126</v>
      </c>
    </row>
    <row r="839" spans="1:10" x14ac:dyDescent="0.2">
      <c r="A839">
        <v>838</v>
      </c>
      <c r="B839" s="5">
        <v>43723</v>
      </c>
      <c r="C839" t="s">
        <v>17</v>
      </c>
      <c r="D839">
        <v>2019</v>
      </c>
      <c r="E839">
        <v>49.954479166666701</v>
      </c>
      <c r="F839">
        <v>25.286394330982102</v>
      </c>
      <c r="G839">
        <v>120.182291666667</v>
      </c>
      <c r="H839">
        <v>6.5094791666666696</v>
      </c>
      <c r="I839">
        <v>258</v>
      </c>
      <c r="J839">
        <v>126</v>
      </c>
    </row>
    <row r="840" spans="1:10" x14ac:dyDescent="0.2">
      <c r="A840">
        <v>839</v>
      </c>
      <c r="B840" s="5">
        <v>43723</v>
      </c>
      <c r="C840" t="s">
        <v>15</v>
      </c>
      <c r="D840">
        <v>2019</v>
      </c>
      <c r="E840" t="s">
        <v>95</v>
      </c>
      <c r="F840">
        <v>15.096515670794</v>
      </c>
      <c r="G840" t="s">
        <v>95</v>
      </c>
      <c r="H840" t="s">
        <v>95</v>
      </c>
      <c r="I840">
        <v>258</v>
      </c>
      <c r="J840">
        <v>126</v>
      </c>
    </row>
    <row r="841" spans="1:10" x14ac:dyDescent="0.2">
      <c r="A841">
        <v>840</v>
      </c>
      <c r="B841" s="5">
        <v>43724</v>
      </c>
      <c r="C841" t="s">
        <v>62</v>
      </c>
      <c r="D841">
        <v>2019</v>
      </c>
      <c r="E841">
        <v>47.555937499999999</v>
      </c>
      <c r="F841">
        <v>29.319791666666699</v>
      </c>
      <c r="G841">
        <v>89.168645833333301</v>
      </c>
      <c r="H841">
        <v>3.4044791666666701</v>
      </c>
      <c r="I841">
        <v>259</v>
      </c>
      <c r="J841">
        <v>127</v>
      </c>
    </row>
    <row r="842" spans="1:10" x14ac:dyDescent="0.2">
      <c r="A842">
        <v>841</v>
      </c>
      <c r="B842" s="5">
        <v>43724</v>
      </c>
      <c r="C842" t="s">
        <v>8</v>
      </c>
      <c r="D842">
        <v>2019</v>
      </c>
      <c r="E842">
        <v>50.582631578947399</v>
      </c>
      <c r="F842">
        <v>31.264416666666701</v>
      </c>
      <c r="G842">
        <v>87.699166666666699</v>
      </c>
      <c r="H842">
        <v>24.253225806451599</v>
      </c>
      <c r="I842">
        <v>259</v>
      </c>
      <c r="J842">
        <v>127</v>
      </c>
    </row>
    <row r="843" spans="1:10" x14ac:dyDescent="0.2">
      <c r="A843">
        <v>842</v>
      </c>
      <c r="B843" s="5">
        <v>43724</v>
      </c>
      <c r="C843" t="s">
        <v>10</v>
      </c>
      <c r="D843">
        <v>2019</v>
      </c>
      <c r="E843">
        <v>94.696875000000006</v>
      </c>
      <c r="F843">
        <v>22.780886851917</v>
      </c>
      <c r="G843">
        <v>113.99895833333299</v>
      </c>
      <c r="H843">
        <v>5.6053125000000001</v>
      </c>
      <c r="I843">
        <v>259</v>
      </c>
      <c r="J843">
        <v>127</v>
      </c>
    </row>
    <row r="844" spans="1:10" x14ac:dyDescent="0.2">
      <c r="A844">
        <v>843</v>
      </c>
      <c r="B844" s="5">
        <v>43724</v>
      </c>
      <c r="C844" t="s">
        <v>13</v>
      </c>
      <c r="D844">
        <v>2019</v>
      </c>
      <c r="E844">
        <v>32.737697777627503</v>
      </c>
      <c r="F844">
        <v>29.7128585159114</v>
      </c>
      <c r="G844">
        <v>117.703849319084</v>
      </c>
      <c r="H844">
        <v>2.8396601806758102</v>
      </c>
      <c r="I844">
        <v>259</v>
      </c>
      <c r="J844">
        <v>127</v>
      </c>
    </row>
    <row r="845" spans="1:10" x14ac:dyDescent="0.2">
      <c r="A845">
        <v>844</v>
      </c>
      <c r="B845" s="5">
        <v>43724</v>
      </c>
      <c r="C845" t="s">
        <v>17</v>
      </c>
      <c r="D845">
        <v>2019</v>
      </c>
      <c r="E845">
        <v>49.881875000000001</v>
      </c>
      <c r="F845">
        <v>25.552826053073002</v>
      </c>
      <c r="G845">
        <v>120.611458333333</v>
      </c>
      <c r="H845">
        <v>6.9302083333333302</v>
      </c>
      <c r="I845">
        <v>259</v>
      </c>
      <c r="J845">
        <v>127</v>
      </c>
    </row>
    <row r="846" spans="1:10" x14ac:dyDescent="0.2">
      <c r="A846">
        <v>845</v>
      </c>
      <c r="B846" s="5">
        <v>43724</v>
      </c>
      <c r="C846" t="s">
        <v>15</v>
      </c>
      <c r="D846">
        <v>2019</v>
      </c>
      <c r="E846">
        <v>229.638461538462</v>
      </c>
      <c r="F846">
        <v>15.3984705325867</v>
      </c>
      <c r="G846">
        <v>414.769230769231</v>
      </c>
      <c r="H846">
        <v>5.2851923076923102</v>
      </c>
      <c r="I846">
        <v>259</v>
      </c>
      <c r="J846">
        <v>127</v>
      </c>
    </row>
    <row r="847" spans="1:10" x14ac:dyDescent="0.2">
      <c r="A847">
        <v>846</v>
      </c>
      <c r="B847" s="5">
        <v>43725</v>
      </c>
      <c r="C847" t="s">
        <v>62</v>
      </c>
      <c r="D847">
        <v>2019</v>
      </c>
      <c r="E847">
        <v>46.874375000000001</v>
      </c>
      <c r="F847">
        <v>29.207291666666698</v>
      </c>
      <c r="G847">
        <v>89.532291666666694</v>
      </c>
      <c r="H847">
        <v>3.2753125000000001</v>
      </c>
      <c r="I847">
        <v>260</v>
      </c>
      <c r="J847">
        <v>128</v>
      </c>
    </row>
    <row r="848" spans="1:10" x14ac:dyDescent="0.2">
      <c r="A848">
        <v>847</v>
      </c>
      <c r="B848" s="5">
        <v>43725</v>
      </c>
      <c r="C848" t="s">
        <v>8</v>
      </c>
      <c r="D848">
        <v>2019</v>
      </c>
      <c r="E848">
        <v>52.115104166666697</v>
      </c>
      <c r="F848">
        <v>30.7173263888889</v>
      </c>
      <c r="G848">
        <v>87.548229166666701</v>
      </c>
      <c r="H848">
        <v>24.394631578947401</v>
      </c>
      <c r="I848">
        <v>260</v>
      </c>
      <c r="J848">
        <v>128</v>
      </c>
    </row>
    <row r="849" spans="1:10" x14ac:dyDescent="0.2">
      <c r="A849">
        <v>848</v>
      </c>
      <c r="B849" s="5">
        <v>43725</v>
      </c>
      <c r="C849" t="s">
        <v>10</v>
      </c>
      <c r="D849">
        <v>2019</v>
      </c>
      <c r="E849">
        <v>95.242708333333297</v>
      </c>
      <c r="F849">
        <v>22.9768086734544</v>
      </c>
      <c r="G849">
        <v>113.957291666667</v>
      </c>
      <c r="H849">
        <v>5.4818749999999996</v>
      </c>
      <c r="I849">
        <v>260</v>
      </c>
      <c r="J849">
        <v>128</v>
      </c>
    </row>
    <row r="850" spans="1:10" x14ac:dyDescent="0.2">
      <c r="A850">
        <v>849</v>
      </c>
      <c r="B850" s="5">
        <v>43725</v>
      </c>
      <c r="C850" t="s">
        <v>13</v>
      </c>
      <c r="D850">
        <v>2019</v>
      </c>
      <c r="E850">
        <v>32.475314446548801</v>
      </c>
      <c r="F850">
        <v>29.8940449782644</v>
      </c>
      <c r="G850">
        <v>117.630121527778</v>
      </c>
      <c r="H850">
        <v>2.1591401252104401</v>
      </c>
      <c r="I850">
        <v>260</v>
      </c>
      <c r="J850">
        <v>128</v>
      </c>
    </row>
    <row r="851" spans="1:10" x14ac:dyDescent="0.2">
      <c r="A851">
        <v>850</v>
      </c>
      <c r="B851" s="5">
        <v>43725</v>
      </c>
      <c r="C851" t="s">
        <v>17</v>
      </c>
      <c r="D851">
        <v>2019</v>
      </c>
      <c r="E851">
        <v>50.128977272727298</v>
      </c>
      <c r="F851">
        <v>25.7412131696702</v>
      </c>
      <c r="G851">
        <v>120.754545454545</v>
      </c>
      <c r="H851">
        <v>7.4664772727272704</v>
      </c>
      <c r="I851">
        <v>260</v>
      </c>
      <c r="J851">
        <v>128</v>
      </c>
    </row>
    <row r="852" spans="1:10" x14ac:dyDescent="0.2">
      <c r="A852">
        <v>851</v>
      </c>
      <c r="B852" s="5">
        <v>43725</v>
      </c>
      <c r="C852" t="s">
        <v>15</v>
      </c>
      <c r="D852">
        <v>2019</v>
      </c>
      <c r="E852">
        <v>230.011458333333</v>
      </c>
      <c r="F852">
        <v>15.6468759030684</v>
      </c>
      <c r="G852">
        <v>418.33541666666702</v>
      </c>
      <c r="H852">
        <v>5.1738541666666702</v>
      </c>
      <c r="I852">
        <v>260</v>
      </c>
      <c r="J852">
        <v>128</v>
      </c>
    </row>
    <row r="853" spans="1:10" x14ac:dyDescent="0.2">
      <c r="A853">
        <v>852</v>
      </c>
      <c r="B853" s="5">
        <v>43726</v>
      </c>
      <c r="C853" t="s">
        <v>62</v>
      </c>
      <c r="D853">
        <v>2019</v>
      </c>
      <c r="E853">
        <v>46.482526315789499</v>
      </c>
      <c r="F853">
        <v>29.4863157894737</v>
      </c>
      <c r="G853">
        <v>90.113578947368396</v>
      </c>
      <c r="H853">
        <v>3.2607368421052598</v>
      </c>
      <c r="I853">
        <v>261</v>
      </c>
      <c r="J853">
        <v>129</v>
      </c>
    </row>
    <row r="854" spans="1:10" x14ac:dyDescent="0.2">
      <c r="A854">
        <v>853</v>
      </c>
      <c r="B854" s="5">
        <v>43726</v>
      </c>
      <c r="C854" t="s">
        <v>8</v>
      </c>
      <c r="D854">
        <v>2019</v>
      </c>
      <c r="E854">
        <v>56.725729166666703</v>
      </c>
      <c r="F854">
        <v>30.102812499999999</v>
      </c>
      <c r="G854">
        <v>87.388958333333306</v>
      </c>
      <c r="H854">
        <v>25.780752688172001</v>
      </c>
      <c r="I854">
        <v>261</v>
      </c>
      <c r="J854">
        <v>129</v>
      </c>
    </row>
    <row r="855" spans="1:10" x14ac:dyDescent="0.2">
      <c r="A855">
        <v>854</v>
      </c>
      <c r="B855" s="5">
        <v>43726</v>
      </c>
      <c r="C855" t="s">
        <v>10</v>
      </c>
      <c r="D855">
        <v>2019</v>
      </c>
      <c r="E855">
        <v>95.519791666666706</v>
      </c>
      <c r="F855">
        <v>22.647989206475</v>
      </c>
      <c r="G855">
        <v>113.789583333333</v>
      </c>
      <c r="H855">
        <v>6.1655208333333302</v>
      </c>
      <c r="I855">
        <v>261</v>
      </c>
      <c r="J855">
        <v>129</v>
      </c>
    </row>
    <row r="856" spans="1:10" x14ac:dyDescent="0.2">
      <c r="A856">
        <v>855</v>
      </c>
      <c r="B856" s="5">
        <v>43726</v>
      </c>
      <c r="C856" t="s">
        <v>13</v>
      </c>
      <c r="D856">
        <v>2019</v>
      </c>
      <c r="E856">
        <v>32.3699800084175</v>
      </c>
      <c r="F856">
        <v>30.181663032327801</v>
      </c>
      <c r="G856">
        <v>117.622632575758</v>
      </c>
      <c r="H856">
        <v>2.0132859848484799</v>
      </c>
      <c r="I856">
        <v>261</v>
      </c>
      <c r="J856">
        <v>129</v>
      </c>
    </row>
    <row r="857" spans="1:10" x14ac:dyDescent="0.2">
      <c r="A857">
        <v>856</v>
      </c>
      <c r="B857" s="5">
        <v>43726</v>
      </c>
      <c r="C857" t="s">
        <v>17</v>
      </c>
      <c r="D857">
        <v>2019</v>
      </c>
      <c r="E857">
        <v>51.029479166666697</v>
      </c>
      <c r="F857">
        <v>24.936065439654399</v>
      </c>
      <c r="G857">
        <v>119.654166666667</v>
      </c>
      <c r="H857">
        <v>8.2101041666666692</v>
      </c>
      <c r="I857">
        <v>261</v>
      </c>
      <c r="J857">
        <v>129</v>
      </c>
    </row>
    <row r="858" spans="1:10" x14ac:dyDescent="0.2">
      <c r="A858">
        <v>857</v>
      </c>
      <c r="B858" s="5">
        <v>43726</v>
      </c>
      <c r="C858" t="s">
        <v>15</v>
      </c>
      <c r="D858">
        <v>2019</v>
      </c>
      <c r="E858">
        <v>228.34946236559099</v>
      </c>
      <c r="F858">
        <v>15.711457865161499</v>
      </c>
      <c r="G858">
        <v>426.02580645161299</v>
      </c>
      <c r="H858">
        <v>5.0519354838709702</v>
      </c>
      <c r="I858">
        <v>261</v>
      </c>
      <c r="J858">
        <v>129</v>
      </c>
    </row>
    <row r="859" spans="1:10" x14ac:dyDescent="0.2">
      <c r="A859">
        <v>858</v>
      </c>
      <c r="B859" s="5">
        <v>43727</v>
      </c>
      <c r="C859" t="s">
        <v>62</v>
      </c>
      <c r="D859">
        <v>2019</v>
      </c>
      <c r="E859">
        <v>48.979374999999997</v>
      </c>
      <c r="F859">
        <v>28.913541666666699</v>
      </c>
      <c r="G859">
        <v>89.721979166666699</v>
      </c>
      <c r="H859">
        <v>3.1977083333333298</v>
      </c>
      <c r="I859">
        <v>262</v>
      </c>
      <c r="J859">
        <v>130</v>
      </c>
    </row>
    <row r="860" spans="1:10" x14ac:dyDescent="0.2">
      <c r="A860">
        <v>859</v>
      </c>
      <c r="B860" s="5">
        <v>43727</v>
      </c>
      <c r="C860" t="s">
        <v>8</v>
      </c>
      <c r="D860">
        <v>2019</v>
      </c>
      <c r="E860">
        <v>62.430833333333297</v>
      </c>
      <c r="F860">
        <v>29.478916666666699</v>
      </c>
      <c r="G860">
        <v>87.753333333333302</v>
      </c>
      <c r="H860">
        <v>26.6256989247312</v>
      </c>
      <c r="I860">
        <v>262</v>
      </c>
      <c r="J860">
        <v>130</v>
      </c>
    </row>
    <row r="861" spans="1:10" x14ac:dyDescent="0.2">
      <c r="A861">
        <v>860</v>
      </c>
      <c r="B861" s="5">
        <v>43727</v>
      </c>
      <c r="C861" t="s">
        <v>10</v>
      </c>
      <c r="D861">
        <v>2019</v>
      </c>
      <c r="E861">
        <v>97.7083333333333</v>
      </c>
      <c r="F861">
        <v>22.338359964239199</v>
      </c>
      <c r="G861">
        <v>113.508333333333</v>
      </c>
      <c r="H861">
        <v>6.2693750000000001</v>
      </c>
      <c r="I861">
        <v>262</v>
      </c>
      <c r="J861">
        <v>130</v>
      </c>
    </row>
    <row r="862" spans="1:10" x14ac:dyDescent="0.2">
      <c r="A862">
        <v>861</v>
      </c>
      <c r="B862" s="5">
        <v>43727</v>
      </c>
      <c r="C862" t="s">
        <v>13</v>
      </c>
      <c r="D862">
        <v>2019</v>
      </c>
      <c r="E862">
        <v>33.459195075757599</v>
      </c>
      <c r="F862">
        <v>29.3665508847707</v>
      </c>
      <c r="G862">
        <v>117.194981060606</v>
      </c>
      <c r="H862">
        <v>2.4707196969697001</v>
      </c>
      <c r="I862">
        <v>262</v>
      </c>
      <c r="J862">
        <v>130</v>
      </c>
    </row>
    <row r="863" spans="1:10" x14ac:dyDescent="0.2">
      <c r="A863">
        <v>862</v>
      </c>
      <c r="B863" s="5">
        <v>43727</v>
      </c>
      <c r="C863" t="s">
        <v>17</v>
      </c>
      <c r="D863">
        <v>2019</v>
      </c>
      <c r="E863">
        <v>52.712291666666701</v>
      </c>
      <c r="F863">
        <v>24.611095347081999</v>
      </c>
      <c r="G863">
        <v>118.816666666667</v>
      </c>
      <c r="H863">
        <v>7.7022916666666701</v>
      </c>
      <c r="I863">
        <v>262</v>
      </c>
      <c r="J863">
        <v>130</v>
      </c>
    </row>
    <row r="864" spans="1:10" x14ac:dyDescent="0.2">
      <c r="A864">
        <v>863</v>
      </c>
      <c r="B864" s="5">
        <v>43727</v>
      </c>
      <c r="C864" t="s">
        <v>15</v>
      </c>
      <c r="D864">
        <v>2019</v>
      </c>
      <c r="E864">
        <v>227.88297872340399</v>
      </c>
      <c r="F864">
        <v>15.0233481283258</v>
      </c>
      <c r="G864">
        <v>416.563829787234</v>
      </c>
      <c r="H864">
        <v>6.82558510638298</v>
      </c>
      <c r="I864">
        <v>262</v>
      </c>
      <c r="J864">
        <v>130</v>
      </c>
    </row>
    <row r="865" spans="1:10" x14ac:dyDescent="0.2">
      <c r="A865">
        <v>864</v>
      </c>
      <c r="B865" s="5">
        <v>43728</v>
      </c>
      <c r="C865" t="s">
        <v>62</v>
      </c>
      <c r="D865">
        <v>2019</v>
      </c>
      <c r="E865">
        <v>54.2083333333333</v>
      </c>
      <c r="F865">
        <v>28.256250000000001</v>
      </c>
      <c r="G865">
        <v>88.323854166666706</v>
      </c>
      <c r="H865">
        <v>3.0001041666666701</v>
      </c>
      <c r="I865">
        <v>263</v>
      </c>
      <c r="J865">
        <v>131</v>
      </c>
    </row>
    <row r="866" spans="1:10" x14ac:dyDescent="0.2">
      <c r="A866">
        <v>865</v>
      </c>
      <c r="B866" s="5">
        <v>43728</v>
      </c>
      <c r="C866" t="s">
        <v>8</v>
      </c>
      <c r="D866">
        <v>2019</v>
      </c>
      <c r="E866">
        <v>69.938715277777803</v>
      </c>
      <c r="F866">
        <v>28.942145833333299</v>
      </c>
      <c r="G866">
        <v>87.119583333333296</v>
      </c>
      <c r="H866">
        <v>26.217465277777801</v>
      </c>
      <c r="I866">
        <v>263</v>
      </c>
      <c r="J866">
        <v>131</v>
      </c>
    </row>
    <row r="867" spans="1:10" x14ac:dyDescent="0.2">
      <c r="A867">
        <v>866</v>
      </c>
      <c r="B867" s="5">
        <v>43728</v>
      </c>
      <c r="C867" t="s">
        <v>10</v>
      </c>
      <c r="D867">
        <v>2019</v>
      </c>
      <c r="E867">
        <v>104.6506875</v>
      </c>
      <c r="F867">
        <v>21.641539716883099</v>
      </c>
      <c r="G867">
        <v>113.64306818181799</v>
      </c>
      <c r="H867">
        <v>7.2502471590909101</v>
      </c>
      <c r="I867">
        <v>263</v>
      </c>
      <c r="J867">
        <v>131</v>
      </c>
    </row>
    <row r="868" spans="1:10" x14ac:dyDescent="0.2">
      <c r="A868">
        <v>867</v>
      </c>
      <c r="B868" s="5">
        <v>43728</v>
      </c>
      <c r="C868" t="s">
        <v>13</v>
      </c>
      <c r="D868">
        <v>2019</v>
      </c>
      <c r="E868">
        <v>34.510321969697003</v>
      </c>
      <c r="F868">
        <v>29.1991056087308</v>
      </c>
      <c r="G868">
        <v>117.010511363636</v>
      </c>
      <c r="H868">
        <v>2.2416287878787902</v>
      </c>
      <c r="I868">
        <v>263</v>
      </c>
      <c r="J868">
        <v>131</v>
      </c>
    </row>
    <row r="869" spans="1:10" x14ac:dyDescent="0.2">
      <c r="A869">
        <v>868</v>
      </c>
      <c r="B869" s="5">
        <v>43728</v>
      </c>
      <c r="C869" t="s">
        <v>17</v>
      </c>
      <c r="D869">
        <v>2019</v>
      </c>
      <c r="E869">
        <v>54.594583333333297</v>
      </c>
      <c r="F869">
        <v>24.288463020833301</v>
      </c>
      <c r="G869">
        <v>118.205208333333</v>
      </c>
      <c r="H869">
        <v>8.0221874999999994</v>
      </c>
      <c r="I869">
        <v>263</v>
      </c>
      <c r="J869">
        <v>131</v>
      </c>
    </row>
    <row r="870" spans="1:10" x14ac:dyDescent="0.2">
      <c r="A870">
        <v>869</v>
      </c>
      <c r="B870" s="5">
        <v>43728</v>
      </c>
      <c r="C870" t="s">
        <v>15</v>
      </c>
      <c r="D870">
        <v>2019</v>
      </c>
      <c r="E870">
        <v>236.65520833333301</v>
      </c>
      <c r="F870">
        <v>15.2195622229496</v>
      </c>
      <c r="G870">
        <v>380.10312499999998</v>
      </c>
      <c r="H870">
        <v>7.3713854166666701</v>
      </c>
      <c r="I870">
        <v>263</v>
      </c>
      <c r="J870">
        <v>131</v>
      </c>
    </row>
    <row r="871" spans="1:10" x14ac:dyDescent="0.2">
      <c r="A871">
        <v>870</v>
      </c>
      <c r="B871" s="5">
        <v>43729</v>
      </c>
      <c r="C871" t="s">
        <v>62</v>
      </c>
      <c r="D871">
        <v>2019</v>
      </c>
      <c r="E871">
        <v>54.819368421052602</v>
      </c>
      <c r="F871">
        <v>28.684210526315798</v>
      </c>
      <c r="G871">
        <v>88.991157894736801</v>
      </c>
      <c r="H871">
        <v>2.93389473684211</v>
      </c>
      <c r="I871">
        <v>264</v>
      </c>
      <c r="J871">
        <v>132</v>
      </c>
    </row>
    <row r="872" spans="1:10" x14ac:dyDescent="0.2">
      <c r="A872">
        <v>871</v>
      </c>
      <c r="B872" s="5">
        <v>43729</v>
      </c>
      <c r="C872" t="s">
        <v>8</v>
      </c>
      <c r="D872">
        <v>2019</v>
      </c>
      <c r="E872">
        <v>78.855104166666706</v>
      </c>
      <c r="F872">
        <v>27.322079268292701</v>
      </c>
      <c r="G872">
        <v>84.095520833333296</v>
      </c>
      <c r="H872">
        <v>74.761354166666706</v>
      </c>
      <c r="I872">
        <v>264</v>
      </c>
      <c r="J872">
        <v>132</v>
      </c>
    </row>
    <row r="873" spans="1:10" x14ac:dyDescent="0.2">
      <c r="A873">
        <v>872</v>
      </c>
      <c r="B873" s="5">
        <v>43729</v>
      </c>
      <c r="C873" t="s">
        <v>10</v>
      </c>
      <c r="D873">
        <v>2019</v>
      </c>
      <c r="E873">
        <v>110.90013257575799</v>
      </c>
      <c r="F873">
        <v>21.3965402769484</v>
      </c>
      <c r="G873">
        <v>112.142897727273</v>
      </c>
      <c r="H873">
        <v>16.8957765151515</v>
      </c>
      <c r="I873">
        <v>264</v>
      </c>
      <c r="J873">
        <v>132</v>
      </c>
    </row>
    <row r="874" spans="1:10" x14ac:dyDescent="0.2">
      <c r="A874">
        <v>873</v>
      </c>
      <c r="B874" s="5">
        <v>43729</v>
      </c>
      <c r="C874" t="s">
        <v>13</v>
      </c>
      <c r="D874">
        <v>2019</v>
      </c>
      <c r="E874">
        <v>34.8775662878788</v>
      </c>
      <c r="F874">
        <v>29.391443090728501</v>
      </c>
      <c r="G874">
        <v>116.939109848485</v>
      </c>
      <c r="H874">
        <v>2.4799147727272701</v>
      </c>
      <c r="I874">
        <v>264</v>
      </c>
      <c r="J874">
        <v>132</v>
      </c>
    </row>
    <row r="875" spans="1:10" x14ac:dyDescent="0.2">
      <c r="A875">
        <v>874</v>
      </c>
      <c r="B875" s="5">
        <v>43729</v>
      </c>
      <c r="C875" t="s">
        <v>17</v>
      </c>
      <c r="D875">
        <v>2019</v>
      </c>
      <c r="E875">
        <v>56.259687499999998</v>
      </c>
      <c r="F875">
        <v>24.1697807291667</v>
      </c>
      <c r="G875">
        <v>117.125</v>
      </c>
      <c r="H875">
        <v>9.5078125</v>
      </c>
      <c r="I875">
        <v>264</v>
      </c>
      <c r="J875">
        <v>132</v>
      </c>
    </row>
    <row r="876" spans="1:10" x14ac:dyDescent="0.2">
      <c r="A876">
        <v>875</v>
      </c>
      <c r="B876" s="5">
        <v>43729</v>
      </c>
      <c r="C876" t="s">
        <v>15</v>
      </c>
      <c r="D876">
        <v>2019</v>
      </c>
      <c r="E876">
        <v>234.49687499999999</v>
      </c>
      <c r="F876">
        <v>14.9785848396251</v>
      </c>
      <c r="G876">
        <v>350.14895833333298</v>
      </c>
      <c r="H876">
        <v>11.8750208333333</v>
      </c>
      <c r="I876">
        <v>264</v>
      </c>
      <c r="J876">
        <v>132</v>
      </c>
    </row>
    <row r="877" spans="1:10" x14ac:dyDescent="0.2">
      <c r="A877">
        <v>876</v>
      </c>
      <c r="B877" s="5">
        <v>43730</v>
      </c>
      <c r="C877" t="s">
        <v>62</v>
      </c>
      <c r="D877">
        <v>2019</v>
      </c>
      <c r="E877">
        <v>57.013854166666697</v>
      </c>
      <c r="F877">
        <v>28.3020833333333</v>
      </c>
      <c r="G877">
        <v>86.351979166666695</v>
      </c>
      <c r="H877">
        <v>2.9601041666666701</v>
      </c>
      <c r="I877">
        <v>265</v>
      </c>
      <c r="J877">
        <v>133</v>
      </c>
    </row>
    <row r="878" spans="1:10" x14ac:dyDescent="0.2">
      <c r="A878">
        <v>877</v>
      </c>
      <c r="B878" s="5">
        <v>43730</v>
      </c>
      <c r="C878" t="s">
        <v>8</v>
      </c>
      <c r="D878">
        <v>2019</v>
      </c>
      <c r="E878">
        <v>108.70563157894701</v>
      </c>
      <c r="F878">
        <v>24.157893518518499</v>
      </c>
      <c r="G878">
        <v>75.234479166666702</v>
      </c>
      <c r="H878">
        <v>78.637916666666698</v>
      </c>
      <c r="I878">
        <v>265</v>
      </c>
      <c r="J878">
        <v>133</v>
      </c>
    </row>
    <row r="879" spans="1:10" x14ac:dyDescent="0.2">
      <c r="A879">
        <v>878</v>
      </c>
      <c r="B879" s="5">
        <v>43730</v>
      </c>
      <c r="C879" t="s">
        <v>10</v>
      </c>
      <c r="D879">
        <v>2019</v>
      </c>
      <c r="E879">
        <v>132.69994318181801</v>
      </c>
      <c r="F879">
        <v>18.472257381494799</v>
      </c>
      <c r="G879">
        <v>99.3875946969697</v>
      </c>
      <c r="H879">
        <v>62.129753787878798</v>
      </c>
      <c r="I879">
        <v>265</v>
      </c>
      <c r="J879">
        <v>133</v>
      </c>
    </row>
    <row r="880" spans="1:10" x14ac:dyDescent="0.2">
      <c r="A880">
        <v>879</v>
      </c>
      <c r="B880" s="5">
        <v>43730</v>
      </c>
      <c r="C880" t="s">
        <v>13</v>
      </c>
      <c r="D880">
        <v>2019</v>
      </c>
      <c r="E880">
        <v>34.467528409090903</v>
      </c>
      <c r="F880">
        <v>29.488085260982398</v>
      </c>
      <c r="G880">
        <v>116.89071969697</v>
      </c>
      <c r="H880">
        <v>2.2836174242424199</v>
      </c>
      <c r="I880">
        <v>265</v>
      </c>
      <c r="J880">
        <v>133</v>
      </c>
    </row>
    <row r="881" spans="1:10" x14ac:dyDescent="0.2">
      <c r="A881">
        <v>880</v>
      </c>
      <c r="B881" s="5">
        <v>43730</v>
      </c>
      <c r="C881" t="s">
        <v>17</v>
      </c>
      <c r="D881">
        <v>2019</v>
      </c>
      <c r="E881">
        <v>58.646354166666697</v>
      </c>
      <c r="F881">
        <v>22.583515319148901</v>
      </c>
      <c r="G881">
        <v>110.622916666667</v>
      </c>
      <c r="H881">
        <v>15.805520833333301</v>
      </c>
      <c r="I881">
        <v>265</v>
      </c>
      <c r="J881">
        <v>133</v>
      </c>
    </row>
    <row r="882" spans="1:10" x14ac:dyDescent="0.2">
      <c r="A882">
        <v>881</v>
      </c>
      <c r="B882" s="5">
        <v>43730</v>
      </c>
      <c r="C882" t="s">
        <v>15</v>
      </c>
      <c r="D882">
        <v>2019</v>
      </c>
      <c r="E882">
        <v>235.10208333333301</v>
      </c>
      <c r="F882">
        <v>13.973380708908699</v>
      </c>
      <c r="G882">
        <v>290.58749999999998</v>
      </c>
      <c r="H882">
        <v>15.850729166666699</v>
      </c>
      <c r="I882">
        <v>265</v>
      </c>
      <c r="J882">
        <v>133</v>
      </c>
    </row>
    <row r="883" spans="1:10" x14ac:dyDescent="0.2">
      <c r="A883">
        <v>882</v>
      </c>
      <c r="B883" s="5">
        <v>43731</v>
      </c>
      <c r="C883" t="s">
        <v>62</v>
      </c>
      <c r="D883">
        <v>2019</v>
      </c>
      <c r="E883">
        <v>56.107812500000001</v>
      </c>
      <c r="F883">
        <v>29.087499999999999</v>
      </c>
      <c r="G883">
        <v>88.125104166666702</v>
      </c>
      <c r="H883">
        <v>2.9448958333333302</v>
      </c>
      <c r="I883">
        <v>266</v>
      </c>
      <c r="J883">
        <v>134</v>
      </c>
    </row>
    <row r="884" spans="1:10" x14ac:dyDescent="0.2">
      <c r="A884">
        <v>883</v>
      </c>
      <c r="B884" s="5">
        <v>43731</v>
      </c>
      <c r="C884" t="s">
        <v>8</v>
      </c>
      <c r="D884">
        <v>2019</v>
      </c>
      <c r="E884">
        <v>113.538333333333</v>
      </c>
      <c r="F884">
        <v>25.8736501736111</v>
      </c>
      <c r="G884">
        <v>79.490364583333303</v>
      </c>
      <c r="H884">
        <v>40.990350877193002</v>
      </c>
      <c r="I884">
        <v>266</v>
      </c>
      <c r="J884">
        <v>134</v>
      </c>
    </row>
    <row r="885" spans="1:10" x14ac:dyDescent="0.2">
      <c r="A885">
        <v>884</v>
      </c>
      <c r="B885" s="5">
        <v>43731</v>
      </c>
      <c r="C885" t="s">
        <v>10</v>
      </c>
      <c r="D885">
        <v>2019</v>
      </c>
      <c r="E885">
        <v>167.87281250000001</v>
      </c>
      <c r="F885">
        <v>18.739320103947001</v>
      </c>
      <c r="G885">
        <v>95.286742424242405</v>
      </c>
      <c r="H885">
        <v>24.3111363636364</v>
      </c>
      <c r="I885">
        <v>266</v>
      </c>
      <c r="J885">
        <v>134</v>
      </c>
    </row>
    <row r="886" spans="1:10" x14ac:dyDescent="0.2">
      <c r="A886">
        <v>885</v>
      </c>
      <c r="B886" s="5">
        <v>43731</v>
      </c>
      <c r="C886" t="s">
        <v>13</v>
      </c>
      <c r="D886">
        <v>2019</v>
      </c>
      <c r="E886">
        <v>33.381278409090903</v>
      </c>
      <c r="F886">
        <v>30.337933812892199</v>
      </c>
      <c r="G886">
        <v>117.580492424242</v>
      </c>
      <c r="H886">
        <v>2.0748768939393898</v>
      </c>
      <c r="I886">
        <v>266</v>
      </c>
      <c r="J886">
        <v>134</v>
      </c>
    </row>
    <row r="887" spans="1:10" x14ac:dyDescent="0.2">
      <c r="A887">
        <v>886</v>
      </c>
      <c r="B887" s="5">
        <v>43731</v>
      </c>
      <c r="C887" t="s">
        <v>17</v>
      </c>
      <c r="D887">
        <v>2019</v>
      </c>
      <c r="E887">
        <v>61.675937500000003</v>
      </c>
      <c r="F887">
        <v>23.257577604166698</v>
      </c>
      <c r="G887">
        <v>113.283333333333</v>
      </c>
      <c r="H887">
        <v>8.7290624999999995</v>
      </c>
      <c r="I887">
        <v>266</v>
      </c>
      <c r="J887">
        <v>134</v>
      </c>
    </row>
    <row r="888" spans="1:10" x14ac:dyDescent="0.2">
      <c r="A888">
        <v>887</v>
      </c>
      <c r="B888" s="5">
        <v>43731</v>
      </c>
      <c r="C888" t="s">
        <v>15</v>
      </c>
      <c r="D888">
        <v>2019</v>
      </c>
      <c r="E888">
        <v>243.953125</v>
      </c>
      <c r="F888">
        <v>14.4013473603784</v>
      </c>
      <c r="G888">
        <v>285.31041666666698</v>
      </c>
      <c r="H888">
        <v>7.9942083333333303</v>
      </c>
      <c r="I888">
        <v>266</v>
      </c>
      <c r="J888">
        <v>134</v>
      </c>
    </row>
    <row r="889" spans="1:10" x14ac:dyDescent="0.2">
      <c r="A889">
        <v>888</v>
      </c>
      <c r="B889" s="5">
        <v>43732</v>
      </c>
      <c r="C889" t="s">
        <v>62</v>
      </c>
      <c r="D889">
        <v>2019</v>
      </c>
      <c r="E889">
        <v>53.6897916666667</v>
      </c>
      <c r="F889">
        <v>29.8229166666667</v>
      </c>
      <c r="G889">
        <v>89.281666666666695</v>
      </c>
      <c r="H889">
        <v>3.0421874999999998</v>
      </c>
      <c r="I889">
        <v>267</v>
      </c>
      <c r="J889">
        <v>135</v>
      </c>
    </row>
    <row r="890" spans="1:10" x14ac:dyDescent="0.2">
      <c r="A890">
        <v>889</v>
      </c>
      <c r="B890" s="5">
        <v>43732</v>
      </c>
      <c r="C890" t="s">
        <v>8</v>
      </c>
      <c r="D890">
        <v>2019</v>
      </c>
      <c r="E890">
        <v>100.467821428571</v>
      </c>
      <c r="F890">
        <v>28.3778849826389</v>
      </c>
      <c r="G890">
        <v>82.917395833333302</v>
      </c>
      <c r="H890">
        <v>32.408398065476199</v>
      </c>
      <c r="I890">
        <v>267</v>
      </c>
      <c r="J890">
        <v>135</v>
      </c>
    </row>
    <row r="891" spans="1:10" x14ac:dyDescent="0.2">
      <c r="A891">
        <v>890</v>
      </c>
      <c r="B891" s="5">
        <v>43732</v>
      </c>
      <c r="C891" t="s">
        <v>10</v>
      </c>
      <c r="D891">
        <v>2019</v>
      </c>
      <c r="E891">
        <v>165.47808712121201</v>
      </c>
      <c r="F891">
        <v>20.352165601459301</v>
      </c>
      <c r="G891">
        <v>99.940056818181802</v>
      </c>
      <c r="H891">
        <v>12.4634659090909</v>
      </c>
      <c r="I891">
        <v>267</v>
      </c>
      <c r="J891">
        <v>135</v>
      </c>
    </row>
    <row r="892" spans="1:10" x14ac:dyDescent="0.2">
      <c r="A892">
        <v>891</v>
      </c>
      <c r="B892" s="5">
        <v>43732</v>
      </c>
      <c r="C892" t="s">
        <v>13</v>
      </c>
      <c r="D892">
        <v>2019</v>
      </c>
      <c r="E892">
        <v>32.649886363636398</v>
      </c>
      <c r="F892">
        <v>30.958439148138002</v>
      </c>
      <c r="G892">
        <v>117.921306818182</v>
      </c>
      <c r="H892">
        <v>2.1028882575757599</v>
      </c>
      <c r="I892">
        <v>267</v>
      </c>
      <c r="J892">
        <v>135</v>
      </c>
    </row>
    <row r="893" spans="1:10" x14ac:dyDescent="0.2">
      <c r="A893">
        <v>892</v>
      </c>
      <c r="B893" s="5">
        <v>43732</v>
      </c>
      <c r="C893" t="s">
        <v>17</v>
      </c>
      <c r="D893">
        <v>2019</v>
      </c>
      <c r="E893">
        <v>57.697708333333303</v>
      </c>
      <c r="F893">
        <v>24.642181458333301</v>
      </c>
      <c r="G893">
        <v>116.221875</v>
      </c>
      <c r="H893">
        <v>7.0698958333333302</v>
      </c>
      <c r="I893">
        <v>267</v>
      </c>
      <c r="J893">
        <v>135</v>
      </c>
    </row>
    <row r="894" spans="1:10" x14ac:dyDescent="0.2">
      <c r="A894">
        <v>893</v>
      </c>
      <c r="B894" s="5">
        <v>43732</v>
      </c>
      <c r="C894" t="s">
        <v>15</v>
      </c>
      <c r="D894">
        <v>2019</v>
      </c>
      <c r="E894">
        <v>243.14895833333301</v>
      </c>
      <c r="F894">
        <v>15.4465252524577</v>
      </c>
      <c r="G894">
        <v>304.089583333333</v>
      </c>
      <c r="H894">
        <v>6.1316458333333301</v>
      </c>
      <c r="I894">
        <v>267</v>
      </c>
      <c r="J894">
        <v>135</v>
      </c>
    </row>
    <row r="895" spans="1:10" x14ac:dyDescent="0.2">
      <c r="A895">
        <v>894</v>
      </c>
      <c r="B895" s="5">
        <v>43733</v>
      </c>
      <c r="C895" t="s">
        <v>8</v>
      </c>
      <c r="D895">
        <v>2019</v>
      </c>
      <c r="E895">
        <v>90.428254546957703</v>
      </c>
      <c r="F895">
        <v>29.337994791666699</v>
      </c>
      <c r="G895">
        <v>84.397207341269805</v>
      </c>
      <c r="H895">
        <v>28.685491102756899</v>
      </c>
      <c r="I895">
        <v>268</v>
      </c>
      <c r="J895">
        <v>136</v>
      </c>
    </row>
    <row r="896" spans="1:10" x14ac:dyDescent="0.2">
      <c r="A896">
        <v>895</v>
      </c>
      <c r="B896" s="5">
        <v>43733</v>
      </c>
      <c r="C896" t="s">
        <v>10</v>
      </c>
      <c r="D896">
        <v>2019</v>
      </c>
      <c r="E896">
        <v>155.094460227273</v>
      </c>
      <c r="F896">
        <v>21.855162919018699</v>
      </c>
      <c r="G896">
        <v>102.802556818182</v>
      </c>
      <c r="H896">
        <v>9.3748106060606098</v>
      </c>
      <c r="I896">
        <v>268</v>
      </c>
      <c r="J896">
        <v>136</v>
      </c>
    </row>
    <row r="897" spans="1:10" x14ac:dyDescent="0.2">
      <c r="A897">
        <v>896</v>
      </c>
      <c r="B897" s="5">
        <v>43733</v>
      </c>
      <c r="C897" t="s">
        <v>13</v>
      </c>
      <c r="D897">
        <v>2019</v>
      </c>
      <c r="E897">
        <v>32.174715909090899</v>
      </c>
      <c r="F897">
        <v>31.016737461368098</v>
      </c>
      <c r="G897">
        <v>117.69507575757601</v>
      </c>
      <c r="H897">
        <v>2.1630303030303</v>
      </c>
      <c r="I897">
        <v>268</v>
      </c>
      <c r="J897">
        <v>136</v>
      </c>
    </row>
    <row r="898" spans="1:10" x14ac:dyDescent="0.2">
      <c r="A898">
        <v>897</v>
      </c>
      <c r="B898" s="5">
        <v>43733</v>
      </c>
      <c r="C898" t="s">
        <v>17</v>
      </c>
      <c r="D898">
        <v>2019</v>
      </c>
      <c r="E898">
        <v>54.944166666666703</v>
      </c>
      <c r="F898">
        <v>25.2695325</v>
      </c>
      <c r="G898">
        <v>116.970833333333</v>
      </c>
      <c r="H898">
        <v>7.1415625</v>
      </c>
      <c r="I898">
        <v>268</v>
      </c>
      <c r="J898">
        <v>136</v>
      </c>
    </row>
    <row r="899" spans="1:10" x14ac:dyDescent="0.2">
      <c r="A899">
        <v>898</v>
      </c>
      <c r="B899" s="5">
        <v>43733</v>
      </c>
      <c r="C899" t="s">
        <v>15</v>
      </c>
      <c r="D899">
        <v>2019</v>
      </c>
      <c r="E899">
        <v>239.08750000000001</v>
      </c>
      <c r="F899">
        <v>16.363005294714</v>
      </c>
      <c r="G899">
        <v>322.57916666666699</v>
      </c>
      <c r="H899">
        <v>6.12120833333333</v>
      </c>
      <c r="I899">
        <v>268</v>
      </c>
      <c r="J899">
        <v>136</v>
      </c>
    </row>
    <row r="900" spans="1:10" x14ac:dyDescent="0.2">
      <c r="A900">
        <v>899</v>
      </c>
      <c r="B900" s="5">
        <v>43734</v>
      </c>
      <c r="C900" t="s">
        <v>8</v>
      </c>
      <c r="D900">
        <v>2019</v>
      </c>
      <c r="E900">
        <v>85.816217532467505</v>
      </c>
      <c r="F900">
        <v>29.625800848530901</v>
      </c>
      <c r="G900">
        <v>84.882297630684704</v>
      </c>
      <c r="H900">
        <v>28.041735092864101</v>
      </c>
      <c r="I900">
        <v>269</v>
      </c>
      <c r="J900">
        <v>137</v>
      </c>
    </row>
    <row r="901" spans="1:10" x14ac:dyDescent="0.2">
      <c r="A901">
        <v>900</v>
      </c>
      <c r="B901" s="5">
        <v>43734</v>
      </c>
      <c r="C901" t="s">
        <v>10</v>
      </c>
      <c r="D901">
        <v>2019</v>
      </c>
      <c r="E901">
        <v>149.79160839160801</v>
      </c>
      <c r="F901">
        <v>22.155321744494401</v>
      </c>
      <c r="G901">
        <v>104.06226415094299</v>
      </c>
      <c r="H901">
        <v>8.0499150849150904</v>
      </c>
      <c r="I901">
        <v>269</v>
      </c>
      <c r="J901">
        <v>137</v>
      </c>
    </row>
    <row r="902" spans="1:10" x14ac:dyDescent="0.2">
      <c r="A902">
        <v>901</v>
      </c>
      <c r="B902" s="5">
        <v>43734</v>
      </c>
      <c r="C902" t="s">
        <v>13</v>
      </c>
      <c r="D902">
        <v>2019</v>
      </c>
      <c r="E902">
        <v>32.098683712121201</v>
      </c>
      <c r="F902">
        <v>30.957202754380901</v>
      </c>
      <c r="G902">
        <v>118.017045454545</v>
      </c>
      <c r="H902">
        <v>2.1295549242424201</v>
      </c>
      <c r="I902">
        <v>269</v>
      </c>
      <c r="J902">
        <v>137</v>
      </c>
    </row>
    <row r="903" spans="1:10" x14ac:dyDescent="0.2">
      <c r="A903">
        <v>902</v>
      </c>
      <c r="B903" s="5">
        <v>43734</v>
      </c>
      <c r="C903" t="s">
        <v>17</v>
      </c>
      <c r="D903">
        <v>2019</v>
      </c>
      <c r="E903">
        <v>53.8284375</v>
      </c>
      <c r="F903">
        <v>25.2408871875</v>
      </c>
      <c r="G903">
        <v>117.064583333333</v>
      </c>
      <c r="H903">
        <v>7.4358333333333304</v>
      </c>
      <c r="I903">
        <v>269</v>
      </c>
      <c r="J903">
        <v>137</v>
      </c>
    </row>
    <row r="904" spans="1:10" x14ac:dyDescent="0.2">
      <c r="A904">
        <v>903</v>
      </c>
      <c r="B904" s="5">
        <v>43734</v>
      </c>
      <c r="C904" t="s">
        <v>15</v>
      </c>
      <c r="D904">
        <v>2019</v>
      </c>
      <c r="E904">
        <v>237.125</v>
      </c>
      <c r="F904">
        <v>16.873687880540601</v>
      </c>
      <c r="G904">
        <v>334.31562500000001</v>
      </c>
      <c r="H904">
        <v>5.4034791666666697</v>
      </c>
      <c r="I904">
        <v>269</v>
      </c>
      <c r="J904">
        <v>137</v>
      </c>
    </row>
    <row r="905" spans="1:10" x14ac:dyDescent="0.2">
      <c r="A905">
        <v>904</v>
      </c>
      <c r="B905" s="5">
        <v>43735</v>
      </c>
      <c r="C905" t="s">
        <v>8</v>
      </c>
      <c r="D905">
        <v>2019</v>
      </c>
      <c r="E905">
        <v>81.070094696969704</v>
      </c>
      <c r="F905">
        <v>29.9793680555556</v>
      </c>
      <c r="G905">
        <v>83.550852272727298</v>
      </c>
      <c r="H905">
        <v>25.738564593301401</v>
      </c>
      <c r="I905">
        <v>270</v>
      </c>
      <c r="J905">
        <v>138</v>
      </c>
    </row>
    <row r="906" spans="1:10" x14ac:dyDescent="0.2">
      <c r="A906">
        <v>905</v>
      </c>
      <c r="B906" s="5">
        <v>43735</v>
      </c>
      <c r="C906" t="s">
        <v>10</v>
      </c>
      <c r="D906">
        <v>2019</v>
      </c>
      <c r="E906">
        <v>146.45416666666699</v>
      </c>
      <c r="F906">
        <v>23.313087615711702</v>
      </c>
      <c r="G906">
        <v>104.97812500000001</v>
      </c>
      <c r="H906">
        <v>7.0999791666666701</v>
      </c>
      <c r="I906">
        <v>270</v>
      </c>
      <c r="J906">
        <v>138</v>
      </c>
    </row>
    <row r="907" spans="1:10" x14ac:dyDescent="0.2">
      <c r="A907">
        <v>906</v>
      </c>
      <c r="B907" s="5">
        <v>43735</v>
      </c>
      <c r="C907" t="s">
        <v>13</v>
      </c>
      <c r="D907">
        <v>2019</v>
      </c>
      <c r="E907">
        <v>31.794517045454501</v>
      </c>
      <c r="F907">
        <v>30.9275449547645</v>
      </c>
      <c r="G907">
        <v>118.443087121212</v>
      </c>
      <c r="H907">
        <v>2.0699337121212098</v>
      </c>
      <c r="I907">
        <v>270</v>
      </c>
      <c r="J907">
        <v>138</v>
      </c>
    </row>
    <row r="908" spans="1:10" x14ac:dyDescent="0.2">
      <c r="A908">
        <v>907</v>
      </c>
      <c r="B908" s="5">
        <v>43735</v>
      </c>
      <c r="C908" t="s">
        <v>17</v>
      </c>
      <c r="D908">
        <v>2019</v>
      </c>
      <c r="E908">
        <v>53.088437499999998</v>
      </c>
      <c r="F908">
        <v>25.298543333333299</v>
      </c>
      <c r="G908">
        <v>118.054166666667</v>
      </c>
      <c r="H908">
        <v>7.5727083333333303</v>
      </c>
      <c r="I908">
        <v>270</v>
      </c>
      <c r="J908">
        <v>138</v>
      </c>
    </row>
    <row r="909" spans="1:10" x14ac:dyDescent="0.2">
      <c r="A909">
        <v>908</v>
      </c>
      <c r="B909" s="5">
        <v>43735</v>
      </c>
      <c r="C909" t="s">
        <v>15</v>
      </c>
      <c r="D909">
        <v>2019</v>
      </c>
      <c r="E909">
        <v>233.894791666667</v>
      </c>
      <c r="F909">
        <v>17.140852744141899</v>
      </c>
      <c r="G909">
        <v>347.91145833333297</v>
      </c>
      <c r="H909">
        <v>5.2338750000000003</v>
      </c>
      <c r="I909">
        <v>270</v>
      </c>
      <c r="J909">
        <v>138</v>
      </c>
    </row>
    <row r="910" spans="1:10" x14ac:dyDescent="0.2">
      <c r="A910">
        <v>909</v>
      </c>
      <c r="B910" s="5">
        <v>43736</v>
      </c>
      <c r="C910" t="s">
        <v>8</v>
      </c>
      <c r="D910">
        <v>2019</v>
      </c>
      <c r="E910">
        <v>75.488409090909101</v>
      </c>
      <c r="F910">
        <v>30.401624999999999</v>
      </c>
      <c r="G910">
        <v>83.819223484848493</v>
      </c>
      <c r="H910">
        <v>24.540037878787899</v>
      </c>
      <c r="I910">
        <v>271</v>
      </c>
      <c r="J910">
        <v>139</v>
      </c>
    </row>
    <row r="911" spans="1:10" x14ac:dyDescent="0.2">
      <c r="A911">
        <v>910</v>
      </c>
      <c r="B911" s="5">
        <v>43736</v>
      </c>
      <c r="C911" t="s">
        <v>10</v>
      </c>
      <c r="D911">
        <v>2019</v>
      </c>
      <c r="E911">
        <v>141.019791666667</v>
      </c>
      <c r="F911">
        <v>23.932361354733999</v>
      </c>
      <c r="G911">
        <v>106.589583333333</v>
      </c>
      <c r="H911">
        <v>6.4808124999999999</v>
      </c>
      <c r="I911">
        <v>271</v>
      </c>
      <c r="J911">
        <v>139</v>
      </c>
    </row>
    <row r="912" spans="1:10" x14ac:dyDescent="0.2">
      <c r="A912">
        <v>911</v>
      </c>
      <c r="B912" s="5">
        <v>43736</v>
      </c>
      <c r="C912" t="s">
        <v>13</v>
      </c>
      <c r="D912">
        <v>2019</v>
      </c>
      <c r="E912">
        <v>31.6603314393939</v>
      </c>
      <c r="F912">
        <v>31.105178741385</v>
      </c>
      <c r="G912">
        <v>118.897632575758</v>
      </c>
      <c r="H912">
        <v>2.0638446969697002</v>
      </c>
      <c r="I912">
        <v>271</v>
      </c>
      <c r="J912">
        <v>139</v>
      </c>
    </row>
    <row r="913" spans="1:10" x14ac:dyDescent="0.2">
      <c r="A913">
        <v>912</v>
      </c>
      <c r="B913" s="5">
        <v>43736</v>
      </c>
      <c r="C913" t="s">
        <v>17</v>
      </c>
      <c r="D913">
        <v>2019</v>
      </c>
      <c r="E913">
        <v>52.182187499999998</v>
      </c>
      <c r="F913">
        <v>25.5093567708333</v>
      </c>
      <c r="G913">
        <v>119.015625</v>
      </c>
      <c r="H913">
        <v>7.4820833333333301</v>
      </c>
      <c r="I913">
        <v>271</v>
      </c>
      <c r="J913">
        <v>139</v>
      </c>
    </row>
    <row r="914" spans="1:10" x14ac:dyDescent="0.2">
      <c r="A914">
        <v>913</v>
      </c>
      <c r="B914" s="5">
        <v>43736</v>
      </c>
      <c r="C914" t="s">
        <v>15</v>
      </c>
      <c r="D914">
        <v>2019</v>
      </c>
      <c r="E914">
        <v>230.63958333333301</v>
      </c>
      <c r="F914">
        <v>17.306223287281401</v>
      </c>
      <c r="G914">
        <v>365.27083333333297</v>
      </c>
      <c r="H914">
        <v>5.1845833333333298</v>
      </c>
      <c r="I914">
        <v>271</v>
      </c>
      <c r="J914">
        <v>139</v>
      </c>
    </row>
    <row r="915" spans="1:10" x14ac:dyDescent="0.2">
      <c r="A915">
        <v>914</v>
      </c>
      <c r="B915" s="5">
        <v>43737</v>
      </c>
      <c r="C915" t="s">
        <v>8</v>
      </c>
      <c r="D915">
        <v>2019</v>
      </c>
      <c r="E915">
        <v>70.766583732057398</v>
      </c>
      <c r="F915">
        <v>30.660229166666699</v>
      </c>
      <c r="G915">
        <v>84.444791666666703</v>
      </c>
      <c r="H915">
        <v>24.964801136363601</v>
      </c>
      <c r="I915">
        <v>272</v>
      </c>
      <c r="J915">
        <v>140</v>
      </c>
    </row>
    <row r="916" spans="1:10" x14ac:dyDescent="0.2">
      <c r="A916">
        <v>915</v>
      </c>
      <c r="B916" s="5">
        <v>43737</v>
      </c>
      <c r="C916" t="s">
        <v>10</v>
      </c>
      <c r="D916">
        <v>2019</v>
      </c>
      <c r="E916">
        <v>134.910416666667</v>
      </c>
      <c r="F916">
        <v>24.513636008035899</v>
      </c>
      <c r="G916">
        <v>107.538541666667</v>
      </c>
      <c r="H916">
        <v>6.3962604166666699</v>
      </c>
      <c r="I916">
        <v>272</v>
      </c>
      <c r="J916">
        <v>140</v>
      </c>
    </row>
    <row r="917" spans="1:10" x14ac:dyDescent="0.2">
      <c r="A917">
        <v>916</v>
      </c>
      <c r="B917" s="5">
        <v>43737</v>
      </c>
      <c r="C917" t="s">
        <v>13</v>
      </c>
      <c r="D917">
        <v>2019</v>
      </c>
      <c r="E917">
        <v>31.836571969697001</v>
      </c>
      <c r="F917">
        <v>30.977689329419299</v>
      </c>
      <c r="G917">
        <v>118.689109848485</v>
      </c>
      <c r="H917">
        <v>2.2462973484848501</v>
      </c>
      <c r="I917">
        <v>272</v>
      </c>
      <c r="J917">
        <v>140</v>
      </c>
    </row>
    <row r="918" spans="1:10" x14ac:dyDescent="0.2">
      <c r="A918">
        <v>917</v>
      </c>
      <c r="B918" s="5">
        <v>43737</v>
      </c>
      <c r="C918" t="s">
        <v>17</v>
      </c>
      <c r="D918">
        <v>2019</v>
      </c>
      <c r="E918">
        <v>51.595520833333303</v>
      </c>
      <c r="F918">
        <v>25.759123437500001</v>
      </c>
      <c r="G918">
        <v>119.440625</v>
      </c>
      <c r="H918">
        <v>7.6921875000000002</v>
      </c>
      <c r="I918">
        <v>272</v>
      </c>
      <c r="J918">
        <v>140</v>
      </c>
    </row>
    <row r="919" spans="1:10" x14ac:dyDescent="0.2">
      <c r="A919">
        <v>918</v>
      </c>
      <c r="B919" s="5">
        <v>43737</v>
      </c>
      <c r="C919" t="s">
        <v>15</v>
      </c>
      <c r="D919">
        <v>2019</v>
      </c>
      <c r="E919">
        <v>227.4</v>
      </c>
      <c r="F919">
        <v>17.561852810392999</v>
      </c>
      <c r="G919">
        <v>376.96666666666698</v>
      </c>
      <c r="H919">
        <v>6.1400625</v>
      </c>
      <c r="I919">
        <v>272</v>
      </c>
      <c r="J919">
        <v>140</v>
      </c>
    </row>
    <row r="920" spans="1:10" x14ac:dyDescent="0.2">
      <c r="A920">
        <v>919</v>
      </c>
      <c r="B920" s="5">
        <v>43738</v>
      </c>
      <c r="C920" t="s">
        <v>8</v>
      </c>
      <c r="D920">
        <v>2019</v>
      </c>
      <c r="E920">
        <v>69.939024621212099</v>
      </c>
      <c r="F920">
        <v>30.202527777777799</v>
      </c>
      <c r="G920">
        <v>84.494034090909096</v>
      </c>
      <c r="H920">
        <v>26.778759469697</v>
      </c>
      <c r="I920">
        <v>273</v>
      </c>
      <c r="J920">
        <v>141</v>
      </c>
    </row>
    <row r="921" spans="1:10" x14ac:dyDescent="0.2">
      <c r="A921">
        <v>920</v>
      </c>
      <c r="B921" s="5">
        <v>43738</v>
      </c>
      <c r="C921" t="s">
        <v>10</v>
      </c>
      <c r="D921">
        <v>2019</v>
      </c>
      <c r="E921">
        <v>134.30520833333301</v>
      </c>
      <c r="F921">
        <v>24.254156101129499</v>
      </c>
      <c r="G921">
        <v>106.578125</v>
      </c>
      <c r="H921">
        <v>7.4848437499999996</v>
      </c>
      <c r="I921">
        <v>273</v>
      </c>
      <c r="J921">
        <v>141</v>
      </c>
    </row>
    <row r="922" spans="1:10" x14ac:dyDescent="0.2">
      <c r="A922">
        <v>921</v>
      </c>
      <c r="B922" s="5">
        <v>43738</v>
      </c>
      <c r="C922" t="s">
        <v>13</v>
      </c>
      <c r="D922">
        <v>2019</v>
      </c>
      <c r="E922">
        <v>36.475350378787901</v>
      </c>
      <c r="F922">
        <v>29.562057603930601</v>
      </c>
      <c r="G922">
        <v>117.22026515151499</v>
      </c>
      <c r="H922">
        <v>3.6665814393939402</v>
      </c>
      <c r="I922">
        <v>273</v>
      </c>
      <c r="J922">
        <v>141</v>
      </c>
    </row>
    <row r="923" spans="1:10" x14ac:dyDescent="0.2">
      <c r="A923">
        <v>922</v>
      </c>
      <c r="B923" s="5">
        <v>43738</v>
      </c>
      <c r="C923" t="s">
        <v>17</v>
      </c>
      <c r="D923">
        <v>2019</v>
      </c>
      <c r="E923">
        <v>52.204175312499999</v>
      </c>
      <c r="F923">
        <v>25.4523562105263</v>
      </c>
      <c r="G923">
        <v>118.680382291667</v>
      </c>
      <c r="H923">
        <v>10.0283332291667</v>
      </c>
      <c r="I923">
        <v>273</v>
      </c>
      <c r="J923">
        <v>141</v>
      </c>
    </row>
    <row r="924" spans="1:10" x14ac:dyDescent="0.2">
      <c r="A924">
        <v>923</v>
      </c>
      <c r="B924" s="5">
        <v>43738</v>
      </c>
      <c r="C924" t="s">
        <v>15</v>
      </c>
      <c r="D924">
        <v>2019</v>
      </c>
      <c r="E924">
        <v>224.135416666667</v>
      </c>
      <c r="F924">
        <v>15.946907186020001</v>
      </c>
      <c r="G924">
        <v>331.68854166666699</v>
      </c>
      <c r="H924">
        <v>15.3480833333333</v>
      </c>
      <c r="I924">
        <v>273</v>
      </c>
      <c r="J924">
        <v>141</v>
      </c>
    </row>
    <row r="925" spans="1:10" x14ac:dyDescent="0.2">
      <c r="A925">
        <v>924</v>
      </c>
      <c r="B925" s="5">
        <v>43739</v>
      </c>
      <c r="C925" t="s">
        <v>8</v>
      </c>
      <c r="D925">
        <v>2019</v>
      </c>
      <c r="E925">
        <v>71.921051136363602</v>
      </c>
      <c r="F925">
        <v>29.573125000000001</v>
      </c>
      <c r="G925">
        <v>83.818181818181799</v>
      </c>
      <c r="H925">
        <v>26.243437499999999</v>
      </c>
      <c r="I925">
        <v>274</v>
      </c>
      <c r="J925">
        <v>142</v>
      </c>
    </row>
    <row r="926" spans="1:10" x14ac:dyDescent="0.2">
      <c r="A926">
        <v>925</v>
      </c>
      <c r="B926" s="5">
        <v>43739</v>
      </c>
      <c r="C926" t="s">
        <v>10</v>
      </c>
      <c r="D926">
        <v>2019</v>
      </c>
      <c r="E926">
        <v>138.57499999999999</v>
      </c>
      <c r="F926">
        <v>23.434086711630599</v>
      </c>
      <c r="G926">
        <v>104.8625</v>
      </c>
      <c r="H926">
        <v>8.6925000000000008</v>
      </c>
      <c r="I926">
        <v>274</v>
      </c>
      <c r="J926">
        <v>142</v>
      </c>
    </row>
    <row r="927" spans="1:10" x14ac:dyDescent="0.2">
      <c r="A927">
        <v>926</v>
      </c>
      <c r="B927" s="5">
        <v>43739</v>
      </c>
      <c r="C927" t="s">
        <v>13</v>
      </c>
      <c r="D927">
        <v>2019</v>
      </c>
      <c r="E927">
        <v>38.100482954545399</v>
      </c>
      <c r="F927">
        <v>29.549857997175501</v>
      </c>
      <c r="G927">
        <v>117.60653409090899</v>
      </c>
      <c r="H927">
        <v>2.5850852272727298</v>
      </c>
      <c r="I927">
        <v>274</v>
      </c>
      <c r="J927">
        <v>142</v>
      </c>
    </row>
    <row r="928" spans="1:10" x14ac:dyDescent="0.2">
      <c r="A928">
        <v>927</v>
      </c>
      <c r="B928" s="5">
        <v>43739</v>
      </c>
      <c r="C928" t="s">
        <v>17</v>
      </c>
      <c r="D928">
        <v>2019</v>
      </c>
      <c r="E928">
        <v>53.520645625</v>
      </c>
      <c r="F928">
        <v>24.882559687499999</v>
      </c>
      <c r="G928">
        <v>118.02187499999999</v>
      </c>
      <c r="H928">
        <v>11.035359375000001</v>
      </c>
      <c r="I928">
        <v>274</v>
      </c>
      <c r="J928">
        <v>142</v>
      </c>
    </row>
    <row r="929" spans="1:10" x14ac:dyDescent="0.2">
      <c r="A929">
        <v>928</v>
      </c>
      <c r="B929" s="5">
        <v>43739</v>
      </c>
      <c r="C929" t="s">
        <v>15</v>
      </c>
      <c r="D929">
        <v>2019</v>
      </c>
      <c r="E929">
        <v>232.90937500000001</v>
      </c>
      <c r="F929">
        <v>15.097000142829399</v>
      </c>
      <c r="G929">
        <v>268.58125000000001</v>
      </c>
      <c r="H929">
        <v>15.1421875</v>
      </c>
      <c r="I929">
        <v>274</v>
      </c>
      <c r="J929">
        <v>142</v>
      </c>
    </row>
    <row r="930" spans="1:10" x14ac:dyDescent="0.2">
      <c r="A930">
        <v>929</v>
      </c>
      <c r="B930" s="5">
        <v>43999</v>
      </c>
      <c r="C930" t="s">
        <v>8</v>
      </c>
      <c r="D930">
        <v>2020</v>
      </c>
      <c r="E930">
        <v>77.364193548387107</v>
      </c>
      <c r="F930">
        <v>24.042418447066801</v>
      </c>
      <c r="G930">
        <v>69.052236652236701</v>
      </c>
      <c r="H930">
        <v>19.7012265512266</v>
      </c>
      <c r="I930">
        <v>169</v>
      </c>
      <c r="J930">
        <v>35</v>
      </c>
    </row>
    <row r="931" spans="1:10" x14ac:dyDescent="0.2">
      <c r="A931">
        <v>930</v>
      </c>
      <c r="B931" s="5">
        <v>43999</v>
      </c>
      <c r="C931" t="s">
        <v>10</v>
      </c>
      <c r="D931">
        <v>2020</v>
      </c>
      <c r="E931">
        <v>117.07089466089499</v>
      </c>
      <c r="F931">
        <v>27.85</v>
      </c>
      <c r="G931">
        <v>96.373015873015902</v>
      </c>
      <c r="H931">
        <v>24.772727272727298</v>
      </c>
      <c r="I931">
        <v>169</v>
      </c>
      <c r="J931">
        <v>35</v>
      </c>
    </row>
    <row r="932" spans="1:10" x14ac:dyDescent="0.2">
      <c r="A932">
        <v>931</v>
      </c>
      <c r="B932" s="5">
        <v>43999</v>
      </c>
      <c r="C932" t="s">
        <v>13</v>
      </c>
      <c r="D932">
        <v>2020</v>
      </c>
      <c r="E932">
        <v>28.872034632034602</v>
      </c>
      <c r="F932">
        <v>31.121374606217799</v>
      </c>
      <c r="G932">
        <v>109.37806637806599</v>
      </c>
      <c r="H932">
        <v>11.9536219336219</v>
      </c>
      <c r="I932">
        <v>169</v>
      </c>
      <c r="J932">
        <v>35</v>
      </c>
    </row>
    <row r="933" spans="1:10" x14ac:dyDescent="0.2">
      <c r="A933">
        <v>932</v>
      </c>
      <c r="B933" s="5">
        <v>43999</v>
      </c>
      <c r="C933" t="s">
        <v>17</v>
      </c>
      <c r="D933">
        <v>2020</v>
      </c>
      <c r="E933">
        <v>62.4897234413097</v>
      </c>
      <c r="F933">
        <v>25.193888813355699</v>
      </c>
      <c r="G933">
        <v>72.423862765586904</v>
      </c>
      <c r="H933">
        <v>10.995010797631499</v>
      </c>
      <c r="I933">
        <v>169</v>
      </c>
      <c r="J933">
        <v>35</v>
      </c>
    </row>
    <row r="934" spans="1:10" x14ac:dyDescent="0.2">
      <c r="A934">
        <v>933</v>
      </c>
      <c r="B934" s="5">
        <v>43999</v>
      </c>
      <c r="C934" t="s">
        <v>15</v>
      </c>
      <c r="D934">
        <v>2020</v>
      </c>
      <c r="E934">
        <v>227.33692640692601</v>
      </c>
      <c r="F934">
        <v>9.7072211053659707</v>
      </c>
      <c r="G934">
        <v>224.83549783549799</v>
      </c>
      <c r="H934">
        <v>21.8245598845599</v>
      </c>
      <c r="I934">
        <v>169</v>
      </c>
      <c r="J934">
        <v>35</v>
      </c>
    </row>
    <row r="935" spans="1:10" x14ac:dyDescent="0.2">
      <c r="A935">
        <v>934</v>
      </c>
      <c r="B935" s="5">
        <v>44000</v>
      </c>
      <c r="C935" t="s">
        <v>62</v>
      </c>
      <c r="D935">
        <v>2020</v>
      </c>
      <c r="E935">
        <v>86.663437500000001</v>
      </c>
      <c r="F935">
        <v>27.9</v>
      </c>
      <c r="G935">
        <v>72.157708333333304</v>
      </c>
      <c r="H935">
        <v>-3.3754166666666698</v>
      </c>
      <c r="I935">
        <v>170</v>
      </c>
      <c r="J935">
        <v>36</v>
      </c>
    </row>
    <row r="936" spans="1:10" x14ac:dyDescent="0.2">
      <c r="A936">
        <v>935</v>
      </c>
      <c r="B936" s="5">
        <v>44000</v>
      </c>
      <c r="C936" t="s">
        <v>8</v>
      </c>
      <c r="D936">
        <v>2020</v>
      </c>
      <c r="E936">
        <v>68.371590909090898</v>
      </c>
      <c r="F936">
        <v>25.0335052502213</v>
      </c>
      <c r="G936">
        <v>71.549621212121195</v>
      </c>
      <c r="H936">
        <v>16.426950757575799</v>
      </c>
      <c r="I936">
        <v>170</v>
      </c>
      <c r="J936">
        <v>36</v>
      </c>
    </row>
    <row r="937" spans="1:10" x14ac:dyDescent="0.2">
      <c r="A937">
        <v>936</v>
      </c>
      <c r="B937" s="5">
        <v>44000</v>
      </c>
      <c r="C937" t="s">
        <v>10</v>
      </c>
      <c r="D937">
        <v>2020</v>
      </c>
      <c r="E937">
        <v>110.230580270793</v>
      </c>
      <c r="F937">
        <v>26.407142857142901</v>
      </c>
      <c r="G937">
        <v>99.479883945841394</v>
      </c>
      <c r="H937">
        <v>20.000077369439101</v>
      </c>
      <c r="I937">
        <v>170</v>
      </c>
      <c r="J937">
        <v>36</v>
      </c>
    </row>
    <row r="938" spans="1:10" x14ac:dyDescent="0.2">
      <c r="A938">
        <v>937</v>
      </c>
      <c r="B938" s="5">
        <v>44000</v>
      </c>
      <c r="C938" t="s">
        <v>13</v>
      </c>
      <c r="D938">
        <v>2020</v>
      </c>
      <c r="E938">
        <v>27.9091666666667</v>
      </c>
      <c r="F938">
        <v>30.8842482641437</v>
      </c>
      <c r="G938">
        <v>108.271306818182</v>
      </c>
      <c r="H938">
        <v>12.906477272727299</v>
      </c>
      <c r="I938">
        <v>170</v>
      </c>
      <c r="J938">
        <v>36</v>
      </c>
    </row>
    <row r="939" spans="1:10" x14ac:dyDescent="0.2">
      <c r="A939">
        <v>938</v>
      </c>
      <c r="B939" s="5">
        <v>44000</v>
      </c>
      <c r="C939" t="s">
        <v>17</v>
      </c>
      <c r="D939">
        <v>2020</v>
      </c>
      <c r="E939">
        <v>57.302935606060601</v>
      </c>
      <c r="F939">
        <v>26.319782015571501</v>
      </c>
      <c r="G939">
        <v>74.412594696969705</v>
      </c>
      <c r="H939">
        <v>9.7722727272727301</v>
      </c>
      <c r="I939">
        <v>170</v>
      </c>
      <c r="J939">
        <v>36</v>
      </c>
    </row>
    <row r="940" spans="1:10" x14ac:dyDescent="0.2">
      <c r="A940">
        <v>939</v>
      </c>
      <c r="B940" s="5">
        <v>44000</v>
      </c>
      <c r="C940" t="s">
        <v>15</v>
      </c>
      <c r="D940">
        <v>2020</v>
      </c>
      <c r="E940">
        <v>238.707585227273</v>
      </c>
      <c r="F940">
        <v>11.1958805445314</v>
      </c>
      <c r="G940">
        <v>260.24479166666703</v>
      </c>
      <c r="H940">
        <v>15.188361742424201</v>
      </c>
      <c r="I940">
        <v>170</v>
      </c>
      <c r="J940">
        <v>36</v>
      </c>
    </row>
    <row r="941" spans="1:10" x14ac:dyDescent="0.2">
      <c r="A941">
        <v>940</v>
      </c>
      <c r="B941" s="5">
        <v>44001</v>
      </c>
      <c r="C941" t="s">
        <v>62</v>
      </c>
      <c r="D941">
        <v>2020</v>
      </c>
      <c r="E941">
        <v>77.826875000000001</v>
      </c>
      <c r="F941">
        <v>28.068750000000001</v>
      </c>
      <c r="G941">
        <v>74.782187500000006</v>
      </c>
      <c r="H941">
        <v>-3.4376041666666701</v>
      </c>
      <c r="I941">
        <v>171</v>
      </c>
      <c r="J941">
        <v>37</v>
      </c>
    </row>
    <row r="942" spans="1:10" x14ac:dyDescent="0.2">
      <c r="A942">
        <v>941</v>
      </c>
      <c r="B942" s="5">
        <v>44001</v>
      </c>
      <c r="C942" t="s">
        <v>8</v>
      </c>
      <c r="D942">
        <v>2020</v>
      </c>
      <c r="E942">
        <v>64.526619318181801</v>
      </c>
      <c r="F942">
        <v>25.045436500710199</v>
      </c>
      <c r="G942">
        <v>73.139015151515196</v>
      </c>
      <c r="H942">
        <v>16.6354545454545</v>
      </c>
      <c r="I942">
        <v>171</v>
      </c>
      <c r="J942">
        <v>37</v>
      </c>
    </row>
    <row r="943" spans="1:10" x14ac:dyDescent="0.2">
      <c r="A943">
        <v>942</v>
      </c>
      <c r="B943" s="5">
        <v>44001</v>
      </c>
      <c r="C943" t="s">
        <v>10</v>
      </c>
      <c r="D943">
        <v>2020</v>
      </c>
      <c r="E943">
        <v>103.754476284585</v>
      </c>
      <c r="F943">
        <v>25.961640864093901</v>
      </c>
      <c r="G943">
        <v>100.598517786561</v>
      </c>
      <c r="H943">
        <v>21.0528853754941</v>
      </c>
      <c r="I943">
        <v>171</v>
      </c>
      <c r="J943">
        <v>37</v>
      </c>
    </row>
    <row r="944" spans="1:10" x14ac:dyDescent="0.2">
      <c r="A944">
        <v>943</v>
      </c>
      <c r="B944" s="5">
        <v>44001</v>
      </c>
      <c r="C944" t="s">
        <v>13</v>
      </c>
      <c r="D944">
        <v>2020</v>
      </c>
      <c r="E944">
        <v>29.4185321969697</v>
      </c>
      <c r="F944">
        <v>28.758457188502199</v>
      </c>
      <c r="G944">
        <v>100.805587121212</v>
      </c>
      <c r="H944">
        <v>104.60070075757601</v>
      </c>
      <c r="I944">
        <v>171</v>
      </c>
      <c r="J944">
        <v>37</v>
      </c>
    </row>
    <row r="945" spans="1:10" x14ac:dyDescent="0.2">
      <c r="A945">
        <v>944</v>
      </c>
      <c r="B945" s="5">
        <v>44001</v>
      </c>
      <c r="C945" t="s">
        <v>17</v>
      </c>
      <c r="D945">
        <v>2020</v>
      </c>
      <c r="E945">
        <v>59.091287878787902</v>
      </c>
      <c r="F945">
        <v>26.508361761530502</v>
      </c>
      <c r="G945">
        <v>74.948011363636397</v>
      </c>
      <c r="H945">
        <v>12.4813541666667</v>
      </c>
      <c r="I945">
        <v>171</v>
      </c>
      <c r="J945">
        <v>37</v>
      </c>
    </row>
    <row r="946" spans="1:10" x14ac:dyDescent="0.2">
      <c r="A946">
        <v>945</v>
      </c>
      <c r="B946" s="5">
        <v>44001</v>
      </c>
      <c r="C946" t="s">
        <v>15</v>
      </c>
      <c r="D946">
        <v>2020</v>
      </c>
      <c r="E946">
        <v>210.564109848485</v>
      </c>
      <c r="F946">
        <v>11.426943657711201</v>
      </c>
      <c r="G946">
        <v>282.12272727272699</v>
      </c>
      <c r="H946">
        <v>63.951448863636401</v>
      </c>
      <c r="I946">
        <v>171</v>
      </c>
      <c r="J946">
        <v>37</v>
      </c>
    </row>
    <row r="947" spans="1:10" x14ac:dyDescent="0.2">
      <c r="A947">
        <v>946</v>
      </c>
      <c r="B947" s="5">
        <v>44002</v>
      </c>
      <c r="C947" t="s">
        <v>62</v>
      </c>
      <c r="D947">
        <v>2020</v>
      </c>
      <c r="E947">
        <v>147.92364583333301</v>
      </c>
      <c r="F947">
        <v>24.264583333333299</v>
      </c>
      <c r="G947">
        <v>56.173020833333297</v>
      </c>
      <c r="H947">
        <v>2.2838541666666701</v>
      </c>
      <c r="I947">
        <v>172</v>
      </c>
      <c r="J947">
        <v>38</v>
      </c>
    </row>
    <row r="948" spans="1:10" x14ac:dyDescent="0.2">
      <c r="A948">
        <v>947</v>
      </c>
      <c r="B948" s="5">
        <v>44002</v>
      </c>
      <c r="C948" t="s">
        <v>8</v>
      </c>
      <c r="D948">
        <v>2020</v>
      </c>
      <c r="E948">
        <v>73.285198863636396</v>
      </c>
      <c r="F948">
        <v>23.439467246679499</v>
      </c>
      <c r="G948">
        <v>71.3511363636364</v>
      </c>
      <c r="H948">
        <v>19.829715909090901</v>
      </c>
      <c r="I948">
        <v>172</v>
      </c>
      <c r="J948">
        <v>38</v>
      </c>
    </row>
    <row r="949" spans="1:10" x14ac:dyDescent="0.2">
      <c r="A949">
        <v>948</v>
      </c>
      <c r="B949" s="5">
        <v>44002</v>
      </c>
      <c r="C949" t="s">
        <v>10</v>
      </c>
      <c r="D949">
        <v>2020</v>
      </c>
      <c r="E949">
        <v>103.28661244019101</v>
      </c>
      <c r="F949">
        <v>23.928560702198101</v>
      </c>
      <c r="G949">
        <v>95.2022727272727</v>
      </c>
      <c r="H949">
        <v>48.623922924901201</v>
      </c>
      <c r="I949">
        <v>172</v>
      </c>
      <c r="J949">
        <v>38</v>
      </c>
    </row>
    <row r="950" spans="1:10" x14ac:dyDescent="0.2">
      <c r="A950">
        <v>949</v>
      </c>
      <c r="B950" s="5">
        <v>44002</v>
      </c>
      <c r="C950" t="s">
        <v>13</v>
      </c>
      <c r="D950">
        <v>2020</v>
      </c>
      <c r="E950">
        <v>67.144517045454506</v>
      </c>
      <c r="F950">
        <v>27.263493579092199</v>
      </c>
      <c r="G950">
        <v>80.704924242424298</v>
      </c>
      <c r="H950">
        <v>73.887803030303004</v>
      </c>
      <c r="I950">
        <v>172</v>
      </c>
      <c r="J950">
        <v>38</v>
      </c>
    </row>
    <row r="951" spans="1:10" x14ac:dyDescent="0.2">
      <c r="A951">
        <v>950</v>
      </c>
      <c r="B951" s="5">
        <v>44002</v>
      </c>
      <c r="C951" t="s">
        <v>17</v>
      </c>
      <c r="D951">
        <v>2020</v>
      </c>
      <c r="E951">
        <v>83.624464436026898</v>
      </c>
      <c r="F951">
        <v>23.9515599002582</v>
      </c>
      <c r="G951">
        <v>69.857670454545499</v>
      </c>
      <c r="H951">
        <v>19.824484427609399</v>
      </c>
      <c r="I951">
        <v>172</v>
      </c>
      <c r="J951">
        <v>38</v>
      </c>
    </row>
    <row r="952" spans="1:10" x14ac:dyDescent="0.2">
      <c r="A952">
        <v>951</v>
      </c>
      <c r="B952" s="5">
        <v>44002</v>
      </c>
      <c r="C952" t="s">
        <v>15</v>
      </c>
      <c r="D952">
        <v>2020</v>
      </c>
      <c r="E952">
        <v>126.39089015151499</v>
      </c>
      <c r="F952">
        <v>6.8084109231924703</v>
      </c>
      <c r="G952">
        <v>149.84782196969701</v>
      </c>
      <c r="H952">
        <v>150.067954545455</v>
      </c>
      <c r="I952">
        <v>172</v>
      </c>
      <c r="J952">
        <v>38</v>
      </c>
    </row>
    <row r="953" spans="1:10" x14ac:dyDescent="0.2">
      <c r="A953">
        <v>952</v>
      </c>
      <c r="B953" s="5">
        <v>44003</v>
      </c>
      <c r="C953" t="s">
        <v>62</v>
      </c>
      <c r="D953">
        <v>2020</v>
      </c>
      <c r="E953">
        <v>155.82631578947399</v>
      </c>
      <c r="F953">
        <v>23.306249999999999</v>
      </c>
      <c r="G953">
        <v>45.692291666666698</v>
      </c>
      <c r="H953">
        <v>7.4194791666666697</v>
      </c>
      <c r="I953">
        <v>173</v>
      </c>
      <c r="J953">
        <v>39</v>
      </c>
    </row>
    <row r="954" spans="1:10" x14ac:dyDescent="0.2">
      <c r="A954">
        <v>953</v>
      </c>
      <c r="B954" s="5">
        <v>44003</v>
      </c>
      <c r="C954" t="s">
        <v>8</v>
      </c>
      <c r="D954">
        <v>2020</v>
      </c>
      <c r="E954">
        <v>90.178589015151502</v>
      </c>
      <c r="F954">
        <v>20.472487578812899</v>
      </c>
      <c r="G954">
        <v>56.3333333333333</v>
      </c>
      <c r="H954">
        <v>83.398699902248296</v>
      </c>
      <c r="I954">
        <v>173</v>
      </c>
      <c r="J954">
        <v>39</v>
      </c>
    </row>
    <row r="955" spans="1:10" x14ac:dyDescent="0.2">
      <c r="A955">
        <v>954</v>
      </c>
      <c r="B955" s="5">
        <v>44003</v>
      </c>
      <c r="C955" t="s">
        <v>10</v>
      </c>
      <c r="D955">
        <v>2020</v>
      </c>
      <c r="E955">
        <v>68.812992424242395</v>
      </c>
      <c r="F955">
        <v>23.130415377217201</v>
      </c>
      <c r="G955">
        <v>88.440151515151499</v>
      </c>
      <c r="H955">
        <v>98.298545454545504</v>
      </c>
      <c r="I955">
        <v>173</v>
      </c>
      <c r="J955">
        <v>39</v>
      </c>
    </row>
    <row r="956" spans="1:10" x14ac:dyDescent="0.2">
      <c r="A956">
        <v>955</v>
      </c>
      <c r="B956" s="5">
        <v>44003</v>
      </c>
      <c r="C956" t="s">
        <v>13</v>
      </c>
      <c r="D956">
        <v>2020</v>
      </c>
      <c r="E956">
        <v>82.484763257575807</v>
      </c>
      <c r="F956">
        <v>26.542362369915299</v>
      </c>
      <c r="G956">
        <v>76.871875000000003</v>
      </c>
      <c r="H956">
        <v>40.672869318181803</v>
      </c>
      <c r="I956">
        <v>173</v>
      </c>
      <c r="J956">
        <v>39</v>
      </c>
    </row>
    <row r="957" spans="1:10" x14ac:dyDescent="0.2">
      <c r="A957">
        <v>956</v>
      </c>
      <c r="B957" s="5">
        <v>44003</v>
      </c>
      <c r="C957" t="s">
        <v>17</v>
      </c>
      <c r="D957">
        <v>2020</v>
      </c>
      <c r="E957">
        <v>106.71846590909099</v>
      </c>
      <c r="F957">
        <v>20.182848160060399</v>
      </c>
      <c r="G957">
        <v>69.524810606060598</v>
      </c>
      <c r="H957">
        <v>91.347253787878799</v>
      </c>
      <c r="I957">
        <v>173</v>
      </c>
      <c r="J957">
        <v>39</v>
      </c>
    </row>
    <row r="958" spans="1:10" x14ac:dyDescent="0.2">
      <c r="A958">
        <v>957</v>
      </c>
      <c r="B958" s="5">
        <v>44003</v>
      </c>
      <c r="C958" t="s">
        <v>15</v>
      </c>
      <c r="D958">
        <v>2020</v>
      </c>
      <c r="E958">
        <v>117.756448863636</v>
      </c>
      <c r="F958">
        <v>5.9741171210335402</v>
      </c>
      <c r="G958">
        <v>114.906723484848</v>
      </c>
      <c r="H958">
        <v>176.94714962121199</v>
      </c>
      <c r="I958">
        <v>173</v>
      </c>
      <c r="J958">
        <v>39</v>
      </c>
    </row>
    <row r="959" spans="1:10" x14ac:dyDescent="0.2">
      <c r="A959">
        <v>958</v>
      </c>
      <c r="B959" s="5">
        <v>44004</v>
      </c>
      <c r="C959" t="s">
        <v>62</v>
      </c>
      <c r="D959">
        <v>2020</v>
      </c>
      <c r="E959" t="s">
        <v>95</v>
      </c>
      <c r="F959">
        <v>25.128125000000001</v>
      </c>
      <c r="G959">
        <v>50.266041666666702</v>
      </c>
      <c r="H959">
        <v>8.7604166666666705E-2</v>
      </c>
      <c r="I959">
        <v>174</v>
      </c>
      <c r="J959">
        <v>40</v>
      </c>
    </row>
    <row r="960" spans="1:10" x14ac:dyDescent="0.2">
      <c r="A960">
        <v>959</v>
      </c>
      <c r="B960" s="5">
        <v>44004</v>
      </c>
      <c r="C960" t="s">
        <v>8</v>
      </c>
      <c r="D960">
        <v>2020</v>
      </c>
      <c r="E960">
        <v>116.51496212121199</v>
      </c>
      <c r="F960">
        <v>20.05</v>
      </c>
      <c r="G960">
        <v>43.602272727272698</v>
      </c>
      <c r="H960">
        <v>46.2744886363636</v>
      </c>
      <c r="I960">
        <v>174</v>
      </c>
      <c r="J960">
        <v>40</v>
      </c>
    </row>
    <row r="961" spans="1:10" x14ac:dyDescent="0.2">
      <c r="A961">
        <v>960</v>
      </c>
      <c r="B961" s="5">
        <v>44004</v>
      </c>
      <c r="C961" t="s">
        <v>10</v>
      </c>
      <c r="D961">
        <v>2020</v>
      </c>
      <c r="E961">
        <v>45.551707070707103</v>
      </c>
      <c r="F961">
        <v>7.4928571428571402</v>
      </c>
      <c r="G961">
        <v>66.931628787878793</v>
      </c>
      <c r="H961">
        <v>317.13929870129903</v>
      </c>
      <c r="I961">
        <v>174</v>
      </c>
      <c r="J961">
        <v>40</v>
      </c>
    </row>
    <row r="962" spans="1:10" x14ac:dyDescent="0.2">
      <c r="A962">
        <v>961</v>
      </c>
      <c r="B962" s="5">
        <v>44004</v>
      </c>
      <c r="C962" t="s">
        <v>13</v>
      </c>
      <c r="D962">
        <v>2020</v>
      </c>
      <c r="E962">
        <v>81.836564482029601</v>
      </c>
      <c r="F962">
        <v>29.330704369122302</v>
      </c>
      <c r="G962">
        <v>82.215327695560305</v>
      </c>
      <c r="H962">
        <v>26.329323467230399</v>
      </c>
      <c r="I962">
        <v>174</v>
      </c>
      <c r="J962">
        <v>40</v>
      </c>
    </row>
    <row r="963" spans="1:10" x14ac:dyDescent="0.2">
      <c r="A963">
        <v>962</v>
      </c>
      <c r="B963" s="5">
        <v>44004</v>
      </c>
      <c r="C963" t="s">
        <v>17</v>
      </c>
      <c r="D963">
        <v>2020</v>
      </c>
      <c r="E963">
        <v>124.738787878788</v>
      </c>
      <c r="F963">
        <v>20.4740278482567</v>
      </c>
      <c r="G963">
        <v>67.5698863636364</v>
      </c>
      <c r="H963">
        <v>68.153664772727296</v>
      </c>
      <c r="I963">
        <v>174</v>
      </c>
      <c r="J963">
        <v>40</v>
      </c>
    </row>
    <row r="964" spans="1:10" x14ac:dyDescent="0.2">
      <c r="A964">
        <v>963</v>
      </c>
      <c r="B964" s="5">
        <v>44004</v>
      </c>
      <c r="C964" t="s">
        <v>15</v>
      </c>
      <c r="D964">
        <v>2020</v>
      </c>
      <c r="E964">
        <v>146.375221987315</v>
      </c>
      <c r="F964">
        <v>6.7917847223725696</v>
      </c>
      <c r="G964">
        <v>104.22167019027501</v>
      </c>
      <c r="H964">
        <v>102.355274841438</v>
      </c>
      <c r="I964">
        <v>174</v>
      </c>
      <c r="J964">
        <v>40</v>
      </c>
    </row>
    <row r="965" spans="1:10" x14ac:dyDescent="0.2">
      <c r="A965">
        <v>964</v>
      </c>
      <c r="B965" s="5">
        <v>44005</v>
      </c>
      <c r="C965" t="s">
        <v>62</v>
      </c>
      <c r="D965">
        <v>2020</v>
      </c>
      <c r="E965" t="s">
        <v>95</v>
      </c>
      <c r="F965">
        <v>27.303125000000001</v>
      </c>
      <c r="G965">
        <v>55.530729166666703</v>
      </c>
      <c r="H965">
        <v>-1.3859375</v>
      </c>
      <c r="I965">
        <v>175</v>
      </c>
      <c r="J965">
        <v>41</v>
      </c>
    </row>
    <row r="966" spans="1:10" x14ac:dyDescent="0.2">
      <c r="A966">
        <v>965</v>
      </c>
      <c r="B966" s="5">
        <v>44005</v>
      </c>
      <c r="C966" t="s">
        <v>8</v>
      </c>
      <c r="D966">
        <v>2020</v>
      </c>
      <c r="E966">
        <v>119.629304152638</v>
      </c>
      <c r="F966">
        <v>29.740476190476201</v>
      </c>
      <c r="G966">
        <v>40.8675645342312</v>
      </c>
      <c r="H966">
        <v>34.102861952862</v>
      </c>
      <c r="I966">
        <v>175</v>
      </c>
      <c r="J966">
        <v>41</v>
      </c>
    </row>
    <row r="967" spans="1:10" x14ac:dyDescent="0.2">
      <c r="A967">
        <v>966</v>
      </c>
      <c r="B967" s="5">
        <v>44005</v>
      </c>
      <c r="C967" t="s">
        <v>10</v>
      </c>
      <c r="D967">
        <v>2020</v>
      </c>
      <c r="E967">
        <v>52.5547893569845</v>
      </c>
      <c r="F967">
        <v>12.7357142857143</v>
      </c>
      <c r="G967">
        <v>56.955179704016899</v>
      </c>
      <c r="H967">
        <v>318.92359090909099</v>
      </c>
      <c r="I967">
        <v>175</v>
      </c>
      <c r="J967">
        <v>41</v>
      </c>
    </row>
    <row r="968" spans="1:10" x14ac:dyDescent="0.2">
      <c r="A968">
        <v>967</v>
      </c>
      <c r="B968" s="5">
        <v>44005</v>
      </c>
      <c r="C968" t="s">
        <v>13</v>
      </c>
      <c r="D968">
        <v>2020</v>
      </c>
      <c r="E968">
        <v>68.504640151515105</v>
      </c>
      <c r="F968">
        <v>31.276164971965599</v>
      </c>
      <c r="G968">
        <v>87.916477272727306</v>
      </c>
      <c r="H968">
        <v>22.068551136363599</v>
      </c>
      <c r="I968">
        <v>175</v>
      </c>
      <c r="J968">
        <v>41</v>
      </c>
    </row>
    <row r="969" spans="1:10" x14ac:dyDescent="0.2">
      <c r="A969">
        <v>968</v>
      </c>
      <c r="B969" s="5">
        <v>44005</v>
      </c>
      <c r="C969" t="s">
        <v>17</v>
      </c>
      <c r="D969">
        <v>2020</v>
      </c>
      <c r="E969">
        <v>120.623475378788</v>
      </c>
      <c r="F969">
        <v>24.061147470565601</v>
      </c>
      <c r="G969">
        <v>66.980113636363697</v>
      </c>
      <c r="H969">
        <v>43.848655303030299</v>
      </c>
      <c r="I969">
        <v>175</v>
      </c>
      <c r="J969">
        <v>41</v>
      </c>
    </row>
    <row r="970" spans="1:10" x14ac:dyDescent="0.2">
      <c r="A970">
        <v>969</v>
      </c>
      <c r="B970" s="5">
        <v>44005</v>
      </c>
      <c r="C970" t="s">
        <v>15</v>
      </c>
      <c r="D970">
        <v>2020</v>
      </c>
      <c r="E970">
        <v>165.288607954545</v>
      </c>
      <c r="F970">
        <v>7.5353447857981397</v>
      </c>
      <c r="G970">
        <v>131.96126893939399</v>
      </c>
      <c r="H970">
        <v>76.150587121212098</v>
      </c>
      <c r="I970">
        <v>175</v>
      </c>
      <c r="J970">
        <v>41</v>
      </c>
    </row>
    <row r="971" spans="1:10" x14ac:dyDescent="0.2">
      <c r="A971">
        <v>970</v>
      </c>
      <c r="B971" s="5">
        <v>44006</v>
      </c>
      <c r="C971" t="s">
        <v>62</v>
      </c>
      <c r="D971">
        <v>2020</v>
      </c>
      <c r="E971" t="s">
        <v>95</v>
      </c>
      <c r="F971">
        <v>26.503125000000001</v>
      </c>
      <c r="G971">
        <v>49.5888541666667</v>
      </c>
      <c r="H971">
        <v>1.92875</v>
      </c>
      <c r="I971">
        <v>176</v>
      </c>
      <c r="J971">
        <v>42</v>
      </c>
    </row>
    <row r="972" spans="1:10" x14ac:dyDescent="0.2">
      <c r="A972">
        <v>971</v>
      </c>
      <c r="B972" s="5">
        <v>44006</v>
      </c>
      <c r="C972" t="s">
        <v>8</v>
      </c>
      <c r="D972">
        <v>2020</v>
      </c>
      <c r="E972">
        <v>112.74102272727301</v>
      </c>
      <c r="F972">
        <v>37.173827611515399</v>
      </c>
      <c r="G972">
        <v>42.603219696969703</v>
      </c>
      <c r="H972">
        <v>23.611950757575801</v>
      </c>
      <c r="I972">
        <v>176</v>
      </c>
      <c r="J972">
        <v>42</v>
      </c>
    </row>
    <row r="973" spans="1:10" x14ac:dyDescent="0.2">
      <c r="A973">
        <v>972</v>
      </c>
      <c r="B973" s="5">
        <v>44006</v>
      </c>
      <c r="C973" t="s">
        <v>10</v>
      </c>
      <c r="D973">
        <v>2020</v>
      </c>
      <c r="E973">
        <v>62.6754545454545</v>
      </c>
      <c r="F973">
        <v>20.842857142857099</v>
      </c>
      <c r="G973">
        <v>51.099810606060601</v>
      </c>
      <c r="H973">
        <v>258.59006493506502</v>
      </c>
      <c r="I973">
        <v>176</v>
      </c>
      <c r="J973">
        <v>42</v>
      </c>
    </row>
    <row r="974" spans="1:10" x14ac:dyDescent="0.2">
      <c r="A974">
        <v>973</v>
      </c>
      <c r="B974" s="5">
        <v>44006</v>
      </c>
      <c r="C974" t="s">
        <v>13</v>
      </c>
      <c r="D974">
        <v>2020</v>
      </c>
      <c r="E974">
        <v>73.115662878787901</v>
      </c>
      <c r="F974">
        <v>29.819878663651199</v>
      </c>
      <c r="G974">
        <v>81.134185606060598</v>
      </c>
      <c r="H974">
        <v>31.890520833333301</v>
      </c>
      <c r="I974">
        <v>176</v>
      </c>
      <c r="J974">
        <v>42</v>
      </c>
    </row>
    <row r="975" spans="1:10" x14ac:dyDescent="0.2">
      <c r="A975">
        <v>974</v>
      </c>
      <c r="B975" s="5">
        <v>44006</v>
      </c>
      <c r="C975" t="s">
        <v>17</v>
      </c>
      <c r="D975">
        <v>2020</v>
      </c>
      <c r="E975">
        <v>114.8455654102</v>
      </c>
      <c r="F975">
        <v>24.998110237845498</v>
      </c>
      <c r="G975">
        <v>66.302106430155206</v>
      </c>
      <c r="H975">
        <v>38.335099778270497</v>
      </c>
      <c r="I975">
        <v>176</v>
      </c>
      <c r="J975">
        <v>42</v>
      </c>
    </row>
    <row r="976" spans="1:10" x14ac:dyDescent="0.2">
      <c r="A976">
        <v>975</v>
      </c>
      <c r="B976" s="5">
        <v>44006</v>
      </c>
      <c r="C976" t="s">
        <v>15</v>
      </c>
      <c r="D976">
        <v>2020</v>
      </c>
      <c r="E976">
        <v>153.61943181818199</v>
      </c>
      <c r="F976">
        <v>7.2234558386018497</v>
      </c>
      <c r="G976">
        <v>120.574337121212</v>
      </c>
      <c r="H976">
        <v>100.651458333333</v>
      </c>
      <c r="I976">
        <v>176</v>
      </c>
      <c r="J976">
        <v>42</v>
      </c>
    </row>
    <row r="977" spans="1:10" x14ac:dyDescent="0.2">
      <c r="A977">
        <v>976</v>
      </c>
      <c r="B977" s="5">
        <v>44007</v>
      </c>
      <c r="C977" t="s">
        <v>62</v>
      </c>
      <c r="D977">
        <v>2020</v>
      </c>
      <c r="E977" t="s">
        <v>95</v>
      </c>
      <c r="F977">
        <v>27.028749999999999</v>
      </c>
      <c r="G977">
        <v>48.872025316455698</v>
      </c>
      <c r="H977">
        <v>0.46265822784810101</v>
      </c>
      <c r="I977">
        <v>177</v>
      </c>
      <c r="J977">
        <v>43</v>
      </c>
    </row>
    <row r="978" spans="1:10" x14ac:dyDescent="0.2">
      <c r="A978">
        <v>977</v>
      </c>
      <c r="B978" s="5">
        <v>44007</v>
      </c>
      <c r="C978" t="s">
        <v>8</v>
      </c>
      <c r="D978">
        <v>2020</v>
      </c>
      <c r="E978">
        <v>95.064839015151506</v>
      </c>
      <c r="F978">
        <v>40.411128330728097</v>
      </c>
      <c r="G978">
        <v>45.678219696969698</v>
      </c>
      <c r="H978">
        <v>25.7670265151515</v>
      </c>
      <c r="I978">
        <v>177</v>
      </c>
      <c r="J978">
        <v>43</v>
      </c>
    </row>
    <row r="979" spans="1:10" x14ac:dyDescent="0.2">
      <c r="A979">
        <v>978</v>
      </c>
      <c r="B979" s="5">
        <v>44007</v>
      </c>
      <c r="C979" t="s">
        <v>10</v>
      </c>
      <c r="D979">
        <v>2020</v>
      </c>
      <c r="E979">
        <v>72.083598484848494</v>
      </c>
      <c r="F979" t="s">
        <v>95</v>
      </c>
      <c r="G979">
        <v>54.839393939393901</v>
      </c>
      <c r="H979">
        <v>201.53075098814199</v>
      </c>
      <c r="I979">
        <v>177</v>
      </c>
      <c r="J979">
        <v>43</v>
      </c>
    </row>
    <row r="980" spans="1:10" x14ac:dyDescent="0.2">
      <c r="A980">
        <v>979</v>
      </c>
      <c r="B980" s="5">
        <v>44007</v>
      </c>
      <c r="C980" t="s">
        <v>13</v>
      </c>
      <c r="D980">
        <v>2020</v>
      </c>
      <c r="E980">
        <v>70.197376893939406</v>
      </c>
      <c r="F980">
        <v>32.814864024406802</v>
      </c>
      <c r="G980">
        <v>83.3333333333334</v>
      </c>
      <c r="H980">
        <v>17.308759469697002</v>
      </c>
      <c r="I980">
        <v>177</v>
      </c>
      <c r="J980">
        <v>43</v>
      </c>
    </row>
    <row r="981" spans="1:10" x14ac:dyDescent="0.2">
      <c r="A981">
        <v>980</v>
      </c>
      <c r="B981" s="5">
        <v>44007</v>
      </c>
      <c r="C981" t="s">
        <v>17</v>
      </c>
      <c r="D981">
        <v>2020</v>
      </c>
      <c r="E981">
        <v>98.768645833333395</v>
      </c>
      <c r="F981">
        <v>27.110113180353299</v>
      </c>
      <c r="G981">
        <v>67.969412878787907</v>
      </c>
      <c r="H981">
        <v>32.232774621212101</v>
      </c>
      <c r="I981">
        <v>177</v>
      </c>
      <c r="J981">
        <v>43</v>
      </c>
    </row>
    <row r="982" spans="1:10" x14ac:dyDescent="0.2">
      <c r="A982">
        <v>981</v>
      </c>
      <c r="B982" s="5">
        <v>44007</v>
      </c>
      <c r="C982" t="s">
        <v>15</v>
      </c>
      <c r="D982">
        <v>2020</v>
      </c>
      <c r="E982">
        <v>178.59822916666701</v>
      </c>
      <c r="F982">
        <v>7.7332959158729802</v>
      </c>
      <c r="G982">
        <v>121.448958333333</v>
      </c>
      <c r="H982">
        <v>62.416619318181802</v>
      </c>
      <c r="I982">
        <v>177</v>
      </c>
      <c r="J982">
        <v>43</v>
      </c>
    </row>
    <row r="983" spans="1:10" x14ac:dyDescent="0.2">
      <c r="A983">
        <v>982</v>
      </c>
      <c r="B983" s="5">
        <v>44008</v>
      </c>
      <c r="C983" t="s">
        <v>62</v>
      </c>
      <c r="D983">
        <v>2020</v>
      </c>
      <c r="E983">
        <v>108.821473684211</v>
      </c>
      <c r="F983">
        <v>27.551578947368402</v>
      </c>
      <c r="G983">
        <v>55.593157894736798</v>
      </c>
      <c r="H983">
        <v>-2.5627368421052599</v>
      </c>
      <c r="I983">
        <v>178</v>
      </c>
      <c r="J983">
        <v>44</v>
      </c>
    </row>
    <row r="984" spans="1:10" x14ac:dyDescent="0.2">
      <c r="A984">
        <v>983</v>
      </c>
      <c r="B984" s="5">
        <v>44008</v>
      </c>
      <c r="C984" t="s">
        <v>8</v>
      </c>
      <c r="D984">
        <v>2020</v>
      </c>
      <c r="E984">
        <v>74.848873106060594</v>
      </c>
      <c r="F984">
        <v>42.534368825750001</v>
      </c>
      <c r="G984">
        <v>49.024715909090901</v>
      </c>
      <c r="H984">
        <v>34.8310795454545</v>
      </c>
      <c r="I984">
        <v>178</v>
      </c>
      <c r="J984">
        <v>44</v>
      </c>
    </row>
    <row r="985" spans="1:10" x14ac:dyDescent="0.2">
      <c r="A985">
        <v>984</v>
      </c>
      <c r="B985" s="5">
        <v>44008</v>
      </c>
      <c r="C985" t="s">
        <v>10</v>
      </c>
      <c r="D985">
        <v>2020</v>
      </c>
      <c r="E985">
        <v>78.200795454545499</v>
      </c>
      <c r="F985">
        <v>19.4044204068156</v>
      </c>
      <c r="G985">
        <v>57.257045454545498</v>
      </c>
      <c r="H985">
        <v>124.877752525253</v>
      </c>
      <c r="I985">
        <v>178</v>
      </c>
      <c r="J985">
        <v>44</v>
      </c>
    </row>
    <row r="986" spans="1:10" x14ac:dyDescent="0.2">
      <c r="A986">
        <v>985</v>
      </c>
      <c r="B986" s="5">
        <v>44008</v>
      </c>
      <c r="C986" t="s">
        <v>13</v>
      </c>
      <c r="D986">
        <v>2020</v>
      </c>
      <c r="E986">
        <v>55.516553030303001</v>
      </c>
      <c r="F986">
        <v>34.687137228069197</v>
      </c>
      <c r="G986">
        <v>86.661553030302997</v>
      </c>
      <c r="H986">
        <v>13.2065625</v>
      </c>
      <c r="I986">
        <v>178</v>
      </c>
      <c r="J986">
        <v>44</v>
      </c>
    </row>
    <row r="987" spans="1:10" x14ac:dyDescent="0.2">
      <c r="A987">
        <v>986</v>
      </c>
      <c r="B987" s="5">
        <v>44008</v>
      </c>
      <c r="C987" t="s">
        <v>17</v>
      </c>
      <c r="D987">
        <v>2020</v>
      </c>
      <c r="E987">
        <v>76.920596590909099</v>
      </c>
      <c r="F987">
        <v>28.894424629363101</v>
      </c>
      <c r="G987">
        <v>73.399715909090901</v>
      </c>
      <c r="H987">
        <v>26.871912878787899</v>
      </c>
      <c r="I987">
        <v>178</v>
      </c>
      <c r="J987">
        <v>44</v>
      </c>
    </row>
    <row r="988" spans="1:10" x14ac:dyDescent="0.2">
      <c r="A988">
        <v>987</v>
      </c>
      <c r="B988" s="5">
        <v>44008</v>
      </c>
      <c r="C988" t="s">
        <v>15</v>
      </c>
      <c r="D988">
        <v>2020</v>
      </c>
      <c r="E988">
        <v>205.82673295454501</v>
      </c>
      <c r="F988">
        <v>8.7372648140552496</v>
      </c>
      <c r="G988">
        <v>141.94981060606099</v>
      </c>
      <c r="H988">
        <v>30.286628787878801</v>
      </c>
      <c r="I988">
        <v>178</v>
      </c>
      <c r="J988">
        <v>44</v>
      </c>
    </row>
    <row r="989" spans="1:10" x14ac:dyDescent="0.2">
      <c r="A989">
        <v>988</v>
      </c>
      <c r="B989" s="5">
        <v>44009</v>
      </c>
      <c r="C989" t="s">
        <v>62</v>
      </c>
      <c r="D989">
        <v>2020</v>
      </c>
      <c r="E989">
        <v>87.569374999999994</v>
      </c>
      <c r="F989">
        <v>28.738541666666698</v>
      </c>
      <c r="G989">
        <v>59.684687500000003</v>
      </c>
      <c r="H989">
        <v>-2.8856250000000001</v>
      </c>
      <c r="I989">
        <v>179</v>
      </c>
      <c r="J989">
        <v>45</v>
      </c>
    </row>
    <row r="990" spans="1:10" x14ac:dyDescent="0.2">
      <c r="A990">
        <v>989</v>
      </c>
      <c r="B990" s="5">
        <v>44009</v>
      </c>
      <c r="C990" t="s">
        <v>8</v>
      </c>
      <c r="D990">
        <v>2020</v>
      </c>
      <c r="E990">
        <v>64.638740530302996</v>
      </c>
      <c r="F990">
        <v>42.856348423219202</v>
      </c>
      <c r="G990">
        <v>51.862026515151499</v>
      </c>
      <c r="H990">
        <v>38.513664772727303</v>
      </c>
      <c r="I990">
        <v>179</v>
      </c>
      <c r="J990">
        <v>45</v>
      </c>
    </row>
    <row r="991" spans="1:10" x14ac:dyDescent="0.2">
      <c r="A991">
        <v>990</v>
      </c>
      <c r="B991" s="5">
        <v>44009</v>
      </c>
      <c r="C991" t="s">
        <v>10</v>
      </c>
      <c r="D991">
        <v>2020</v>
      </c>
      <c r="E991">
        <v>82.712450592885403</v>
      </c>
      <c r="F991">
        <v>19.898115099817801</v>
      </c>
      <c r="G991">
        <v>61.978693181818201</v>
      </c>
      <c r="H991">
        <v>99.347737154150195</v>
      </c>
      <c r="I991">
        <v>179</v>
      </c>
      <c r="J991">
        <v>45</v>
      </c>
    </row>
    <row r="992" spans="1:10" x14ac:dyDescent="0.2">
      <c r="A992">
        <v>991</v>
      </c>
      <c r="B992" s="5">
        <v>44009</v>
      </c>
      <c r="C992" t="s">
        <v>13</v>
      </c>
      <c r="D992">
        <v>2020</v>
      </c>
      <c r="E992">
        <v>45.153759469697</v>
      </c>
      <c r="F992">
        <v>35.002895824012597</v>
      </c>
      <c r="G992">
        <v>87.630965909090904</v>
      </c>
      <c r="H992">
        <v>14.2028503787879</v>
      </c>
      <c r="I992">
        <v>179</v>
      </c>
      <c r="J992">
        <v>45</v>
      </c>
    </row>
    <row r="993" spans="1:10" x14ac:dyDescent="0.2">
      <c r="A993">
        <v>992</v>
      </c>
      <c r="B993" s="5">
        <v>44009</v>
      </c>
      <c r="C993" t="s">
        <v>17</v>
      </c>
      <c r="D993">
        <v>2020</v>
      </c>
      <c r="E993">
        <v>63.648882575757597</v>
      </c>
      <c r="F993">
        <v>29.289692563820498</v>
      </c>
      <c r="G993">
        <v>76.930303030302994</v>
      </c>
      <c r="H993">
        <v>24.6866477272727</v>
      </c>
      <c r="I993">
        <v>179</v>
      </c>
      <c r="J993">
        <v>45</v>
      </c>
    </row>
    <row r="994" spans="1:10" x14ac:dyDescent="0.2">
      <c r="A994">
        <v>993</v>
      </c>
      <c r="B994" s="5">
        <v>44009</v>
      </c>
      <c r="C994" t="s">
        <v>15</v>
      </c>
      <c r="D994">
        <v>2020</v>
      </c>
      <c r="E994">
        <v>221.162556818182</v>
      </c>
      <c r="F994">
        <v>9.8907848993372909</v>
      </c>
      <c r="G994">
        <v>166.93759469697</v>
      </c>
      <c r="H994">
        <v>17.540407196969699</v>
      </c>
      <c r="I994">
        <v>179</v>
      </c>
      <c r="J994">
        <v>45</v>
      </c>
    </row>
    <row r="995" spans="1:10" x14ac:dyDescent="0.2">
      <c r="A995">
        <v>994</v>
      </c>
      <c r="B995" s="5">
        <v>44010</v>
      </c>
      <c r="C995" t="s">
        <v>62</v>
      </c>
      <c r="D995">
        <v>2020</v>
      </c>
      <c r="E995">
        <v>75.225104166666696</v>
      </c>
      <c r="F995">
        <v>29.040624999999999</v>
      </c>
      <c r="G995">
        <v>62.614166666666698</v>
      </c>
      <c r="H995">
        <v>-3.2454166666666699</v>
      </c>
      <c r="I995">
        <v>180</v>
      </c>
      <c r="J995">
        <v>46</v>
      </c>
    </row>
    <row r="996" spans="1:10" x14ac:dyDescent="0.2">
      <c r="A996">
        <v>995</v>
      </c>
      <c r="B996" s="5">
        <v>44010</v>
      </c>
      <c r="C996" t="s">
        <v>8</v>
      </c>
      <c r="D996">
        <v>2020</v>
      </c>
      <c r="E996">
        <v>58.4907102272727</v>
      </c>
      <c r="F996">
        <v>42.441613501114801</v>
      </c>
      <c r="G996">
        <v>54.309280303030299</v>
      </c>
      <c r="H996">
        <v>43.5303598484848</v>
      </c>
      <c r="I996">
        <v>180</v>
      </c>
      <c r="J996">
        <v>46</v>
      </c>
    </row>
    <row r="997" spans="1:10" x14ac:dyDescent="0.2">
      <c r="A997">
        <v>996</v>
      </c>
      <c r="B997" s="5">
        <v>44010</v>
      </c>
      <c r="C997" t="s">
        <v>10</v>
      </c>
      <c r="D997">
        <v>2020</v>
      </c>
      <c r="E997">
        <v>83.133548387096795</v>
      </c>
      <c r="F997">
        <v>20.762236210047899</v>
      </c>
      <c r="G997">
        <v>65.504071969696994</v>
      </c>
      <c r="H997">
        <v>79.900566959921804</v>
      </c>
      <c r="I997">
        <v>180</v>
      </c>
      <c r="J997">
        <v>46</v>
      </c>
    </row>
    <row r="998" spans="1:10" x14ac:dyDescent="0.2">
      <c r="A998">
        <v>997</v>
      </c>
      <c r="B998" s="5">
        <v>44010</v>
      </c>
      <c r="C998" t="s">
        <v>13</v>
      </c>
      <c r="D998">
        <v>2020</v>
      </c>
      <c r="E998">
        <v>40.396136363636401</v>
      </c>
      <c r="F998">
        <v>34.766859131224201</v>
      </c>
      <c r="G998">
        <v>87.656344696969697</v>
      </c>
      <c r="H998">
        <v>12.8234185606061</v>
      </c>
      <c r="I998">
        <v>180</v>
      </c>
      <c r="J998">
        <v>46</v>
      </c>
    </row>
    <row r="999" spans="1:10" x14ac:dyDescent="0.2">
      <c r="A999">
        <v>998</v>
      </c>
      <c r="B999" s="5">
        <v>44010</v>
      </c>
      <c r="C999" t="s">
        <v>17</v>
      </c>
      <c r="D999">
        <v>2020</v>
      </c>
      <c r="E999">
        <v>57.9066003787879</v>
      </c>
      <c r="F999">
        <v>29.6281078619398</v>
      </c>
      <c r="G999">
        <v>79.888068181818198</v>
      </c>
      <c r="H999">
        <v>20.340909090909101</v>
      </c>
      <c r="I999">
        <v>180</v>
      </c>
      <c r="J999">
        <v>46</v>
      </c>
    </row>
    <row r="1000" spans="1:10" x14ac:dyDescent="0.2">
      <c r="A1000">
        <v>999</v>
      </c>
      <c r="B1000" s="5">
        <v>44010</v>
      </c>
      <c r="C1000" t="s">
        <v>15</v>
      </c>
      <c r="D1000">
        <v>2020</v>
      </c>
      <c r="E1000">
        <v>227.61220643939399</v>
      </c>
      <c r="F1000">
        <v>11.000662631575301</v>
      </c>
      <c r="G1000">
        <v>194.49412878787899</v>
      </c>
      <c r="H1000">
        <v>13.359981060606099</v>
      </c>
      <c r="I1000">
        <v>180</v>
      </c>
      <c r="J1000">
        <v>46</v>
      </c>
    </row>
    <row r="1001" spans="1:10" x14ac:dyDescent="0.2">
      <c r="A1001">
        <v>1000</v>
      </c>
      <c r="B1001" s="5">
        <v>44011</v>
      </c>
      <c r="C1001" t="s">
        <v>62</v>
      </c>
      <c r="D1001">
        <v>2020</v>
      </c>
      <c r="E1001">
        <v>60.7916666666667</v>
      </c>
      <c r="F1001">
        <v>28.711904761904801</v>
      </c>
      <c r="G1001">
        <v>64.016309523809497</v>
      </c>
      <c r="H1001">
        <v>-3.19309523809524</v>
      </c>
      <c r="I1001">
        <v>181</v>
      </c>
      <c r="J1001">
        <v>47</v>
      </c>
    </row>
    <row r="1002" spans="1:10" x14ac:dyDescent="0.2">
      <c r="A1002">
        <v>1001</v>
      </c>
      <c r="B1002" s="5">
        <v>44011</v>
      </c>
      <c r="C1002" t="s">
        <v>8</v>
      </c>
      <c r="D1002">
        <v>2020</v>
      </c>
      <c r="E1002">
        <v>57.5211837121212</v>
      </c>
      <c r="F1002">
        <v>40.6982943136099</v>
      </c>
      <c r="G1002">
        <v>55.614488636363603</v>
      </c>
      <c r="H1002">
        <v>47.537954545454497</v>
      </c>
      <c r="I1002">
        <v>181</v>
      </c>
      <c r="J1002">
        <v>47</v>
      </c>
    </row>
    <row r="1003" spans="1:10" x14ac:dyDescent="0.2">
      <c r="A1003">
        <v>1002</v>
      </c>
      <c r="B1003" s="5">
        <v>44011</v>
      </c>
      <c r="C1003" t="s">
        <v>10</v>
      </c>
      <c r="D1003">
        <v>2020</v>
      </c>
      <c r="E1003">
        <v>81.958426197458493</v>
      </c>
      <c r="F1003">
        <v>20.316767496525099</v>
      </c>
      <c r="G1003">
        <v>67.859375</v>
      </c>
      <c r="H1003">
        <v>74.297212121212098</v>
      </c>
      <c r="I1003">
        <v>181</v>
      </c>
      <c r="J1003">
        <v>47</v>
      </c>
    </row>
    <row r="1004" spans="1:10" x14ac:dyDescent="0.2">
      <c r="A1004">
        <v>1003</v>
      </c>
      <c r="B1004" s="5">
        <v>44011</v>
      </c>
      <c r="C1004" t="s">
        <v>13</v>
      </c>
      <c r="D1004">
        <v>2020</v>
      </c>
      <c r="E1004">
        <v>37.072471590909103</v>
      </c>
      <c r="F1004">
        <v>33.025638442337304</v>
      </c>
      <c r="G1004">
        <v>87.024810606060598</v>
      </c>
      <c r="H1004">
        <v>24.262026515151501</v>
      </c>
      <c r="I1004">
        <v>181</v>
      </c>
      <c r="J1004">
        <v>47</v>
      </c>
    </row>
    <row r="1005" spans="1:10" x14ac:dyDescent="0.2">
      <c r="A1005">
        <v>1004</v>
      </c>
      <c r="B1005" s="5">
        <v>44011</v>
      </c>
      <c r="C1005" t="s">
        <v>17</v>
      </c>
      <c r="D1005">
        <v>2020</v>
      </c>
      <c r="E1005">
        <v>55.776600378787897</v>
      </c>
      <c r="F1005">
        <v>29.446842352119599</v>
      </c>
      <c r="G1005">
        <v>81.892234848484904</v>
      </c>
      <c r="H1005">
        <v>17.525009469697</v>
      </c>
      <c r="I1005">
        <v>181</v>
      </c>
      <c r="J1005">
        <v>47</v>
      </c>
    </row>
    <row r="1006" spans="1:10" x14ac:dyDescent="0.2">
      <c r="A1006">
        <v>1005</v>
      </c>
      <c r="B1006" s="5">
        <v>44011</v>
      </c>
      <c r="C1006" t="s">
        <v>15</v>
      </c>
      <c r="D1006">
        <v>2020</v>
      </c>
      <c r="E1006">
        <v>230.452623106061</v>
      </c>
      <c r="F1006">
        <v>11.616502640103199</v>
      </c>
      <c r="G1006">
        <v>217.44725378787899</v>
      </c>
      <c r="H1006">
        <v>13.4033901515152</v>
      </c>
      <c r="I1006">
        <v>181</v>
      </c>
      <c r="J1006">
        <v>47</v>
      </c>
    </row>
    <row r="1007" spans="1:10" x14ac:dyDescent="0.2">
      <c r="A1007">
        <v>1006</v>
      </c>
      <c r="B1007" s="5">
        <v>44012</v>
      </c>
      <c r="C1007" t="s">
        <v>62</v>
      </c>
      <c r="D1007">
        <v>2020</v>
      </c>
      <c r="E1007">
        <v>68.931368421052596</v>
      </c>
      <c r="F1007">
        <v>28.183157894736802</v>
      </c>
      <c r="G1007">
        <v>64.236315789473693</v>
      </c>
      <c r="H1007">
        <v>-3.4833684210526301</v>
      </c>
      <c r="I1007">
        <v>182</v>
      </c>
      <c r="J1007">
        <v>48</v>
      </c>
    </row>
    <row r="1008" spans="1:10" x14ac:dyDescent="0.2">
      <c r="A1008">
        <v>1007</v>
      </c>
      <c r="B1008" s="5">
        <v>44012</v>
      </c>
      <c r="C1008" t="s">
        <v>8</v>
      </c>
      <c r="D1008">
        <v>2020</v>
      </c>
      <c r="E1008">
        <v>54.797620020429001</v>
      </c>
      <c r="F1008">
        <v>39.823807452391399</v>
      </c>
      <c r="G1008">
        <v>56.310725229826403</v>
      </c>
      <c r="H1008">
        <v>54.310510725229797</v>
      </c>
      <c r="I1008">
        <v>182</v>
      </c>
      <c r="J1008">
        <v>48</v>
      </c>
    </row>
    <row r="1009" spans="1:10" x14ac:dyDescent="0.2">
      <c r="A1009">
        <v>1008</v>
      </c>
      <c r="B1009" s="5">
        <v>44012</v>
      </c>
      <c r="C1009" t="s">
        <v>10</v>
      </c>
      <c r="D1009">
        <v>2020</v>
      </c>
      <c r="E1009">
        <v>85.862620889748598</v>
      </c>
      <c r="F1009">
        <v>20.224581824965199</v>
      </c>
      <c r="G1009">
        <v>69.318371212121207</v>
      </c>
      <c r="H1009">
        <v>65.534575098814202</v>
      </c>
      <c r="I1009">
        <v>182</v>
      </c>
      <c r="J1009">
        <v>48</v>
      </c>
    </row>
    <row r="1010" spans="1:10" x14ac:dyDescent="0.2">
      <c r="A1010">
        <v>1009</v>
      </c>
      <c r="B1010" s="5">
        <v>44012</v>
      </c>
      <c r="C1010" t="s">
        <v>13</v>
      </c>
      <c r="D1010">
        <v>2020</v>
      </c>
      <c r="E1010">
        <v>36.917509469697002</v>
      </c>
      <c r="F1010">
        <v>32.823141180478103</v>
      </c>
      <c r="G1010">
        <v>87.626515151515207</v>
      </c>
      <c r="H1010">
        <v>17.595397727272701</v>
      </c>
      <c r="I1010">
        <v>182</v>
      </c>
      <c r="J1010">
        <v>48</v>
      </c>
    </row>
    <row r="1011" spans="1:10" x14ac:dyDescent="0.2">
      <c r="A1011">
        <v>1010</v>
      </c>
      <c r="B1011" s="5">
        <v>44012</v>
      </c>
      <c r="C1011" t="s">
        <v>17</v>
      </c>
      <c r="D1011">
        <v>2020</v>
      </c>
      <c r="E1011">
        <v>54.026791877104401</v>
      </c>
      <c r="F1011">
        <v>29.3645355441598</v>
      </c>
      <c r="G1011">
        <v>83.758743686868698</v>
      </c>
      <c r="H1011">
        <v>15.9223021885522</v>
      </c>
      <c r="I1011">
        <v>182</v>
      </c>
      <c r="J1011">
        <v>48</v>
      </c>
    </row>
    <row r="1012" spans="1:10" x14ac:dyDescent="0.2">
      <c r="A1012">
        <v>1011</v>
      </c>
      <c r="B1012" s="5">
        <v>44012</v>
      </c>
      <c r="C1012" t="s">
        <v>15</v>
      </c>
      <c r="D1012">
        <v>2020</v>
      </c>
      <c r="E1012">
        <v>233.59196022727301</v>
      </c>
      <c r="F1012">
        <v>12.0632204244785</v>
      </c>
      <c r="G1012">
        <v>228.37111742424199</v>
      </c>
      <c r="H1012">
        <v>13.9177083333333</v>
      </c>
      <c r="I1012">
        <v>182</v>
      </c>
      <c r="J1012">
        <v>48</v>
      </c>
    </row>
    <row r="1013" spans="1:10" x14ac:dyDescent="0.2">
      <c r="A1013">
        <v>1012</v>
      </c>
      <c r="B1013" s="5">
        <v>44013</v>
      </c>
      <c r="C1013" t="s">
        <v>62</v>
      </c>
      <c r="D1013">
        <v>2020</v>
      </c>
      <c r="E1013">
        <v>64.761612903225796</v>
      </c>
      <c r="F1013">
        <v>28.45</v>
      </c>
      <c r="G1013">
        <v>65.104787234042504</v>
      </c>
      <c r="H1013">
        <v>-3.8595744680851101</v>
      </c>
      <c r="I1013">
        <v>183</v>
      </c>
      <c r="J1013">
        <v>49</v>
      </c>
    </row>
    <row r="1014" spans="1:10" x14ac:dyDescent="0.2">
      <c r="A1014">
        <v>1013</v>
      </c>
      <c r="B1014" s="5">
        <v>44013</v>
      </c>
      <c r="C1014" t="s">
        <v>8</v>
      </c>
      <c r="D1014">
        <v>2020</v>
      </c>
      <c r="E1014">
        <v>54.216448863636401</v>
      </c>
      <c r="F1014">
        <v>39.134726481717699</v>
      </c>
      <c r="G1014">
        <v>56.862689393939398</v>
      </c>
      <c r="H1014">
        <v>50.6290328820116</v>
      </c>
      <c r="I1014">
        <v>183</v>
      </c>
      <c r="J1014">
        <v>49</v>
      </c>
    </row>
    <row r="1015" spans="1:10" x14ac:dyDescent="0.2">
      <c r="A1015">
        <v>1014</v>
      </c>
      <c r="B1015" s="5">
        <v>44013</v>
      </c>
      <c r="C1015" t="s">
        <v>10</v>
      </c>
      <c r="D1015">
        <v>2020</v>
      </c>
      <c r="E1015">
        <v>87.652537313432802</v>
      </c>
      <c r="F1015">
        <v>20.8006252325122</v>
      </c>
      <c r="G1015">
        <v>70.785132575757601</v>
      </c>
      <c r="H1015">
        <v>55.234157196969697</v>
      </c>
      <c r="I1015">
        <v>183</v>
      </c>
      <c r="J1015">
        <v>49</v>
      </c>
    </row>
    <row r="1016" spans="1:10" x14ac:dyDescent="0.2">
      <c r="A1016">
        <v>1015</v>
      </c>
      <c r="B1016" s="5">
        <v>44013</v>
      </c>
      <c r="C1016" t="s">
        <v>13</v>
      </c>
      <c r="D1016">
        <v>2020</v>
      </c>
      <c r="E1016">
        <v>35.758560606060598</v>
      </c>
      <c r="F1016">
        <v>32.820257043367398</v>
      </c>
      <c r="G1016">
        <v>89.627651515151499</v>
      </c>
      <c r="H1016">
        <v>16.118011363636398</v>
      </c>
      <c r="I1016">
        <v>183</v>
      </c>
      <c r="J1016">
        <v>49</v>
      </c>
    </row>
    <row r="1017" spans="1:10" x14ac:dyDescent="0.2">
      <c r="A1017">
        <v>1016</v>
      </c>
      <c r="B1017" s="5">
        <v>44013</v>
      </c>
      <c r="C1017" t="s">
        <v>17</v>
      </c>
      <c r="D1017">
        <v>2020</v>
      </c>
      <c r="E1017">
        <v>51.356505681818199</v>
      </c>
      <c r="F1017">
        <v>29.911276663841999</v>
      </c>
      <c r="G1017">
        <v>85.716540404040401</v>
      </c>
      <c r="H1017">
        <v>14.3701609848485</v>
      </c>
      <c r="I1017">
        <v>183</v>
      </c>
      <c r="J1017">
        <v>49</v>
      </c>
    </row>
    <row r="1018" spans="1:10" x14ac:dyDescent="0.2">
      <c r="A1018">
        <v>1017</v>
      </c>
      <c r="B1018" s="5">
        <v>44013</v>
      </c>
      <c r="C1018" t="s">
        <v>15</v>
      </c>
      <c r="D1018">
        <v>2020</v>
      </c>
      <c r="E1018">
        <v>235.65265151515101</v>
      </c>
      <c r="F1018">
        <v>19.535714285714299</v>
      </c>
      <c r="G1018">
        <v>237.294507575757</v>
      </c>
      <c r="H1018">
        <v>11.976070075757599</v>
      </c>
      <c r="I1018">
        <v>183</v>
      </c>
      <c r="J1018">
        <v>49</v>
      </c>
    </row>
    <row r="1019" spans="1:10" x14ac:dyDescent="0.2">
      <c r="A1019">
        <v>1018</v>
      </c>
      <c r="B1019" s="5">
        <v>44014</v>
      </c>
      <c r="C1019" t="s">
        <v>62</v>
      </c>
      <c r="D1019">
        <v>2020</v>
      </c>
      <c r="E1019">
        <v>59.0254166666667</v>
      </c>
      <c r="F1019">
        <v>28.990625000000001</v>
      </c>
      <c r="G1019">
        <v>66.808750000000003</v>
      </c>
      <c r="H1019">
        <v>-3.8675000000000002</v>
      </c>
      <c r="I1019">
        <v>184</v>
      </c>
      <c r="J1019">
        <v>50</v>
      </c>
    </row>
    <row r="1020" spans="1:10" x14ac:dyDescent="0.2">
      <c r="A1020">
        <v>1019</v>
      </c>
      <c r="B1020" s="5">
        <v>44014</v>
      </c>
      <c r="C1020" t="s">
        <v>8</v>
      </c>
      <c r="D1020">
        <v>2020</v>
      </c>
      <c r="E1020">
        <v>52.924839015151498</v>
      </c>
      <c r="F1020">
        <v>39.215594360506103</v>
      </c>
      <c r="G1020">
        <v>58.5551136363636</v>
      </c>
      <c r="H1020">
        <v>44.441297348484802</v>
      </c>
      <c r="I1020">
        <v>184</v>
      </c>
      <c r="J1020">
        <v>50</v>
      </c>
    </row>
    <row r="1021" spans="1:10" x14ac:dyDescent="0.2">
      <c r="A1021">
        <v>1020</v>
      </c>
      <c r="B1021" s="5">
        <v>44014</v>
      </c>
      <c r="C1021" t="s">
        <v>10</v>
      </c>
      <c r="D1021">
        <v>2020</v>
      </c>
      <c r="E1021" t="s">
        <v>95</v>
      </c>
      <c r="F1021">
        <v>21.8548148385578</v>
      </c>
      <c r="G1021">
        <v>72.712121212121204</v>
      </c>
      <c r="H1021">
        <v>43.723114119922599</v>
      </c>
      <c r="I1021">
        <v>184</v>
      </c>
      <c r="J1021">
        <v>50</v>
      </c>
    </row>
    <row r="1022" spans="1:10" x14ac:dyDescent="0.2">
      <c r="A1022">
        <v>1021</v>
      </c>
      <c r="B1022" s="5">
        <v>44014</v>
      </c>
      <c r="C1022" t="s">
        <v>13</v>
      </c>
      <c r="D1022">
        <v>2020</v>
      </c>
      <c r="E1022">
        <v>33.7700568181818</v>
      </c>
      <c r="F1022">
        <v>33.209633692542802</v>
      </c>
      <c r="G1022">
        <v>89.471685606060603</v>
      </c>
      <c r="H1022">
        <v>13.506098484848501</v>
      </c>
      <c r="I1022">
        <v>184</v>
      </c>
      <c r="J1022">
        <v>50</v>
      </c>
    </row>
    <row r="1023" spans="1:10" x14ac:dyDescent="0.2">
      <c r="A1023">
        <v>1022</v>
      </c>
      <c r="B1023" s="5">
        <v>44014</v>
      </c>
      <c r="C1023" t="s">
        <v>17</v>
      </c>
      <c r="D1023">
        <v>2020</v>
      </c>
      <c r="E1023">
        <v>49.003219696969701</v>
      </c>
      <c r="F1023">
        <v>30.692128452616199</v>
      </c>
      <c r="G1023">
        <v>87.760321969697003</v>
      </c>
      <c r="H1023">
        <v>14.0400946969697</v>
      </c>
      <c r="I1023">
        <v>184</v>
      </c>
      <c r="J1023">
        <v>50</v>
      </c>
    </row>
    <row r="1024" spans="1:10" x14ac:dyDescent="0.2">
      <c r="A1024">
        <v>1023</v>
      </c>
      <c r="B1024" s="5">
        <v>44014</v>
      </c>
      <c r="C1024" t="s">
        <v>15</v>
      </c>
      <c r="D1024">
        <v>2020</v>
      </c>
      <c r="E1024">
        <v>233.166875</v>
      </c>
      <c r="F1024">
        <v>16.321428571428601</v>
      </c>
      <c r="G1024">
        <v>251.86486742424199</v>
      </c>
      <c r="H1024">
        <v>10.673115530303001</v>
      </c>
      <c r="I1024">
        <v>184</v>
      </c>
      <c r="J1024">
        <v>50</v>
      </c>
    </row>
    <row r="1025" spans="1:10" x14ac:dyDescent="0.2">
      <c r="A1025">
        <v>1024</v>
      </c>
      <c r="B1025" s="5">
        <v>44015</v>
      </c>
      <c r="C1025" t="s">
        <v>62</v>
      </c>
      <c r="D1025">
        <v>2020</v>
      </c>
      <c r="E1025">
        <v>54.2089583333333</v>
      </c>
      <c r="F1025">
        <v>29.132291666666699</v>
      </c>
      <c r="G1025">
        <v>68.420416666666696</v>
      </c>
      <c r="H1025">
        <v>-3.6223958333333299</v>
      </c>
      <c r="I1025">
        <v>185</v>
      </c>
      <c r="J1025">
        <v>51</v>
      </c>
    </row>
    <row r="1026" spans="1:10" x14ac:dyDescent="0.2">
      <c r="A1026">
        <v>1025</v>
      </c>
      <c r="B1026" s="5">
        <v>44015</v>
      </c>
      <c r="C1026" t="s">
        <v>8</v>
      </c>
      <c r="D1026">
        <v>2020</v>
      </c>
      <c r="E1026">
        <v>52.016976076554997</v>
      </c>
      <c r="F1026">
        <v>38.912889666777701</v>
      </c>
      <c r="G1026">
        <v>59.558428030302998</v>
      </c>
      <c r="H1026">
        <v>37.267569377990398</v>
      </c>
      <c r="I1026">
        <v>185</v>
      </c>
      <c r="J1026">
        <v>51</v>
      </c>
    </row>
    <row r="1027" spans="1:10" x14ac:dyDescent="0.2">
      <c r="A1027">
        <v>1026</v>
      </c>
      <c r="B1027" s="5">
        <v>44015</v>
      </c>
      <c r="C1027" t="s">
        <v>10</v>
      </c>
      <c r="D1027">
        <v>2020</v>
      </c>
      <c r="E1027" t="s">
        <v>95</v>
      </c>
      <c r="F1027">
        <v>22.404422878603</v>
      </c>
      <c r="G1027">
        <v>74.405587121212093</v>
      </c>
      <c r="H1027">
        <v>39.4881521739131</v>
      </c>
      <c r="I1027">
        <v>185</v>
      </c>
      <c r="J1027">
        <v>51</v>
      </c>
    </row>
    <row r="1028" spans="1:10" x14ac:dyDescent="0.2">
      <c r="A1028">
        <v>1027</v>
      </c>
      <c r="B1028" s="5">
        <v>44015</v>
      </c>
      <c r="C1028" t="s">
        <v>13</v>
      </c>
      <c r="D1028">
        <v>2020</v>
      </c>
      <c r="E1028">
        <v>31.435407196969699</v>
      </c>
      <c r="F1028">
        <v>32.980471766829702</v>
      </c>
      <c r="G1028">
        <v>90.0707386363636</v>
      </c>
      <c r="H1028">
        <v>14.022575757575799</v>
      </c>
      <c r="I1028">
        <v>185</v>
      </c>
      <c r="J1028">
        <v>51</v>
      </c>
    </row>
    <row r="1029" spans="1:10" x14ac:dyDescent="0.2">
      <c r="A1029">
        <v>1028</v>
      </c>
      <c r="B1029" s="5">
        <v>44015</v>
      </c>
      <c r="C1029" t="s">
        <v>17</v>
      </c>
      <c r="D1029">
        <v>2020</v>
      </c>
      <c r="E1029">
        <v>46.777720959596003</v>
      </c>
      <c r="F1029">
        <v>31.095545186216398</v>
      </c>
      <c r="G1029">
        <v>89.430713383838395</v>
      </c>
      <c r="H1029">
        <v>12.956753998316501</v>
      </c>
      <c r="I1029">
        <v>185</v>
      </c>
      <c r="J1029">
        <v>51</v>
      </c>
    </row>
    <row r="1030" spans="1:10" x14ac:dyDescent="0.2">
      <c r="A1030">
        <v>1029</v>
      </c>
      <c r="B1030" s="5">
        <v>44015</v>
      </c>
      <c r="C1030" t="s">
        <v>15</v>
      </c>
      <c r="D1030">
        <v>2020</v>
      </c>
      <c r="E1030">
        <v>231.00079852579799</v>
      </c>
      <c r="F1030">
        <v>13.3928571428571</v>
      </c>
      <c r="G1030">
        <v>270.93194103194099</v>
      </c>
      <c r="H1030">
        <v>10.188427518427501</v>
      </c>
      <c r="I1030">
        <v>185</v>
      </c>
      <c r="J1030">
        <v>51</v>
      </c>
    </row>
    <row r="1031" spans="1:10" x14ac:dyDescent="0.2">
      <c r="A1031">
        <v>1030</v>
      </c>
      <c r="B1031" s="5">
        <v>44016</v>
      </c>
      <c r="C1031" t="s">
        <v>62</v>
      </c>
      <c r="D1031">
        <v>2020</v>
      </c>
      <c r="E1031">
        <v>51.667187499999997</v>
      </c>
      <c r="F1031">
        <v>28.769791666666698</v>
      </c>
      <c r="G1031">
        <v>70.357812499999994</v>
      </c>
      <c r="H1031">
        <v>-3.83229166666667</v>
      </c>
      <c r="I1031">
        <v>186</v>
      </c>
      <c r="J1031">
        <v>52</v>
      </c>
    </row>
    <row r="1032" spans="1:10" x14ac:dyDescent="0.2">
      <c r="A1032">
        <v>1031</v>
      </c>
      <c r="B1032" s="5">
        <v>44016</v>
      </c>
      <c r="C1032" t="s">
        <v>8</v>
      </c>
      <c r="D1032">
        <v>2020</v>
      </c>
      <c r="E1032">
        <v>50.493503787878801</v>
      </c>
      <c r="F1032">
        <v>38.033472398919599</v>
      </c>
      <c r="G1032">
        <v>60.820833333333297</v>
      </c>
      <c r="H1032">
        <v>33.773598484848499</v>
      </c>
      <c r="I1032">
        <v>186</v>
      </c>
      <c r="J1032">
        <v>52</v>
      </c>
    </row>
    <row r="1033" spans="1:10" x14ac:dyDescent="0.2">
      <c r="A1033">
        <v>1032</v>
      </c>
      <c r="B1033" s="5">
        <v>44016</v>
      </c>
      <c r="C1033" t="s">
        <v>10</v>
      </c>
      <c r="D1033">
        <v>2020</v>
      </c>
      <c r="E1033" t="s">
        <v>95</v>
      </c>
      <c r="F1033">
        <v>22.742693628041199</v>
      </c>
      <c r="G1033">
        <v>76.533617424242394</v>
      </c>
      <c r="H1033">
        <v>35.813743890518097</v>
      </c>
      <c r="I1033">
        <v>186</v>
      </c>
      <c r="J1033">
        <v>52</v>
      </c>
    </row>
    <row r="1034" spans="1:10" x14ac:dyDescent="0.2">
      <c r="A1034">
        <v>1033</v>
      </c>
      <c r="B1034" s="5">
        <v>44016</v>
      </c>
      <c r="C1034" t="s">
        <v>13</v>
      </c>
      <c r="D1034">
        <v>2020</v>
      </c>
      <c r="E1034">
        <v>31.5729734848485</v>
      </c>
      <c r="F1034">
        <v>30.982780545813402</v>
      </c>
      <c r="G1034">
        <v>90.147253787878796</v>
      </c>
      <c r="H1034">
        <v>16.9099621212121</v>
      </c>
      <c r="I1034">
        <v>186</v>
      </c>
      <c r="J1034">
        <v>52</v>
      </c>
    </row>
    <row r="1035" spans="1:10" x14ac:dyDescent="0.2">
      <c r="A1035">
        <v>1034</v>
      </c>
      <c r="B1035" s="5">
        <v>44016</v>
      </c>
      <c r="C1035" t="s">
        <v>17</v>
      </c>
      <c r="D1035">
        <v>2020</v>
      </c>
      <c r="E1035">
        <v>45.4728693181818</v>
      </c>
      <c r="F1035">
        <v>30.985886756786002</v>
      </c>
      <c r="G1035">
        <v>91.232765151515196</v>
      </c>
      <c r="H1035">
        <v>12.030331439393899</v>
      </c>
      <c r="I1035">
        <v>186</v>
      </c>
      <c r="J1035">
        <v>52</v>
      </c>
    </row>
    <row r="1036" spans="1:10" x14ac:dyDescent="0.2">
      <c r="A1036">
        <v>1035</v>
      </c>
      <c r="B1036" s="5">
        <v>44016</v>
      </c>
      <c r="C1036" t="s">
        <v>15</v>
      </c>
      <c r="D1036">
        <v>2020</v>
      </c>
      <c r="E1036" t="s">
        <v>95</v>
      </c>
      <c r="F1036">
        <v>14.6428571428571</v>
      </c>
      <c r="G1036" t="s">
        <v>95</v>
      </c>
      <c r="H1036" t="s">
        <v>95</v>
      </c>
      <c r="I1036">
        <v>186</v>
      </c>
      <c r="J1036">
        <v>52</v>
      </c>
    </row>
    <row r="1037" spans="1:10" x14ac:dyDescent="0.2">
      <c r="A1037">
        <v>1036</v>
      </c>
      <c r="B1037" s="5">
        <v>44017</v>
      </c>
      <c r="C1037" t="s">
        <v>62</v>
      </c>
      <c r="D1037">
        <v>2020</v>
      </c>
      <c r="E1037">
        <v>48.4117708333333</v>
      </c>
      <c r="F1037">
        <v>28.321874999999999</v>
      </c>
      <c r="G1037">
        <v>71.682083333333296</v>
      </c>
      <c r="H1037">
        <v>-3.74635416666667</v>
      </c>
      <c r="I1037">
        <v>187</v>
      </c>
      <c r="J1037">
        <v>53</v>
      </c>
    </row>
    <row r="1038" spans="1:10" x14ac:dyDescent="0.2">
      <c r="A1038">
        <v>1037</v>
      </c>
      <c r="B1038" s="5">
        <v>44017</v>
      </c>
      <c r="C1038" t="s">
        <v>8</v>
      </c>
      <c r="D1038">
        <v>2020</v>
      </c>
      <c r="E1038">
        <v>50.0364204545455</v>
      </c>
      <c r="F1038">
        <v>36.983246310095801</v>
      </c>
      <c r="G1038">
        <v>61.512121212121201</v>
      </c>
      <c r="H1038">
        <v>28.099460227272701</v>
      </c>
      <c r="I1038">
        <v>187</v>
      </c>
      <c r="J1038">
        <v>53</v>
      </c>
    </row>
    <row r="1039" spans="1:10" x14ac:dyDescent="0.2">
      <c r="A1039">
        <v>1038</v>
      </c>
      <c r="B1039" s="5">
        <v>44017</v>
      </c>
      <c r="C1039" t="s">
        <v>10</v>
      </c>
      <c r="D1039">
        <v>2020</v>
      </c>
      <c r="E1039" t="s">
        <v>95</v>
      </c>
      <c r="F1039">
        <v>22.680680082489101</v>
      </c>
      <c r="G1039">
        <v>78.235984848484804</v>
      </c>
      <c r="H1039">
        <v>31.143716577540101</v>
      </c>
      <c r="I1039">
        <v>187</v>
      </c>
      <c r="J1039">
        <v>53</v>
      </c>
    </row>
    <row r="1040" spans="1:10" x14ac:dyDescent="0.2">
      <c r="A1040">
        <v>1039</v>
      </c>
      <c r="B1040" s="5">
        <v>44017</v>
      </c>
      <c r="C1040" t="s">
        <v>13</v>
      </c>
      <c r="D1040">
        <v>2020</v>
      </c>
      <c r="E1040">
        <v>41.714441287878799</v>
      </c>
      <c r="F1040">
        <v>29.665981492881301</v>
      </c>
      <c r="G1040">
        <v>87.996306818181793</v>
      </c>
      <c r="H1040">
        <v>16.086126893939401</v>
      </c>
      <c r="I1040">
        <v>187</v>
      </c>
      <c r="J1040">
        <v>53</v>
      </c>
    </row>
    <row r="1041" spans="1:10" x14ac:dyDescent="0.2">
      <c r="A1041">
        <v>1040</v>
      </c>
      <c r="B1041" s="5">
        <v>44017</v>
      </c>
      <c r="C1041" t="s">
        <v>17</v>
      </c>
      <c r="D1041">
        <v>2020</v>
      </c>
      <c r="E1041">
        <v>44.9415435606061</v>
      </c>
      <c r="F1041">
        <v>30.5736441257568</v>
      </c>
      <c r="G1041">
        <v>92.344128787878802</v>
      </c>
      <c r="H1041">
        <v>10.978181818181801</v>
      </c>
      <c r="I1041">
        <v>187</v>
      </c>
      <c r="J1041">
        <v>53</v>
      </c>
    </row>
    <row r="1042" spans="1:10" x14ac:dyDescent="0.2">
      <c r="A1042">
        <v>1041</v>
      </c>
      <c r="B1042" s="5">
        <v>44017</v>
      </c>
      <c r="C1042" t="s">
        <v>15</v>
      </c>
      <c r="D1042">
        <v>2020</v>
      </c>
      <c r="E1042" t="s">
        <v>95</v>
      </c>
      <c r="F1042">
        <v>18.25</v>
      </c>
      <c r="G1042" t="s">
        <v>95</v>
      </c>
      <c r="H1042" t="s">
        <v>95</v>
      </c>
      <c r="I1042">
        <v>187</v>
      </c>
      <c r="J1042">
        <v>53</v>
      </c>
    </row>
    <row r="1043" spans="1:10" x14ac:dyDescent="0.2">
      <c r="A1043">
        <v>1042</v>
      </c>
      <c r="B1043" s="5">
        <v>44018</v>
      </c>
      <c r="C1043" t="s">
        <v>62</v>
      </c>
      <c r="D1043">
        <v>2020</v>
      </c>
      <c r="E1043">
        <v>45.078541666666702</v>
      </c>
      <c r="F1043">
        <v>28.05</v>
      </c>
      <c r="G1043">
        <v>73.077708333333305</v>
      </c>
      <c r="H1043">
        <v>-3.5772916666666701</v>
      </c>
      <c r="I1043">
        <v>188</v>
      </c>
      <c r="J1043">
        <v>54</v>
      </c>
    </row>
    <row r="1044" spans="1:10" x14ac:dyDescent="0.2">
      <c r="A1044">
        <v>1043</v>
      </c>
      <c r="B1044" s="5">
        <v>44018</v>
      </c>
      <c r="C1044" t="s">
        <v>8</v>
      </c>
      <c r="D1044">
        <v>2020</v>
      </c>
      <c r="E1044">
        <v>49.229753787878799</v>
      </c>
      <c r="F1044">
        <v>36.440624034715903</v>
      </c>
      <c r="G1044">
        <v>62.452935606060599</v>
      </c>
      <c r="H1044">
        <v>24.718746411483298</v>
      </c>
      <c r="I1044">
        <v>188</v>
      </c>
      <c r="J1044">
        <v>54</v>
      </c>
    </row>
    <row r="1045" spans="1:10" x14ac:dyDescent="0.2">
      <c r="A1045">
        <v>1044</v>
      </c>
      <c r="B1045" s="5">
        <v>44018</v>
      </c>
      <c r="C1045" t="s">
        <v>10</v>
      </c>
      <c r="D1045">
        <v>2020</v>
      </c>
      <c r="E1045" t="s">
        <v>95</v>
      </c>
      <c r="F1045">
        <v>22.940078840318801</v>
      </c>
      <c r="G1045">
        <v>79.931723484848504</v>
      </c>
      <c r="H1045" t="s">
        <v>95</v>
      </c>
      <c r="I1045">
        <v>188</v>
      </c>
      <c r="J1045">
        <v>54</v>
      </c>
    </row>
    <row r="1046" spans="1:10" x14ac:dyDescent="0.2">
      <c r="A1046">
        <v>1045</v>
      </c>
      <c r="B1046" s="5">
        <v>44018</v>
      </c>
      <c r="C1046" t="s">
        <v>13</v>
      </c>
      <c r="D1046">
        <v>2020</v>
      </c>
      <c r="E1046">
        <v>37.285738636363597</v>
      </c>
      <c r="F1046">
        <v>30.663484800583198</v>
      </c>
      <c r="G1046">
        <v>88.952178030303102</v>
      </c>
      <c r="H1046">
        <v>18.1011931818182</v>
      </c>
      <c r="I1046">
        <v>188</v>
      </c>
      <c r="J1046">
        <v>54</v>
      </c>
    </row>
    <row r="1047" spans="1:10" x14ac:dyDescent="0.2">
      <c r="A1047">
        <v>1046</v>
      </c>
      <c r="B1047" s="5">
        <v>44018</v>
      </c>
      <c r="C1047" t="s">
        <v>17</v>
      </c>
      <c r="D1047">
        <v>2020</v>
      </c>
      <c r="E1047">
        <v>44.973544823232302</v>
      </c>
      <c r="F1047">
        <v>30.482078392394101</v>
      </c>
      <c r="G1047">
        <v>93.349842171717199</v>
      </c>
      <c r="H1047">
        <v>10.3073200757576</v>
      </c>
      <c r="I1047">
        <v>188</v>
      </c>
      <c r="J1047">
        <v>54</v>
      </c>
    </row>
    <row r="1048" spans="1:10" x14ac:dyDescent="0.2">
      <c r="A1048">
        <v>1047</v>
      </c>
      <c r="B1048" s="5">
        <v>44018</v>
      </c>
      <c r="C1048" t="s">
        <v>15</v>
      </c>
      <c r="D1048">
        <v>2020</v>
      </c>
      <c r="E1048">
        <v>226.827818181818</v>
      </c>
      <c r="F1048">
        <v>18.1497079199764</v>
      </c>
      <c r="G1048">
        <v>342.53781818181801</v>
      </c>
      <c r="H1048">
        <v>9.7844363636363703</v>
      </c>
      <c r="I1048">
        <v>188</v>
      </c>
      <c r="J1048">
        <v>54</v>
      </c>
    </row>
    <row r="1049" spans="1:10" x14ac:dyDescent="0.2">
      <c r="A1049">
        <v>1048</v>
      </c>
      <c r="B1049" s="5">
        <v>44019</v>
      </c>
      <c r="C1049" t="s">
        <v>62</v>
      </c>
      <c r="D1049">
        <v>2020</v>
      </c>
      <c r="E1049">
        <v>43.490113636363603</v>
      </c>
      <c r="F1049">
        <v>27.7123595505618</v>
      </c>
      <c r="G1049">
        <v>74.264157303370794</v>
      </c>
      <c r="H1049">
        <v>-3.8869662921348298</v>
      </c>
      <c r="I1049">
        <v>189</v>
      </c>
      <c r="J1049">
        <v>55</v>
      </c>
    </row>
    <row r="1050" spans="1:10" x14ac:dyDescent="0.2">
      <c r="A1050">
        <v>1049</v>
      </c>
      <c r="B1050" s="5">
        <v>44019</v>
      </c>
      <c r="C1050" t="s">
        <v>8</v>
      </c>
      <c r="D1050">
        <v>2020</v>
      </c>
      <c r="E1050">
        <v>47.615094696969699</v>
      </c>
      <c r="F1050">
        <v>35.1458577224927</v>
      </c>
      <c r="G1050">
        <v>62.820643939393896</v>
      </c>
      <c r="H1050">
        <v>38.039806576402299</v>
      </c>
      <c r="I1050">
        <v>189</v>
      </c>
      <c r="J1050">
        <v>55</v>
      </c>
    </row>
    <row r="1051" spans="1:10" x14ac:dyDescent="0.2">
      <c r="A1051">
        <v>1050</v>
      </c>
      <c r="B1051" s="5">
        <v>44019</v>
      </c>
      <c r="C1051" t="s">
        <v>10</v>
      </c>
      <c r="D1051">
        <v>2020</v>
      </c>
      <c r="E1051" t="s">
        <v>95</v>
      </c>
      <c r="F1051">
        <v>22.2992757238857</v>
      </c>
      <c r="G1051">
        <v>81.168371212121201</v>
      </c>
      <c r="H1051" t="s">
        <v>95</v>
      </c>
      <c r="I1051">
        <v>189</v>
      </c>
      <c r="J1051">
        <v>55</v>
      </c>
    </row>
    <row r="1052" spans="1:10" x14ac:dyDescent="0.2">
      <c r="A1052">
        <v>1051</v>
      </c>
      <c r="B1052" s="5">
        <v>44019</v>
      </c>
      <c r="C1052" t="s">
        <v>13</v>
      </c>
      <c r="D1052">
        <v>2020</v>
      </c>
      <c r="E1052">
        <v>33.505625000000002</v>
      </c>
      <c r="F1052">
        <v>30.422464921996799</v>
      </c>
      <c r="G1052">
        <v>90.005018939393906</v>
      </c>
      <c r="H1052">
        <v>19.198181818181801</v>
      </c>
      <c r="I1052">
        <v>189</v>
      </c>
      <c r="J1052">
        <v>55</v>
      </c>
    </row>
    <row r="1053" spans="1:10" x14ac:dyDescent="0.2">
      <c r="A1053">
        <v>1052</v>
      </c>
      <c r="B1053" s="5">
        <v>44019</v>
      </c>
      <c r="C1053" t="s">
        <v>17</v>
      </c>
      <c r="D1053">
        <v>2020</v>
      </c>
      <c r="E1053">
        <v>46.132510822510802</v>
      </c>
      <c r="F1053">
        <v>29.474050121134201</v>
      </c>
      <c r="G1053">
        <v>102.575649350649</v>
      </c>
      <c r="H1053">
        <v>10.1300974025974</v>
      </c>
      <c r="I1053">
        <v>189</v>
      </c>
      <c r="J1053">
        <v>55</v>
      </c>
    </row>
    <row r="1054" spans="1:10" x14ac:dyDescent="0.2">
      <c r="A1054">
        <v>1053</v>
      </c>
      <c r="B1054" s="5">
        <v>44019</v>
      </c>
      <c r="C1054" t="s">
        <v>15</v>
      </c>
      <c r="D1054">
        <v>2020</v>
      </c>
      <c r="E1054">
        <v>225.71412878787899</v>
      </c>
      <c r="F1054">
        <v>18.290957021391499</v>
      </c>
      <c r="G1054">
        <v>355.34318181818202</v>
      </c>
      <c r="H1054">
        <v>9.3990530303030297</v>
      </c>
      <c r="I1054">
        <v>189</v>
      </c>
      <c r="J1054">
        <v>55</v>
      </c>
    </row>
    <row r="1055" spans="1:10" x14ac:dyDescent="0.2">
      <c r="A1055">
        <v>1054</v>
      </c>
      <c r="B1055" s="5">
        <v>44020</v>
      </c>
      <c r="C1055" t="s">
        <v>62</v>
      </c>
      <c r="D1055">
        <v>2020</v>
      </c>
      <c r="E1055">
        <v>42.996145833333301</v>
      </c>
      <c r="F1055">
        <v>27.764583333333299</v>
      </c>
      <c r="G1055">
        <v>75.563437500000006</v>
      </c>
      <c r="H1055">
        <v>-4.1483333333333299</v>
      </c>
      <c r="I1055">
        <v>190</v>
      </c>
      <c r="J1055">
        <v>56</v>
      </c>
    </row>
    <row r="1056" spans="1:10" x14ac:dyDescent="0.2">
      <c r="A1056">
        <v>1055</v>
      </c>
      <c r="B1056" s="5">
        <v>44020</v>
      </c>
      <c r="C1056" t="s">
        <v>8</v>
      </c>
      <c r="D1056">
        <v>2020</v>
      </c>
      <c r="E1056">
        <v>83.002499999999998</v>
      </c>
      <c r="F1056" t="s">
        <v>95</v>
      </c>
      <c r="G1056">
        <v>55.591287878787902</v>
      </c>
      <c r="H1056">
        <v>101.935477855478</v>
      </c>
      <c r="I1056">
        <v>190</v>
      </c>
      <c r="J1056">
        <v>56</v>
      </c>
    </row>
    <row r="1057" spans="1:10" x14ac:dyDescent="0.2">
      <c r="A1057">
        <v>1056</v>
      </c>
      <c r="B1057" s="5">
        <v>44020</v>
      </c>
      <c r="C1057" t="s">
        <v>10</v>
      </c>
      <c r="D1057">
        <v>2020</v>
      </c>
      <c r="E1057" t="s">
        <v>95</v>
      </c>
      <c r="F1057">
        <v>20.719373670060701</v>
      </c>
      <c r="G1057">
        <v>81.615719696969705</v>
      </c>
      <c r="H1057" t="s">
        <v>95</v>
      </c>
      <c r="I1057">
        <v>190</v>
      </c>
      <c r="J1057">
        <v>56</v>
      </c>
    </row>
    <row r="1058" spans="1:10" x14ac:dyDescent="0.2">
      <c r="A1058">
        <v>1057</v>
      </c>
      <c r="B1058" s="5">
        <v>44020</v>
      </c>
      <c r="C1058" t="s">
        <v>13</v>
      </c>
      <c r="D1058">
        <v>2020</v>
      </c>
      <c r="E1058">
        <v>31.3065169769989</v>
      </c>
      <c r="F1058">
        <v>30.0974286365763</v>
      </c>
      <c r="G1058">
        <v>90.685858585858597</v>
      </c>
      <c r="H1058">
        <v>21.676396495071199</v>
      </c>
      <c r="I1058">
        <v>190</v>
      </c>
      <c r="J1058">
        <v>56</v>
      </c>
    </row>
    <row r="1059" spans="1:10" x14ac:dyDescent="0.2">
      <c r="A1059">
        <v>1058</v>
      </c>
      <c r="B1059" s="5">
        <v>44020</v>
      </c>
      <c r="C1059" t="s">
        <v>17</v>
      </c>
      <c r="D1059">
        <v>2020</v>
      </c>
      <c r="E1059">
        <v>47.227945075757603</v>
      </c>
      <c r="F1059">
        <v>29.753741086984402</v>
      </c>
      <c r="G1059">
        <v>110.38873106060601</v>
      </c>
      <c r="H1059">
        <v>9.2687026515151505</v>
      </c>
      <c r="I1059">
        <v>190</v>
      </c>
      <c r="J1059">
        <v>56</v>
      </c>
    </row>
    <row r="1060" spans="1:10" x14ac:dyDescent="0.2">
      <c r="A1060">
        <v>1059</v>
      </c>
      <c r="B1060" s="5">
        <v>44020</v>
      </c>
      <c r="C1060" t="s">
        <v>15</v>
      </c>
      <c r="D1060">
        <v>2020</v>
      </c>
      <c r="E1060">
        <v>224.05085623678599</v>
      </c>
      <c r="F1060">
        <v>19.353618850127599</v>
      </c>
      <c r="G1060">
        <v>395.63298097251601</v>
      </c>
      <c r="H1060">
        <v>11.3106976744186</v>
      </c>
      <c r="I1060">
        <v>190</v>
      </c>
      <c r="J1060">
        <v>56</v>
      </c>
    </row>
    <row r="1061" spans="1:10" x14ac:dyDescent="0.2">
      <c r="A1061">
        <v>1060</v>
      </c>
      <c r="B1061" s="5">
        <v>44021</v>
      </c>
      <c r="C1061" t="s">
        <v>62</v>
      </c>
      <c r="D1061">
        <v>2020</v>
      </c>
      <c r="E1061">
        <v>41.971249999999998</v>
      </c>
      <c r="F1061">
        <v>27.4635416666667</v>
      </c>
      <c r="G1061">
        <v>76.6171875</v>
      </c>
      <c r="H1061">
        <v>-4.0334374999999998</v>
      </c>
      <c r="I1061">
        <v>191</v>
      </c>
      <c r="J1061">
        <v>57</v>
      </c>
    </row>
    <row r="1062" spans="1:10" x14ac:dyDescent="0.2">
      <c r="A1062">
        <v>1061</v>
      </c>
      <c r="B1062" s="5">
        <v>44021</v>
      </c>
      <c r="C1062" t="s">
        <v>8</v>
      </c>
      <c r="D1062">
        <v>2020</v>
      </c>
      <c r="E1062">
        <v>93.628904709748099</v>
      </c>
      <c r="F1062">
        <v>26.389343373299798</v>
      </c>
      <c r="G1062">
        <v>57.773150105708197</v>
      </c>
      <c r="H1062">
        <v>58.855866807611001</v>
      </c>
      <c r="I1062">
        <v>191</v>
      </c>
      <c r="J1062">
        <v>57</v>
      </c>
    </row>
    <row r="1063" spans="1:10" x14ac:dyDescent="0.2">
      <c r="A1063">
        <v>1062</v>
      </c>
      <c r="B1063" s="5">
        <v>44021</v>
      </c>
      <c r="C1063" t="s">
        <v>10</v>
      </c>
      <c r="D1063">
        <v>2020</v>
      </c>
      <c r="E1063">
        <v>105.65383292383299</v>
      </c>
      <c r="F1063">
        <v>20.8414348436153</v>
      </c>
      <c r="G1063">
        <v>83.678002244668903</v>
      </c>
      <c r="H1063">
        <v>25.138378378378398</v>
      </c>
      <c r="I1063">
        <v>191</v>
      </c>
      <c r="J1063">
        <v>57</v>
      </c>
    </row>
    <row r="1064" spans="1:10" x14ac:dyDescent="0.2">
      <c r="A1064">
        <v>1063</v>
      </c>
      <c r="B1064" s="5">
        <v>44021</v>
      </c>
      <c r="C1064" t="s">
        <v>13</v>
      </c>
      <c r="D1064">
        <v>2020</v>
      </c>
      <c r="E1064">
        <v>28.2665151515152</v>
      </c>
      <c r="F1064">
        <v>28.8818289402106</v>
      </c>
      <c r="G1064">
        <v>96.177272727272793</v>
      </c>
      <c r="H1064">
        <v>43.266571969696997</v>
      </c>
      <c r="I1064">
        <v>191</v>
      </c>
      <c r="J1064">
        <v>57</v>
      </c>
    </row>
    <row r="1065" spans="1:10" x14ac:dyDescent="0.2">
      <c r="A1065">
        <v>1064</v>
      </c>
      <c r="B1065" s="5">
        <v>44021</v>
      </c>
      <c r="C1065" t="s">
        <v>17</v>
      </c>
      <c r="D1065">
        <v>2020</v>
      </c>
      <c r="E1065">
        <v>47.989361321548799</v>
      </c>
      <c r="F1065">
        <v>29.8124203140482</v>
      </c>
      <c r="G1065">
        <v>109.653756313131</v>
      </c>
      <c r="H1065">
        <v>9.1194644360269397</v>
      </c>
      <c r="I1065">
        <v>191</v>
      </c>
      <c r="J1065">
        <v>57</v>
      </c>
    </row>
    <row r="1066" spans="1:10" x14ac:dyDescent="0.2">
      <c r="A1066">
        <v>1065</v>
      </c>
      <c r="B1066" s="5">
        <v>44021</v>
      </c>
      <c r="C1066" t="s">
        <v>15</v>
      </c>
      <c r="D1066">
        <v>2020</v>
      </c>
      <c r="E1066">
        <v>226.346505681818</v>
      </c>
      <c r="F1066">
        <v>18.760505424198701</v>
      </c>
      <c r="G1066">
        <v>440.93399621212097</v>
      </c>
      <c r="H1066">
        <v>11.3902272727273</v>
      </c>
      <c r="I1066">
        <v>191</v>
      </c>
      <c r="J1066">
        <v>57</v>
      </c>
    </row>
    <row r="1067" spans="1:10" x14ac:dyDescent="0.2">
      <c r="A1067">
        <v>1066</v>
      </c>
      <c r="B1067" s="5">
        <v>44022</v>
      </c>
      <c r="C1067" t="s">
        <v>62</v>
      </c>
      <c r="D1067">
        <v>2020</v>
      </c>
      <c r="E1067">
        <v>52.461770833333297</v>
      </c>
      <c r="F1067">
        <v>25.216666666666701</v>
      </c>
      <c r="G1067">
        <v>73.526458333333295</v>
      </c>
      <c r="H1067">
        <v>-3.1678125000000001</v>
      </c>
      <c r="I1067">
        <v>192</v>
      </c>
      <c r="J1067">
        <v>58</v>
      </c>
    </row>
    <row r="1068" spans="1:10" x14ac:dyDescent="0.2">
      <c r="A1068">
        <v>1067</v>
      </c>
      <c r="B1068" s="5">
        <v>44022</v>
      </c>
      <c r="C1068" t="s">
        <v>8</v>
      </c>
      <c r="D1068">
        <v>2020</v>
      </c>
      <c r="E1068">
        <v>87.611933124346905</v>
      </c>
      <c r="F1068">
        <v>28.246550377736298</v>
      </c>
      <c r="G1068">
        <v>62.200852272727303</v>
      </c>
      <c r="H1068">
        <v>51.065198863636397</v>
      </c>
      <c r="I1068">
        <v>192</v>
      </c>
      <c r="J1068">
        <v>58</v>
      </c>
    </row>
    <row r="1069" spans="1:10" x14ac:dyDescent="0.2">
      <c r="A1069">
        <v>1068</v>
      </c>
      <c r="B1069" s="5">
        <v>44022</v>
      </c>
      <c r="C1069" t="s">
        <v>10</v>
      </c>
      <c r="D1069">
        <v>2020</v>
      </c>
      <c r="E1069">
        <v>105.612482893451</v>
      </c>
      <c r="F1069">
        <v>21.785423299306601</v>
      </c>
      <c r="G1069">
        <v>88.386079545454507</v>
      </c>
      <c r="H1069">
        <v>27.441540669856501</v>
      </c>
      <c r="I1069">
        <v>192</v>
      </c>
      <c r="J1069">
        <v>58</v>
      </c>
    </row>
    <row r="1070" spans="1:10" x14ac:dyDescent="0.2">
      <c r="A1070">
        <v>1069</v>
      </c>
      <c r="B1070" s="5">
        <v>44022</v>
      </c>
      <c r="C1070" t="s">
        <v>13</v>
      </c>
      <c r="D1070">
        <v>2020</v>
      </c>
      <c r="E1070">
        <v>30.725852272727298</v>
      </c>
      <c r="F1070">
        <v>27.212115918851499</v>
      </c>
      <c r="G1070">
        <v>97.013920454545499</v>
      </c>
      <c r="H1070">
        <v>37.256032196969699</v>
      </c>
      <c r="I1070">
        <v>192</v>
      </c>
      <c r="J1070">
        <v>58</v>
      </c>
    </row>
    <row r="1071" spans="1:10" x14ac:dyDescent="0.2">
      <c r="A1071">
        <v>1070</v>
      </c>
      <c r="B1071" s="5">
        <v>44022</v>
      </c>
      <c r="C1071" t="s">
        <v>17</v>
      </c>
      <c r="D1071">
        <v>2020</v>
      </c>
      <c r="E1071">
        <v>61.6246117424242</v>
      </c>
      <c r="F1071">
        <v>28.0115908161481</v>
      </c>
      <c r="G1071">
        <v>106.015151515151</v>
      </c>
      <c r="H1071">
        <v>11.7994318181818</v>
      </c>
      <c r="I1071">
        <v>192</v>
      </c>
      <c r="J1071">
        <v>58</v>
      </c>
    </row>
    <row r="1072" spans="1:10" x14ac:dyDescent="0.2">
      <c r="A1072">
        <v>1071</v>
      </c>
      <c r="B1072" s="5">
        <v>44022</v>
      </c>
      <c r="C1072" t="s">
        <v>15</v>
      </c>
      <c r="D1072">
        <v>2020</v>
      </c>
      <c r="E1072">
        <v>185.06333748443299</v>
      </c>
      <c r="F1072">
        <v>14.418344324220399</v>
      </c>
      <c r="G1072">
        <v>345.38244084682401</v>
      </c>
      <c r="H1072">
        <v>65.241282689912794</v>
      </c>
      <c r="I1072">
        <v>192</v>
      </c>
      <c r="J1072">
        <v>58</v>
      </c>
    </row>
    <row r="1073" spans="1:10" x14ac:dyDescent="0.2">
      <c r="A1073">
        <v>1072</v>
      </c>
      <c r="B1073" s="5">
        <v>44023</v>
      </c>
      <c r="C1073" t="s">
        <v>62</v>
      </c>
      <c r="D1073">
        <v>2020</v>
      </c>
      <c r="E1073">
        <v>51.580312499999998</v>
      </c>
      <c r="F1073">
        <v>26.1666666666667</v>
      </c>
      <c r="G1073">
        <v>74.264375000000001</v>
      </c>
      <c r="H1073">
        <v>-4.2906250000000004</v>
      </c>
      <c r="I1073">
        <v>193</v>
      </c>
      <c r="J1073">
        <v>59</v>
      </c>
    </row>
    <row r="1074" spans="1:10" x14ac:dyDescent="0.2">
      <c r="A1074">
        <v>1073</v>
      </c>
      <c r="B1074" s="5">
        <v>44023</v>
      </c>
      <c r="C1074" t="s">
        <v>8</v>
      </c>
      <c r="D1074">
        <v>2020</v>
      </c>
      <c r="E1074">
        <v>80.489990224828901</v>
      </c>
      <c r="F1074">
        <v>30.4528544073519</v>
      </c>
      <c r="G1074">
        <v>65.143465909090907</v>
      </c>
      <c r="H1074">
        <v>37.434842105263201</v>
      </c>
      <c r="I1074">
        <v>193</v>
      </c>
      <c r="J1074">
        <v>59</v>
      </c>
    </row>
    <row r="1075" spans="1:10" x14ac:dyDescent="0.2">
      <c r="A1075">
        <v>1074</v>
      </c>
      <c r="B1075" s="5">
        <v>44023</v>
      </c>
      <c r="C1075" t="s">
        <v>10</v>
      </c>
      <c r="D1075">
        <v>2020</v>
      </c>
      <c r="E1075">
        <v>103.89482296650699</v>
      </c>
      <c r="F1075">
        <v>22.351391361785598</v>
      </c>
      <c r="G1075">
        <v>89.665909090909096</v>
      </c>
      <c r="H1075">
        <v>22.570009469696998</v>
      </c>
      <c r="I1075">
        <v>193</v>
      </c>
      <c r="J1075">
        <v>59</v>
      </c>
    </row>
    <row r="1076" spans="1:10" x14ac:dyDescent="0.2">
      <c r="A1076">
        <v>1075</v>
      </c>
      <c r="B1076" s="5">
        <v>44023</v>
      </c>
      <c r="C1076" t="s">
        <v>13</v>
      </c>
      <c r="D1076">
        <v>2020</v>
      </c>
      <c r="E1076">
        <v>29.452613636363601</v>
      </c>
      <c r="F1076">
        <v>28.464835884608799</v>
      </c>
      <c r="G1076">
        <v>96.870549242424303</v>
      </c>
      <c r="H1076">
        <v>31.1920643939394</v>
      </c>
      <c r="I1076">
        <v>193</v>
      </c>
      <c r="J1076">
        <v>59</v>
      </c>
    </row>
    <row r="1077" spans="1:10" x14ac:dyDescent="0.2">
      <c r="A1077">
        <v>1076</v>
      </c>
      <c r="B1077" s="5">
        <v>44023</v>
      </c>
      <c r="C1077" t="s">
        <v>17</v>
      </c>
      <c r="D1077">
        <v>2020</v>
      </c>
      <c r="E1077">
        <v>54.790672348484897</v>
      </c>
      <c r="F1077">
        <v>29.152414822899502</v>
      </c>
      <c r="G1077">
        <v>107.681997053872</v>
      </c>
      <c r="H1077">
        <v>8.5083701599326602</v>
      </c>
      <c r="I1077">
        <v>193</v>
      </c>
      <c r="J1077">
        <v>59</v>
      </c>
    </row>
    <row r="1078" spans="1:10" x14ac:dyDescent="0.2">
      <c r="A1078">
        <v>1077</v>
      </c>
      <c r="B1078" s="5">
        <v>44023</v>
      </c>
      <c r="C1078" t="s">
        <v>15</v>
      </c>
      <c r="D1078">
        <v>2020</v>
      </c>
      <c r="E1078">
        <v>211.79885416666701</v>
      </c>
      <c r="F1078">
        <v>13.408420866205701</v>
      </c>
      <c r="G1078">
        <v>251.43295454545401</v>
      </c>
      <c r="H1078">
        <v>29.907812499999999</v>
      </c>
      <c r="I1078">
        <v>193</v>
      </c>
      <c r="J1078">
        <v>59</v>
      </c>
    </row>
    <row r="1079" spans="1:10" x14ac:dyDescent="0.2">
      <c r="A1079">
        <v>1078</v>
      </c>
      <c r="B1079" s="5">
        <v>44024</v>
      </c>
      <c r="C1079" t="s">
        <v>62</v>
      </c>
      <c r="D1079">
        <v>2020</v>
      </c>
      <c r="E1079">
        <v>46.5804166666667</v>
      </c>
      <c r="F1079">
        <v>26.925000000000001</v>
      </c>
      <c r="G1079">
        <v>76.016354166666702</v>
      </c>
      <c r="H1079">
        <v>-4.4688541666666701</v>
      </c>
      <c r="I1079">
        <v>194</v>
      </c>
      <c r="J1079">
        <v>60</v>
      </c>
    </row>
    <row r="1080" spans="1:10" x14ac:dyDescent="0.2">
      <c r="A1080">
        <v>1079</v>
      </c>
      <c r="B1080" s="5">
        <v>44024</v>
      </c>
      <c r="C1080" t="s">
        <v>8</v>
      </c>
      <c r="D1080">
        <v>2020</v>
      </c>
      <c r="E1080">
        <v>72.406422924901193</v>
      </c>
      <c r="F1080">
        <v>32.241509760542002</v>
      </c>
      <c r="G1080">
        <v>67.017045454545496</v>
      </c>
      <c r="H1080">
        <v>26.939053030303</v>
      </c>
      <c r="I1080">
        <v>194</v>
      </c>
      <c r="J1080">
        <v>60</v>
      </c>
    </row>
    <row r="1081" spans="1:10" x14ac:dyDescent="0.2">
      <c r="A1081">
        <v>1080</v>
      </c>
      <c r="B1081" s="5">
        <v>44024</v>
      </c>
      <c r="C1081" t="s">
        <v>10</v>
      </c>
      <c r="D1081">
        <v>2020</v>
      </c>
      <c r="E1081">
        <v>98.714555023923396</v>
      </c>
      <c r="F1081">
        <v>23.329507525556799</v>
      </c>
      <c r="G1081">
        <v>92.0052083333333</v>
      </c>
      <c r="H1081">
        <v>18.765684210526299</v>
      </c>
      <c r="I1081">
        <v>194</v>
      </c>
      <c r="J1081">
        <v>60</v>
      </c>
    </row>
    <row r="1082" spans="1:10" x14ac:dyDescent="0.2">
      <c r="A1082">
        <v>1081</v>
      </c>
      <c r="B1082" s="5">
        <v>44024</v>
      </c>
      <c r="C1082" t="s">
        <v>13</v>
      </c>
      <c r="D1082">
        <v>2020</v>
      </c>
      <c r="E1082">
        <v>26.0849431818182</v>
      </c>
      <c r="F1082">
        <v>28.824029426721498</v>
      </c>
      <c r="G1082">
        <v>96.0750946969697</v>
      </c>
      <c r="H1082">
        <v>43.883806818181803</v>
      </c>
      <c r="I1082">
        <v>194</v>
      </c>
      <c r="J1082">
        <v>60</v>
      </c>
    </row>
    <row r="1083" spans="1:10" x14ac:dyDescent="0.2">
      <c r="A1083">
        <v>1082</v>
      </c>
      <c r="B1083" s="5">
        <v>44024</v>
      </c>
      <c r="C1083" t="s">
        <v>17</v>
      </c>
      <c r="D1083">
        <v>2020</v>
      </c>
      <c r="E1083">
        <v>50.640539772727301</v>
      </c>
      <c r="F1083">
        <v>30.0768744342476</v>
      </c>
      <c r="G1083">
        <v>108.85269360269299</v>
      </c>
      <c r="H1083">
        <v>8.1314825336700292</v>
      </c>
      <c r="I1083">
        <v>194</v>
      </c>
      <c r="J1083">
        <v>60</v>
      </c>
    </row>
    <row r="1084" spans="1:10" x14ac:dyDescent="0.2">
      <c r="A1084">
        <v>1083</v>
      </c>
      <c r="B1084" s="5">
        <v>44024</v>
      </c>
      <c r="C1084" t="s">
        <v>15</v>
      </c>
      <c r="D1084">
        <v>2020</v>
      </c>
      <c r="E1084">
        <v>227.60784090909101</v>
      </c>
      <c r="F1084">
        <v>13.925314265224801</v>
      </c>
      <c r="G1084">
        <v>283.10407196969697</v>
      </c>
      <c r="H1084">
        <v>15.504602272727301</v>
      </c>
      <c r="I1084">
        <v>194</v>
      </c>
      <c r="J1084">
        <v>60</v>
      </c>
    </row>
    <row r="1085" spans="1:10" x14ac:dyDescent="0.2">
      <c r="A1085">
        <v>1084</v>
      </c>
      <c r="B1085" s="5">
        <v>44025</v>
      </c>
      <c r="C1085" t="s">
        <v>62</v>
      </c>
      <c r="D1085">
        <v>2020</v>
      </c>
      <c r="E1085">
        <v>46.433333333333302</v>
      </c>
      <c r="F1085">
        <v>26.230208333333302</v>
      </c>
      <c r="G1085">
        <v>76.377187500000005</v>
      </c>
      <c r="H1085">
        <v>-3.70239583333333</v>
      </c>
      <c r="I1085">
        <v>195</v>
      </c>
      <c r="J1085">
        <v>61</v>
      </c>
    </row>
    <row r="1086" spans="1:10" x14ac:dyDescent="0.2">
      <c r="A1086">
        <v>1085</v>
      </c>
      <c r="B1086" s="5">
        <v>44025</v>
      </c>
      <c r="C1086" t="s">
        <v>8</v>
      </c>
      <c r="D1086">
        <v>2020</v>
      </c>
      <c r="E1086">
        <v>66.526107954545495</v>
      </c>
      <c r="F1086">
        <v>32.643200253570797</v>
      </c>
      <c r="G1086">
        <v>68.533238636363606</v>
      </c>
      <c r="H1086">
        <v>22.212926136363599</v>
      </c>
      <c r="I1086">
        <v>195</v>
      </c>
      <c r="J1086">
        <v>61</v>
      </c>
    </row>
    <row r="1087" spans="1:10" x14ac:dyDescent="0.2">
      <c r="A1087">
        <v>1086</v>
      </c>
      <c r="B1087" s="5">
        <v>44025</v>
      </c>
      <c r="C1087" t="s">
        <v>10</v>
      </c>
      <c r="D1087">
        <v>2020</v>
      </c>
      <c r="E1087">
        <v>95.742019138756007</v>
      </c>
      <c r="F1087">
        <v>23.436905048245499</v>
      </c>
      <c r="G1087">
        <v>93.618560606060598</v>
      </c>
      <c r="H1087">
        <v>17.997998065764001</v>
      </c>
      <c r="I1087">
        <v>195</v>
      </c>
      <c r="J1087">
        <v>61</v>
      </c>
    </row>
    <row r="1088" spans="1:10" x14ac:dyDescent="0.2">
      <c r="A1088">
        <v>1087</v>
      </c>
      <c r="B1088" s="5">
        <v>44025</v>
      </c>
      <c r="C1088" t="s">
        <v>13</v>
      </c>
      <c r="D1088">
        <v>2020</v>
      </c>
      <c r="E1088">
        <v>26.934517045454498</v>
      </c>
      <c r="F1088">
        <v>26.545603623059801</v>
      </c>
      <c r="G1088">
        <v>94.691950757575796</v>
      </c>
      <c r="H1088">
        <v>66.123418560606098</v>
      </c>
      <c r="I1088">
        <v>195</v>
      </c>
      <c r="J1088">
        <v>61</v>
      </c>
    </row>
    <row r="1089" spans="1:10" x14ac:dyDescent="0.2">
      <c r="A1089">
        <v>1088</v>
      </c>
      <c r="B1089" s="5">
        <v>44025</v>
      </c>
      <c r="C1089" t="s">
        <v>17</v>
      </c>
      <c r="D1089">
        <v>2020</v>
      </c>
      <c r="E1089">
        <v>49.320871212121197</v>
      </c>
      <c r="F1089">
        <v>29.882641704922001</v>
      </c>
      <c r="G1089">
        <v>109.08731060606</v>
      </c>
      <c r="H1089">
        <v>7.9190624999999999</v>
      </c>
      <c r="I1089">
        <v>195</v>
      </c>
      <c r="J1089">
        <v>61</v>
      </c>
    </row>
    <row r="1090" spans="1:10" x14ac:dyDescent="0.2">
      <c r="A1090">
        <v>1089</v>
      </c>
      <c r="B1090" s="5">
        <v>44025</v>
      </c>
      <c r="C1090" t="s">
        <v>15</v>
      </c>
      <c r="D1090">
        <v>2020</v>
      </c>
      <c r="E1090">
        <v>220.38053977272699</v>
      </c>
      <c r="F1090">
        <v>13.7396435782731</v>
      </c>
      <c r="G1090">
        <v>314.77244318181801</v>
      </c>
      <c r="H1090">
        <v>21.273797348484798</v>
      </c>
      <c r="I1090">
        <v>195</v>
      </c>
      <c r="J1090">
        <v>61</v>
      </c>
    </row>
    <row r="1091" spans="1:10" x14ac:dyDescent="0.2">
      <c r="A1091">
        <v>1090</v>
      </c>
      <c r="B1091" s="5">
        <v>44026</v>
      </c>
      <c r="C1091" t="s">
        <v>62</v>
      </c>
      <c r="D1091">
        <v>2020</v>
      </c>
      <c r="E1091">
        <v>64.321562499999999</v>
      </c>
      <c r="F1091">
        <v>24.803125000000001</v>
      </c>
      <c r="G1091">
        <v>71.798229166666701</v>
      </c>
      <c r="H1091">
        <v>-3.2201041666666699</v>
      </c>
      <c r="I1091">
        <v>196</v>
      </c>
      <c r="J1091">
        <v>62</v>
      </c>
    </row>
    <row r="1092" spans="1:10" x14ac:dyDescent="0.2">
      <c r="A1092">
        <v>1091</v>
      </c>
      <c r="B1092" s="5">
        <v>44026</v>
      </c>
      <c r="C1092" t="s">
        <v>8</v>
      </c>
      <c r="D1092">
        <v>2020</v>
      </c>
      <c r="E1092">
        <v>62.555691287878801</v>
      </c>
      <c r="F1092">
        <v>32.4268084561119</v>
      </c>
      <c r="G1092">
        <v>69.207765151515105</v>
      </c>
      <c r="H1092">
        <v>19.7273768939394</v>
      </c>
      <c r="I1092">
        <v>196</v>
      </c>
      <c r="J1092">
        <v>62</v>
      </c>
    </row>
    <row r="1093" spans="1:10" x14ac:dyDescent="0.2">
      <c r="A1093">
        <v>1092</v>
      </c>
      <c r="B1093" s="5">
        <v>44026</v>
      </c>
      <c r="C1093" t="s">
        <v>10</v>
      </c>
      <c r="D1093">
        <v>2020</v>
      </c>
      <c r="E1093">
        <v>94.124242424242397</v>
      </c>
      <c r="F1093">
        <v>22.556612323043598</v>
      </c>
      <c r="G1093">
        <v>94.412878787878796</v>
      </c>
      <c r="H1093">
        <v>20.441148325358899</v>
      </c>
      <c r="I1093">
        <v>196</v>
      </c>
      <c r="J1093">
        <v>62</v>
      </c>
    </row>
    <row r="1094" spans="1:10" x14ac:dyDescent="0.2">
      <c r="A1094">
        <v>1093</v>
      </c>
      <c r="B1094" s="5">
        <v>44026</v>
      </c>
      <c r="C1094" t="s">
        <v>13</v>
      </c>
      <c r="D1094">
        <v>2020</v>
      </c>
      <c r="E1094">
        <v>34.302310606060601</v>
      </c>
      <c r="F1094">
        <v>26.240830596535801</v>
      </c>
      <c r="G1094">
        <v>94.166571969697003</v>
      </c>
      <c r="H1094">
        <v>39.9472159090909</v>
      </c>
      <c r="I1094">
        <v>196</v>
      </c>
      <c r="J1094">
        <v>62</v>
      </c>
    </row>
    <row r="1095" spans="1:10" x14ac:dyDescent="0.2">
      <c r="A1095">
        <v>1094</v>
      </c>
      <c r="B1095" s="5">
        <v>44026</v>
      </c>
      <c r="C1095" t="s">
        <v>17</v>
      </c>
      <c r="D1095">
        <v>2020</v>
      </c>
      <c r="E1095">
        <v>49.635894360269397</v>
      </c>
      <c r="F1095">
        <v>28.8295176727128</v>
      </c>
      <c r="G1095">
        <v>108.13693181818201</v>
      </c>
      <c r="H1095">
        <v>7.7664614898989903</v>
      </c>
      <c r="I1095">
        <v>196</v>
      </c>
      <c r="J1095">
        <v>62</v>
      </c>
    </row>
    <row r="1096" spans="1:10" x14ac:dyDescent="0.2">
      <c r="A1096">
        <v>1095</v>
      </c>
      <c r="B1096" s="5">
        <v>44026</v>
      </c>
      <c r="C1096" t="s">
        <v>15</v>
      </c>
      <c r="D1096">
        <v>2020</v>
      </c>
      <c r="E1096">
        <v>175.49930871212101</v>
      </c>
      <c r="F1096">
        <v>10.597809268972201</v>
      </c>
      <c r="G1096">
        <v>215.81874999999999</v>
      </c>
      <c r="H1096">
        <v>72.145473484848495</v>
      </c>
      <c r="I1096">
        <v>196</v>
      </c>
      <c r="J1096">
        <v>62</v>
      </c>
    </row>
    <row r="1097" spans="1:10" x14ac:dyDescent="0.2">
      <c r="A1097">
        <v>1096</v>
      </c>
      <c r="B1097" s="5">
        <v>44027</v>
      </c>
      <c r="C1097" t="s">
        <v>62</v>
      </c>
      <c r="D1097">
        <v>2020</v>
      </c>
      <c r="E1097">
        <v>60.884374999999999</v>
      </c>
      <c r="F1097">
        <v>26.139583333333299</v>
      </c>
      <c r="G1097">
        <v>73.051249999999996</v>
      </c>
      <c r="H1097">
        <v>-4.0037500000000001</v>
      </c>
      <c r="I1097">
        <v>197</v>
      </c>
      <c r="J1097">
        <v>63</v>
      </c>
    </row>
    <row r="1098" spans="1:10" x14ac:dyDescent="0.2">
      <c r="A1098">
        <v>1097</v>
      </c>
      <c r="B1098" s="5">
        <v>44027</v>
      </c>
      <c r="C1098" t="s">
        <v>8</v>
      </c>
      <c r="D1098">
        <v>2020</v>
      </c>
      <c r="E1098">
        <v>60.276723484848503</v>
      </c>
      <c r="F1098">
        <v>31.815532859134201</v>
      </c>
      <c r="G1098">
        <v>69.174715909090907</v>
      </c>
      <c r="H1098">
        <v>20.666239234449801</v>
      </c>
      <c r="I1098">
        <v>197</v>
      </c>
      <c r="J1098">
        <v>63</v>
      </c>
    </row>
    <row r="1099" spans="1:10" x14ac:dyDescent="0.2">
      <c r="A1099">
        <v>1098</v>
      </c>
      <c r="B1099" s="5">
        <v>44027</v>
      </c>
      <c r="C1099" t="s">
        <v>10</v>
      </c>
      <c r="D1099">
        <v>2020</v>
      </c>
      <c r="E1099">
        <v>95.254242424242406</v>
      </c>
      <c r="F1099">
        <v>22.628288855600399</v>
      </c>
      <c r="G1099">
        <v>95.076799242424201</v>
      </c>
      <c r="H1099">
        <v>16.9143939393939</v>
      </c>
      <c r="I1099">
        <v>197</v>
      </c>
      <c r="J1099">
        <v>63</v>
      </c>
    </row>
    <row r="1100" spans="1:10" x14ac:dyDescent="0.2">
      <c r="A1100">
        <v>1099</v>
      </c>
      <c r="B1100" s="5">
        <v>44027</v>
      </c>
      <c r="C1100" t="s">
        <v>13</v>
      </c>
      <c r="D1100">
        <v>2020</v>
      </c>
      <c r="E1100">
        <v>33.472215909090899</v>
      </c>
      <c r="F1100">
        <v>27.470953620119001</v>
      </c>
      <c r="G1100">
        <v>94.654829545454604</v>
      </c>
      <c r="H1100">
        <v>32.543816287878798</v>
      </c>
      <c r="I1100">
        <v>197</v>
      </c>
      <c r="J1100">
        <v>63</v>
      </c>
    </row>
    <row r="1101" spans="1:10" x14ac:dyDescent="0.2">
      <c r="A1101">
        <v>1100</v>
      </c>
      <c r="B1101" s="5">
        <v>44027</v>
      </c>
      <c r="C1101" t="s">
        <v>17</v>
      </c>
      <c r="D1101">
        <v>2020</v>
      </c>
      <c r="E1101">
        <v>49.086674031986497</v>
      </c>
      <c r="F1101">
        <v>28.9923283176146</v>
      </c>
      <c r="G1101">
        <v>108.95694444444401</v>
      </c>
      <c r="H1101">
        <v>7.4309985269360297</v>
      </c>
      <c r="I1101">
        <v>197</v>
      </c>
      <c r="J1101">
        <v>63</v>
      </c>
    </row>
    <row r="1102" spans="1:10" x14ac:dyDescent="0.2">
      <c r="A1102">
        <v>1101</v>
      </c>
      <c r="B1102" s="5">
        <v>44027</v>
      </c>
      <c r="C1102" t="s">
        <v>15</v>
      </c>
      <c r="D1102">
        <v>2020</v>
      </c>
      <c r="E1102">
        <v>207.10374999999999</v>
      </c>
      <c r="F1102">
        <v>10.630867079387601</v>
      </c>
      <c r="G1102">
        <v>191.81392045454501</v>
      </c>
      <c r="H1102">
        <v>34.063484848484897</v>
      </c>
      <c r="I1102">
        <v>197</v>
      </c>
      <c r="J1102">
        <v>63</v>
      </c>
    </row>
    <row r="1103" spans="1:10" x14ac:dyDescent="0.2">
      <c r="A1103">
        <v>1102</v>
      </c>
      <c r="B1103" s="5">
        <v>44028</v>
      </c>
      <c r="C1103" t="s">
        <v>62</v>
      </c>
      <c r="D1103">
        <v>2020</v>
      </c>
      <c r="E1103">
        <v>56.012812500000003</v>
      </c>
      <c r="F1103">
        <v>26.266666666666701</v>
      </c>
      <c r="G1103">
        <v>75.016874999999999</v>
      </c>
      <c r="H1103">
        <v>-4.1794791666666704</v>
      </c>
      <c r="I1103">
        <v>198</v>
      </c>
      <c r="J1103">
        <v>64</v>
      </c>
    </row>
    <row r="1104" spans="1:10" x14ac:dyDescent="0.2">
      <c r="A1104">
        <v>1103</v>
      </c>
      <c r="B1104" s="5">
        <v>44028</v>
      </c>
      <c r="C1104" t="s">
        <v>8</v>
      </c>
      <c r="D1104">
        <v>2020</v>
      </c>
      <c r="E1104">
        <v>60.961114369501502</v>
      </c>
      <c r="F1104">
        <v>32.110978422764099</v>
      </c>
      <c r="G1104">
        <v>71.832844574780097</v>
      </c>
      <c r="H1104">
        <v>17.2824926686217</v>
      </c>
      <c r="I1104">
        <v>198</v>
      </c>
      <c r="J1104">
        <v>64</v>
      </c>
    </row>
    <row r="1105" spans="1:10" x14ac:dyDescent="0.2">
      <c r="A1105">
        <v>1104</v>
      </c>
      <c r="B1105" s="5">
        <v>44028</v>
      </c>
      <c r="C1105" t="s">
        <v>10</v>
      </c>
      <c r="D1105">
        <v>2020</v>
      </c>
      <c r="E1105">
        <v>94.082241014799195</v>
      </c>
      <c r="F1105">
        <v>23.2774233131417</v>
      </c>
      <c r="G1105">
        <v>98.986469344608906</v>
      </c>
      <c r="H1105">
        <v>15.4352959830867</v>
      </c>
      <c r="I1105">
        <v>198</v>
      </c>
      <c r="J1105">
        <v>64</v>
      </c>
    </row>
    <row r="1106" spans="1:10" x14ac:dyDescent="0.2">
      <c r="A1106">
        <v>1105</v>
      </c>
      <c r="B1106" s="5">
        <v>44028</v>
      </c>
      <c r="C1106" t="s">
        <v>13</v>
      </c>
      <c r="D1106">
        <v>2020</v>
      </c>
      <c r="E1106">
        <v>32.642850378787898</v>
      </c>
      <c r="F1106">
        <v>27.308981659030199</v>
      </c>
      <c r="G1106">
        <v>95.343655303030303</v>
      </c>
      <c r="H1106">
        <v>30.232537878787902</v>
      </c>
      <c r="I1106">
        <v>198</v>
      </c>
      <c r="J1106">
        <v>64</v>
      </c>
    </row>
    <row r="1107" spans="1:10" x14ac:dyDescent="0.2">
      <c r="A1107">
        <v>1106</v>
      </c>
      <c r="B1107" s="5">
        <v>44028</v>
      </c>
      <c r="C1107" t="s">
        <v>17</v>
      </c>
      <c r="D1107">
        <v>2020</v>
      </c>
      <c r="E1107">
        <v>48.9166666666667</v>
      </c>
      <c r="F1107">
        <v>29.0181682777948</v>
      </c>
      <c r="G1107">
        <v>109.682291666666</v>
      </c>
      <c r="H1107">
        <v>7.5813162878787903</v>
      </c>
      <c r="I1107">
        <v>198</v>
      </c>
      <c r="J1107">
        <v>64</v>
      </c>
    </row>
    <row r="1108" spans="1:10" x14ac:dyDescent="0.2">
      <c r="A1108">
        <v>1107</v>
      </c>
      <c r="B1108" s="5">
        <v>44028</v>
      </c>
      <c r="C1108" t="s">
        <v>15</v>
      </c>
      <c r="D1108">
        <v>2020</v>
      </c>
      <c r="E1108">
        <v>220.480378787879</v>
      </c>
      <c r="F1108">
        <v>11.6839843586801</v>
      </c>
      <c r="G1108">
        <v>218.119791666667</v>
      </c>
      <c r="H1108">
        <v>22.4803503787879</v>
      </c>
      <c r="I1108">
        <v>198</v>
      </c>
      <c r="J1108">
        <v>64</v>
      </c>
    </row>
    <row r="1109" spans="1:10" x14ac:dyDescent="0.2">
      <c r="A1109">
        <v>1108</v>
      </c>
      <c r="B1109" s="5">
        <v>44029</v>
      </c>
      <c r="C1109" t="s">
        <v>62</v>
      </c>
      <c r="D1109">
        <v>2020</v>
      </c>
      <c r="E1109">
        <v>56.251666666666701</v>
      </c>
      <c r="F1109">
        <v>25.5885416666667</v>
      </c>
      <c r="G1109">
        <v>75.046145833333298</v>
      </c>
      <c r="H1109">
        <v>-4.1945833333333304</v>
      </c>
      <c r="I1109">
        <v>199</v>
      </c>
      <c r="J1109">
        <v>65</v>
      </c>
    </row>
    <row r="1110" spans="1:10" x14ac:dyDescent="0.2">
      <c r="A1110">
        <v>1109</v>
      </c>
      <c r="B1110" s="5">
        <v>44029</v>
      </c>
      <c r="C1110" t="s">
        <v>8</v>
      </c>
      <c r="D1110">
        <v>2020</v>
      </c>
      <c r="E1110">
        <v>61.8575473484849</v>
      </c>
      <c r="F1110">
        <v>31.459576015255799</v>
      </c>
      <c r="G1110">
        <v>71.983901515151501</v>
      </c>
      <c r="H1110">
        <v>16.943578947368401</v>
      </c>
      <c r="I1110">
        <v>199</v>
      </c>
      <c r="J1110">
        <v>65</v>
      </c>
    </row>
    <row r="1111" spans="1:10" x14ac:dyDescent="0.2">
      <c r="A1111">
        <v>1110</v>
      </c>
      <c r="B1111" s="5">
        <v>44029</v>
      </c>
      <c r="C1111" t="s">
        <v>10</v>
      </c>
      <c r="D1111">
        <v>2020</v>
      </c>
      <c r="E1111">
        <v>95.314133971291895</v>
      </c>
      <c r="F1111">
        <v>22.301583993221001</v>
      </c>
      <c r="G1111">
        <v>101.727840909091</v>
      </c>
      <c r="H1111">
        <v>18.629990530303001</v>
      </c>
      <c r="I1111">
        <v>199</v>
      </c>
      <c r="J1111">
        <v>65</v>
      </c>
    </row>
    <row r="1112" spans="1:10" x14ac:dyDescent="0.2">
      <c r="A1112">
        <v>1111</v>
      </c>
      <c r="B1112" s="5">
        <v>44029</v>
      </c>
      <c r="C1112" t="s">
        <v>13</v>
      </c>
      <c r="D1112">
        <v>2020</v>
      </c>
      <c r="E1112">
        <v>35.837234848484798</v>
      </c>
      <c r="F1112">
        <v>25.930191797444699</v>
      </c>
      <c r="G1112">
        <v>94.597632575757601</v>
      </c>
      <c r="H1112">
        <v>25.662320075757599</v>
      </c>
      <c r="I1112">
        <v>199</v>
      </c>
      <c r="J1112">
        <v>65</v>
      </c>
    </row>
    <row r="1113" spans="1:10" x14ac:dyDescent="0.2">
      <c r="A1113">
        <v>1112</v>
      </c>
      <c r="B1113" s="5">
        <v>44029</v>
      </c>
      <c r="C1113" t="s">
        <v>17</v>
      </c>
      <c r="D1113">
        <v>2020</v>
      </c>
      <c r="E1113">
        <v>49.605625000000003</v>
      </c>
      <c r="F1113">
        <v>28.234726194413899</v>
      </c>
      <c r="G1113">
        <v>109.28409090909101</v>
      </c>
      <c r="H1113">
        <v>7.8598106060606101</v>
      </c>
      <c r="I1113">
        <v>199</v>
      </c>
      <c r="J1113">
        <v>65</v>
      </c>
    </row>
    <row r="1114" spans="1:10" x14ac:dyDescent="0.2">
      <c r="A1114">
        <v>1113</v>
      </c>
      <c r="B1114" s="5">
        <v>44029</v>
      </c>
      <c r="C1114" t="s">
        <v>15</v>
      </c>
      <c r="D1114">
        <v>2020</v>
      </c>
      <c r="E1114">
        <v>226.09506628787901</v>
      </c>
      <c r="F1114">
        <v>11.8201664139019</v>
      </c>
      <c r="G1114">
        <v>228.75009469697</v>
      </c>
      <c r="H1114">
        <v>21.509810606060601</v>
      </c>
      <c r="I1114">
        <v>199</v>
      </c>
      <c r="J1114">
        <v>65</v>
      </c>
    </row>
    <row r="1115" spans="1:10" x14ac:dyDescent="0.2">
      <c r="A1115">
        <v>1114</v>
      </c>
      <c r="B1115" s="5">
        <v>44030</v>
      </c>
      <c r="C1115" t="s">
        <v>62</v>
      </c>
      <c r="D1115">
        <v>2020</v>
      </c>
      <c r="E1115">
        <v>55.282083333333297</v>
      </c>
      <c r="F1115">
        <v>25.5520833333333</v>
      </c>
      <c r="G1115">
        <v>75.688333333333304</v>
      </c>
      <c r="H1115">
        <v>-4.4216666666666704</v>
      </c>
      <c r="I1115">
        <v>200</v>
      </c>
      <c r="J1115">
        <v>66</v>
      </c>
    </row>
    <row r="1116" spans="1:10" x14ac:dyDescent="0.2">
      <c r="A1116">
        <v>1115</v>
      </c>
      <c r="B1116" s="5">
        <v>44030</v>
      </c>
      <c r="C1116" t="s">
        <v>8</v>
      </c>
      <c r="D1116">
        <v>2020</v>
      </c>
      <c r="E1116">
        <v>64.1237973484848</v>
      </c>
      <c r="F1116">
        <v>30.9711627259937</v>
      </c>
      <c r="G1116">
        <v>71.905492424242397</v>
      </c>
      <c r="H1116">
        <v>17.056363636363599</v>
      </c>
      <c r="I1116">
        <v>200</v>
      </c>
      <c r="J1116">
        <v>66</v>
      </c>
    </row>
    <row r="1117" spans="1:10" x14ac:dyDescent="0.2">
      <c r="A1117">
        <v>1116</v>
      </c>
      <c r="B1117" s="5">
        <v>44030</v>
      </c>
      <c r="C1117" t="s">
        <v>10</v>
      </c>
      <c r="D1117">
        <v>2020</v>
      </c>
      <c r="E1117">
        <v>100.31301136363599</v>
      </c>
      <c r="F1117">
        <v>21.844243907193299</v>
      </c>
      <c r="G1117">
        <v>101.633617424242</v>
      </c>
      <c r="H1117">
        <v>17.774573863636402</v>
      </c>
      <c r="I1117">
        <v>200</v>
      </c>
      <c r="J1117">
        <v>66</v>
      </c>
    </row>
    <row r="1118" spans="1:10" x14ac:dyDescent="0.2">
      <c r="A1118">
        <v>1117</v>
      </c>
      <c r="B1118" s="5">
        <v>44030</v>
      </c>
      <c r="C1118" t="s">
        <v>13</v>
      </c>
      <c r="D1118">
        <v>2020</v>
      </c>
      <c r="E1118">
        <v>36.033939393939399</v>
      </c>
      <c r="F1118">
        <v>25.904316756820901</v>
      </c>
      <c r="G1118">
        <v>93.379829545454598</v>
      </c>
      <c r="H1118">
        <v>43.066164772727298</v>
      </c>
      <c r="I1118">
        <v>200</v>
      </c>
      <c r="J1118">
        <v>66</v>
      </c>
    </row>
    <row r="1119" spans="1:10" x14ac:dyDescent="0.2">
      <c r="A1119">
        <v>1118</v>
      </c>
      <c r="B1119" s="5">
        <v>44030</v>
      </c>
      <c r="C1119" t="s">
        <v>17</v>
      </c>
      <c r="D1119">
        <v>2020</v>
      </c>
      <c r="E1119">
        <v>51.4660269360269</v>
      </c>
      <c r="F1119">
        <v>27.488886685628</v>
      </c>
      <c r="G1119">
        <v>108.73561658249101</v>
      </c>
      <c r="H1119">
        <v>10.251259469697001</v>
      </c>
      <c r="I1119">
        <v>200</v>
      </c>
      <c r="J1119">
        <v>66</v>
      </c>
    </row>
    <row r="1120" spans="1:10" x14ac:dyDescent="0.2">
      <c r="A1120">
        <v>1119</v>
      </c>
      <c r="B1120" s="5">
        <v>44030</v>
      </c>
      <c r="C1120" t="s">
        <v>15</v>
      </c>
      <c r="D1120">
        <v>2020</v>
      </c>
      <c r="E1120">
        <v>229.65334280303</v>
      </c>
      <c r="F1120">
        <v>12.137215168332499</v>
      </c>
      <c r="G1120">
        <v>237.03134469697</v>
      </c>
      <c r="H1120">
        <v>19.767613636363599</v>
      </c>
      <c r="I1120">
        <v>200</v>
      </c>
      <c r="J1120">
        <v>66</v>
      </c>
    </row>
    <row r="1121" spans="1:10" x14ac:dyDescent="0.2">
      <c r="A1121">
        <v>1120</v>
      </c>
      <c r="B1121" s="5">
        <v>44031</v>
      </c>
      <c r="C1121" t="s">
        <v>62</v>
      </c>
      <c r="D1121">
        <v>2020</v>
      </c>
      <c r="E1121">
        <v>71.151979166666706</v>
      </c>
      <c r="F1121">
        <v>24.435416666666701</v>
      </c>
      <c r="G1121">
        <v>72.306458333333296</v>
      </c>
      <c r="H1121">
        <v>-3.2725</v>
      </c>
      <c r="I1121">
        <v>201</v>
      </c>
      <c r="J1121">
        <v>67</v>
      </c>
    </row>
    <row r="1122" spans="1:10" x14ac:dyDescent="0.2">
      <c r="A1122">
        <v>1121</v>
      </c>
      <c r="B1122" s="5">
        <v>44031</v>
      </c>
      <c r="C1122" t="s">
        <v>8</v>
      </c>
      <c r="D1122">
        <v>2020</v>
      </c>
      <c r="E1122">
        <v>67.838437499999998</v>
      </c>
      <c r="F1122">
        <v>29.775304205241198</v>
      </c>
      <c r="G1122">
        <v>71.262973484848501</v>
      </c>
      <c r="H1122">
        <v>18.6282670454545</v>
      </c>
      <c r="I1122">
        <v>201</v>
      </c>
      <c r="J1122">
        <v>67</v>
      </c>
    </row>
    <row r="1123" spans="1:10" x14ac:dyDescent="0.2">
      <c r="A1123">
        <v>1122</v>
      </c>
      <c r="B1123" s="5">
        <v>44031</v>
      </c>
      <c r="C1123" t="s">
        <v>10</v>
      </c>
      <c r="D1123">
        <v>2020</v>
      </c>
      <c r="E1123">
        <v>104.612916666667</v>
      </c>
      <c r="F1123">
        <v>21.0546879256772</v>
      </c>
      <c r="G1123">
        <v>101.46325757575801</v>
      </c>
      <c r="H1123">
        <v>16.7294449760766</v>
      </c>
      <c r="I1123">
        <v>201</v>
      </c>
      <c r="J1123">
        <v>67</v>
      </c>
    </row>
    <row r="1124" spans="1:10" x14ac:dyDescent="0.2">
      <c r="A1124">
        <v>1123</v>
      </c>
      <c r="B1124" s="5">
        <v>44031</v>
      </c>
      <c r="C1124" t="s">
        <v>13</v>
      </c>
      <c r="D1124">
        <v>2020</v>
      </c>
      <c r="E1124">
        <v>49.431136363636398</v>
      </c>
      <c r="F1124">
        <v>24.363590645750001</v>
      </c>
      <c r="G1124">
        <v>90.3072916666667</v>
      </c>
      <c r="H1124">
        <v>38.601751893939401</v>
      </c>
      <c r="I1124">
        <v>201</v>
      </c>
      <c r="J1124">
        <v>67</v>
      </c>
    </row>
    <row r="1125" spans="1:10" x14ac:dyDescent="0.2">
      <c r="A1125">
        <v>1124</v>
      </c>
      <c r="B1125" s="5">
        <v>44031</v>
      </c>
      <c r="C1125" t="s">
        <v>17</v>
      </c>
      <c r="D1125">
        <v>2020</v>
      </c>
      <c r="E1125">
        <v>52.971335227272696</v>
      </c>
      <c r="F1125">
        <v>26.8300464333905</v>
      </c>
      <c r="G1125">
        <v>108.42992424242399</v>
      </c>
      <c r="H1125">
        <v>10.8805871212121</v>
      </c>
      <c r="I1125">
        <v>201</v>
      </c>
      <c r="J1125">
        <v>67</v>
      </c>
    </row>
    <row r="1126" spans="1:10" x14ac:dyDescent="0.2">
      <c r="A1126">
        <v>1125</v>
      </c>
      <c r="B1126" s="5">
        <v>44031</v>
      </c>
      <c r="C1126" t="s">
        <v>15</v>
      </c>
      <c r="D1126">
        <v>2020</v>
      </c>
      <c r="E1126">
        <v>227.65877840909101</v>
      </c>
      <c r="F1126">
        <v>12.5559501699422</v>
      </c>
      <c r="G1126">
        <v>240.53589015151499</v>
      </c>
      <c r="H1126">
        <v>20.483437500000001</v>
      </c>
      <c r="I1126">
        <v>201</v>
      </c>
      <c r="J1126">
        <v>67</v>
      </c>
    </row>
    <row r="1127" spans="1:10" x14ac:dyDescent="0.2">
      <c r="A1127">
        <v>1126</v>
      </c>
      <c r="B1127" s="5">
        <v>44032</v>
      </c>
      <c r="C1127" t="s">
        <v>62</v>
      </c>
      <c r="D1127">
        <v>2020</v>
      </c>
      <c r="E1127">
        <v>73.359895833333297</v>
      </c>
      <c r="F1127">
        <v>25.188541666666701</v>
      </c>
      <c r="G1127">
        <v>71.718333333333305</v>
      </c>
      <c r="H1127">
        <v>-3.9537499999999999</v>
      </c>
      <c r="I1127">
        <v>202</v>
      </c>
      <c r="J1127">
        <v>68</v>
      </c>
    </row>
    <row r="1128" spans="1:10" x14ac:dyDescent="0.2">
      <c r="A1128">
        <v>1127</v>
      </c>
      <c r="B1128" s="5">
        <v>44032</v>
      </c>
      <c r="C1128" t="s">
        <v>8</v>
      </c>
      <c r="D1128">
        <v>2020</v>
      </c>
      <c r="E1128">
        <v>61.786354166666698</v>
      </c>
      <c r="F1128">
        <v>30.265507728955001</v>
      </c>
      <c r="G1128">
        <v>71.943465909090904</v>
      </c>
      <c r="H1128">
        <v>38.388300395256898</v>
      </c>
      <c r="I1128">
        <v>202</v>
      </c>
      <c r="J1128">
        <v>68</v>
      </c>
    </row>
    <row r="1129" spans="1:10" x14ac:dyDescent="0.2">
      <c r="A1129">
        <v>1128</v>
      </c>
      <c r="B1129" s="5">
        <v>44032</v>
      </c>
      <c r="C1129" t="s">
        <v>10</v>
      </c>
      <c r="D1129">
        <v>2020</v>
      </c>
      <c r="E1129">
        <v>106.53687499999999</v>
      </c>
      <c r="F1129">
        <v>21.8994213883363</v>
      </c>
      <c r="G1129">
        <v>102.372064393939</v>
      </c>
      <c r="H1129">
        <v>13.375244019138799</v>
      </c>
      <c r="I1129">
        <v>202</v>
      </c>
      <c r="J1129">
        <v>68</v>
      </c>
    </row>
    <row r="1130" spans="1:10" x14ac:dyDescent="0.2">
      <c r="A1130">
        <v>1129</v>
      </c>
      <c r="B1130" s="5">
        <v>44032</v>
      </c>
      <c r="C1130" t="s">
        <v>13</v>
      </c>
      <c r="D1130">
        <v>2020</v>
      </c>
      <c r="E1130">
        <v>46.6212748171369</v>
      </c>
      <c r="F1130">
        <v>27.2602630823955</v>
      </c>
      <c r="G1130">
        <v>91.779841897233197</v>
      </c>
      <c r="H1130">
        <v>24.192695924764902</v>
      </c>
      <c r="I1130">
        <v>202</v>
      </c>
      <c r="J1130">
        <v>68</v>
      </c>
    </row>
    <row r="1131" spans="1:10" x14ac:dyDescent="0.2">
      <c r="A1131">
        <v>1130</v>
      </c>
      <c r="B1131" s="5">
        <v>44032</v>
      </c>
      <c r="C1131" t="s">
        <v>17</v>
      </c>
      <c r="D1131">
        <v>2020</v>
      </c>
      <c r="E1131">
        <v>54.3627935606061</v>
      </c>
      <c r="F1131">
        <v>27.2486978784315</v>
      </c>
      <c r="G1131">
        <v>109.75416666666599</v>
      </c>
      <c r="H1131">
        <v>8.3158806818181805</v>
      </c>
      <c r="I1131">
        <v>202</v>
      </c>
      <c r="J1131">
        <v>68</v>
      </c>
    </row>
    <row r="1132" spans="1:10" x14ac:dyDescent="0.2">
      <c r="A1132">
        <v>1131</v>
      </c>
      <c r="B1132" s="5">
        <v>44032</v>
      </c>
      <c r="C1132" t="s">
        <v>15</v>
      </c>
      <c r="D1132">
        <v>2020</v>
      </c>
      <c r="E1132">
        <v>225.26386892177601</v>
      </c>
      <c r="F1132">
        <v>13.6849568774413</v>
      </c>
      <c r="G1132">
        <v>257.26659619450299</v>
      </c>
      <c r="H1132">
        <v>20.0193128964059</v>
      </c>
      <c r="I1132">
        <v>202</v>
      </c>
      <c r="J1132">
        <v>68</v>
      </c>
    </row>
    <row r="1133" spans="1:10" x14ac:dyDescent="0.2">
      <c r="A1133">
        <v>1132</v>
      </c>
      <c r="B1133" s="5">
        <v>44033</v>
      </c>
      <c r="C1133" t="s">
        <v>62</v>
      </c>
      <c r="D1133">
        <v>2020</v>
      </c>
      <c r="E1133">
        <v>64.523958333333297</v>
      </c>
      <c r="F1133">
        <v>25.490625000000001</v>
      </c>
      <c r="G1133">
        <v>73.025312499999998</v>
      </c>
      <c r="H1133">
        <v>-3.7330208333333301</v>
      </c>
      <c r="I1133">
        <v>203</v>
      </c>
      <c r="J1133">
        <v>69</v>
      </c>
    </row>
    <row r="1134" spans="1:10" x14ac:dyDescent="0.2">
      <c r="A1134">
        <v>1133</v>
      </c>
      <c r="B1134" s="5">
        <v>44033</v>
      </c>
      <c r="C1134" t="s">
        <v>8</v>
      </c>
      <c r="D1134">
        <v>2020</v>
      </c>
      <c r="E1134">
        <v>74.678886618999002</v>
      </c>
      <c r="F1134">
        <v>24.323989978666699</v>
      </c>
      <c r="G1134">
        <v>64.213232323232305</v>
      </c>
      <c r="H1134">
        <v>111.90168831168801</v>
      </c>
      <c r="I1134">
        <v>203</v>
      </c>
      <c r="J1134">
        <v>69</v>
      </c>
    </row>
    <row r="1135" spans="1:10" x14ac:dyDescent="0.2">
      <c r="A1135">
        <v>1134</v>
      </c>
      <c r="B1135" s="5">
        <v>44033</v>
      </c>
      <c r="C1135" t="s">
        <v>10</v>
      </c>
      <c r="D1135">
        <v>2020</v>
      </c>
      <c r="E1135">
        <v>107.84996969697001</v>
      </c>
      <c r="F1135">
        <v>21.225338663384498</v>
      </c>
      <c r="G1135">
        <v>102.236044657097</v>
      </c>
      <c r="H1135">
        <v>19.9398484848485</v>
      </c>
      <c r="I1135">
        <v>203</v>
      </c>
      <c r="J1135">
        <v>69</v>
      </c>
    </row>
    <row r="1136" spans="1:10" x14ac:dyDescent="0.2">
      <c r="A1136">
        <v>1135</v>
      </c>
      <c r="B1136" s="5">
        <v>44033</v>
      </c>
      <c r="C1136" t="s">
        <v>13</v>
      </c>
      <c r="D1136">
        <v>2020</v>
      </c>
      <c r="E1136">
        <v>43.975700757575801</v>
      </c>
      <c r="F1136">
        <v>26.608639137824799</v>
      </c>
      <c r="G1136" t="s">
        <v>95</v>
      </c>
      <c r="H1136">
        <v>30.873551136363599</v>
      </c>
      <c r="I1136">
        <v>203</v>
      </c>
      <c r="J1136">
        <v>69</v>
      </c>
    </row>
    <row r="1137" spans="1:10" x14ac:dyDescent="0.2">
      <c r="A1137">
        <v>1136</v>
      </c>
      <c r="B1137" s="5">
        <v>44033</v>
      </c>
      <c r="C1137" t="s">
        <v>17</v>
      </c>
      <c r="D1137">
        <v>2020</v>
      </c>
      <c r="E1137">
        <v>55.924147727272697</v>
      </c>
      <c r="F1137">
        <v>26.943972156671499</v>
      </c>
      <c r="G1137">
        <v>108.78626893939401</v>
      </c>
      <c r="H1137">
        <v>12.714460227272699</v>
      </c>
      <c r="I1137">
        <v>203</v>
      </c>
      <c r="J1137">
        <v>69</v>
      </c>
    </row>
    <row r="1138" spans="1:10" x14ac:dyDescent="0.2">
      <c r="A1138">
        <v>1137</v>
      </c>
      <c r="B1138" s="5">
        <v>44033</v>
      </c>
      <c r="C1138" t="s">
        <v>15</v>
      </c>
      <c r="D1138">
        <v>2020</v>
      </c>
      <c r="E1138">
        <v>233.040767045455</v>
      </c>
      <c r="F1138">
        <v>14.4268142393279</v>
      </c>
      <c r="G1138">
        <v>301.39431818181799</v>
      </c>
      <c r="H1138">
        <v>17.340653409090901</v>
      </c>
      <c r="I1138">
        <v>203</v>
      </c>
      <c r="J1138">
        <v>69</v>
      </c>
    </row>
    <row r="1139" spans="1:10" x14ac:dyDescent="0.2">
      <c r="A1139">
        <v>1138</v>
      </c>
      <c r="B1139" s="5">
        <v>44034</v>
      </c>
      <c r="C1139" t="s">
        <v>62</v>
      </c>
      <c r="D1139">
        <v>2020</v>
      </c>
      <c r="E1139">
        <v>70.0648780487805</v>
      </c>
      <c r="F1139">
        <v>24.736144578313301</v>
      </c>
      <c r="G1139">
        <v>70.994512195121999</v>
      </c>
      <c r="H1139">
        <v>-3.2308536585365899</v>
      </c>
      <c r="I1139">
        <v>204</v>
      </c>
      <c r="J1139">
        <v>70</v>
      </c>
    </row>
    <row r="1140" spans="1:10" x14ac:dyDescent="0.2">
      <c r="A1140">
        <v>1139</v>
      </c>
      <c r="B1140" s="5">
        <v>44034</v>
      </c>
      <c r="C1140" t="s">
        <v>8</v>
      </c>
      <c r="D1140">
        <v>2020</v>
      </c>
      <c r="E1140">
        <v>94.188132411067201</v>
      </c>
      <c r="F1140">
        <v>24.843619968114101</v>
      </c>
      <c r="G1140">
        <v>67.839867424242399</v>
      </c>
      <c r="H1140">
        <v>48.324736842105303</v>
      </c>
      <c r="I1140">
        <v>204</v>
      </c>
      <c r="J1140">
        <v>70</v>
      </c>
    </row>
    <row r="1141" spans="1:10" x14ac:dyDescent="0.2">
      <c r="A1141">
        <v>1140</v>
      </c>
      <c r="B1141" s="5">
        <v>44034</v>
      </c>
      <c r="C1141" t="s">
        <v>10</v>
      </c>
      <c r="D1141">
        <v>2020</v>
      </c>
      <c r="E1141">
        <v>115.697575757576</v>
      </c>
      <c r="F1141">
        <v>18.9168790212475</v>
      </c>
      <c r="G1141">
        <v>103.14957386363599</v>
      </c>
      <c r="H1141">
        <v>38.272114832535898</v>
      </c>
      <c r="I1141">
        <v>204</v>
      </c>
      <c r="J1141">
        <v>70</v>
      </c>
    </row>
    <row r="1142" spans="1:10" x14ac:dyDescent="0.2">
      <c r="A1142">
        <v>1141</v>
      </c>
      <c r="B1142" s="5">
        <v>44034</v>
      </c>
      <c r="C1142" t="s">
        <v>13</v>
      </c>
      <c r="D1142">
        <v>2020</v>
      </c>
      <c r="E1142">
        <v>49.754100378787903</v>
      </c>
      <c r="F1142">
        <v>27.075974784020399</v>
      </c>
      <c r="G1142">
        <v>94.663946280991794</v>
      </c>
      <c r="H1142">
        <v>20.716306818181799</v>
      </c>
      <c r="I1142">
        <v>204</v>
      </c>
      <c r="J1142">
        <v>70</v>
      </c>
    </row>
    <row r="1143" spans="1:10" x14ac:dyDescent="0.2">
      <c r="A1143">
        <v>1142</v>
      </c>
      <c r="B1143" s="5">
        <v>44034</v>
      </c>
      <c r="C1143" t="s">
        <v>17</v>
      </c>
      <c r="D1143">
        <v>2020</v>
      </c>
      <c r="E1143">
        <v>65.355491698595102</v>
      </c>
      <c r="F1143">
        <v>23.7726752954466</v>
      </c>
      <c r="G1143">
        <v>108.647138047138</v>
      </c>
      <c r="H1143">
        <v>17.0405375595031</v>
      </c>
      <c r="I1143">
        <v>204</v>
      </c>
      <c r="J1143">
        <v>70</v>
      </c>
    </row>
    <row r="1144" spans="1:10" x14ac:dyDescent="0.2">
      <c r="A1144">
        <v>1143</v>
      </c>
      <c r="B1144" s="5">
        <v>44034</v>
      </c>
      <c r="C1144" t="s">
        <v>15</v>
      </c>
      <c r="D1144">
        <v>2020</v>
      </c>
      <c r="E1144">
        <v>237.410662878788</v>
      </c>
      <c r="F1144">
        <v>14.6351800955256</v>
      </c>
      <c r="G1144">
        <v>318.51022727272698</v>
      </c>
      <c r="H1144">
        <v>15.952623106060599</v>
      </c>
      <c r="I1144">
        <v>204</v>
      </c>
      <c r="J1144">
        <v>70</v>
      </c>
    </row>
    <row r="1145" spans="1:10" x14ac:dyDescent="0.2">
      <c r="A1145">
        <v>1144</v>
      </c>
      <c r="B1145" s="5">
        <v>44035</v>
      </c>
      <c r="C1145" t="s">
        <v>62</v>
      </c>
      <c r="D1145">
        <v>2020</v>
      </c>
      <c r="E1145">
        <v>84.804062500000001</v>
      </c>
      <c r="F1145">
        <v>25.664583333333301</v>
      </c>
      <c r="G1145">
        <v>70.634895833333303</v>
      </c>
      <c r="H1145">
        <v>-4.1240625</v>
      </c>
      <c r="I1145">
        <v>205</v>
      </c>
      <c r="J1145">
        <v>71</v>
      </c>
    </row>
    <row r="1146" spans="1:10" x14ac:dyDescent="0.2">
      <c r="A1146">
        <v>1145</v>
      </c>
      <c r="B1146" s="5">
        <v>44035</v>
      </c>
      <c r="C1146" t="s">
        <v>8</v>
      </c>
      <c r="D1146">
        <v>2020</v>
      </c>
      <c r="E1146">
        <v>91.524864603481603</v>
      </c>
      <c r="F1146">
        <v>27.828269584339701</v>
      </c>
      <c r="G1146">
        <v>71.342613636363595</v>
      </c>
      <c r="H1146">
        <v>29.4241666666667</v>
      </c>
      <c r="I1146">
        <v>205</v>
      </c>
      <c r="J1146">
        <v>71</v>
      </c>
    </row>
    <row r="1147" spans="1:10" x14ac:dyDescent="0.2">
      <c r="A1147">
        <v>1146</v>
      </c>
      <c r="B1147" s="5">
        <v>44035</v>
      </c>
      <c r="C1147" t="s">
        <v>10</v>
      </c>
      <c r="D1147">
        <v>2020</v>
      </c>
      <c r="E1147">
        <v>131.917166344294</v>
      </c>
      <c r="F1147">
        <v>20.389675428619899</v>
      </c>
      <c r="G1147">
        <v>104.167992424242</v>
      </c>
      <c r="H1147">
        <v>26.7075568181818</v>
      </c>
      <c r="I1147">
        <v>205</v>
      </c>
      <c r="J1147">
        <v>71</v>
      </c>
    </row>
    <row r="1148" spans="1:10" x14ac:dyDescent="0.2">
      <c r="A1148">
        <v>1147</v>
      </c>
      <c r="B1148" s="5">
        <v>44035</v>
      </c>
      <c r="C1148" t="s">
        <v>13</v>
      </c>
      <c r="D1148">
        <v>2020</v>
      </c>
      <c r="E1148">
        <v>46.573437499999997</v>
      </c>
      <c r="F1148">
        <v>28.648131640868701</v>
      </c>
      <c r="G1148">
        <v>96.183996212121201</v>
      </c>
      <c r="H1148">
        <v>14.565378787878799</v>
      </c>
      <c r="I1148">
        <v>205</v>
      </c>
      <c r="J1148">
        <v>71</v>
      </c>
    </row>
    <row r="1149" spans="1:10" x14ac:dyDescent="0.2">
      <c r="A1149">
        <v>1148</v>
      </c>
      <c r="B1149" s="5">
        <v>44035</v>
      </c>
      <c r="C1149" t="s">
        <v>17</v>
      </c>
      <c r="D1149">
        <v>2020</v>
      </c>
      <c r="E1149">
        <v>65.875539772727294</v>
      </c>
      <c r="F1149">
        <v>26.315790284976899</v>
      </c>
      <c r="G1149">
        <v>116.823958333333</v>
      </c>
      <c r="H1149">
        <v>9.0397159090909103</v>
      </c>
      <c r="I1149">
        <v>205</v>
      </c>
      <c r="J1149">
        <v>71</v>
      </c>
    </row>
    <row r="1150" spans="1:10" x14ac:dyDescent="0.2">
      <c r="A1150">
        <v>1149</v>
      </c>
      <c r="B1150" s="5">
        <v>44035</v>
      </c>
      <c r="C1150" t="s">
        <v>15</v>
      </c>
      <c r="D1150">
        <v>2020</v>
      </c>
      <c r="E1150">
        <v>234.41002840909101</v>
      </c>
      <c r="F1150">
        <v>15.271940730701401</v>
      </c>
      <c r="G1150">
        <v>326.98967803030303</v>
      </c>
      <c r="H1150">
        <v>15.271051136363599</v>
      </c>
      <c r="I1150">
        <v>205</v>
      </c>
      <c r="J1150">
        <v>71</v>
      </c>
    </row>
    <row r="1151" spans="1:10" x14ac:dyDescent="0.2">
      <c r="A1151">
        <v>1150</v>
      </c>
      <c r="B1151" s="5">
        <v>44036</v>
      </c>
      <c r="C1151" t="s">
        <v>62</v>
      </c>
      <c r="D1151">
        <v>2020</v>
      </c>
      <c r="E1151">
        <v>80.043541666666698</v>
      </c>
      <c r="F1151">
        <v>26.254166666666698</v>
      </c>
      <c r="G1151">
        <v>71.698958333333294</v>
      </c>
      <c r="H1151">
        <v>-4.6084375</v>
      </c>
      <c r="I1151">
        <v>206</v>
      </c>
      <c r="J1151">
        <v>72</v>
      </c>
    </row>
    <row r="1152" spans="1:10" x14ac:dyDescent="0.2">
      <c r="A1152">
        <v>1151</v>
      </c>
      <c r="B1152" s="5">
        <v>44036</v>
      </c>
      <c r="C1152" t="s">
        <v>8</v>
      </c>
      <c r="D1152">
        <v>2020</v>
      </c>
      <c r="E1152">
        <v>82.940189393939406</v>
      </c>
      <c r="F1152">
        <v>29.7200208331239</v>
      </c>
      <c r="G1152">
        <v>73.681723484848504</v>
      </c>
      <c r="H1152">
        <v>20.4835227272727</v>
      </c>
      <c r="I1152">
        <v>206</v>
      </c>
      <c r="J1152">
        <v>72</v>
      </c>
    </row>
    <row r="1153" spans="1:10" x14ac:dyDescent="0.2">
      <c r="A1153">
        <v>1152</v>
      </c>
      <c r="B1153" s="5">
        <v>44036</v>
      </c>
      <c r="C1153" t="s">
        <v>10</v>
      </c>
      <c r="D1153">
        <v>2020</v>
      </c>
      <c r="E1153">
        <v>128.314909090909</v>
      </c>
      <c r="F1153">
        <v>21.6830336572276</v>
      </c>
      <c r="G1153">
        <v>105.472632575758</v>
      </c>
      <c r="H1153">
        <v>22.139270833333299</v>
      </c>
      <c r="I1153">
        <v>206</v>
      </c>
      <c r="J1153">
        <v>72</v>
      </c>
    </row>
    <row r="1154" spans="1:10" x14ac:dyDescent="0.2">
      <c r="A1154">
        <v>1153</v>
      </c>
      <c r="B1154" s="5">
        <v>44036</v>
      </c>
      <c r="C1154" t="s">
        <v>13</v>
      </c>
      <c r="D1154">
        <v>2020</v>
      </c>
      <c r="E1154">
        <v>44.234119318181797</v>
      </c>
      <c r="F1154">
        <v>28.5018149664789</v>
      </c>
      <c r="G1154">
        <v>95.8428977272727</v>
      </c>
      <c r="H1154">
        <v>21.251912878787898</v>
      </c>
      <c r="I1154">
        <v>206</v>
      </c>
      <c r="J1154">
        <v>72</v>
      </c>
    </row>
    <row r="1155" spans="1:10" x14ac:dyDescent="0.2">
      <c r="A1155">
        <v>1154</v>
      </c>
      <c r="B1155" s="5">
        <v>44036</v>
      </c>
      <c r="C1155" t="s">
        <v>17</v>
      </c>
      <c r="D1155">
        <v>2020</v>
      </c>
      <c r="E1155">
        <v>61.368749999999999</v>
      </c>
      <c r="F1155">
        <v>27.517734221916999</v>
      </c>
      <c r="G1155">
        <v>118.06931818181801</v>
      </c>
      <c r="H1155">
        <v>7.8177272727272697</v>
      </c>
      <c r="I1155">
        <v>206</v>
      </c>
      <c r="J1155">
        <v>72</v>
      </c>
    </row>
    <row r="1156" spans="1:10" x14ac:dyDescent="0.2">
      <c r="A1156">
        <v>1155</v>
      </c>
      <c r="B1156" s="5">
        <v>44036</v>
      </c>
      <c r="C1156" t="s">
        <v>15</v>
      </c>
      <c r="D1156">
        <v>2020</v>
      </c>
      <c r="E1156">
        <v>231.93663043478301</v>
      </c>
      <c r="F1156">
        <v>15.467927114792801</v>
      </c>
      <c r="G1156">
        <v>334.85918972332001</v>
      </c>
      <c r="H1156">
        <v>16.5410968379447</v>
      </c>
      <c r="I1156">
        <v>206</v>
      </c>
      <c r="J1156">
        <v>72</v>
      </c>
    </row>
    <row r="1157" spans="1:10" x14ac:dyDescent="0.2">
      <c r="A1157">
        <v>1156</v>
      </c>
      <c r="B1157" s="5">
        <v>44037</v>
      </c>
      <c r="C1157" t="s">
        <v>62</v>
      </c>
      <c r="D1157">
        <v>2020</v>
      </c>
      <c r="E1157">
        <v>89.1875</v>
      </c>
      <c r="F1157">
        <v>25.282291666666701</v>
      </c>
      <c r="G1157">
        <v>68.814166666666694</v>
      </c>
      <c r="H1157">
        <v>-3.4762499999999998</v>
      </c>
      <c r="I1157">
        <v>207</v>
      </c>
      <c r="J1157">
        <v>73</v>
      </c>
    </row>
    <row r="1158" spans="1:10" x14ac:dyDescent="0.2">
      <c r="A1158">
        <v>1157</v>
      </c>
      <c r="B1158" s="5">
        <v>44037</v>
      </c>
      <c r="C1158" t="s">
        <v>8</v>
      </c>
      <c r="D1158">
        <v>2020</v>
      </c>
      <c r="E1158">
        <v>76.249715909090895</v>
      </c>
      <c r="F1158">
        <v>30.754990753195099</v>
      </c>
      <c r="G1158">
        <v>74.758712121212099</v>
      </c>
      <c r="H1158">
        <v>16.370274621212101</v>
      </c>
      <c r="I1158">
        <v>207</v>
      </c>
      <c r="J1158">
        <v>73</v>
      </c>
    </row>
    <row r="1159" spans="1:10" x14ac:dyDescent="0.2">
      <c r="A1159">
        <v>1158</v>
      </c>
      <c r="B1159" s="5">
        <v>44037</v>
      </c>
      <c r="C1159" t="s">
        <v>10</v>
      </c>
      <c r="D1159">
        <v>2020</v>
      </c>
      <c r="E1159">
        <v>125.106799242424</v>
      </c>
      <c r="F1159">
        <v>20.774391098988001</v>
      </c>
      <c r="G1159">
        <v>104.476988636364</v>
      </c>
      <c r="H1159">
        <v>42.697784090909103</v>
      </c>
      <c r="I1159">
        <v>207</v>
      </c>
      <c r="J1159">
        <v>73</v>
      </c>
    </row>
    <row r="1160" spans="1:10" x14ac:dyDescent="0.2">
      <c r="A1160">
        <v>1159</v>
      </c>
      <c r="B1160" s="5">
        <v>44037</v>
      </c>
      <c r="C1160" t="s">
        <v>13</v>
      </c>
      <c r="D1160">
        <v>2020</v>
      </c>
      <c r="E1160">
        <v>52.2746022727273</v>
      </c>
      <c r="F1160">
        <v>26.681426754565599</v>
      </c>
      <c r="G1160">
        <v>92.681060606060598</v>
      </c>
      <c r="H1160">
        <v>21.547499999999999</v>
      </c>
      <c r="I1160">
        <v>207</v>
      </c>
      <c r="J1160">
        <v>73</v>
      </c>
    </row>
    <row r="1161" spans="1:10" x14ac:dyDescent="0.2">
      <c r="A1161">
        <v>1160</v>
      </c>
      <c r="B1161" s="5">
        <v>44037</v>
      </c>
      <c r="C1161" t="s">
        <v>17</v>
      </c>
      <c r="D1161">
        <v>2020</v>
      </c>
      <c r="E1161">
        <v>59.003438552188598</v>
      </c>
      <c r="F1161">
        <v>27.939078313631299</v>
      </c>
      <c r="G1161">
        <v>118.41083754208699</v>
      </c>
      <c r="H1161">
        <v>7.5227451599326596</v>
      </c>
      <c r="I1161">
        <v>207</v>
      </c>
      <c r="J1161">
        <v>73</v>
      </c>
    </row>
    <row r="1162" spans="1:10" x14ac:dyDescent="0.2">
      <c r="A1162">
        <v>1161</v>
      </c>
      <c r="B1162" s="5">
        <v>44037</v>
      </c>
      <c r="C1162" t="s">
        <v>15</v>
      </c>
      <c r="D1162">
        <v>2020</v>
      </c>
      <c r="E1162">
        <v>231.89476325757599</v>
      </c>
      <c r="F1162">
        <v>15.3915793025899</v>
      </c>
      <c r="G1162">
        <v>340.762878787879</v>
      </c>
      <c r="H1162">
        <v>16.249545454545501</v>
      </c>
      <c r="I1162">
        <v>207</v>
      </c>
      <c r="J1162">
        <v>73</v>
      </c>
    </row>
    <row r="1163" spans="1:10" x14ac:dyDescent="0.2">
      <c r="A1163">
        <v>1162</v>
      </c>
      <c r="B1163" s="5">
        <v>44038</v>
      </c>
      <c r="C1163" t="s">
        <v>62</v>
      </c>
      <c r="D1163">
        <v>2020</v>
      </c>
      <c r="E1163">
        <v>86.699148936170204</v>
      </c>
      <c r="F1163">
        <v>25.956842105263199</v>
      </c>
      <c r="G1163">
        <v>69.225638297872294</v>
      </c>
      <c r="H1163">
        <v>-4.7273404255319198</v>
      </c>
      <c r="I1163">
        <v>208</v>
      </c>
      <c r="J1163">
        <v>74</v>
      </c>
    </row>
    <row r="1164" spans="1:10" x14ac:dyDescent="0.2">
      <c r="A1164">
        <v>1163</v>
      </c>
      <c r="B1164" s="5">
        <v>44038</v>
      </c>
      <c r="C1164" t="s">
        <v>8</v>
      </c>
      <c r="D1164">
        <v>2020</v>
      </c>
      <c r="E1164">
        <v>70.671297348484799</v>
      </c>
      <c r="F1164">
        <v>31.146345551709398</v>
      </c>
      <c r="G1164">
        <v>75.184753787878805</v>
      </c>
      <c r="H1164">
        <v>15.7663541666667</v>
      </c>
      <c r="I1164">
        <v>208</v>
      </c>
      <c r="J1164">
        <v>74</v>
      </c>
    </row>
    <row r="1165" spans="1:10" x14ac:dyDescent="0.2">
      <c r="A1165">
        <v>1164</v>
      </c>
      <c r="B1165" s="5">
        <v>44038</v>
      </c>
      <c r="C1165" t="s">
        <v>10</v>
      </c>
      <c r="D1165">
        <v>2020</v>
      </c>
      <c r="E1165">
        <v>138.565104166667</v>
      </c>
      <c r="F1165">
        <v>21.199392503801398</v>
      </c>
      <c r="G1165">
        <v>103.899810606061</v>
      </c>
      <c r="H1165">
        <v>29.125071770334898</v>
      </c>
      <c r="I1165">
        <v>208</v>
      </c>
      <c r="J1165">
        <v>74</v>
      </c>
    </row>
    <row r="1166" spans="1:10" x14ac:dyDescent="0.2">
      <c r="A1166">
        <v>1165</v>
      </c>
      <c r="B1166" s="5">
        <v>44038</v>
      </c>
      <c r="C1166" t="s">
        <v>13</v>
      </c>
      <c r="D1166">
        <v>2020</v>
      </c>
      <c r="E1166">
        <v>47.960994318181797</v>
      </c>
      <c r="F1166">
        <v>28.360475242527901</v>
      </c>
      <c r="G1166">
        <v>96.993181818181796</v>
      </c>
      <c r="H1166">
        <v>11.7768087121212</v>
      </c>
      <c r="I1166">
        <v>208</v>
      </c>
      <c r="J1166">
        <v>74</v>
      </c>
    </row>
    <row r="1167" spans="1:10" x14ac:dyDescent="0.2">
      <c r="A1167">
        <v>1166</v>
      </c>
      <c r="B1167" s="5">
        <v>44038</v>
      </c>
      <c r="C1167" t="s">
        <v>17</v>
      </c>
      <c r="D1167">
        <v>2020</v>
      </c>
      <c r="E1167">
        <v>57.153451178451199</v>
      </c>
      <c r="F1167">
        <v>27.953588687370502</v>
      </c>
      <c r="G1167">
        <v>118.700505050505</v>
      </c>
      <c r="H1167">
        <v>7.4986879208754198</v>
      </c>
      <c r="I1167">
        <v>208</v>
      </c>
      <c r="J1167">
        <v>74</v>
      </c>
    </row>
    <row r="1168" spans="1:10" x14ac:dyDescent="0.2">
      <c r="A1168">
        <v>1167</v>
      </c>
      <c r="B1168" s="5">
        <v>44038</v>
      </c>
      <c r="C1168" t="s">
        <v>15</v>
      </c>
      <c r="D1168">
        <v>2020</v>
      </c>
      <c r="E1168">
        <v>231.35103219697001</v>
      </c>
      <c r="F1168">
        <v>15.8233446008099</v>
      </c>
      <c r="G1168">
        <v>348.95615530303002</v>
      </c>
      <c r="H1168">
        <v>15.066335227272701</v>
      </c>
      <c r="I1168">
        <v>208</v>
      </c>
      <c r="J1168">
        <v>74</v>
      </c>
    </row>
    <row r="1169" spans="1:10" x14ac:dyDescent="0.2">
      <c r="A1169">
        <v>1168</v>
      </c>
      <c r="B1169" s="5">
        <v>44039</v>
      </c>
      <c r="C1169" t="s">
        <v>62</v>
      </c>
      <c r="D1169">
        <v>2020</v>
      </c>
      <c r="E1169">
        <v>75.344408602150494</v>
      </c>
      <c r="F1169">
        <v>26.555319148936199</v>
      </c>
      <c r="G1169">
        <v>71.707634408602104</v>
      </c>
      <c r="H1169">
        <v>-4.7569892473118296</v>
      </c>
      <c r="I1169">
        <v>209</v>
      </c>
      <c r="J1169">
        <v>75</v>
      </c>
    </row>
    <row r="1170" spans="1:10" x14ac:dyDescent="0.2">
      <c r="A1170">
        <v>1169</v>
      </c>
      <c r="B1170" s="5">
        <v>44039</v>
      </c>
      <c r="C1170" t="s">
        <v>8</v>
      </c>
      <c r="D1170">
        <v>2020</v>
      </c>
      <c r="E1170">
        <v>69.932765151515198</v>
      </c>
      <c r="F1170">
        <v>30.888780201825899</v>
      </c>
      <c r="G1170">
        <v>75.222253787878799</v>
      </c>
      <c r="H1170">
        <v>15.233361742424201</v>
      </c>
      <c r="I1170">
        <v>209</v>
      </c>
      <c r="J1170">
        <v>75</v>
      </c>
    </row>
    <row r="1171" spans="1:10" x14ac:dyDescent="0.2">
      <c r="A1171">
        <v>1170</v>
      </c>
      <c r="B1171" s="5">
        <v>44039</v>
      </c>
      <c r="C1171" t="s">
        <v>10</v>
      </c>
      <c r="D1171">
        <v>2020</v>
      </c>
      <c r="E1171">
        <v>134.84273684210501</v>
      </c>
      <c r="F1171">
        <v>21.811067998595099</v>
      </c>
      <c r="G1171">
        <v>105.05710227272699</v>
      </c>
      <c r="H1171">
        <v>21.330009469697</v>
      </c>
      <c r="I1171">
        <v>209</v>
      </c>
      <c r="J1171">
        <v>75</v>
      </c>
    </row>
    <row r="1172" spans="1:10" x14ac:dyDescent="0.2">
      <c r="A1172">
        <v>1171</v>
      </c>
      <c r="B1172" s="5">
        <v>44039</v>
      </c>
      <c r="C1172" t="s">
        <v>13</v>
      </c>
      <c r="D1172">
        <v>2020</v>
      </c>
      <c r="E1172">
        <v>45.278314393939397</v>
      </c>
      <c r="F1172">
        <v>27.982670853398702</v>
      </c>
      <c r="G1172">
        <v>96.863731060606099</v>
      </c>
      <c r="H1172">
        <v>24.309450757575799</v>
      </c>
      <c r="I1172">
        <v>209</v>
      </c>
      <c r="J1172">
        <v>75</v>
      </c>
    </row>
    <row r="1173" spans="1:10" x14ac:dyDescent="0.2">
      <c r="A1173">
        <v>1172</v>
      </c>
      <c r="B1173" s="5">
        <v>44039</v>
      </c>
      <c r="C1173" t="s">
        <v>17</v>
      </c>
      <c r="D1173">
        <v>2020</v>
      </c>
      <c r="E1173">
        <v>57.937035984848499</v>
      </c>
      <c r="F1173">
        <v>28.028691484494001</v>
      </c>
      <c r="G1173">
        <v>118.537026515151</v>
      </c>
      <c r="H1173">
        <v>7.9814488636363601</v>
      </c>
      <c r="I1173">
        <v>209</v>
      </c>
      <c r="J1173">
        <v>75</v>
      </c>
    </row>
    <row r="1174" spans="1:10" x14ac:dyDescent="0.2">
      <c r="A1174">
        <v>1173</v>
      </c>
      <c r="B1174" s="5">
        <v>44039</v>
      </c>
      <c r="C1174" t="s">
        <v>15</v>
      </c>
      <c r="D1174">
        <v>2020</v>
      </c>
      <c r="E1174">
        <v>227.522537878788</v>
      </c>
      <c r="F1174">
        <v>15.444722939312699</v>
      </c>
      <c r="G1174">
        <v>362.10132575757598</v>
      </c>
      <c r="H1174">
        <v>15.6650852272727</v>
      </c>
      <c r="I1174">
        <v>209</v>
      </c>
      <c r="J1174">
        <v>75</v>
      </c>
    </row>
    <row r="1175" spans="1:10" x14ac:dyDescent="0.2">
      <c r="A1175">
        <v>1174</v>
      </c>
      <c r="B1175" s="5">
        <v>44040</v>
      </c>
      <c r="C1175" t="s">
        <v>62</v>
      </c>
      <c r="D1175">
        <v>2020</v>
      </c>
      <c r="E1175">
        <v>91.266979166666701</v>
      </c>
      <c r="F1175">
        <v>26.137499999999999</v>
      </c>
      <c r="G1175">
        <v>68.679583333333298</v>
      </c>
      <c r="H1175">
        <v>-4.2435416666666699</v>
      </c>
      <c r="I1175">
        <v>210</v>
      </c>
      <c r="J1175">
        <v>76</v>
      </c>
    </row>
    <row r="1176" spans="1:10" x14ac:dyDescent="0.2">
      <c r="A1176">
        <v>1175</v>
      </c>
      <c r="B1176" s="5">
        <v>44040</v>
      </c>
      <c r="C1176" t="s">
        <v>8</v>
      </c>
      <c r="D1176">
        <v>2020</v>
      </c>
      <c r="E1176">
        <v>73.202907196969704</v>
      </c>
      <c r="F1176">
        <v>30.115515756442601</v>
      </c>
      <c r="G1176">
        <v>74.214015151515099</v>
      </c>
      <c r="H1176">
        <v>16.665684210526301</v>
      </c>
      <c r="I1176">
        <v>210</v>
      </c>
      <c r="J1176">
        <v>76</v>
      </c>
    </row>
    <row r="1177" spans="1:10" x14ac:dyDescent="0.2">
      <c r="A1177">
        <v>1176</v>
      </c>
      <c r="B1177" s="5">
        <v>44040</v>
      </c>
      <c r="C1177" t="s">
        <v>10</v>
      </c>
      <c r="D1177">
        <v>2020</v>
      </c>
      <c r="E1177">
        <v>132.82188516746399</v>
      </c>
      <c r="F1177">
        <v>21.098405446603302</v>
      </c>
      <c r="G1177">
        <v>104.617140151515</v>
      </c>
      <c r="H1177">
        <v>27.701682785299798</v>
      </c>
      <c r="I1177">
        <v>210</v>
      </c>
      <c r="J1177">
        <v>76</v>
      </c>
    </row>
    <row r="1178" spans="1:10" x14ac:dyDescent="0.2">
      <c r="A1178">
        <v>1177</v>
      </c>
      <c r="B1178" s="5">
        <v>44040</v>
      </c>
      <c r="C1178" t="s">
        <v>13</v>
      </c>
      <c r="D1178">
        <v>2020</v>
      </c>
      <c r="E1178">
        <v>58.552500000000002</v>
      </c>
      <c r="F1178">
        <v>28.035405557757599</v>
      </c>
      <c r="G1178">
        <v>92.780502392344502</v>
      </c>
      <c r="H1178">
        <v>19.697105263157901</v>
      </c>
      <c r="I1178">
        <v>210</v>
      </c>
      <c r="J1178">
        <v>76</v>
      </c>
    </row>
    <row r="1179" spans="1:10" x14ac:dyDescent="0.2">
      <c r="A1179">
        <v>1178</v>
      </c>
      <c r="B1179" s="5">
        <v>44040</v>
      </c>
      <c r="C1179" t="s">
        <v>17</v>
      </c>
      <c r="D1179">
        <v>2020</v>
      </c>
      <c r="E1179">
        <v>62.957291666666698</v>
      </c>
      <c r="F1179">
        <v>27.450819590115699</v>
      </c>
      <c r="G1179">
        <v>116.86240530303</v>
      </c>
      <c r="H1179">
        <v>9.7992140151515095</v>
      </c>
      <c r="I1179">
        <v>210</v>
      </c>
      <c r="J1179">
        <v>76</v>
      </c>
    </row>
    <row r="1180" spans="1:10" x14ac:dyDescent="0.2">
      <c r="A1180">
        <v>1179</v>
      </c>
      <c r="B1180" s="5">
        <v>44040</v>
      </c>
      <c r="C1180" t="s">
        <v>15</v>
      </c>
      <c r="D1180">
        <v>2020</v>
      </c>
      <c r="E1180">
        <v>224.95754734848501</v>
      </c>
      <c r="F1180">
        <v>15.2378669806237</v>
      </c>
      <c r="G1180">
        <v>342.01392045454497</v>
      </c>
      <c r="H1180">
        <v>21.8478314393939</v>
      </c>
      <c r="I1180">
        <v>210</v>
      </c>
      <c r="J1180">
        <v>76</v>
      </c>
    </row>
    <row r="1181" spans="1:10" x14ac:dyDescent="0.2">
      <c r="A1181">
        <v>1180</v>
      </c>
      <c r="B1181" s="5">
        <v>44041</v>
      </c>
      <c r="C1181" t="s">
        <v>62</v>
      </c>
      <c r="D1181">
        <v>2020</v>
      </c>
      <c r="E1181">
        <v>20.072395833333299</v>
      </c>
      <c r="F1181">
        <v>26.4166666666667</v>
      </c>
      <c r="G1181">
        <v>68.344270833333297</v>
      </c>
      <c r="H1181">
        <v>-4.54177083333333</v>
      </c>
      <c r="I1181">
        <v>211</v>
      </c>
      <c r="J1181">
        <v>77</v>
      </c>
    </row>
    <row r="1182" spans="1:10" x14ac:dyDescent="0.2">
      <c r="A1182">
        <v>1181</v>
      </c>
      <c r="B1182" s="5">
        <v>44041</v>
      </c>
      <c r="C1182" t="s">
        <v>8</v>
      </c>
      <c r="D1182">
        <v>2020</v>
      </c>
      <c r="E1182">
        <v>72.304431818181797</v>
      </c>
      <c r="F1182">
        <v>31.276540782812301</v>
      </c>
      <c r="G1182">
        <v>74.733806818181804</v>
      </c>
      <c r="H1182">
        <v>13.698844696969701</v>
      </c>
      <c r="I1182">
        <v>211</v>
      </c>
      <c r="J1182">
        <v>77</v>
      </c>
    </row>
    <row r="1183" spans="1:10" x14ac:dyDescent="0.2">
      <c r="A1183">
        <v>1182</v>
      </c>
      <c r="B1183" s="5">
        <v>44041</v>
      </c>
      <c r="C1183" t="s">
        <v>10</v>
      </c>
      <c r="D1183">
        <v>2020</v>
      </c>
      <c r="E1183">
        <v>136.99209280303</v>
      </c>
      <c r="F1183">
        <v>22.413515563056599</v>
      </c>
      <c r="G1183">
        <v>105.087973484849</v>
      </c>
      <c r="H1183">
        <v>22.6740340909091</v>
      </c>
      <c r="I1183">
        <v>211</v>
      </c>
      <c r="J1183">
        <v>77</v>
      </c>
    </row>
    <row r="1184" spans="1:10" x14ac:dyDescent="0.2">
      <c r="A1184">
        <v>1183</v>
      </c>
      <c r="B1184" s="5">
        <v>44041</v>
      </c>
      <c r="C1184" t="s">
        <v>13</v>
      </c>
      <c r="D1184">
        <v>2020</v>
      </c>
      <c r="E1184">
        <v>55.145596590909101</v>
      </c>
      <c r="F1184">
        <v>32.241881565109303</v>
      </c>
      <c r="G1184">
        <v>90.577651515151501</v>
      </c>
      <c r="H1184">
        <v>15.6388257575758</v>
      </c>
      <c r="I1184">
        <v>211</v>
      </c>
      <c r="J1184">
        <v>77</v>
      </c>
    </row>
    <row r="1185" spans="1:10" x14ac:dyDescent="0.2">
      <c r="A1185">
        <v>1184</v>
      </c>
      <c r="B1185" s="5">
        <v>44041</v>
      </c>
      <c r="C1185" t="s">
        <v>17</v>
      </c>
      <c r="D1185">
        <v>2020</v>
      </c>
      <c r="E1185">
        <v>60.521926877470399</v>
      </c>
      <c r="F1185">
        <v>28.0621669596323</v>
      </c>
      <c r="G1185">
        <v>117.89258893280601</v>
      </c>
      <c r="H1185">
        <v>7.9826086956521696</v>
      </c>
      <c r="I1185">
        <v>211</v>
      </c>
      <c r="J1185">
        <v>77</v>
      </c>
    </row>
    <row r="1186" spans="1:10" x14ac:dyDescent="0.2">
      <c r="A1186">
        <v>1185</v>
      </c>
      <c r="B1186" s="5">
        <v>44041</v>
      </c>
      <c r="C1186" t="s">
        <v>15</v>
      </c>
      <c r="D1186">
        <v>2020</v>
      </c>
      <c r="E1186">
        <v>229.540804924242</v>
      </c>
      <c r="F1186">
        <v>15.868427524848601</v>
      </c>
      <c r="G1186">
        <v>327.48731060606002</v>
      </c>
      <c r="H1186">
        <v>16.4763257575758</v>
      </c>
      <c r="I1186">
        <v>211</v>
      </c>
      <c r="J1186">
        <v>77</v>
      </c>
    </row>
    <row r="1187" spans="1:10" x14ac:dyDescent="0.2">
      <c r="A1187">
        <v>1186</v>
      </c>
      <c r="B1187" s="5">
        <v>44042</v>
      </c>
      <c r="C1187" t="s">
        <v>62</v>
      </c>
      <c r="D1187">
        <v>2020</v>
      </c>
      <c r="E1187">
        <v>79.970104166666701</v>
      </c>
      <c r="F1187">
        <v>26.7083333333333</v>
      </c>
      <c r="G1187">
        <v>70.983541666666696</v>
      </c>
      <c r="H1187">
        <v>-0.58447916666666699</v>
      </c>
      <c r="I1187">
        <v>212</v>
      </c>
      <c r="J1187">
        <v>78</v>
      </c>
    </row>
    <row r="1188" spans="1:10" x14ac:dyDescent="0.2">
      <c r="A1188">
        <v>1187</v>
      </c>
      <c r="B1188" s="5">
        <v>44042</v>
      </c>
      <c r="C1188" t="s">
        <v>8</v>
      </c>
      <c r="D1188">
        <v>2020</v>
      </c>
      <c r="E1188">
        <v>67.9530492424242</v>
      </c>
      <c r="F1188">
        <v>31.7190652525756</v>
      </c>
      <c r="G1188">
        <v>75.6957386363636</v>
      </c>
      <c r="H1188">
        <v>13.3095265151515</v>
      </c>
      <c r="I1188">
        <v>212</v>
      </c>
      <c r="J1188">
        <v>78</v>
      </c>
    </row>
    <row r="1189" spans="1:10" x14ac:dyDescent="0.2">
      <c r="A1189">
        <v>1188</v>
      </c>
      <c r="B1189" s="5">
        <v>44042</v>
      </c>
      <c r="C1189" t="s">
        <v>10</v>
      </c>
      <c r="D1189">
        <v>2020</v>
      </c>
      <c r="E1189">
        <v>132.140729166667</v>
      </c>
      <c r="F1189">
        <v>22.907183827006801</v>
      </c>
      <c r="G1189">
        <v>106.847253787879</v>
      </c>
      <c r="H1189">
        <v>18.777878787878802</v>
      </c>
      <c r="I1189">
        <v>212</v>
      </c>
      <c r="J1189">
        <v>78</v>
      </c>
    </row>
    <row r="1190" spans="1:10" x14ac:dyDescent="0.2">
      <c r="A1190">
        <v>1189</v>
      </c>
      <c r="B1190" s="5">
        <v>44042</v>
      </c>
      <c r="C1190" t="s">
        <v>13</v>
      </c>
      <c r="D1190">
        <v>2020</v>
      </c>
      <c r="E1190">
        <v>46.595028409090901</v>
      </c>
      <c r="F1190">
        <v>33.220338684344199</v>
      </c>
      <c r="G1190">
        <v>91.651893939394</v>
      </c>
      <c r="H1190">
        <v>13.4195928030303</v>
      </c>
      <c r="I1190">
        <v>212</v>
      </c>
      <c r="J1190">
        <v>78</v>
      </c>
    </row>
    <row r="1191" spans="1:10" x14ac:dyDescent="0.2">
      <c r="A1191">
        <v>1190</v>
      </c>
      <c r="B1191" s="5">
        <v>44042</v>
      </c>
      <c r="C1191" t="s">
        <v>17</v>
      </c>
      <c r="D1191">
        <v>2020</v>
      </c>
      <c r="E1191">
        <v>56.413267045454504</v>
      </c>
      <c r="F1191">
        <v>27.918111886464899</v>
      </c>
      <c r="G1191">
        <v>119.732670454545</v>
      </c>
      <c r="H1191">
        <v>7.8290246212121204</v>
      </c>
      <c r="I1191">
        <v>212</v>
      </c>
      <c r="J1191">
        <v>78</v>
      </c>
    </row>
    <row r="1192" spans="1:10" x14ac:dyDescent="0.2">
      <c r="A1192">
        <v>1191</v>
      </c>
      <c r="B1192" s="5">
        <v>44042</v>
      </c>
      <c r="C1192" t="s">
        <v>15</v>
      </c>
      <c r="D1192">
        <v>2020</v>
      </c>
      <c r="E1192">
        <v>229.54871212121199</v>
      </c>
      <c r="F1192">
        <v>16.299895599149501</v>
      </c>
      <c r="G1192">
        <v>336.95113636363601</v>
      </c>
      <c r="H1192">
        <v>13.293693181818201</v>
      </c>
      <c r="I1192">
        <v>212</v>
      </c>
      <c r="J1192">
        <v>78</v>
      </c>
    </row>
    <row r="1193" spans="1:10" x14ac:dyDescent="0.2">
      <c r="A1193">
        <v>1192</v>
      </c>
      <c r="B1193" s="5">
        <v>44043</v>
      </c>
      <c r="C1193" t="s">
        <v>62</v>
      </c>
      <c r="D1193">
        <v>2020</v>
      </c>
      <c r="E1193">
        <v>66.730937499999996</v>
      </c>
      <c r="F1193">
        <v>26.909375000000001</v>
      </c>
      <c r="G1193">
        <v>73.501041666666694</v>
      </c>
      <c r="H1193">
        <v>-1.9068750000000001</v>
      </c>
      <c r="I1193">
        <v>213</v>
      </c>
      <c r="J1193">
        <v>79</v>
      </c>
    </row>
    <row r="1194" spans="1:10" x14ac:dyDescent="0.2">
      <c r="A1194">
        <v>1193</v>
      </c>
      <c r="B1194" s="5">
        <v>44043</v>
      </c>
      <c r="C1194" t="s">
        <v>8</v>
      </c>
      <c r="D1194">
        <v>2020</v>
      </c>
      <c r="E1194">
        <v>64.447613636363599</v>
      </c>
      <c r="F1194">
        <v>31.864852292641402</v>
      </c>
      <c r="G1194">
        <v>76.370549242424204</v>
      </c>
      <c r="H1194">
        <v>12.684015151515201</v>
      </c>
      <c r="I1194">
        <v>213</v>
      </c>
      <c r="J1194">
        <v>79</v>
      </c>
    </row>
    <row r="1195" spans="1:10" x14ac:dyDescent="0.2">
      <c r="A1195">
        <v>1194</v>
      </c>
      <c r="B1195" s="5">
        <v>44043</v>
      </c>
      <c r="C1195" t="s">
        <v>10</v>
      </c>
      <c r="D1195">
        <v>2020</v>
      </c>
      <c r="E1195">
        <v>125.46304924242401</v>
      </c>
      <c r="F1195">
        <v>23.2361122072925</v>
      </c>
      <c r="G1195">
        <v>108.72282196969699</v>
      </c>
      <c r="H1195">
        <v>16.7823958333333</v>
      </c>
      <c r="I1195">
        <v>213</v>
      </c>
      <c r="J1195">
        <v>79</v>
      </c>
    </row>
    <row r="1196" spans="1:10" x14ac:dyDescent="0.2">
      <c r="A1196">
        <v>1195</v>
      </c>
      <c r="B1196" s="5">
        <v>44043</v>
      </c>
      <c r="C1196" t="s">
        <v>13</v>
      </c>
      <c r="D1196">
        <v>2020</v>
      </c>
      <c r="E1196">
        <v>41.9140246212121</v>
      </c>
      <c r="F1196">
        <v>33.313420128266799</v>
      </c>
      <c r="G1196">
        <v>92.681912878787898</v>
      </c>
      <c r="H1196">
        <v>11.1621496212121</v>
      </c>
      <c r="I1196">
        <v>213</v>
      </c>
      <c r="J1196">
        <v>79</v>
      </c>
    </row>
    <row r="1197" spans="1:10" x14ac:dyDescent="0.2">
      <c r="A1197">
        <v>1196</v>
      </c>
      <c r="B1197" s="5">
        <v>44043</v>
      </c>
      <c r="C1197" t="s">
        <v>17</v>
      </c>
      <c r="D1197">
        <v>2020</v>
      </c>
      <c r="E1197">
        <v>54.353645833333303</v>
      </c>
      <c r="F1197">
        <v>28.025054049514399</v>
      </c>
      <c r="G1197">
        <v>120.644886363636</v>
      </c>
      <c r="H1197">
        <v>7.5991950757575797</v>
      </c>
      <c r="I1197">
        <v>213</v>
      </c>
      <c r="J1197">
        <v>79</v>
      </c>
    </row>
    <row r="1198" spans="1:10" x14ac:dyDescent="0.2">
      <c r="A1198">
        <v>1197</v>
      </c>
      <c r="B1198" s="5">
        <v>44043</v>
      </c>
      <c r="C1198" t="s">
        <v>15</v>
      </c>
      <c r="D1198">
        <v>2020</v>
      </c>
      <c r="E1198">
        <v>226.669573863636</v>
      </c>
      <c r="F1198">
        <v>16.552892599029001</v>
      </c>
      <c r="G1198">
        <v>357.02897727272699</v>
      </c>
      <c r="H1198">
        <v>12.837982954545501</v>
      </c>
      <c r="I1198">
        <v>213</v>
      </c>
      <c r="J1198">
        <v>79</v>
      </c>
    </row>
    <row r="1199" spans="1:10" x14ac:dyDescent="0.2">
      <c r="A1199">
        <v>1198</v>
      </c>
      <c r="B1199" s="5">
        <v>44044</v>
      </c>
      <c r="C1199" t="s">
        <v>62</v>
      </c>
      <c r="D1199">
        <v>2020</v>
      </c>
      <c r="E1199">
        <v>60.067291666666698</v>
      </c>
      <c r="F1199">
        <v>26.876041666666701</v>
      </c>
      <c r="G1199">
        <v>75.833020833333293</v>
      </c>
      <c r="H1199">
        <v>-3.671875</v>
      </c>
      <c r="I1199">
        <v>214</v>
      </c>
      <c r="J1199">
        <v>80</v>
      </c>
    </row>
    <row r="1200" spans="1:10" x14ac:dyDescent="0.2">
      <c r="A1200">
        <v>1199</v>
      </c>
      <c r="B1200" s="5">
        <v>44044</v>
      </c>
      <c r="C1200" t="s">
        <v>8</v>
      </c>
      <c r="D1200">
        <v>2020</v>
      </c>
      <c r="E1200">
        <v>61.872092803030299</v>
      </c>
      <c r="F1200">
        <v>31.939276152125299</v>
      </c>
      <c r="G1200">
        <v>77.512973484848501</v>
      </c>
      <c r="H1200">
        <v>12.028077651515201</v>
      </c>
      <c r="I1200">
        <v>214</v>
      </c>
      <c r="J1200">
        <v>80</v>
      </c>
    </row>
    <row r="1201" spans="1:10" x14ac:dyDescent="0.2">
      <c r="A1201">
        <v>1200</v>
      </c>
      <c r="B1201" s="5">
        <v>44044</v>
      </c>
      <c r="C1201" t="s">
        <v>10</v>
      </c>
      <c r="D1201">
        <v>2020</v>
      </c>
      <c r="E1201">
        <v>120.301316287879</v>
      </c>
      <c r="F1201">
        <v>23.409487020129301</v>
      </c>
      <c r="G1201">
        <v>110.505303030303</v>
      </c>
      <c r="H1201">
        <v>14.611922348484899</v>
      </c>
      <c r="I1201">
        <v>214</v>
      </c>
      <c r="J1201">
        <v>80</v>
      </c>
    </row>
    <row r="1202" spans="1:10" x14ac:dyDescent="0.2">
      <c r="A1202">
        <v>1201</v>
      </c>
      <c r="B1202" s="5">
        <v>44044</v>
      </c>
      <c r="C1202" t="s">
        <v>13</v>
      </c>
      <c r="D1202">
        <v>2020</v>
      </c>
      <c r="E1202">
        <v>38.373589015151502</v>
      </c>
      <c r="F1202">
        <v>32.892236344351403</v>
      </c>
      <c r="G1202">
        <v>93.651231060606094</v>
      </c>
      <c r="H1202">
        <v>13.762784090909101</v>
      </c>
      <c r="I1202">
        <v>214</v>
      </c>
      <c r="J1202">
        <v>80</v>
      </c>
    </row>
    <row r="1203" spans="1:10" x14ac:dyDescent="0.2">
      <c r="A1203">
        <v>1202</v>
      </c>
      <c r="B1203" s="5">
        <v>44044</v>
      </c>
      <c r="C1203" t="s">
        <v>17</v>
      </c>
      <c r="D1203">
        <v>2020</v>
      </c>
      <c r="E1203">
        <v>53.292954545454499</v>
      </c>
      <c r="F1203">
        <v>28.187935553538999</v>
      </c>
      <c r="G1203">
        <v>121.355397727273</v>
      </c>
      <c r="H1203">
        <v>7.3506912878787896</v>
      </c>
      <c r="I1203">
        <v>214</v>
      </c>
      <c r="J1203">
        <v>80</v>
      </c>
    </row>
    <row r="1204" spans="1:10" x14ac:dyDescent="0.2">
      <c r="A1204">
        <v>1203</v>
      </c>
      <c r="B1204" s="5">
        <v>44044</v>
      </c>
      <c r="C1204" t="s">
        <v>15</v>
      </c>
      <c r="D1204">
        <v>2020</v>
      </c>
      <c r="E1204">
        <v>225.358579545455</v>
      </c>
      <c r="F1204">
        <v>16.349674661108899</v>
      </c>
      <c r="G1204">
        <v>380.38740530302999</v>
      </c>
      <c r="H1204">
        <v>11.583901515151499</v>
      </c>
      <c r="I1204">
        <v>214</v>
      </c>
      <c r="J1204">
        <v>80</v>
      </c>
    </row>
    <row r="1205" spans="1:10" x14ac:dyDescent="0.2">
      <c r="A1205">
        <v>1204</v>
      </c>
      <c r="B1205" s="5">
        <v>44045</v>
      </c>
      <c r="C1205" t="s">
        <v>62</v>
      </c>
      <c r="D1205">
        <v>2020</v>
      </c>
      <c r="E1205">
        <v>75.611145833333296</v>
      </c>
      <c r="F1205">
        <v>25.28125</v>
      </c>
      <c r="G1205">
        <v>74.089062499999997</v>
      </c>
      <c r="H1205">
        <v>-1.815625</v>
      </c>
      <c r="I1205">
        <v>215</v>
      </c>
      <c r="J1205">
        <v>81</v>
      </c>
    </row>
    <row r="1206" spans="1:10" x14ac:dyDescent="0.2">
      <c r="A1206">
        <v>1205</v>
      </c>
      <c r="B1206" s="5">
        <v>44045</v>
      </c>
      <c r="C1206" t="s">
        <v>8</v>
      </c>
      <c r="D1206">
        <v>2020</v>
      </c>
      <c r="E1206">
        <v>69.324270833333301</v>
      </c>
      <c r="F1206">
        <v>29.2506237825074</v>
      </c>
      <c r="G1206">
        <v>77.3116477272727</v>
      </c>
      <c r="H1206">
        <v>31.610488038277499</v>
      </c>
      <c r="I1206">
        <v>215</v>
      </c>
      <c r="J1206">
        <v>81</v>
      </c>
    </row>
    <row r="1207" spans="1:10" x14ac:dyDescent="0.2">
      <c r="A1207">
        <v>1206</v>
      </c>
      <c r="B1207" s="5">
        <v>44045</v>
      </c>
      <c r="C1207" t="s">
        <v>10</v>
      </c>
      <c r="D1207">
        <v>2020</v>
      </c>
      <c r="E1207">
        <v>114.120583732057</v>
      </c>
      <c r="F1207">
        <v>22.060659065787799</v>
      </c>
      <c r="G1207">
        <v>110.125378787879</v>
      </c>
      <c r="H1207">
        <v>27.988887814313301</v>
      </c>
      <c r="I1207">
        <v>215</v>
      </c>
      <c r="J1207">
        <v>81</v>
      </c>
    </row>
    <row r="1208" spans="1:10" x14ac:dyDescent="0.2">
      <c r="A1208">
        <v>1207</v>
      </c>
      <c r="B1208" s="5">
        <v>44045</v>
      </c>
      <c r="C1208" t="s">
        <v>13</v>
      </c>
      <c r="D1208">
        <v>2020</v>
      </c>
      <c r="E1208">
        <v>41.6377083333333</v>
      </c>
      <c r="F1208">
        <v>29.223242085349501</v>
      </c>
      <c r="G1208">
        <v>92.378503787878799</v>
      </c>
      <c r="H1208">
        <v>30.032945075757599</v>
      </c>
      <c r="I1208">
        <v>215</v>
      </c>
      <c r="J1208">
        <v>81</v>
      </c>
    </row>
    <row r="1209" spans="1:10" x14ac:dyDescent="0.2">
      <c r="A1209">
        <v>1208</v>
      </c>
      <c r="B1209" s="5">
        <v>44045</v>
      </c>
      <c r="C1209" t="s">
        <v>17</v>
      </c>
      <c r="D1209">
        <v>2020</v>
      </c>
      <c r="E1209">
        <v>65.506893939393905</v>
      </c>
      <c r="F1209">
        <v>25.751806778702701</v>
      </c>
      <c r="G1209">
        <v>117.12348484848501</v>
      </c>
      <c r="H1209">
        <v>14.499422348484901</v>
      </c>
      <c r="I1209">
        <v>215</v>
      </c>
      <c r="J1209">
        <v>81</v>
      </c>
    </row>
    <row r="1210" spans="1:10" x14ac:dyDescent="0.2">
      <c r="A1210">
        <v>1209</v>
      </c>
      <c r="B1210" s="5">
        <v>44045</v>
      </c>
      <c r="C1210" t="s">
        <v>15</v>
      </c>
      <c r="D1210">
        <v>2020</v>
      </c>
      <c r="E1210">
        <v>120.364981060606</v>
      </c>
      <c r="F1210">
        <v>14.4464059127782</v>
      </c>
      <c r="G1210">
        <v>267.82253787878801</v>
      </c>
      <c r="H1210">
        <v>272.04024621212102</v>
      </c>
      <c r="I1210">
        <v>215</v>
      </c>
      <c r="J1210">
        <v>81</v>
      </c>
    </row>
    <row r="1211" spans="1:10" x14ac:dyDescent="0.2">
      <c r="A1211">
        <v>1210</v>
      </c>
      <c r="B1211" s="5">
        <v>44046</v>
      </c>
      <c r="C1211" t="s">
        <v>62</v>
      </c>
      <c r="D1211">
        <v>2020</v>
      </c>
      <c r="E1211">
        <v>92.005937500000002</v>
      </c>
      <c r="F1211">
        <v>23.184374999999999</v>
      </c>
      <c r="G1211">
        <v>60.413125000000001</v>
      </c>
      <c r="H1211">
        <v>59.6227083333333</v>
      </c>
      <c r="I1211">
        <v>216</v>
      </c>
      <c r="J1211">
        <v>82</v>
      </c>
    </row>
    <row r="1212" spans="1:10" x14ac:dyDescent="0.2">
      <c r="A1212">
        <v>1211</v>
      </c>
      <c r="B1212" s="5">
        <v>44046</v>
      </c>
      <c r="C1212" t="s">
        <v>8</v>
      </c>
      <c r="D1212">
        <v>2020</v>
      </c>
      <c r="E1212">
        <v>78.771941287878803</v>
      </c>
      <c r="F1212">
        <v>28.060796103522598</v>
      </c>
      <c r="G1212">
        <v>76.497348484848501</v>
      </c>
      <c r="H1212">
        <v>33.8241586073501</v>
      </c>
      <c r="I1212">
        <v>216</v>
      </c>
      <c r="J1212">
        <v>82</v>
      </c>
    </row>
    <row r="1213" spans="1:10" x14ac:dyDescent="0.2">
      <c r="A1213">
        <v>1212</v>
      </c>
      <c r="B1213" s="5">
        <v>44046</v>
      </c>
      <c r="C1213" t="s">
        <v>10</v>
      </c>
      <c r="D1213">
        <v>2020</v>
      </c>
      <c r="E1213">
        <v>123.026297348485</v>
      </c>
      <c r="F1213">
        <v>19.616927972668599</v>
      </c>
      <c r="G1213">
        <v>106.269886363636</v>
      </c>
      <c r="H1213">
        <v>38.070957446808499</v>
      </c>
      <c r="I1213">
        <v>216</v>
      </c>
      <c r="J1213">
        <v>82</v>
      </c>
    </row>
    <row r="1214" spans="1:10" x14ac:dyDescent="0.2">
      <c r="A1214">
        <v>1213</v>
      </c>
      <c r="B1214" s="5">
        <v>44046</v>
      </c>
      <c r="C1214" t="s">
        <v>13</v>
      </c>
      <c r="D1214">
        <v>2020</v>
      </c>
      <c r="E1214">
        <v>64.6953779904306</v>
      </c>
      <c r="F1214">
        <v>24.2102840715342</v>
      </c>
      <c r="G1214">
        <v>82.049242424242394</v>
      </c>
      <c r="H1214">
        <v>74.726770833333305</v>
      </c>
      <c r="I1214">
        <v>216</v>
      </c>
      <c r="J1214">
        <v>82</v>
      </c>
    </row>
    <row r="1215" spans="1:10" x14ac:dyDescent="0.2">
      <c r="A1215">
        <v>1214</v>
      </c>
      <c r="B1215" s="5">
        <v>44046</v>
      </c>
      <c r="C1215" t="s">
        <v>17</v>
      </c>
      <c r="D1215">
        <v>2020</v>
      </c>
      <c r="E1215">
        <v>80.510000000000005</v>
      </c>
      <c r="F1215">
        <v>24.645554588541899</v>
      </c>
      <c r="G1215">
        <v>116.226455566905</v>
      </c>
      <c r="H1215">
        <v>13.3515934627171</v>
      </c>
      <c r="I1215">
        <v>216</v>
      </c>
      <c r="J1215">
        <v>82</v>
      </c>
    </row>
    <row r="1216" spans="1:10" x14ac:dyDescent="0.2">
      <c r="A1216">
        <v>1215</v>
      </c>
      <c r="B1216" s="5">
        <v>44046</v>
      </c>
      <c r="C1216" t="s">
        <v>15</v>
      </c>
      <c r="D1216">
        <v>2020</v>
      </c>
      <c r="E1216">
        <v>85.196070075757603</v>
      </c>
      <c r="F1216">
        <v>11.7239616868588</v>
      </c>
      <c r="G1216">
        <v>123.88484848484801</v>
      </c>
      <c r="H1216">
        <v>303.70858901515197</v>
      </c>
      <c r="I1216">
        <v>216</v>
      </c>
      <c r="J1216">
        <v>82</v>
      </c>
    </row>
    <row r="1217" spans="1:10" x14ac:dyDescent="0.2">
      <c r="A1217">
        <v>1216</v>
      </c>
      <c r="B1217" s="5">
        <v>44047</v>
      </c>
      <c r="C1217" t="s">
        <v>62</v>
      </c>
      <c r="D1217">
        <v>2020</v>
      </c>
      <c r="E1217">
        <v>171.48270833333299</v>
      </c>
      <c r="F1217">
        <v>22.798958333333299</v>
      </c>
      <c r="G1217">
        <v>35.238020833333302</v>
      </c>
      <c r="H1217">
        <v>17.790312499999999</v>
      </c>
      <c r="I1217">
        <v>217</v>
      </c>
      <c r="J1217">
        <v>83</v>
      </c>
    </row>
    <row r="1218" spans="1:10" x14ac:dyDescent="0.2">
      <c r="A1218">
        <v>1217</v>
      </c>
      <c r="B1218" s="5">
        <v>44047</v>
      </c>
      <c r="C1218" t="s">
        <v>8</v>
      </c>
      <c r="D1218">
        <v>2020</v>
      </c>
      <c r="E1218">
        <v>90.355340909090899</v>
      </c>
      <c r="F1218">
        <v>26.939246751126898</v>
      </c>
      <c r="G1218">
        <v>74.864488636363603</v>
      </c>
      <c r="H1218">
        <v>41.369013539651803</v>
      </c>
      <c r="I1218">
        <v>217</v>
      </c>
      <c r="J1218">
        <v>83</v>
      </c>
    </row>
    <row r="1219" spans="1:10" x14ac:dyDescent="0.2">
      <c r="A1219">
        <v>1218</v>
      </c>
      <c r="B1219" s="5">
        <v>44047</v>
      </c>
      <c r="C1219" t="s">
        <v>10</v>
      </c>
      <c r="D1219">
        <v>2020</v>
      </c>
      <c r="E1219">
        <v>85.237370478983394</v>
      </c>
      <c r="F1219">
        <v>47.3642857142857</v>
      </c>
      <c r="G1219">
        <v>94.910227272727298</v>
      </c>
      <c r="H1219">
        <v>193.48666144200601</v>
      </c>
      <c r="I1219">
        <v>217</v>
      </c>
      <c r="J1219">
        <v>83</v>
      </c>
    </row>
    <row r="1220" spans="1:10" x14ac:dyDescent="0.2">
      <c r="A1220">
        <v>1219</v>
      </c>
      <c r="B1220" s="5">
        <v>44047</v>
      </c>
      <c r="C1220" t="s">
        <v>13</v>
      </c>
      <c r="D1220">
        <v>2020</v>
      </c>
      <c r="E1220">
        <v>95.539696969697005</v>
      </c>
      <c r="F1220">
        <v>28.8524861883635</v>
      </c>
      <c r="G1220">
        <v>77.736677115987504</v>
      </c>
      <c r="H1220">
        <v>21.848035527690701</v>
      </c>
      <c r="I1220">
        <v>217</v>
      </c>
      <c r="J1220">
        <v>83</v>
      </c>
    </row>
    <row r="1221" spans="1:10" x14ac:dyDescent="0.2">
      <c r="A1221">
        <v>1220</v>
      </c>
      <c r="B1221" s="5">
        <v>44047</v>
      </c>
      <c r="C1221" t="s">
        <v>17</v>
      </c>
      <c r="D1221">
        <v>2020</v>
      </c>
      <c r="E1221">
        <v>108.027897727273</v>
      </c>
      <c r="F1221">
        <v>22.674647011204701</v>
      </c>
      <c r="G1221">
        <v>105.10795454545401</v>
      </c>
      <c r="H1221">
        <v>22.938210227272702</v>
      </c>
      <c r="I1221">
        <v>217</v>
      </c>
      <c r="J1221">
        <v>83</v>
      </c>
    </row>
    <row r="1222" spans="1:10" x14ac:dyDescent="0.2">
      <c r="A1222">
        <v>1221</v>
      </c>
      <c r="B1222" s="5">
        <v>44047</v>
      </c>
      <c r="C1222" t="s">
        <v>15</v>
      </c>
      <c r="D1222">
        <v>2020</v>
      </c>
      <c r="E1222">
        <v>83.801411764705904</v>
      </c>
      <c r="F1222">
        <v>13.3928571428571</v>
      </c>
      <c r="G1222">
        <v>103.98096256684499</v>
      </c>
      <c r="H1222">
        <v>256.98909090909098</v>
      </c>
      <c r="I1222">
        <v>217</v>
      </c>
      <c r="J1222">
        <v>83</v>
      </c>
    </row>
    <row r="1223" spans="1:10" x14ac:dyDescent="0.2">
      <c r="A1223">
        <v>1222</v>
      </c>
      <c r="B1223" s="5">
        <v>44048</v>
      </c>
      <c r="C1223" t="s">
        <v>62</v>
      </c>
      <c r="D1223">
        <v>2020</v>
      </c>
      <c r="E1223">
        <v>136.38916666666699</v>
      </c>
      <c r="F1223">
        <v>26.240625000000001</v>
      </c>
      <c r="G1223">
        <v>48.314687499999998</v>
      </c>
      <c r="H1223">
        <v>11.585000000000001</v>
      </c>
      <c r="I1223">
        <v>218</v>
      </c>
      <c r="J1223">
        <v>84</v>
      </c>
    </row>
    <row r="1224" spans="1:10" x14ac:dyDescent="0.2">
      <c r="A1224">
        <v>1223</v>
      </c>
      <c r="B1224" s="5">
        <v>44048</v>
      </c>
      <c r="C1224" t="s">
        <v>8</v>
      </c>
      <c r="D1224">
        <v>2020</v>
      </c>
      <c r="E1224">
        <v>89.850029013539697</v>
      </c>
      <c r="F1224">
        <v>28.836991281049901</v>
      </c>
      <c r="G1224">
        <v>76.944584139265004</v>
      </c>
      <c r="H1224">
        <v>19.465058027079301</v>
      </c>
      <c r="I1224">
        <v>218</v>
      </c>
      <c r="J1224">
        <v>84</v>
      </c>
    </row>
    <row r="1225" spans="1:10" x14ac:dyDescent="0.2">
      <c r="A1225">
        <v>1224</v>
      </c>
      <c r="B1225" s="5">
        <v>44048</v>
      </c>
      <c r="C1225" t="s">
        <v>10</v>
      </c>
      <c r="D1225">
        <v>2020</v>
      </c>
      <c r="E1225">
        <v>112.202139037433</v>
      </c>
      <c r="F1225">
        <v>27.826785714285698</v>
      </c>
      <c r="G1225">
        <v>90.700404040403996</v>
      </c>
      <c r="H1225">
        <v>132.84397260274</v>
      </c>
      <c r="I1225">
        <v>218</v>
      </c>
      <c r="J1225">
        <v>84</v>
      </c>
    </row>
    <row r="1226" spans="1:10" x14ac:dyDescent="0.2">
      <c r="A1226">
        <v>1225</v>
      </c>
      <c r="B1226" s="5">
        <v>44048</v>
      </c>
      <c r="C1226" t="s">
        <v>13</v>
      </c>
      <c r="D1226">
        <v>2020</v>
      </c>
      <c r="E1226">
        <v>75.208551136363596</v>
      </c>
      <c r="F1226">
        <v>32.2212119158158</v>
      </c>
      <c r="G1226">
        <v>84.087026515151507</v>
      </c>
      <c r="H1226">
        <v>9.8215340909090898</v>
      </c>
      <c r="I1226">
        <v>218</v>
      </c>
      <c r="J1226">
        <v>84</v>
      </c>
    </row>
    <row r="1227" spans="1:10" x14ac:dyDescent="0.2">
      <c r="A1227">
        <v>1226</v>
      </c>
      <c r="B1227" s="5">
        <v>44048</v>
      </c>
      <c r="C1227" t="s">
        <v>17</v>
      </c>
      <c r="D1227">
        <v>2020</v>
      </c>
      <c r="E1227">
        <v>108.083310185185</v>
      </c>
      <c r="F1227">
        <v>24.622288738684698</v>
      </c>
      <c r="G1227">
        <v>103.604450757576</v>
      </c>
      <c r="H1227">
        <v>12.080425084175101</v>
      </c>
      <c r="I1227">
        <v>218</v>
      </c>
      <c r="J1227">
        <v>84</v>
      </c>
    </row>
    <row r="1228" spans="1:10" x14ac:dyDescent="0.2">
      <c r="A1228">
        <v>1227</v>
      </c>
      <c r="B1228" s="5">
        <v>44048</v>
      </c>
      <c r="C1228" t="s">
        <v>15</v>
      </c>
      <c r="D1228">
        <v>2020</v>
      </c>
      <c r="E1228">
        <v>115.54843750000001</v>
      </c>
      <c r="F1228">
        <v>12.6506206298859</v>
      </c>
      <c r="G1228">
        <v>126.389678030303</v>
      </c>
      <c r="H1228">
        <v>172.31501893939401</v>
      </c>
      <c r="I1228">
        <v>218</v>
      </c>
      <c r="J1228">
        <v>84</v>
      </c>
    </row>
    <row r="1229" spans="1:10" x14ac:dyDescent="0.2">
      <c r="A1229">
        <v>1228</v>
      </c>
      <c r="B1229" s="5">
        <v>44049</v>
      </c>
      <c r="C1229" t="s">
        <v>62</v>
      </c>
      <c r="D1229">
        <v>2020</v>
      </c>
      <c r="E1229">
        <v>109.94685393258401</v>
      </c>
      <c r="F1229">
        <v>27.6177777777778</v>
      </c>
      <c r="G1229">
        <v>53.925888888888899</v>
      </c>
      <c r="H1229">
        <v>34.968000000000004</v>
      </c>
      <c r="I1229">
        <v>219</v>
      </c>
      <c r="J1229">
        <v>85</v>
      </c>
    </row>
    <row r="1230" spans="1:10" x14ac:dyDescent="0.2">
      <c r="A1230">
        <v>1229</v>
      </c>
      <c r="B1230" s="5">
        <v>44049</v>
      </c>
      <c r="C1230" t="s">
        <v>8</v>
      </c>
      <c r="D1230">
        <v>2020</v>
      </c>
      <c r="E1230">
        <v>80.864005681818199</v>
      </c>
      <c r="F1230">
        <v>30.4189069581473</v>
      </c>
      <c r="G1230">
        <v>79.484185606060606</v>
      </c>
      <c r="H1230">
        <v>13.4655018939394</v>
      </c>
      <c r="I1230">
        <v>219</v>
      </c>
      <c r="J1230">
        <v>85</v>
      </c>
    </row>
    <row r="1231" spans="1:10" x14ac:dyDescent="0.2">
      <c r="A1231">
        <v>1230</v>
      </c>
      <c r="B1231" s="5">
        <v>44049</v>
      </c>
      <c r="C1231" t="s">
        <v>10</v>
      </c>
      <c r="D1231">
        <v>2020</v>
      </c>
      <c r="E1231">
        <v>131.24017982018</v>
      </c>
      <c r="F1231">
        <v>28.631794820232798</v>
      </c>
      <c r="G1231">
        <v>94.128598484848496</v>
      </c>
      <c r="H1231">
        <v>78.175270793036802</v>
      </c>
      <c r="I1231">
        <v>219</v>
      </c>
      <c r="J1231">
        <v>85</v>
      </c>
    </row>
    <row r="1232" spans="1:10" x14ac:dyDescent="0.2">
      <c r="A1232">
        <v>1231</v>
      </c>
      <c r="B1232" s="5">
        <v>44049</v>
      </c>
      <c r="C1232" t="s">
        <v>13</v>
      </c>
      <c r="D1232">
        <v>2020</v>
      </c>
      <c r="E1232">
        <v>61.929895833333298</v>
      </c>
      <c r="F1232">
        <v>33.340692456229</v>
      </c>
      <c r="G1232">
        <v>89.184185606060595</v>
      </c>
      <c r="H1232">
        <v>5.8802272727272697</v>
      </c>
      <c r="I1232">
        <v>219</v>
      </c>
      <c r="J1232">
        <v>85</v>
      </c>
    </row>
    <row r="1233" spans="1:10" x14ac:dyDescent="0.2">
      <c r="A1233">
        <v>1232</v>
      </c>
      <c r="B1233" s="5">
        <v>44049</v>
      </c>
      <c r="C1233" t="s">
        <v>17</v>
      </c>
      <c r="D1233">
        <v>2020</v>
      </c>
      <c r="E1233">
        <v>86.990726010101</v>
      </c>
      <c r="F1233">
        <v>27.542156999637601</v>
      </c>
      <c r="G1233">
        <v>108.12100168350101</v>
      </c>
      <c r="H1233">
        <v>8.8002683080808097</v>
      </c>
      <c r="I1233">
        <v>219</v>
      </c>
      <c r="J1233">
        <v>85</v>
      </c>
    </row>
    <row r="1234" spans="1:10" x14ac:dyDescent="0.2">
      <c r="A1234">
        <v>1233</v>
      </c>
      <c r="B1234" s="5">
        <v>44049</v>
      </c>
      <c r="C1234" t="s">
        <v>15</v>
      </c>
      <c r="D1234">
        <v>2020</v>
      </c>
      <c r="E1234">
        <v>179.31450216450199</v>
      </c>
      <c r="F1234">
        <v>10.3214285714286</v>
      </c>
      <c r="G1234">
        <v>146.39393939393901</v>
      </c>
      <c r="H1234">
        <v>63.658816738816697</v>
      </c>
      <c r="I1234">
        <v>219</v>
      </c>
      <c r="J1234">
        <v>85</v>
      </c>
    </row>
    <row r="1235" spans="1:10" x14ac:dyDescent="0.2">
      <c r="A1235">
        <v>1234</v>
      </c>
      <c r="B1235" s="5">
        <v>44050</v>
      </c>
      <c r="C1235" t="s">
        <v>62</v>
      </c>
      <c r="D1235">
        <v>2020</v>
      </c>
      <c r="E1235">
        <v>91.616770833333305</v>
      </c>
      <c r="F1235">
        <v>28.332291666666698</v>
      </c>
      <c r="G1235">
        <v>56.110833333333296</v>
      </c>
      <c r="H1235">
        <v>7.0572916666666696</v>
      </c>
      <c r="I1235">
        <v>220</v>
      </c>
      <c r="J1235">
        <v>86</v>
      </c>
    </row>
    <row r="1236" spans="1:10" x14ac:dyDescent="0.2">
      <c r="A1236">
        <v>1235</v>
      </c>
      <c r="B1236" s="5">
        <v>44050</v>
      </c>
      <c r="C1236" t="s">
        <v>8</v>
      </c>
      <c r="D1236">
        <v>2020</v>
      </c>
      <c r="E1236">
        <v>73.007320075757605</v>
      </c>
      <c r="F1236">
        <v>31.2398969676976</v>
      </c>
      <c r="G1236">
        <v>80.366856060606096</v>
      </c>
      <c r="H1236">
        <v>11.984147727272701</v>
      </c>
      <c r="I1236">
        <v>220</v>
      </c>
      <c r="J1236">
        <v>86</v>
      </c>
    </row>
    <row r="1237" spans="1:10" x14ac:dyDescent="0.2">
      <c r="A1237">
        <v>1236</v>
      </c>
      <c r="B1237" s="5">
        <v>44050</v>
      </c>
      <c r="C1237" t="s">
        <v>10</v>
      </c>
      <c r="D1237">
        <v>2020</v>
      </c>
      <c r="E1237">
        <v>133.58559808612401</v>
      </c>
      <c r="F1237">
        <v>21.999202024421798</v>
      </c>
      <c r="G1237">
        <v>97.742518939393904</v>
      </c>
      <c r="H1237">
        <v>52.5059090909091</v>
      </c>
      <c r="I1237">
        <v>220</v>
      </c>
      <c r="J1237">
        <v>86</v>
      </c>
    </row>
    <row r="1238" spans="1:10" x14ac:dyDescent="0.2">
      <c r="A1238">
        <v>1237</v>
      </c>
      <c r="B1238" s="5">
        <v>44050</v>
      </c>
      <c r="C1238" t="s">
        <v>13</v>
      </c>
      <c r="D1238">
        <v>2020</v>
      </c>
      <c r="E1238">
        <v>54.9692222222222</v>
      </c>
      <c r="F1238">
        <v>32.971622671804901</v>
      </c>
      <c r="G1238">
        <v>91.806912878787898</v>
      </c>
      <c r="H1238">
        <v>5.4799810606060602</v>
      </c>
      <c r="I1238">
        <v>220</v>
      </c>
      <c r="J1238">
        <v>86</v>
      </c>
    </row>
    <row r="1239" spans="1:10" x14ac:dyDescent="0.2">
      <c r="A1239">
        <v>1238</v>
      </c>
      <c r="B1239" s="5">
        <v>44050</v>
      </c>
      <c r="C1239" t="s">
        <v>17</v>
      </c>
      <c r="D1239">
        <v>2020</v>
      </c>
      <c r="E1239">
        <v>74.390535563973103</v>
      </c>
      <c r="F1239">
        <v>28.6426464189413</v>
      </c>
      <c r="G1239">
        <v>110.818992003367</v>
      </c>
      <c r="H1239">
        <v>8.0488794191919197</v>
      </c>
      <c r="I1239">
        <v>220</v>
      </c>
      <c r="J1239">
        <v>86</v>
      </c>
    </row>
    <row r="1240" spans="1:10" x14ac:dyDescent="0.2">
      <c r="A1240">
        <v>1239</v>
      </c>
      <c r="B1240" s="5">
        <v>44050</v>
      </c>
      <c r="C1240" t="s">
        <v>15</v>
      </c>
      <c r="D1240">
        <v>2020</v>
      </c>
      <c r="E1240" t="s">
        <v>95</v>
      </c>
      <c r="F1240">
        <v>18.321428571428601</v>
      </c>
      <c r="G1240" t="s">
        <v>95</v>
      </c>
      <c r="H1240" t="s">
        <v>95</v>
      </c>
      <c r="I1240">
        <v>220</v>
      </c>
      <c r="J1240">
        <v>86</v>
      </c>
    </row>
    <row r="1241" spans="1:10" x14ac:dyDescent="0.2">
      <c r="A1241">
        <v>1240</v>
      </c>
      <c r="B1241" s="5">
        <v>44051</v>
      </c>
      <c r="C1241" t="s">
        <v>62</v>
      </c>
      <c r="D1241">
        <v>2020</v>
      </c>
      <c r="E1241">
        <v>83.8463541666667</v>
      </c>
      <c r="F1241">
        <v>28.605208333333302</v>
      </c>
      <c r="G1241">
        <v>58.758020833333298</v>
      </c>
      <c r="H1241">
        <v>0.53572916666666703</v>
      </c>
      <c r="I1241">
        <v>221</v>
      </c>
      <c r="J1241">
        <v>87</v>
      </c>
    </row>
    <row r="1242" spans="1:10" x14ac:dyDescent="0.2">
      <c r="A1242">
        <v>1241</v>
      </c>
      <c r="B1242" s="5">
        <v>44051</v>
      </c>
      <c r="C1242" t="s">
        <v>8</v>
      </c>
      <c r="D1242">
        <v>2020</v>
      </c>
      <c r="E1242">
        <v>67.939374999999998</v>
      </c>
      <c r="F1242">
        <v>31.3745263601711</v>
      </c>
      <c r="G1242">
        <v>80.895359848484802</v>
      </c>
      <c r="H1242">
        <v>11.904943181818201</v>
      </c>
      <c r="I1242">
        <v>221</v>
      </c>
      <c r="J1242">
        <v>87</v>
      </c>
    </row>
    <row r="1243" spans="1:10" x14ac:dyDescent="0.2">
      <c r="A1243">
        <v>1242</v>
      </c>
      <c r="B1243" s="5">
        <v>44051</v>
      </c>
      <c r="C1243" t="s">
        <v>10</v>
      </c>
      <c r="D1243">
        <v>2020</v>
      </c>
      <c r="E1243">
        <v>135.15488038277499</v>
      </c>
      <c r="F1243">
        <v>22.599786590594402</v>
      </c>
      <c r="G1243">
        <v>99.933428030303006</v>
      </c>
      <c r="H1243">
        <v>34.299215311004801</v>
      </c>
      <c r="I1243">
        <v>221</v>
      </c>
      <c r="J1243">
        <v>87</v>
      </c>
    </row>
    <row r="1244" spans="1:10" x14ac:dyDescent="0.2">
      <c r="A1244">
        <v>1243</v>
      </c>
      <c r="B1244" s="5">
        <v>44051</v>
      </c>
      <c r="C1244" t="s">
        <v>13</v>
      </c>
      <c r="D1244">
        <v>2020</v>
      </c>
      <c r="E1244">
        <v>52.501090909090898</v>
      </c>
      <c r="F1244">
        <v>32.635747672994803</v>
      </c>
      <c r="G1244">
        <v>95.304166666666703</v>
      </c>
      <c r="H1244">
        <v>8.8427367424242398</v>
      </c>
      <c r="I1244">
        <v>221</v>
      </c>
      <c r="J1244">
        <v>87</v>
      </c>
    </row>
    <row r="1245" spans="1:10" x14ac:dyDescent="0.2">
      <c r="A1245">
        <v>1244</v>
      </c>
      <c r="B1245" s="5">
        <v>44051</v>
      </c>
      <c r="C1245" t="s">
        <v>17</v>
      </c>
      <c r="D1245">
        <v>2020</v>
      </c>
      <c r="E1245">
        <v>68.431912878787898</v>
      </c>
      <c r="F1245">
        <v>28.839682020242599</v>
      </c>
      <c r="G1245">
        <v>112.089204545454</v>
      </c>
      <c r="H1245">
        <v>8.2191950757575807</v>
      </c>
      <c r="I1245">
        <v>221</v>
      </c>
      <c r="J1245">
        <v>87</v>
      </c>
    </row>
    <row r="1246" spans="1:10" x14ac:dyDescent="0.2">
      <c r="A1246">
        <v>1245</v>
      </c>
      <c r="B1246" s="5">
        <v>44051</v>
      </c>
      <c r="C1246" t="s">
        <v>15</v>
      </c>
      <c r="D1246">
        <v>2020</v>
      </c>
      <c r="E1246" t="s">
        <v>95</v>
      </c>
      <c r="F1246">
        <v>13.3571428571429</v>
      </c>
      <c r="G1246" t="s">
        <v>95</v>
      </c>
      <c r="H1246" t="s">
        <v>95</v>
      </c>
      <c r="I1246">
        <v>221</v>
      </c>
      <c r="J1246">
        <v>87</v>
      </c>
    </row>
    <row r="1247" spans="1:10" x14ac:dyDescent="0.2">
      <c r="A1247">
        <v>1246</v>
      </c>
      <c r="B1247" s="5">
        <v>44052</v>
      </c>
      <c r="C1247" t="s">
        <v>62</v>
      </c>
      <c r="D1247">
        <v>2020</v>
      </c>
      <c r="E1247">
        <v>81.161145833333293</v>
      </c>
      <c r="F1247">
        <v>27.384374999999999</v>
      </c>
      <c r="G1247">
        <v>59.180520833333297</v>
      </c>
      <c r="H1247">
        <v>121.104895833333</v>
      </c>
      <c r="I1247">
        <v>222</v>
      </c>
      <c r="J1247">
        <v>88</v>
      </c>
    </row>
    <row r="1248" spans="1:10" x14ac:dyDescent="0.2">
      <c r="A1248">
        <v>1247</v>
      </c>
      <c r="B1248" s="5">
        <v>44052</v>
      </c>
      <c r="C1248" t="s">
        <v>8</v>
      </c>
      <c r="D1248">
        <v>2020</v>
      </c>
      <c r="E1248">
        <v>64.325132575757607</v>
      </c>
      <c r="F1248">
        <v>31.658253655688799</v>
      </c>
      <c r="G1248">
        <v>81.338352272727306</v>
      </c>
      <c r="H1248">
        <v>11.838333333333299</v>
      </c>
      <c r="I1248">
        <v>222</v>
      </c>
      <c r="J1248">
        <v>88</v>
      </c>
    </row>
    <row r="1249" spans="1:10" x14ac:dyDescent="0.2">
      <c r="A1249">
        <v>1248</v>
      </c>
      <c r="B1249" s="5">
        <v>44052</v>
      </c>
      <c r="C1249" t="s">
        <v>10</v>
      </c>
      <c r="D1249">
        <v>2020</v>
      </c>
      <c r="E1249">
        <v>132.025634469697</v>
      </c>
      <c r="F1249">
        <v>22.798446140612</v>
      </c>
      <c r="G1249">
        <v>101.288352272727</v>
      </c>
      <c r="H1249">
        <v>24.398115530302999</v>
      </c>
      <c r="I1249">
        <v>222</v>
      </c>
      <c r="J1249">
        <v>88</v>
      </c>
    </row>
    <row r="1250" spans="1:10" x14ac:dyDescent="0.2">
      <c r="A1250">
        <v>1249</v>
      </c>
      <c r="B1250" s="5">
        <v>44052</v>
      </c>
      <c r="C1250" t="s">
        <v>13</v>
      </c>
      <c r="D1250">
        <v>2020</v>
      </c>
      <c r="E1250">
        <v>54.579090909090901</v>
      </c>
      <c r="F1250">
        <v>32.029180987999901</v>
      </c>
      <c r="G1250">
        <v>97.956690500510703</v>
      </c>
      <c r="H1250">
        <v>5.3686837121212099</v>
      </c>
      <c r="I1250">
        <v>222</v>
      </c>
      <c r="J1250">
        <v>88</v>
      </c>
    </row>
    <row r="1251" spans="1:10" x14ac:dyDescent="0.2">
      <c r="A1251">
        <v>1250</v>
      </c>
      <c r="B1251" s="5">
        <v>44052</v>
      </c>
      <c r="C1251" t="s">
        <v>17</v>
      </c>
      <c r="D1251">
        <v>2020</v>
      </c>
      <c r="E1251">
        <v>67.974460227272701</v>
      </c>
      <c r="F1251">
        <v>28.308214978180601</v>
      </c>
      <c r="G1251">
        <v>112.25984848484801</v>
      </c>
      <c r="H1251">
        <v>8.3583901515151506</v>
      </c>
      <c r="I1251">
        <v>222</v>
      </c>
      <c r="J1251">
        <v>88</v>
      </c>
    </row>
    <row r="1252" spans="1:10" x14ac:dyDescent="0.2">
      <c r="A1252">
        <v>1251</v>
      </c>
      <c r="B1252" s="5">
        <v>44052</v>
      </c>
      <c r="C1252" t="s">
        <v>15</v>
      </c>
      <c r="D1252">
        <v>2020</v>
      </c>
      <c r="E1252" t="s">
        <v>95</v>
      </c>
      <c r="F1252">
        <v>12.035714285714301</v>
      </c>
      <c r="G1252" t="s">
        <v>95</v>
      </c>
      <c r="H1252" t="s">
        <v>95</v>
      </c>
      <c r="I1252">
        <v>222</v>
      </c>
      <c r="J1252">
        <v>88</v>
      </c>
    </row>
    <row r="1253" spans="1:10" x14ac:dyDescent="0.2">
      <c r="A1253">
        <v>1252</v>
      </c>
      <c r="B1253" s="5">
        <v>44053</v>
      </c>
      <c r="C1253" t="s">
        <v>62</v>
      </c>
      <c r="D1253">
        <v>2020</v>
      </c>
      <c r="E1253">
        <v>96.594687500000006</v>
      </c>
      <c r="F1253">
        <v>26.560416666666701</v>
      </c>
      <c r="G1253">
        <v>57.861041666666701</v>
      </c>
      <c r="H1253">
        <v>515.26489583333296</v>
      </c>
      <c r="I1253">
        <v>223</v>
      </c>
      <c r="J1253">
        <v>89</v>
      </c>
    </row>
    <row r="1254" spans="1:10" x14ac:dyDescent="0.2">
      <c r="A1254">
        <v>1253</v>
      </c>
      <c r="B1254" s="5">
        <v>44053</v>
      </c>
      <c r="C1254" t="s">
        <v>8</v>
      </c>
      <c r="D1254">
        <v>2020</v>
      </c>
      <c r="E1254">
        <v>66.9342263056093</v>
      </c>
      <c r="F1254">
        <v>26.5817756350853</v>
      </c>
      <c r="G1254">
        <v>73.948484848484895</v>
      </c>
      <c r="H1254">
        <v>128.232621564482</v>
      </c>
      <c r="I1254">
        <v>223</v>
      </c>
      <c r="J1254">
        <v>89</v>
      </c>
    </row>
    <row r="1255" spans="1:10" x14ac:dyDescent="0.2">
      <c r="A1255">
        <v>1254</v>
      </c>
      <c r="B1255" s="5">
        <v>44053</v>
      </c>
      <c r="C1255" t="s">
        <v>10</v>
      </c>
      <c r="D1255">
        <v>2020</v>
      </c>
      <c r="E1255">
        <v>120.01281339712899</v>
      </c>
      <c r="F1255">
        <v>21.7161174022675</v>
      </c>
      <c r="G1255">
        <v>101.151799242424</v>
      </c>
      <c r="H1255">
        <v>37.628336557060003</v>
      </c>
      <c r="I1255">
        <v>223</v>
      </c>
      <c r="J1255">
        <v>89</v>
      </c>
    </row>
    <row r="1256" spans="1:10" x14ac:dyDescent="0.2">
      <c r="A1256">
        <v>1255</v>
      </c>
      <c r="B1256" s="5">
        <v>44053</v>
      </c>
      <c r="C1256" t="s">
        <v>13</v>
      </c>
      <c r="D1256">
        <v>2020</v>
      </c>
      <c r="E1256">
        <v>43.687963636363598</v>
      </c>
      <c r="F1256">
        <v>31.903431979042502</v>
      </c>
      <c r="G1256">
        <v>99.875649350649397</v>
      </c>
      <c r="H1256">
        <v>2.5537662337662299</v>
      </c>
      <c r="I1256">
        <v>223</v>
      </c>
      <c r="J1256">
        <v>89</v>
      </c>
    </row>
    <row r="1257" spans="1:10" x14ac:dyDescent="0.2">
      <c r="A1257">
        <v>1256</v>
      </c>
      <c r="B1257" s="5">
        <v>44053</v>
      </c>
      <c r="C1257" t="s">
        <v>17</v>
      </c>
      <c r="D1257">
        <v>2020</v>
      </c>
      <c r="E1257">
        <v>76.805109427609395</v>
      </c>
      <c r="F1257">
        <v>27.000714567707199</v>
      </c>
      <c r="G1257">
        <v>110.358196548821</v>
      </c>
      <c r="H1257">
        <v>12.0363089225589</v>
      </c>
      <c r="I1257">
        <v>223</v>
      </c>
      <c r="J1257">
        <v>89</v>
      </c>
    </row>
    <row r="1258" spans="1:10" x14ac:dyDescent="0.2">
      <c r="A1258">
        <v>1257</v>
      </c>
      <c r="B1258" s="5">
        <v>44053</v>
      </c>
      <c r="C1258" t="s">
        <v>15</v>
      </c>
      <c r="D1258">
        <v>2020</v>
      </c>
      <c r="E1258">
        <v>191.62840220385701</v>
      </c>
      <c r="F1258">
        <v>13.8183644457716</v>
      </c>
      <c r="G1258">
        <v>193.68650137741</v>
      </c>
      <c r="H1258">
        <v>54.895206611570302</v>
      </c>
      <c r="I1258">
        <v>223</v>
      </c>
      <c r="J1258">
        <v>89</v>
      </c>
    </row>
    <row r="1259" spans="1:10" x14ac:dyDescent="0.2">
      <c r="A1259">
        <v>1258</v>
      </c>
      <c r="B1259" s="5">
        <v>44054</v>
      </c>
      <c r="C1259" t="s">
        <v>62</v>
      </c>
      <c r="D1259">
        <v>2020</v>
      </c>
      <c r="E1259">
        <v>88.749791666666695</v>
      </c>
      <c r="F1259">
        <v>27.412500000000001</v>
      </c>
      <c r="G1259">
        <v>60.389375000000001</v>
      </c>
      <c r="H1259">
        <v>47.312291666666702</v>
      </c>
      <c r="I1259">
        <v>224</v>
      </c>
      <c r="J1259">
        <v>90</v>
      </c>
    </row>
    <row r="1260" spans="1:10" x14ac:dyDescent="0.2">
      <c r="A1260">
        <v>1259</v>
      </c>
      <c r="B1260" s="5">
        <v>44054</v>
      </c>
      <c r="C1260" t="s">
        <v>8</v>
      </c>
      <c r="D1260">
        <v>2020</v>
      </c>
      <c r="E1260">
        <v>98.926421663442895</v>
      </c>
      <c r="F1260">
        <v>24.579768528884902</v>
      </c>
      <c r="G1260">
        <v>72.080871212121195</v>
      </c>
      <c r="H1260">
        <v>59.577168560606097</v>
      </c>
      <c r="I1260">
        <v>224</v>
      </c>
      <c r="J1260">
        <v>90</v>
      </c>
    </row>
    <row r="1261" spans="1:10" x14ac:dyDescent="0.2">
      <c r="A1261">
        <v>1260</v>
      </c>
      <c r="B1261" s="5">
        <v>44054</v>
      </c>
      <c r="C1261" t="s">
        <v>10</v>
      </c>
      <c r="D1261">
        <v>2020</v>
      </c>
      <c r="E1261">
        <v>130.43502392344499</v>
      </c>
      <c r="F1261">
        <v>18.8780197097262</v>
      </c>
      <c r="G1261">
        <v>97.848011363636402</v>
      </c>
      <c r="H1261">
        <v>42.390804924242403</v>
      </c>
      <c r="I1261">
        <v>224</v>
      </c>
      <c r="J1261">
        <v>90</v>
      </c>
    </row>
    <row r="1262" spans="1:10" x14ac:dyDescent="0.2">
      <c r="A1262">
        <v>1261</v>
      </c>
      <c r="B1262" s="5">
        <v>44054</v>
      </c>
      <c r="C1262" t="s">
        <v>13</v>
      </c>
      <c r="D1262">
        <v>2020</v>
      </c>
      <c r="E1262">
        <v>42.515710227272699</v>
      </c>
      <c r="F1262">
        <v>31.484995105041399</v>
      </c>
      <c r="G1262" t="s">
        <v>95</v>
      </c>
      <c r="H1262">
        <v>5.5111931818181796</v>
      </c>
      <c r="I1262">
        <v>224</v>
      </c>
      <c r="J1262">
        <v>90</v>
      </c>
    </row>
    <row r="1263" spans="1:10" x14ac:dyDescent="0.2">
      <c r="A1263">
        <v>1262</v>
      </c>
      <c r="B1263" s="5">
        <v>44054</v>
      </c>
      <c r="C1263" t="s">
        <v>17</v>
      </c>
      <c r="D1263">
        <v>2020</v>
      </c>
      <c r="E1263">
        <v>89.418740530302998</v>
      </c>
      <c r="F1263">
        <v>25.5933027938311</v>
      </c>
      <c r="G1263">
        <v>108.41429924242399</v>
      </c>
      <c r="H1263">
        <v>10.824204545454499</v>
      </c>
      <c r="I1263">
        <v>224</v>
      </c>
      <c r="J1263">
        <v>90</v>
      </c>
    </row>
    <row r="1264" spans="1:10" x14ac:dyDescent="0.2">
      <c r="A1264">
        <v>1263</v>
      </c>
      <c r="B1264" s="5">
        <v>44054</v>
      </c>
      <c r="C1264" t="s">
        <v>15</v>
      </c>
      <c r="D1264">
        <v>2020</v>
      </c>
      <c r="E1264">
        <v>202.83340909090899</v>
      </c>
      <c r="F1264">
        <v>14.5000254726243</v>
      </c>
      <c r="G1264">
        <v>207.99943181818199</v>
      </c>
      <c r="H1264">
        <v>39.645918560606098</v>
      </c>
      <c r="I1264">
        <v>224</v>
      </c>
      <c r="J1264">
        <v>90</v>
      </c>
    </row>
    <row r="1265" spans="1:10" x14ac:dyDescent="0.2">
      <c r="A1265">
        <v>1264</v>
      </c>
      <c r="B1265" s="5">
        <v>44055</v>
      </c>
      <c r="C1265" t="s">
        <v>62</v>
      </c>
      <c r="D1265">
        <v>2020</v>
      </c>
      <c r="E1265">
        <v>77.480937499999996</v>
      </c>
      <c r="F1265">
        <v>27.832291666666698</v>
      </c>
      <c r="G1265">
        <v>63.318958333333299</v>
      </c>
      <c r="H1265">
        <v>-0.498229166666667</v>
      </c>
      <c r="I1265">
        <v>225</v>
      </c>
      <c r="J1265">
        <v>91</v>
      </c>
    </row>
    <row r="1266" spans="1:10" x14ac:dyDescent="0.2">
      <c r="A1266">
        <v>1265</v>
      </c>
      <c r="B1266" s="5">
        <v>44055</v>
      </c>
      <c r="C1266" t="s">
        <v>8</v>
      </c>
      <c r="D1266">
        <v>2020</v>
      </c>
      <c r="E1266">
        <v>98.974941972920703</v>
      </c>
      <c r="F1266">
        <v>26.9556256560601</v>
      </c>
      <c r="G1266">
        <v>75.367045454545504</v>
      </c>
      <c r="H1266">
        <v>31.171827751196201</v>
      </c>
      <c r="I1266">
        <v>225</v>
      </c>
      <c r="J1266">
        <v>91</v>
      </c>
    </row>
    <row r="1267" spans="1:10" x14ac:dyDescent="0.2">
      <c r="A1267">
        <v>1266</v>
      </c>
      <c r="B1267" s="5">
        <v>44055</v>
      </c>
      <c r="C1267" t="s">
        <v>10</v>
      </c>
      <c r="D1267">
        <v>2020</v>
      </c>
      <c r="E1267">
        <v>139.03404494381999</v>
      </c>
      <c r="F1267">
        <v>20.442182040104299</v>
      </c>
      <c r="G1267">
        <v>99.043371212121201</v>
      </c>
      <c r="H1267">
        <v>38.951272727272702</v>
      </c>
      <c r="I1267">
        <v>225</v>
      </c>
      <c r="J1267">
        <v>91</v>
      </c>
    </row>
    <row r="1268" spans="1:10" x14ac:dyDescent="0.2">
      <c r="A1268">
        <v>1267</v>
      </c>
      <c r="B1268" s="5">
        <v>44055</v>
      </c>
      <c r="C1268" t="s">
        <v>13</v>
      </c>
      <c r="D1268">
        <v>2020</v>
      </c>
      <c r="E1268">
        <v>42.549876893939398</v>
      </c>
      <c r="F1268">
        <v>29.842107166325999</v>
      </c>
      <c r="G1268">
        <v>94.597035573122596</v>
      </c>
      <c r="H1268">
        <v>12.5406060606061</v>
      </c>
      <c r="I1268">
        <v>225</v>
      </c>
      <c r="J1268">
        <v>91</v>
      </c>
    </row>
    <row r="1269" spans="1:10" x14ac:dyDescent="0.2">
      <c r="A1269">
        <v>1268</v>
      </c>
      <c r="B1269" s="5">
        <v>44055</v>
      </c>
      <c r="C1269" t="s">
        <v>17</v>
      </c>
      <c r="D1269">
        <v>2020</v>
      </c>
      <c r="E1269">
        <v>84.644668560606107</v>
      </c>
      <c r="F1269">
        <v>26.5552547544718</v>
      </c>
      <c r="G1269">
        <v>110.18503787878799</v>
      </c>
      <c r="H1269">
        <v>9.2722537878787907</v>
      </c>
      <c r="I1269">
        <v>225</v>
      </c>
      <c r="J1269">
        <v>91</v>
      </c>
    </row>
    <row r="1270" spans="1:10" x14ac:dyDescent="0.2">
      <c r="A1270">
        <v>1269</v>
      </c>
      <c r="B1270" s="5">
        <v>44055</v>
      </c>
      <c r="C1270" t="s">
        <v>15</v>
      </c>
      <c r="D1270">
        <v>2020</v>
      </c>
      <c r="E1270">
        <v>206.28056818181801</v>
      </c>
      <c r="F1270">
        <v>14.273654753851099</v>
      </c>
      <c r="G1270">
        <v>229.87689393939399</v>
      </c>
      <c r="H1270">
        <v>47.570577651515201</v>
      </c>
      <c r="I1270">
        <v>225</v>
      </c>
      <c r="J1270">
        <v>91</v>
      </c>
    </row>
    <row r="1271" spans="1:10" x14ac:dyDescent="0.2">
      <c r="A1271">
        <v>1270</v>
      </c>
      <c r="B1271" s="5">
        <v>44056</v>
      </c>
      <c r="C1271" t="s">
        <v>62</v>
      </c>
      <c r="D1271">
        <v>2020</v>
      </c>
      <c r="E1271">
        <v>75.945208333333298</v>
      </c>
      <c r="F1271">
        <v>27.768750000000001</v>
      </c>
      <c r="G1271">
        <v>64.315833333333302</v>
      </c>
      <c r="H1271">
        <v>-2.0210416666666702</v>
      </c>
      <c r="I1271">
        <v>226</v>
      </c>
      <c r="J1271">
        <v>92</v>
      </c>
    </row>
    <row r="1272" spans="1:10" x14ac:dyDescent="0.2">
      <c r="A1272">
        <v>1271</v>
      </c>
      <c r="B1272" s="5">
        <v>44056</v>
      </c>
      <c r="C1272" t="s">
        <v>8</v>
      </c>
      <c r="D1272">
        <v>2020</v>
      </c>
      <c r="E1272">
        <v>100.527998065764</v>
      </c>
      <c r="F1272">
        <v>26.697268142328902</v>
      </c>
      <c r="G1272">
        <v>74.070643939393904</v>
      </c>
      <c r="H1272">
        <v>34.463920454545502</v>
      </c>
      <c r="I1272">
        <v>226</v>
      </c>
      <c r="J1272">
        <v>92</v>
      </c>
    </row>
    <row r="1273" spans="1:10" x14ac:dyDescent="0.2">
      <c r="A1273">
        <v>1272</v>
      </c>
      <c r="B1273" s="5">
        <v>44056</v>
      </c>
      <c r="C1273" t="s">
        <v>10</v>
      </c>
      <c r="D1273">
        <v>2020</v>
      </c>
      <c r="E1273">
        <v>137.827669245648</v>
      </c>
      <c r="F1273">
        <v>20.1401259755437</v>
      </c>
      <c r="G1273">
        <v>97.8854166666667</v>
      </c>
      <c r="H1273">
        <v>55.0536563436563</v>
      </c>
      <c r="I1273">
        <v>226</v>
      </c>
      <c r="J1273">
        <v>92</v>
      </c>
    </row>
    <row r="1274" spans="1:10" x14ac:dyDescent="0.2">
      <c r="A1274">
        <v>1273</v>
      </c>
      <c r="B1274" s="5">
        <v>44056</v>
      </c>
      <c r="C1274" t="s">
        <v>13</v>
      </c>
      <c r="D1274">
        <v>2020</v>
      </c>
      <c r="E1274">
        <v>46.557017045454501</v>
      </c>
      <c r="F1274">
        <v>29.803416194897199</v>
      </c>
      <c r="G1274">
        <v>93.418750000000003</v>
      </c>
      <c r="H1274">
        <v>7.3873768939393996</v>
      </c>
      <c r="I1274">
        <v>226</v>
      </c>
      <c r="J1274">
        <v>92</v>
      </c>
    </row>
    <row r="1275" spans="1:10" x14ac:dyDescent="0.2">
      <c r="A1275">
        <v>1274</v>
      </c>
      <c r="B1275" s="5">
        <v>44056</v>
      </c>
      <c r="C1275" t="s">
        <v>17</v>
      </c>
      <c r="D1275">
        <v>2020</v>
      </c>
      <c r="E1275">
        <v>91.123428030303003</v>
      </c>
      <c r="F1275">
        <v>26.1984948167364</v>
      </c>
      <c r="G1275">
        <v>108.556818181818</v>
      </c>
      <c r="H1275">
        <v>10.4374526515152</v>
      </c>
      <c r="I1275">
        <v>226</v>
      </c>
      <c r="J1275">
        <v>92</v>
      </c>
    </row>
    <row r="1276" spans="1:10" x14ac:dyDescent="0.2">
      <c r="A1276">
        <v>1275</v>
      </c>
      <c r="B1276" s="5">
        <v>44056</v>
      </c>
      <c r="C1276" t="s">
        <v>15</v>
      </c>
      <c r="D1276">
        <v>2020</v>
      </c>
      <c r="E1276">
        <v>204.530492424242</v>
      </c>
      <c r="F1276">
        <v>13.514717254518199</v>
      </c>
      <c r="G1276">
        <v>212.3</v>
      </c>
      <c r="H1276">
        <v>61.525606060606101</v>
      </c>
      <c r="I1276">
        <v>226</v>
      </c>
      <c r="J1276">
        <v>92</v>
      </c>
    </row>
    <row r="1277" spans="1:10" x14ac:dyDescent="0.2">
      <c r="A1277">
        <v>1276</v>
      </c>
      <c r="B1277" s="5">
        <v>44057</v>
      </c>
      <c r="C1277" t="s">
        <v>62</v>
      </c>
      <c r="D1277">
        <v>2020</v>
      </c>
      <c r="E1277">
        <v>70.6504166666667</v>
      </c>
      <c r="F1277">
        <v>28.101041666666699</v>
      </c>
      <c r="G1277">
        <v>66.0026041666667</v>
      </c>
      <c r="H1277">
        <v>3.67875</v>
      </c>
      <c r="I1277">
        <v>227</v>
      </c>
      <c r="J1277">
        <v>93</v>
      </c>
    </row>
    <row r="1278" spans="1:10" x14ac:dyDescent="0.2">
      <c r="A1278">
        <v>1277</v>
      </c>
      <c r="B1278" s="5">
        <v>44057</v>
      </c>
      <c r="C1278" t="s">
        <v>8</v>
      </c>
      <c r="D1278">
        <v>2020</v>
      </c>
      <c r="E1278">
        <v>96.911666666666704</v>
      </c>
      <c r="F1278">
        <v>28.5592161936259</v>
      </c>
      <c r="G1278">
        <v>76.072443181818201</v>
      </c>
      <c r="H1278">
        <v>21.675444976076601</v>
      </c>
      <c r="I1278">
        <v>227</v>
      </c>
      <c r="J1278">
        <v>93</v>
      </c>
    </row>
    <row r="1279" spans="1:10" x14ac:dyDescent="0.2">
      <c r="A1279">
        <v>1278</v>
      </c>
      <c r="B1279" s="5">
        <v>44057</v>
      </c>
      <c r="C1279" t="s">
        <v>10</v>
      </c>
      <c r="D1279">
        <v>2020</v>
      </c>
      <c r="E1279">
        <v>145.64296650717699</v>
      </c>
      <c r="F1279">
        <v>21.4241884932507</v>
      </c>
      <c r="G1279">
        <v>98.535227272727298</v>
      </c>
      <c r="H1279">
        <v>34.467588516746403</v>
      </c>
      <c r="I1279">
        <v>227</v>
      </c>
      <c r="J1279">
        <v>93</v>
      </c>
    </row>
    <row r="1280" spans="1:10" x14ac:dyDescent="0.2">
      <c r="A1280">
        <v>1279</v>
      </c>
      <c r="B1280" s="5">
        <v>44057</v>
      </c>
      <c r="C1280" t="s">
        <v>13</v>
      </c>
      <c r="D1280">
        <v>2020</v>
      </c>
      <c r="E1280">
        <v>41.806969696969702</v>
      </c>
      <c r="F1280">
        <v>30.4898317576369</v>
      </c>
      <c r="G1280">
        <v>93.482007575757606</v>
      </c>
      <c r="H1280">
        <v>7.3912973484848496</v>
      </c>
      <c r="I1280">
        <v>227</v>
      </c>
      <c r="J1280">
        <v>93</v>
      </c>
    </row>
    <row r="1281" spans="1:10" x14ac:dyDescent="0.2">
      <c r="A1281">
        <v>1280</v>
      </c>
      <c r="B1281" s="5">
        <v>44057</v>
      </c>
      <c r="C1281" t="s">
        <v>17</v>
      </c>
      <c r="D1281">
        <v>2020</v>
      </c>
      <c r="E1281">
        <v>80.795139941077394</v>
      </c>
      <c r="F1281">
        <v>27.5944589056332</v>
      </c>
      <c r="G1281">
        <v>110.52489478114499</v>
      </c>
      <c r="H1281">
        <v>8.3063552188552201</v>
      </c>
      <c r="I1281">
        <v>227</v>
      </c>
      <c r="J1281">
        <v>93</v>
      </c>
    </row>
    <row r="1282" spans="1:10" x14ac:dyDescent="0.2">
      <c r="A1282">
        <v>1281</v>
      </c>
      <c r="B1282" s="5">
        <v>44057</v>
      </c>
      <c r="C1282" t="s">
        <v>15</v>
      </c>
      <c r="D1282">
        <v>2020</v>
      </c>
      <c r="E1282">
        <v>225.56841897233201</v>
      </c>
      <c r="F1282">
        <v>13.9844062154755</v>
      </c>
      <c r="G1282">
        <v>217.48023715414999</v>
      </c>
      <c r="H1282">
        <v>32.120879446640302</v>
      </c>
      <c r="I1282">
        <v>227</v>
      </c>
      <c r="J1282">
        <v>93</v>
      </c>
    </row>
    <row r="1283" spans="1:10" x14ac:dyDescent="0.2">
      <c r="A1283">
        <v>1282</v>
      </c>
      <c r="B1283" s="5">
        <v>44058</v>
      </c>
      <c r="C1283" t="s">
        <v>62</v>
      </c>
      <c r="D1283">
        <v>2020</v>
      </c>
      <c r="E1283">
        <v>67.716979166666704</v>
      </c>
      <c r="F1283">
        <v>28.128125000000001</v>
      </c>
      <c r="G1283">
        <v>68.003229166666699</v>
      </c>
      <c r="H1283">
        <v>5.9991666666666701</v>
      </c>
      <c r="I1283">
        <v>228</v>
      </c>
      <c r="J1283">
        <v>94</v>
      </c>
    </row>
    <row r="1284" spans="1:10" x14ac:dyDescent="0.2">
      <c r="A1284">
        <v>1283</v>
      </c>
      <c r="B1284" s="5">
        <v>44058</v>
      </c>
      <c r="C1284" t="s">
        <v>8</v>
      </c>
      <c r="D1284">
        <v>2020</v>
      </c>
      <c r="E1284">
        <v>86.984507575757604</v>
      </c>
      <c r="F1284">
        <v>30.119911687437401</v>
      </c>
      <c r="G1284">
        <v>78.492329545454595</v>
      </c>
      <c r="H1284">
        <v>17.846884469696999</v>
      </c>
      <c r="I1284">
        <v>228</v>
      </c>
      <c r="J1284">
        <v>94</v>
      </c>
    </row>
    <row r="1285" spans="1:10" x14ac:dyDescent="0.2">
      <c r="A1285">
        <v>1284</v>
      </c>
      <c r="B1285" s="5">
        <v>44058</v>
      </c>
      <c r="C1285" t="s">
        <v>10</v>
      </c>
      <c r="D1285">
        <v>2020</v>
      </c>
      <c r="E1285">
        <v>140.71417613636399</v>
      </c>
      <c r="F1285">
        <v>22.612982426934199</v>
      </c>
      <c r="G1285">
        <v>100.657670454545</v>
      </c>
      <c r="H1285">
        <v>25.034450757575801</v>
      </c>
      <c r="I1285">
        <v>228</v>
      </c>
      <c r="J1285">
        <v>94</v>
      </c>
    </row>
    <row r="1286" spans="1:10" x14ac:dyDescent="0.2">
      <c r="A1286">
        <v>1285</v>
      </c>
      <c r="B1286" s="5">
        <v>44058</v>
      </c>
      <c r="C1286" t="s">
        <v>13</v>
      </c>
      <c r="D1286">
        <v>2020</v>
      </c>
      <c r="E1286">
        <v>40.144479166666699</v>
      </c>
      <c r="F1286">
        <v>30.266465314985901</v>
      </c>
      <c r="G1286">
        <v>93.694318181818204</v>
      </c>
      <c r="H1286">
        <v>5.95249053030303</v>
      </c>
      <c r="I1286">
        <v>228</v>
      </c>
      <c r="J1286">
        <v>94</v>
      </c>
    </row>
    <row r="1287" spans="1:10" x14ac:dyDescent="0.2">
      <c r="A1287">
        <v>1286</v>
      </c>
      <c r="B1287" s="5">
        <v>44058</v>
      </c>
      <c r="C1287" t="s">
        <v>17</v>
      </c>
      <c r="D1287">
        <v>2020</v>
      </c>
      <c r="E1287">
        <v>72.060861742424194</v>
      </c>
      <c r="F1287">
        <v>28.6871616946449</v>
      </c>
      <c r="G1287">
        <v>112.31325757575701</v>
      </c>
      <c r="H1287">
        <v>8.0349147727272694</v>
      </c>
      <c r="I1287">
        <v>228</v>
      </c>
      <c r="J1287">
        <v>94</v>
      </c>
    </row>
    <row r="1288" spans="1:10" x14ac:dyDescent="0.2">
      <c r="A1288">
        <v>1287</v>
      </c>
      <c r="B1288" s="5">
        <v>44058</v>
      </c>
      <c r="C1288" t="s">
        <v>15</v>
      </c>
      <c r="D1288">
        <v>2020</v>
      </c>
      <c r="E1288">
        <v>232.91493371212101</v>
      </c>
      <c r="F1288">
        <v>14.934620710545</v>
      </c>
      <c r="G1288">
        <v>237.92225378787899</v>
      </c>
      <c r="H1288">
        <v>22.628257575757601</v>
      </c>
      <c r="I1288">
        <v>228</v>
      </c>
      <c r="J1288">
        <v>94</v>
      </c>
    </row>
    <row r="1289" spans="1:10" x14ac:dyDescent="0.2">
      <c r="A1289">
        <v>1288</v>
      </c>
      <c r="B1289" s="5">
        <v>44059</v>
      </c>
      <c r="C1289" t="s">
        <v>62</v>
      </c>
      <c r="D1289">
        <v>2020</v>
      </c>
      <c r="E1289">
        <v>63.244583333333303</v>
      </c>
      <c r="F1289">
        <v>28.040624999999999</v>
      </c>
      <c r="G1289">
        <v>69.198958333333294</v>
      </c>
      <c r="H1289">
        <v>33.710729166666702</v>
      </c>
      <c r="I1289">
        <v>229</v>
      </c>
      <c r="J1289">
        <v>95</v>
      </c>
    </row>
    <row r="1290" spans="1:10" x14ac:dyDescent="0.2">
      <c r="A1290">
        <v>1289</v>
      </c>
      <c r="B1290" s="5">
        <v>44059</v>
      </c>
      <c r="C1290" t="s">
        <v>8</v>
      </c>
      <c r="D1290">
        <v>2020</v>
      </c>
      <c r="E1290">
        <v>79.1651893939394</v>
      </c>
      <c r="F1290">
        <v>30.9770631347149</v>
      </c>
      <c r="G1290">
        <v>79.8385416666667</v>
      </c>
      <c r="H1290">
        <v>14.7897537878788</v>
      </c>
      <c r="I1290">
        <v>229</v>
      </c>
      <c r="J1290">
        <v>95</v>
      </c>
    </row>
    <row r="1291" spans="1:10" x14ac:dyDescent="0.2">
      <c r="A1291">
        <v>1290</v>
      </c>
      <c r="B1291" s="5">
        <v>44059</v>
      </c>
      <c r="C1291" t="s">
        <v>10</v>
      </c>
      <c r="D1291">
        <v>2020</v>
      </c>
      <c r="E1291">
        <v>135.93081339712899</v>
      </c>
      <c r="F1291">
        <v>23.1302667019939</v>
      </c>
      <c r="G1291">
        <v>102.374526515152</v>
      </c>
      <c r="H1291">
        <v>18.777818181818201</v>
      </c>
      <c r="I1291">
        <v>229</v>
      </c>
      <c r="J1291">
        <v>95</v>
      </c>
    </row>
    <row r="1292" spans="1:10" x14ac:dyDescent="0.2">
      <c r="A1292">
        <v>1291</v>
      </c>
      <c r="B1292" s="5">
        <v>44059</v>
      </c>
      <c r="C1292" t="s">
        <v>13</v>
      </c>
      <c r="D1292">
        <v>2020</v>
      </c>
      <c r="E1292">
        <v>37.8591003787879</v>
      </c>
      <c r="F1292">
        <v>30.2183600846862</v>
      </c>
      <c r="G1292">
        <v>93.667329545454606</v>
      </c>
      <c r="H1292">
        <v>5.9533143939393902</v>
      </c>
      <c r="I1292">
        <v>229</v>
      </c>
      <c r="J1292">
        <v>95</v>
      </c>
    </row>
    <row r="1293" spans="1:10" x14ac:dyDescent="0.2">
      <c r="A1293">
        <v>1292</v>
      </c>
      <c r="B1293" s="5">
        <v>44059</v>
      </c>
      <c r="C1293" t="s">
        <v>17</v>
      </c>
      <c r="D1293">
        <v>2020</v>
      </c>
      <c r="E1293">
        <v>66.586751893939393</v>
      </c>
      <c r="F1293">
        <v>29.158374862465699</v>
      </c>
      <c r="G1293">
        <v>113.47121212121201</v>
      </c>
      <c r="H1293">
        <v>7.96764204545455</v>
      </c>
      <c r="I1293">
        <v>229</v>
      </c>
      <c r="J1293">
        <v>95</v>
      </c>
    </row>
    <row r="1294" spans="1:10" x14ac:dyDescent="0.2">
      <c r="A1294">
        <v>1293</v>
      </c>
      <c r="B1294" s="5">
        <v>44059</v>
      </c>
      <c r="C1294" t="s">
        <v>15</v>
      </c>
      <c r="D1294">
        <v>2020</v>
      </c>
      <c r="E1294">
        <v>230.356628787879</v>
      </c>
      <c r="F1294">
        <v>15.8176438460429</v>
      </c>
      <c r="G1294">
        <v>255.08115530302999</v>
      </c>
      <c r="H1294">
        <v>20.9645549242424</v>
      </c>
      <c r="I1294">
        <v>229</v>
      </c>
      <c r="J1294">
        <v>95</v>
      </c>
    </row>
    <row r="1295" spans="1:10" x14ac:dyDescent="0.2">
      <c r="A1295">
        <v>1294</v>
      </c>
      <c r="B1295" s="5">
        <v>44060</v>
      </c>
      <c r="C1295" t="s">
        <v>62</v>
      </c>
      <c r="D1295">
        <v>2020</v>
      </c>
      <c r="E1295">
        <v>58.777395833333301</v>
      </c>
      <c r="F1295">
        <v>28.101041666666699</v>
      </c>
      <c r="G1295">
        <v>70.706666666666706</v>
      </c>
      <c r="H1295">
        <v>18.3333333333333</v>
      </c>
      <c r="I1295">
        <v>230</v>
      </c>
      <c r="J1295">
        <v>96</v>
      </c>
    </row>
    <row r="1296" spans="1:10" x14ac:dyDescent="0.2">
      <c r="A1296">
        <v>1295</v>
      </c>
      <c r="B1296" s="5">
        <v>44060</v>
      </c>
      <c r="C1296" t="s">
        <v>8</v>
      </c>
      <c r="D1296">
        <v>2020</v>
      </c>
      <c r="E1296">
        <v>72.767747474747495</v>
      </c>
      <c r="F1296">
        <v>31.7299152535277</v>
      </c>
      <c r="G1296">
        <v>83.312020202020193</v>
      </c>
      <c r="H1296">
        <v>13.4476161616162</v>
      </c>
      <c r="I1296">
        <v>230</v>
      </c>
      <c r="J1296">
        <v>96</v>
      </c>
    </row>
    <row r="1297" spans="1:10" x14ac:dyDescent="0.2">
      <c r="A1297">
        <v>1296</v>
      </c>
      <c r="B1297" s="5">
        <v>44060</v>
      </c>
      <c r="C1297" t="s">
        <v>10</v>
      </c>
      <c r="D1297">
        <v>2020</v>
      </c>
      <c r="E1297">
        <v>130.28120867768601</v>
      </c>
      <c r="F1297">
        <v>23.4410529970284</v>
      </c>
      <c r="G1297">
        <v>103.241929499072</v>
      </c>
      <c r="H1297">
        <v>15.7570867768595</v>
      </c>
      <c r="I1297">
        <v>230</v>
      </c>
      <c r="J1297">
        <v>96</v>
      </c>
    </row>
    <row r="1298" spans="1:10" x14ac:dyDescent="0.2">
      <c r="A1298">
        <v>1297</v>
      </c>
      <c r="B1298" s="5">
        <v>44060</v>
      </c>
      <c r="C1298" t="s">
        <v>13</v>
      </c>
      <c r="D1298">
        <v>2020</v>
      </c>
      <c r="E1298">
        <v>36.3831628787879</v>
      </c>
      <c r="F1298">
        <v>30.2912707080609</v>
      </c>
      <c r="G1298">
        <v>93.856912878787895</v>
      </c>
      <c r="H1298">
        <v>5.9128787878787898</v>
      </c>
      <c r="I1298">
        <v>230</v>
      </c>
      <c r="J1298">
        <v>96</v>
      </c>
    </row>
    <row r="1299" spans="1:10" x14ac:dyDescent="0.2">
      <c r="A1299">
        <v>1298</v>
      </c>
      <c r="B1299" s="5">
        <v>44060</v>
      </c>
      <c r="C1299" t="s">
        <v>17</v>
      </c>
      <c r="D1299">
        <v>2020</v>
      </c>
      <c r="E1299">
        <v>62.8810227272727</v>
      </c>
      <c r="F1299">
        <v>29.674914249286498</v>
      </c>
      <c r="G1299">
        <v>114.36183712121201</v>
      </c>
      <c r="H1299">
        <v>7.8095738636363601</v>
      </c>
      <c r="I1299">
        <v>230</v>
      </c>
      <c r="J1299">
        <v>96</v>
      </c>
    </row>
    <row r="1300" spans="1:10" x14ac:dyDescent="0.2">
      <c r="A1300">
        <v>1299</v>
      </c>
      <c r="B1300" s="5">
        <v>44060</v>
      </c>
      <c r="C1300" t="s">
        <v>15</v>
      </c>
      <c r="D1300">
        <v>2020</v>
      </c>
      <c r="E1300">
        <v>233.814450757576</v>
      </c>
      <c r="F1300">
        <v>16.488924067175098</v>
      </c>
      <c r="G1300">
        <v>272.1875</v>
      </c>
      <c r="H1300">
        <v>15.810785984848501</v>
      </c>
      <c r="I1300">
        <v>230</v>
      </c>
      <c r="J1300">
        <v>96</v>
      </c>
    </row>
    <row r="1301" spans="1:10" x14ac:dyDescent="0.2">
      <c r="A1301">
        <v>1300</v>
      </c>
      <c r="B1301" s="5">
        <v>44061</v>
      </c>
      <c r="C1301" t="s">
        <v>62</v>
      </c>
      <c r="D1301">
        <v>2020</v>
      </c>
      <c r="E1301">
        <v>55.4951041666667</v>
      </c>
      <c r="F1301">
        <v>28.209375000000001</v>
      </c>
      <c r="G1301">
        <v>72.015208333333305</v>
      </c>
      <c r="H1301">
        <v>32.199583333333301</v>
      </c>
      <c r="I1301">
        <v>231</v>
      </c>
      <c r="J1301">
        <v>97</v>
      </c>
    </row>
    <row r="1302" spans="1:10" x14ac:dyDescent="0.2">
      <c r="A1302">
        <v>1301</v>
      </c>
      <c r="B1302" s="5">
        <v>44061</v>
      </c>
      <c r="C1302" t="s">
        <v>8</v>
      </c>
      <c r="D1302">
        <v>2020</v>
      </c>
      <c r="E1302">
        <v>67.873143939393898</v>
      </c>
      <c r="F1302">
        <v>32.2524801917356</v>
      </c>
      <c r="G1302">
        <v>85.062121212121198</v>
      </c>
      <c r="H1302">
        <v>12.2217234848485</v>
      </c>
      <c r="I1302">
        <v>231</v>
      </c>
      <c r="J1302">
        <v>97</v>
      </c>
    </row>
    <row r="1303" spans="1:10" x14ac:dyDescent="0.2">
      <c r="A1303">
        <v>1302</v>
      </c>
      <c r="B1303" s="5">
        <v>44061</v>
      </c>
      <c r="C1303" t="s">
        <v>10</v>
      </c>
      <c r="D1303">
        <v>2020</v>
      </c>
      <c r="E1303">
        <v>125.751079545455</v>
      </c>
      <c r="F1303">
        <v>23.656550029745102</v>
      </c>
      <c r="G1303">
        <v>112.338961038961</v>
      </c>
      <c r="H1303">
        <v>13.5707102272727</v>
      </c>
      <c r="I1303">
        <v>231</v>
      </c>
      <c r="J1303">
        <v>97</v>
      </c>
    </row>
    <row r="1304" spans="1:10" x14ac:dyDescent="0.2">
      <c r="A1304">
        <v>1303</v>
      </c>
      <c r="B1304" s="5">
        <v>44061</v>
      </c>
      <c r="C1304" t="s">
        <v>13</v>
      </c>
      <c r="D1304">
        <v>2020</v>
      </c>
      <c r="E1304">
        <v>35.851899897854899</v>
      </c>
      <c r="F1304">
        <v>30.509515248597999</v>
      </c>
      <c r="G1304">
        <v>94.284659090909102</v>
      </c>
      <c r="H1304">
        <v>4.6789989785495401</v>
      </c>
      <c r="I1304">
        <v>231</v>
      </c>
      <c r="J1304">
        <v>97</v>
      </c>
    </row>
    <row r="1305" spans="1:10" x14ac:dyDescent="0.2">
      <c r="A1305">
        <v>1304</v>
      </c>
      <c r="B1305" s="5">
        <v>44061</v>
      </c>
      <c r="C1305" t="s">
        <v>17</v>
      </c>
      <c r="D1305">
        <v>2020</v>
      </c>
      <c r="E1305">
        <v>60.432154882154897</v>
      </c>
      <c r="F1305">
        <v>30.0720717603567</v>
      </c>
      <c r="G1305">
        <v>115.070023148148</v>
      </c>
      <c r="H1305">
        <v>7.75325547138047</v>
      </c>
      <c r="I1305">
        <v>231</v>
      </c>
      <c r="J1305">
        <v>97</v>
      </c>
    </row>
    <row r="1306" spans="1:10" x14ac:dyDescent="0.2">
      <c r="A1306">
        <v>1305</v>
      </c>
      <c r="B1306" s="5">
        <v>44061</v>
      </c>
      <c r="C1306" t="s">
        <v>15</v>
      </c>
      <c r="D1306">
        <v>2020</v>
      </c>
      <c r="E1306">
        <v>235.245172413793</v>
      </c>
      <c r="F1306">
        <v>17.345519719933101</v>
      </c>
      <c r="G1306">
        <v>304.71515151515098</v>
      </c>
      <c r="H1306">
        <v>13.447241379310301</v>
      </c>
      <c r="I1306">
        <v>231</v>
      </c>
      <c r="J1306">
        <v>97</v>
      </c>
    </row>
    <row r="1307" spans="1:10" x14ac:dyDescent="0.2">
      <c r="A1307">
        <v>1306</v>
      </c>
      <c r="B1307" s="5">
        <v>44062</v>
      </c>
      <c r="C1307" t="s">
        <v>62</v>
      </c>
      <c r="D1307">
        <v>2020</v>
      </c>
      <c r="E1307">
        <v>50.910520833333301</v>
      </c>
      <c r="F1307">
        <v>28.121874999999999</v>
      </c>
      <c r="G1307">
        <v>73.398124999999993</v>
      </c>
      <c r="H1307">
        <v>46.454062499999999</v>
      </c>
      <c r="I1307">
        <v>232</v>
      </c>
      <c r="J1307">
        <v>98</v>
      </c>
    </row>
    <row r="1308" spans="1:10" x14ac:dyDescent="0.2">
      <c r="A1308">
        <v>1307</v>
      </c>
      <c r="B1308" s="5">
        <v>44062</v>
      </c>
      <c r="C1308" t="s">
        <v>8</v>
      </c>
      <c r="D1308">
        <v>2020</v>
      </c>
      <c r="E1308">
        <v>64.243115530303001</v>
      </c>
      <c r="F1308">
        <v>32.295803640582299</v>
      </c>
      <c r="G1308">
        <v>84.903503787878805</v>
      </c>
      <c r="H1308">
        <v>11.7719412878788</v>
      </c>
      <c r="I1308">
        <v>232</v>
      </c>
      <c r="J1308">
        <v>98</v>
      </c>
    </row>
    <row r="1309" spans="1:10" x14ac:dyDescent="0.2">
      <c r="A1309">
        <v>1308</v>
      </c>
      <c r="B1309" s="5">
        <v>44062</v>
      </c>
      <c r="C1309" t="s">
        <v>10</v>
      </c>
      <c r="D1309">
        <v>2020</v>
      </c>
      <c r="E1309">
        <v>120.61584280303001</v>
      </c>
      <c r="F1309">
        <v>23.748437782061899</v>
      </c>
      <c r="G1309">
        <v>114.09952651515199</v>
      </c>
      <c r="H1309">
        <v>12.095634469697</v>
      </c>
      <c r="I1309">
        <v>232</v>
      </c>
      <c r="J1309">
        <v>98</v>
      </c>
    </row>
    <row r="1310" spans="1:10" x14ac:dyDescent="0.2">
      <c r="A1310">
        <v>1309</v>
      </c>
      <c r="B1310" s="5">
        <v>44062</v>
      </c>
      <c r="C1310" t="s">
        <v>13</v>
      </c>
      <c r="D1310">
        <v>2020</v>
      </c>
      <c r="E1310">
        <v>35.5840340909091</v>
      </c>
      <c r="F1310">
        <v>30.030709780217801</v>
      </c>
      <c r="G1310" t="s">
        <v>95</v>
      </c>
      <c r="H1310">
        <v>6.68943181818182</v>
      </c>
      <c r="I1310">
        <v>232</v>
      </c>
      <c r="J1310">
        <v>98</v>
      </c>
    </row>
    <row r="1311" spans="1:10" x14ac:dyDescent="0.2">
      <c r="A1311">
        <v>1310</v>
      </c>
      <c r="B1311" s="5">
        <v>44062</v>
      </c>
      <c r="C1311" t="s">
        <v>17</v>
      </c>
      <c r="D1311">
        <v>2020</v>
      </c>
      <c r="E1311">
        <v>58.5674361593463</v>
      </c>
      <c r="F1311">
        <v>30.084020708020802</v>
      </c>
      <c r="G1311">
        <v>121.836931108841</v>
      </c>
      <c r="H1311">
        <v>7.3191181477698297</v>
      </c>
      <c r="I1311">
        <v>232</v>
      </c>
      <c r="J1311">
        <v>98</v>
      </c>
    </row>
    <row r="1312" spans="1:10" x14ac:dyDescent="0.2">
      <c r="A1312">
        <v>1311</v>
      </c>
      <c r="B1312" s="5">
        <v>44062</v>
      </c>
      <c r="C1312" t="s">
        <v>15</v>
      </c>
      <c r="D1312">
        <v>2020</v>
      </c>
      <c r="E1312">
        <v>232.85204545454499</v>
      </c>
      <c r="F1312">
        <v>17.9138571463597</v>
      </c>
      <c r="G1312">
        <v>334.462689393939</v>
      </c>
      <c r="H1312">
        <v>13.487604166666699</v>
      </c>
      <c r="I1312">
        <v>232</v>
      </c>
      <c r="J1312">
        <v>98</v>
      </c>
    </row>
    <row r="1313" spans="1:10" x14ac:dyDescent="0.2">
      <c r="A1313">
        <v>1312</v>
      </c>
      <c r="B1313" s="5">
        <v>44063</v>
      </c>
      <c r="C1313" t="s">
        <v>62</v>
      </c>
      <c r="D1313">
        <v>2020</v>
      </c>
      <c r="E1313">
        <v>46.3151041666667</v>
      </c>
      <c r="F1313">
        <v>27.789583333333301</v>
      </c>
      <c r="G1313">
        <v>74.906562500000007</v>
      </c>
      <c r="H1313">
        <v>50.504062500000003</v>
      </c>
      <c r="I1313">
        <v>233</v>
      </c>
      <c r="J1313">
        <v>99</v>
      </c>
    </row>
    <row r="1314" spans="1:10" x14ac:dyDescent="0.2">
      <c r="A1314">
        <v>1313</v>
      </c>
      <c r="B1314" s="5">
        <v>44063</v>
      </c>
      <c r="C1314" t="s">
        <v>8</v>
      </c>
      <c r="D1314">
        <v>2020</v>
      </c>
      <c r="E1314">
        <v>62.4649810606061</v>
      </c>
      <c r="F1314">
        <v>31.902910069445799</v>
      </c>
      <c r="G1314">
        <v>85.036268939393906</v>
      </c>
      <c r="H1314">
        <v>11.692574162679399</v>
      </c>
      <c r="I1314">
        <v>233</v>
      </c>
      <c r="J1314">
        <v>99</v>
      </c>
    </row>
    <row r="1315" spans="1:10" x14ac:dyDescent="0.2">
      <c r="A1315">
        <v>1314</v>
      </c>
      <c r="B1315" s="5">
        <v>44063</v>
      </c>
      <c r="C1315" t="s">
        <v>10</v>
      </c>
      <c r="D1315">
        <v>2020</v>
      </c>
      <c r="E1315">
        <v>117.236931818182</v>
      </c>
      <c r="F1315">
        <v>23.431063939530599</v>
      </c>
      <c r="G1315">
        <v>115.270359848485</v>
      </c>
      <c r="H1315">
        <v>11.692187499999999</v>
      </c>
      <c r="I1315">
        <v>233</v>
      </c>
      <c r="J1315">
        <v>99</v>
      </c>
    </row>
    <row r="1316" spans="1:10" x14ac:dyDescent="0.2">
      <c r="A1316">
        <v>1315</v>
      </c>
      <c r="B1316" s="5">
        <v>44063</v>
      </c>
      <c r="C1316" t="s">
        <v>13</v>
      </c>
      <c r="D1316">
        <v>2020</v>
      </c>
      <c r="E1316">
        <v>36.0655303030303</v>
      </c>
      <c r="F1316">
        <v>29.101536941044898</v>
      </c>
      <c r="G1316">
        <v>100.672727272727</v>
      </c>
      <c r="H1316">
        <v>5.63438446969697</v>
      </c>
      <c r="I1316">
        <v>233</v>
      </c>
      <c r="J1316">
        <v>99</v>
      </c>
    </row>
    <row r="1317" spans="1:10" x14ac:dyDescent="0.2">
      <c r="A1317">
        <v>1316</v>
      </c>
      <c r="B1317" s="5">
        <v>44063</v>
      </c>
      <c r="C1317" t="s">
        <v>17</v>
      </c>
      <c r="D1317">
        <v>2020</v>
      </c>
      <c r="E1317">
        <v>59.050937500000003</v>
      </c>
      <c r="F1317">
        <v>29.295416406310199</v>
      </c>
      <c r="G1317">
        <v>128.799526515151</v>
      </c>
      <c r="H1317">
        <v>8.1603409090909107</v>
      </c>
      <c r="I1317">
        <v>233</v>
      </c>
      <c r="J1317">
        <v>99</v>
      </c>
    </row>
    <row r="1318" spans="1:10" x14ac:dyDescent="0.2">
      <c r="A1318">
        <v>1317</v>
      </c>
      <c r="B1318" s="5">
        <v>44063</v>
      </c>
      <c r="C1318" t="s">
        <v>15</v>
      </c>
      <c r="D1318">
        <v>2020</v>
      </c>
      <c r="E1318">
        <v>229.95004734848499</v>
      </c>
      <c r="F1318">
        <v>18.471193605892001</v>
      </c>
      <c r="G1318">
        <v>348.48106060606102</v>
      </c>
      <c r="H1318">
        <v>13.8727462121212</v>
      </c>
      <c r="I1318">
        <v>233</v>
      </c>
      <c r="J1318">
        <v>99</v>
      </c>
    </row>
    <row r="1319" spans="1:10" x14ac:dyDescent="0.2">
      <c r="A1319">
        <v>1318</v>
      </c>
      <c r="B1319" s="5">
        <v>44064</v>
      </c>
      <c r="C1319" t="s">
        <v>62</v>
      </c>
      <c r="D1319">
        <v>2020</v>
      </c>
      <c r="E1319">
        <v>42.786375</v>
      </c>
      <c r="F1319">
        <v>26.493749999999999</v>
      </c>
      <c r="G1319">
        <v>74.236874999999998</v>
      </c>
      <c r="H1319">
        <v>26.512</v>
      </c>
      <c r="I1319">
        <v>234</v>
      </c>
      <c r="J1319">
        <v>100</v>
      </c>
    </row>
    <row r="1320" spans="1:10" x14ac:dyDescent="0.2">
      <c r="A1320">
        <v>1319</v>
      </c>
      <c r="B1320" s="5">
        <v>44064</v>
      </c>
      <c r="C1320" t="s">
        <v>8</v>
      </c>
      <c r="D1320">
        <v>2020</v>
      </c>
      <c r="E1320">
        <v>67.508712121212099</v>
      </c>
      <c r="F1320">
        <v>30.4436442600751</v>
      </c>
      <c r="G1320">
        <v>83.196212121212099</v>
      </c>
      <c r="H1320">
        <v>14.246995215310999</v>
      </c>
      <c r="I1320">
        <v>234</v>
      </c>
      <c r="J1320">
        <v>100</v>
      </c>
    </row>
    <row r="1321" spans="1:10" x14ac:dyDescent="0.2">
      <c r="A1321">
        <v>1320</v>
      </c>
      <c r="B1321" s="5">
        <v>44064</v>
      </c>
      <c r="C1321" t="s">
        <v>10</v>
      </c>
      <c r="D1321">
        <v>2020</v>
      </c>
      <c r="E1321">
        <v>115.865208333333</v>
      </c>
      <c r="F1321">
        <v>22.4616006746637</v>
      </c>
      <c r="G1321">
        <v>114.926704545455</v>
      </c>
      <c r="H1321">
        <v>12.1691761363636</v>
      </c>
      <c r="I1321">
        <v>234</v>
      </c>
      <c r="J1321">
        <v>100</v>
      </c>
    </row>
    <row r="1322" spans="1:10" x14ac:dyDescent="0.2">
      <c r="A1322">
        <v>1321</v>
      </c>
      <c r="B1322" s="5">
        <v>44064</v>
      </c>
      <c r="C1322" t="s">
        <v>13</v>
      </c>
      <c r="D1322">
        <v>2020</v>
      </c>
      <c r="E1322">
        <v>35.507045454545498</v>
      </c>
      <c r="F1322">
        <v>28.455599063604399</v>
      </c>
      <c r="G1322">
        <v>99.987215909090807</v>
      </c>
      <c r="H1322">
        <v>4.8010606060606102</v>
      </c>
      <c r="I1322">
        <v>234</v>
      </c>
      <c r="J1322">
        <v>100</v>
      </c>
    </row>
    <row r="1323" spans="1:10" x14ac:dyDescent="0.2">
      <c r="A1323">
        <v>1322</v>
      </c>
      <c r="B1323" s="5">
        <v>44064</v>
      </c>
      <c r="C1323" t="s">
        <v>17</v>
      </c>
      <c r="D1323">
        <v>2020</v>
      </c>
      <c r="E1323">
        <v>79.375814393939393</v>
      </c>
      <c r="F1323">
        <v>26.164143888562599</v>
      </c>
      <c r="G1323">
        <v>122.285700757576</v>
      </c>
      <c r="H1323">
        <v>13.272575757575799</v>
      </c>
      <c r="I1323">
        <v>234</v>
      </c>
      <c r="J1323">
        <v>100</v>
      </c>
    </row>
    <row r="1324" spans="1:10" x14ac:dyDescent="0.2">
      <c r="A1324">
        <v>1323</v>
      </c>
      <c r="B1324" s="5">
        <v>44064</v>
      </c>
      <c r="C1324" t="s">
        <v>15</v>
      </c>
      <c r="D1324">
        <v>2020</v>
      </c>
      <c r="E1324">
        <v>232.358579545455</v>
      </c>
      <c r="F1324">
        <v>18.510106161371599</v>
      </c>
      <c r="G1324">
        <v>360.91202651515101</v>
      </c>
      <c r="H1324">
        <v>11.8648768939394</v>
      </c>
      <c r="I1324">
        <v>234</v>
      </c>
      <c r="J1324">
        <v>100</v>
      </c>
    </row>
    <row r="1325" spans="1:10" x14ac:dyDescent="0.2">
      <c r="A1325">
        <v>1324</v>
      </c>
      <c r="B1325" s="5">
        <v>44065</v>
      </c>
      <c r="C1325" t="s">
        <v>62</v>
      </c>
      <c r="D1325">
        <v>2020</v>
      </c>
      <c r="E1325">
        <v>59.226666666666702</v>
      </c>
      <c r="F1325">
        <v>27.033333333333299</v>
      </c>
      <c r="G1325">
        <v>73.037708333333299</v>
      </c>
      <c r="H1325">
        <v>3.4652083333333299</v>
      </c>
      <c r="I1325">
        <v>235</v>
      </c>
      <c r="J1325">
        <v>101</v>
      </c>
    </row>
    <row r="1326" spans="1:10" x14ac:dyDescent="0.2">
      <c r="A1326">
        <v>1325</v>
      </c>
      <c r="B1326" s="5">
        <v>44065</v>
      </c>
      <c r="C1326" t="s">
        <v>8</v>
      </c>
      <c r="D1326">
        <v>2020</v>
      </c>
      <c r="E1326">
        <v>67.005397727272694</v>
      </c>
      <c r="F1326">
        <v>30.953657149400001</v>
      </c>
      <c r="G1326">
        <v>83.801704545454498</v>
      </c>
      <c r="H1326">
        <v>10.326070075757601</v>
      </c>
      <c r="I1326">
        <v>235</v>
      </c>
      <c r="J1326">
        <v>101</v>
      </c>
    </row>
    <row r="1327" spans="1:10" x14ac:dyDescent="0.2">
      <c r="A1327">
        <v>1326</v>
      </c>
      <c r="B1327" s="5">
        <v>44065</v>
      </c>
      <c r="C1327" t="s">
        <v>10</v>
      </c>
      <c r="D1327">
        <v>2020</v>
      </c>
      <c r="E1327">
        <v>115.091003787879</v>
      </c>
      <c r="F1327">
        <v>21.811234455061101</v>
      </c>
      <c r="G1327">
        <v>114.408238636364</v>
      </c>
      <c r="H1327">
        <v>12.5341666666667</v>
      </c>
      <c r="I1327">
        <v>235</v>
      </c>
      <c r="J1327">
        <v>101</v>
      </c>
    </row>
    <row r="1328" spans="1:10" x14ac:dyDescent="0.2">
      <c r="A1328">
        <v>1327</v>
      </c>
      <c r="B1328" s="5">
        <v>44065</v>
      </c>
      <c r="C1328" t="s">
        <v>13</v>
      </c>
      <c r="D1328">
        <v>2020</v>
      </c>
      <c r="E1328">
        <v>34.597253787878799</v>
      </c>
      <c r="F1328">
        <v>28.630597257162599</v>
      </c>
      <c r="G1328">
        <v>99.366477272727295</v>
      </c>
      <c r="H1328">
        <v>4.7173768939393899</v>
      </c>
      <c r="I1328">
        <v>235</v>
      </c>
      <c r="J1328">
        <v>101</v>
      </c>
    </row>
    <row r="1329" spans="1:10" x14ac:dyDescent="0.2">
      <c r="A1329">
        <v>1328</v>
      </c>
      <c r="B1329" s="5">
        <v>44065</v>
      </c>
      <c r="C1329" t="s">
        <v>17</v>
      </c>
      <c r="D1329">
        <v>2020</v>
      </c>
      <c r="E1329">
        <v>79.714725378787904</v>
      </c>
      <c r="F1329">
        <v>26.7583842403495</v>
      </c>
      <c r="G1329">
        <v>123.12035984848499</v>
      </c>
      <c r="H1329">
        <v>7.5569886363636396</v>
      </c>
      <c r="I1329">
        <v>235</v>
      </c>
      <c r="J1329">
        <v>101</v>
      </c>
    </row>
    <row r="1330" spans="1:10" x14ac:dyDescent="0.2">
      <c r="A1330">
        <v>1329</v>
      </c>
      <c r="B1330" s="5">
        <v>44065</v>
      </c>
      <c r="C1330" t="s">
        <v>15</v>
      </c>
      <c r="D1330">
        <v>2020</v>
      </c>
      <c r="E1330">
        <v>226.36048295454501</v>
      </c>
      <c r="F1330">
        <v>18.964680423138098</v>
      </c>
      <c r="G1330">
        <v>372.00568181818198</v>
      </c>
      <c r="H1330">
        <v>14.330842803030301</v>
      </c>
      <c r="I1330">
        <v>235</v>
      </c>
      <c r="J1330">
        <v>101</v>
      </c>
    </row>
    <row r="1331" spans="1:10" x14ac:dyDescent="0.2">
      <c r="A1331">
        <v>1330</v>
      </c>
      <c r="B1331" s="5">
        <v>44066</v>
      </c>
      <c r="C1331" t="s">
        <v>62</v>
      </c>
      <c r="D1331">
        <v>2020</v>
      </c>
      <c r="E1331">
        <v>57.538020833333299</v>
      </c>
      <c r="F1331">
        <v>27.206250000000001</v>
      </c>
      <c r="G1331">
        <v>63.824687500000003</v>
      </c>
      <c r="H1331">
        <v>2.8348958333333298</v>
      </c>
      <c r="I1331">
        <v>236</v>
      </c>
      <c r="J1331">
        <v>102</v>
      </c>
    </row>
    <row r="1332" spans="1:10" x14ac:dyDescent="0.2">
      <c r="A1332">
        <v>1331</v>
      </c>
      <c r="B1332" s="5">
        <v>44066</v>
      </c>
      <c r="C1332" t="s">
        <v>8</v>
      </c>
      <c r="D1332">
        <v>2020</v>
      </c>
      <c r="E1332">
        <v>65.958115530303004</v>
      </c>
      <c r="F1332">
        <v>30.969415118464699</v>
      </c>
      <c r="G1332">
        <v>83.891571969696997</v>
      </c>
      <c r="H1332">
        <v>11.3709564393939</v>
      </c>
      <c r="I1332">
        <v>236</v>
      </c>
      <c r="J1332">
        <v>102</v>
      </c>
    </row>
    <row r="1333" spans="1:10" x14ac:dyDescent="0.2">
      <c r="A1333">
        <v>1332</v>
      </c>
      <c r="B1333" s="5">
        <v>44066</v>
      </c>
      <c r="C1333" t="s">
        <v>10</v>
      </c>
      <c r="D1333">
        <v>2020</v>
      </c>
      <c r="E1333">
        <v>115.985653409091</v>
      </c>
      <c r="F1333">
        <v>22.248303737480001</v>
      </c>
      <c r="G1333">
        <v>114.861742424242</v>
      </c>
      <c r="H1333">
        <v>11.8519318181818</v>
      </c>
      <c r="I1333">
        <v>236</v>
      </c>
      <c r="J1333">
        <v>102</v>
      </c>
    </row>
    <row r="1334" spans="1:10" x14ac:dyDescent="0.2">
      <c r="A1334">
        <v>1333</v>
      </c>
      <c r="B1334" s="5">
        <v>44066</v>
      </c>
      <c r="C1334" t="s">
        <v>13</v>
      </c>
      <c r="D1334">
        <v>2020</v>
      </c>
      <c r="E1334">
        <v>34.093465909090902</v>
      </c>
      <c r="F1334">
        <v>28.220342357581899</v>
      </c>
      <c r="G1334">
        <v>99.567329545454598</v>
      </c>
      <c r="H1334">
        <v>5.0482765151515103</v>
      </c>
      <c r="I1334">
        <v>236</v>
      </c>
      <c r="J1334">
        <v>102</v>
      </c>
    </row>
    <row r="1335" spans="1:10" x14ac:dyDescent="0.2">
      <c r="A1335">
        <v>1334</v>
      </c>
      <c r="B1335" s="5">
        <v>44066</v>
      </c>
      <c r="C1335" t="s">
        <v>17</v>
      </c>
      <c r="D1335">
        <v>2020</v>
      </c>
      <c r="E1335">
        <v>75.110056818181803</v>
      </c>
      <c r="F1335">
        <v>27.443363635730901</v>
      </c>
      <c r="G1335">
        <v>124.190246212121</v>
      </c>
      <c r="H1335">
        <v>7.5303503787878796</v>
      </c>
      <c r="I1335">
        <v>236</v>
      </c>
      <c r="J1335">
        <v>102</v>
      </c>
    </row>
    <row r="1336" spans="1:10" x14ac:dyDescent="0.2">
      <c r="A1336">
        <v>1335</v>
      </c>
      <c r="B1336" s="5">
        <v>44066</v>
      </c>
      <c r="C1336" t="s">
        <v>15</v>
      </c>
      <c r="D1336">
        <v>2020</v>
      </c>
      <c r="E1336">
        <v>226.12150568181801</v>
      </c>
      <c r="F1336">
        <v>19.3624433050209</v>
      </c>
      <c r="G1336">
        <v>385.00426136363598</v>
      </c>
      <c r="H1336">
        <v>11.9940340909091</v>
      </c>
      <c r="I1336">
        <v>236</v>
      </c>
      <c r="J1336">
        <v>102</v>
      </c>
    </row>
    <row r="1337" spans="1:10" x14ac:dyDescent="0.2">
      <c r="A1337">
        <v>1336</v>
      </c>
      <c r="B1337" s="5">
        <v>44067</v>
      </c>
      <c r="C1337" t="s">
        <v>62</v>
      </c>
      <c r="D1337">
        <v>2020</v>
      </c>
      <c r="E1337">
        <v>58.679791666666702</v>
      </c>
      <c r="F1337">
        <v>26.6197916666667</v>
      </c>
      <c r="G1337">
        <v>36.891979166666701</v>
      </c>
      <c r="H1337">
        <v>2.5394791666666698</v>
      </c>
      <c r="I1337">
        <v>237</v>
      </c>
      <c r="J1337">
        <v>103</v>
      </c>
    </row>
    <row r="1338" spans="1:10" x14ac:dyDescent="0.2">
      <c r="A1338">
        <v>1337</v>
      </c>
      <c r="B1338" s="5">
        <v>44067</v>
      </c>
      <c r="C1338" t="s">
        <v>8</v>
      </c>
      <c r="D1338">
        <v>2020</v>
      </c>
      <c r="E1338">
        <v>69.454573863636398</v>
      </c>
      <c r="F1338">
        <v>29.920250739252801</v>
      </c>
      <c r="G1338">
        <v>85.280871212121198</v>
      </c>
      <c r="H1338">
        <v>13.023257575757601</v>
      </c>
      <c r="I1338">
        <v>237</v>
      </c>
      <c r="J1338">
        <v>103</v>
      </c>
    </row>
    <row r="1339" spans="1:10" x14ac:dyDescent="0.2">
      <c r="A1339">
        <v>1338</v>
      </c>
      <c r="B1339" s="5">
        <v>44067</v>
      </c>
      <c r="C1339" t="s">
        <v>10</v>
      </c>
      <c r="D1339">
        <v>2020</v>
      </c>
      <c r="E1339">
        <v>118.34541666666701</v>
      </c>
      <c r="F1339">
        <v>21.290173698929699</v>
      </c>
      <c r="G1339">
        <v>114.64649621212099</v>
      </c>
      <c r="H1339">
        <v>14.5817803030303</v>
      </c>
      <c r="I1339">
        <v>237</v>
      </c>
      <c r="J1339">
        <v>103</v>
      </c>
    </row>
    <row r="1340" spans="1:10" x14ac:dyDescent="0.2">
      <c r="A1340">
        <v>1339</v>
      </c>
      <c r="B1340" s="5">
        <v>44067</v>
      </c>
      <c r="C1340" t="s">
        <v>13</v>
      </c>
      <c r="D1340">
        <v>2020</v>
      </c>
      <c r="E1340">
        <v>35.065672348484803</v>
      </c>
      <c r="F1340">
        <v>26.657022138591</v>
      </c>
      <c r="G1340">
        <v>99.560700757575702</v>
      </c>
      <c r="H1340">
        <v>6.9271969696969702</v>
      </c>
      <c r="I1340">
        <v>237</v>
      </c>
      <c r="J1340">
        <v>103</v>
      </c>
    </row>
    <row r="1341" spans="1:10" x14ac:dyDescent="0.2">
      <c r="A1341">
        <v>1340</v>
      </c>
      <c r="B1341" s="5">
        <v>44067</v>
      </c>
      <c r="C1341" t="s">
        <v>17</v>
      </c>
      <c r="D1341">
        <v>2020</v>
      </c>
      <c r="E1341">
        <v>80.368077651515193</v>
      </c>
      <c r="F1341">
        <v>26.6196971902047</v>
      </c>
      <c r="G1341">
        <v>123.56884469697</v>
      </c>
      <c r="H1341">
        <v>8.0380397727272701</v>
      </c>
      <c r="I1341">
        <v>237</v>
      </c>
      <c r="J1341">
        <v>103</v>
      </c>
    </row>
    <row r="1342" spans="1:10" x14ac:dyDescent="0.2">
      <c r="A1342">
        <v>1341</v>
      </c>
      <c r="B1342" s="5">
        <v>44067</v>
      </c>
      <c r="C1342" t="s">
        <v>15</v>
      </c>
      <c r="D1342">
        <v>2020</v>
      </c>
      <c r="E1342">
        <v>217.18852272727301</v>
      </c>
      <c r="F1342">
        <v>18.4689545190353</v>
      </c>
      <c r="G1342">
        <v>384.64554924242401</v>
      </c>
      <c r="H1342">
        <v>21.275321969697</v>
      </c>
      <c r="I1342">
        <v>237</v>
      </c>
      <c r="J1342">
        <v>103</v>
      </c>
    </row>
    <row r="1343" spans="1:10" x14ac:dyDescent="0.2">
      <c r="A1343">
        <v>1342</v>
      </c>
      <c r="B1343" s="5">
        <v>44068</v>
      </c>
      <c r="C1343" t="s">
        <v>62</v>
      </c>
      <c r="D1343">
        <v>2020</v>
      </c>
      <c r="E1343">
        <v>63.104725274725297</v>
      </c>
      <c r="F1343">
        <v>25.996739130434801</v>
      </c>
      <c r="G1343">
        <v>31.699673913043501</v>
      </c>
      <c r="H1343">
        <v>3.0970652173912998</v>
      </c>
      <c r="I1343">
        <v>238</v>
      </c>
      <c r="J1343">
        <v>104</v>
      </c>
    </row>
    <row r="1344" spans="1:10" x14ac:dyDescent="0.2">
      <c r="A1344">
        <v>1343</v>
      </c>
      <c r="B1344" s="5">
        <v>44068</v>
      </c>
      <c r="C1344" t="s">
        <v>8</v>
      </c>
      <c r="D1344">
        <v>2020</v>
      </c>
      <c r="E1344">
        <v>70.339182839632301</v>
      </c>
      <c r="F1344">
        <v>30.236437010533599</v>
      </c>
      <c r="G1344">
        <v>87.074668028600598</v>
      </c>
      <c r="H1344">
        <v>11.885240040857999</v>
      </c>
      <c r="I1344">
        <v>238</v>
      </c>
      <c r="J1344">
        <v>104</v>
      </c>
    </row>
    <row r="1345" spans="1:10" x14ac:dyDescent="0.2">
      <c r="A1345">
        <v>1344</v>
      </c>
      <c r="B1345" s="5">
        <v>44068</v>
      </c>
      <c r="C1345" t="s">
        <v>10</v>
      </c>
      <c r="D1345">
        <v>2020</v>
      </c>
      <c r="E1345">
        <v>122.509430871212</v>
      </c>
      <c r="F1345">
        <v>21.442075627656301</v>
      </c>
      <c r="G1345">
        <v>114.659460227273</v>
      </c>
      <c r="H1345">
        <v>12.791494318181799</v>
      </c>
      <c r="I1345">
        <v>238</v>
      </c>
      <c r="J1345">
        <v>104</v>
      </c>
    </row>
    <row r="1346" spans="1:10" x14ac:dyDescent="0.2">
      <c r="A1346">
        <v>1345</v>
      </c>
      <c r="B1346" s="5">
        <v>44068</v>
      </c>
      <c r="C1346" t="s">
        <v>13</v>
      </c>
      <c r="D1346">
        <v>2020</v>
      </c>
      <c r="E1346">
        <v>36.585804924242403</v>
      </c>
      <c r="F1346">
        <v>25.954943353240498</v>
      </c>
      <c r="G1346">
        <v>99.456249999999997</v>
      </c>
      <c r="H1346">
        <v>9.1404450757575795</v>
      </c>
      <c r="I1346">
        <v>238</v>
      </c>
      <c r="J1346">
        <v>104</v>
      </c>
    </row>
    <row r="1347" spans="1:10" x14ac:dyDescent="0.2">
      <c r="A1347">
        <v>1346</v>
      </c>
      <c r="B1347" s="5">
        <v>44068</v>
      </c>
      <c r="C1347" t="s">
        <v>17</v>
      </c>
      <c r="D1347">
        <v>2020</v>
      </c>
      <c r="E1347">
        <v>79.098626482213405</v>
      </c>
      <c r="F1347">
        <v>27.187792811389901</v>
      </c>
      <c r="G1347">
        <v>124.42460474308299</v>
      </c>
      <c r="H1347">
        <v>7.54842885375494</v>
      </c>
      <c r="I1347">
        <v>238</v>
      </c>
      <c r="J1347">
        <v>104</v>
      </c>
    </row>
    <row r="1348" spans="1:10" x14ac:dyDescent="0.2">
      <c r="A1348">
        <v>1347</v>
      </c>
      <c r="B1348" s="5">
        <v>44068</v>
      </c>
      <c r="C1348" t="s">
        <v>15</v>
      </c>
      <c r="D1348">
        <v>2020</v>
      </c>
      <c r="E1348">
        <v>226.20009469697001</v>
      </c>
      <c r="F1348">
        <v>17.655824380694799</v>
      </c>
      <c r="G1348">
        <v>359.077178030303</v>
      </c>
      <c r="H1348">
        <v>23.812244318181801</v>
      </c>
      <c r="I1348">
        <v>238</v>
      </c>
      <c r="J1348">
        <v>104</v>
      </c>
    </row>
    <row r="1349" spans="1:10" x14ac:dyDescent="0.2">
      <c r="A1349">
        <v>1348</v>
      </c>
      <c r="B1349" s="5">
        <v>44069</v>
      </c>
      <c r="C1349" t="s">
        <v>62</v>
      </c>
      <c r="D1349">
        <v>2020</v>
      </c>
      <c r="E1349">
        <v>62.4996875</v>
      </c>
      <c r="F1349">
        <v>27.084375000000001</v>
      </c>
      <c r="G1349">
        <v>31.8648958333333</v>
      </c>
      <c r="H1349">
        <v>2.3646875000000001</v>
      </c>
      <c r="I1349">
        <v>239</v>
      </c>
      <c r="J1349">
        <v>105</v>
      </c>
    </row>
    <row r="1350" spans="1:10" x14ac:dyDescent="0.2">
      <c r="A1350">
        <v>1349</v>
      </c>
      <c r="B1350" s="5">
        <v>44069</v>
      </c>
      <c r="C1350" t="s">
        <v>8</v>
      </c>
      <c r="D1350">
        <v>2020</v>
      </c>
      <c r="E1350">
        <v>70.231439393939397</v>
      </c>
      <c r="F1350">
        <v>30.4856290835606</v>
      </c>
      <c r="G1350">
        <v>88.271590909090904</v>
      </c>
      <c r="H1350">
        <v>11.866875</v>
      </c>
      <c r="I1350">
        <v>239</v>
      </c>
      <c r="J1350">
        <v>105</v>
      </c>
    </row>
    <row r="1351" spans="1:10" x14ac:dyDescent="0.2">
      <c r="A1351">
        <v>1350</v>
      </c>
      <c r="B1351" s="5">
        <v>44069</v>
      </c>
      <c r="C1351" t="s">
        <v>10</v>
      </c>
      <c r="D1351">
        <v>2020</v>
      </c>
      <c r="E1351">
        <v>121.857291666667</v>
      </c>
      <c r="F1351">
        <v>22.099287369422001</v>
      </c>
      <c r="G1351">
        <v>115.590625</v>
      </c>
      <c r="H1351">
        <v>11.678437499999999</v>
      </c>
      <c r="I1351">
        <v>239</v>
      </c>
      <c r="J1351">
        <v>105</v>
      </c>
    </row>
    <row r="1352" spans="1:10" x14ac:dyDescent="0.2">
      <c r="A1352">
        <v>1351</v>
      </c>
      <c r="B1352" s="5">
        <v>44069</v>
      </c>
      <c r="C1352" t="s">
        <v>13</v>
      </c>
      <c r="D1352">
        <v>2020</v>
      </c>
      <c r="E1352">
        <v>42.056960227272697</v>
      </c>
      <c r="F1352">
        <v>24.863614893304401</v>
      </c>
      <c r="G1352">
        <v>98.851609848484898</v>
      </c>
      <c r="H1352">
        <v>6.2856818181818204</v>
      </c>
      <c r="I1352">
        <v>239</v>
      </c>
      <c r="J1352">
        <v>105</v>
      </c>
    </row>
    <row r="1353" spans="1:10" x14ac:dyDescent="0.2">
      <c r="A1353">
        <v>1352</v>
      </c>
      <c r="B1353" s="5">
        <v>44069</v>
      </c>
      <c r="C1353" t="s">
        <v>17</v>
      </c>
      <c r="D1353">
        <v>2020</v>
      </c>
      <c r="E1353">
        <v>80.214687499999997</v>
      </c>
      <c r="F1353">
        <v>27.527497034416498</v>
      </c>
      <c r="G1353">
        <v>125.398863636363</v>
      </c>
      <c r="H1353">
        <v>7.5572821969696999</v>
      </c>
      <c r="I1353">
        <v>239</v>
      </c>
      <c r="J1353">
        <v>105</v>
      </c>
    </row>
    <row r="1354" spans="1:10" x14ac:dyDescent="0.2">
      <c r="A1354">
        <v>1353</v>
      </c>
      <c r="B1354" s="5">
        <v>44069</v>
      </c>
      <c r="C1354" t="s">
        <v>15</v>
      </c>
      <c r="D1354">
        <v>2020</v>
      </c>
      <c r="E1354">
        <v>188.26600378787899</v>
      </c>
      <c r="F1354">
        <v>15.3509547373367</v>
      </c>
      <c r="G1354">
        <v>275.56732954545402</v>
      </c>
      <c r="H1354">
        <v>67.716354166666704</v>
      </c>
      <c r="I1354">
        <v>239</v>
      </c>
      <c r="J1354">
        <v>105</v>
      </c>
    </row>
    <row r="1355" spans="1:10" x14ac:dyDescent="0.2">
      <c r="A1355">
        <v>1354</v>
      </c>
      <c r="B1355" s="5">
        <v>44070</v>
      </c>
      <c r="C1355" t="s">
        <v>62</v>
      </c>
      <c r="D1355">
        <v>2020</v>
      </c>
      <c r="E1355">
        <v>64.148958333333297</v>
      </c>
      <c r="F1355">
        <v>26.953125</v>
      </c>
      <c r="G1355">
        <v>31.854375000000001</v>
      </c>
      <c r="H1355">
        <v>2.30197916666667</v>
      </c>
      <c r="I1355">
        <v>240</v>
      </c>
      <c r="J1355">
        <v>106</v>
      </c>
    </row>
    <row r="1356" spans="1:10" x14ac:dyDescent="0.2">
      <c r="A1356">
        <v>1355</v>
      </c>
      <c r="B1356" s="5">
        <v>44070</v>
      </c>
      <c r="C1356" t="s">
        <v>8</v>
      </c>
      <c r="D1356">
        <v>2020</v>
      </c>
      <c r="E1356">
        <v>69.375018939393897</v>
      </c>
      <c r="F1356">
        <v>30.512111489697102</v>
      </c>
      <c r="G1356">
        <v>87.967140151515196</v>
      </c>
      <c r="H1356">
        <v>11.186581439393899</v>
      </c>
      <c r="I1356">
        <v>240</v>
      </c>
      <c r="J1356">
        <v>106</v>
      </c>
    </row>
    <row r="1357" spans="1:10" x14ac:dyDescent="0.2">
      <c r="A1357">
        <v>1356</v>
      </c>
      <c r="B1357" s="5">
        <v>44070</v>
      </c>
      <c r="C1357" t="s">
        <v>10</v>
      </c>
      <c r="D1357">
        <v>2020</v>
      </c>
      <c r="E1357">
        <v>121.63437500000001</v>
      </c>
      <c r="F1357">
        <v>21.9909450171338</v>
      </c>
      <c r="G1357">
        <v>117.440625</v>
      </c>
      <c r="H1357">
        <v>11.400520833333299</v>
      </c>
      <c r="I1357">
        <v>240</v>
      </c>
      <c r="J1357">
        <v>106</v>
      </c>
    </row>
    <row r="1358" spans="1:10" x14ac:dyDescent="0.2">
      <c r="A1358">
        <v>1357</v>
      </c>
      <c r="B1358" s="5">
        <v>44070</v>
      </c>
      <c r="C1358" t="s">
        <v>13</v>
      </c>
      <c r="D1358">
        <v>2020</v>
      </c>
      <c r="E1358">
        <v>43.696998106060597</v>
      </c>
      <c r="F1358">
        <v>25.129472475463999</v>
      </c>
      <c r="G1358">
        <v>98.784185606060603</v>
      </c>
      <c r="H1358">
        <v>7.3643655303030302</v>
      </c>
      <c r="I1358">
        <v>240</v>
      </c>
      <c r="J1358">
        <v>106</v>
      </c>
    </row>
    <row r="1359" spans="1:10" x14ac:dyDescent="0.2">
      <c r="A1359">
        <v>1358</v>
      </c>
      <c r="B1359" s="5">
        <v>44070</v>
      </c>
      <c r="C1359" t="s">
        <v>17</v>
      </c>
      <c r="D1359">
        <v>2020</v>
      </c>
      <c r="E1359">
        <v>76.662735690235706</v>
      </c>
      <c r="F1359">
        <v>27.951147984245601</v>
      </c>
      <c r="G1359">
        <v>125.68343855218799</v>
      </c>
      <c r="H1359">
        <v>7.4736111111111097</v>
      </c>
      <c r="I1359">
        <v>240</v>
      </c>
      <c r="J1359">
        <v>106</v>
      </c>
    </row>
    <row r="1360" spans="1:10" x14ac:dyDescent="0.2">
      <c r="A1360">
        <v>1359</v>
      </c>
      <c r="B1360" s="5">
        <v>44070</v>
      </c>
      <c r="C1360" t="s">
        <v>15</v>
      </c>
      <c r="D1360">
        <v>2020</v>
      </c>
      <c r="E1360">
        <v>219.42477272727299</v>
      </c>
      <c r="F1360">
        <v>15.512707892724899</v>
      </c>
      <c r="G1360">
        <v>252.327367424242</v>
      </c>
      <c r="H1360">
        <v>30.323399621212101</v>
      </c>
      <c r="I1360">
        <v>240</v>
      </c>
      <c r="J1360">
        <v>106</v>
      </c>
    </row>
    <row r="1361" spans="1:10" x14ac:dyDescent="0.2">
      <c r="A1361">
        <v>1360</v>
      </c>
      <c r="B1361" s="5">
        <v>44071</v>
      </c>
      <c r="C1361" t="s">
        <v>62</v>
      </c>
      <c r="D1361">
        <v>2020</v>
      </c>
      <c r="E1361">
        <v>72.3769791666667</v>
      </c>
      <c r="F1361">
        <v>26.397916666666699</v>
      </c>
      <c r="G1361">
        <v>31.637916666666701</v>
      </c>
      <c r="H1361">
        <v>2.95729166666667</v>
      </c>
      <c r="I1361">
        <v>241</v>
      </c>
      <c r="J1361">
        <v>107</v>
      </c>
    </row>
    <row r="1362" spans="1:10" x14ac:dyDescent="0.2">
      <c r="A1362">
        <v>1361</v>
      </c>
      <c r="B1362" s="5">
        <v>44071</v>
      </c>
      <c r="C1362" t="s">
        <v>8</v>
      </c>
      <c r="D1362">
        <v>2020</v>
      </c>
      <c r="E1362">
        <v>68.394905303030299</v>
      </c>
      <c r="F1362">
        <v>30.4910488015284</v>
      </c>
      <c r="G1362">
        <v>88.006155303030297</v>
      </c>
      <c r="H1362">
        <v>10.471600378787899</v>
      </c>
      <c r="I1362">
        <v>241</v>
      </c>
      <c r="J1362">
        <v>107</v>
      </c>
    </row>
    <row r="1363" spans="1:10" x14ac:dyDescent="0.2">
      <c r="A1363">
        <v>1362</v>
      </c>
      <c r="B1363" s="5">
        <v>44071</v>
      </c>
      <c r="C1363" t="s">
        <v>10</v>
      </c>
      <c r="D1363">
        <v>2020</v>
      </c>
      <c r="E1363">
        <v>120.654166666667</v>
      </c>
      <c r="F1363">
        <v>22.1034667508033</v>
      </c>
      <c r="G1363">
        <v>120.359375</v>
      </c>
      <c r="H1363">
        <v>10.756979166666699</v>
      </c>
      <c r="I1363">
        <v>241</v>
      </c>
      <c r="J1363">
        <v>107</v>
      </c>
    </row>
    <row r="1364" spans="1:10" x14ac:dyDescent="0.2">
      <c r="A1364">
        <v>1363</v>
      </c>
      <c r="B1364" s="5">
        <v>44071</v>
      </c>
      <c r="C1364" t="s">
        <v>13</v>
      </c>
      <c r="D1364">
        <v>2020</v>
      </c>
      <c r="E1364">
        <v>50.913977272727301</v>
      </c>
      <c r="F1364">
        <v>24.267877326895</v>
      </c>
      <c r="G1364">
        <v>97.641571969696997</v>
      </c>
      <c r="H1364">
        <v>8.2856060606060602</v>
      </c>
      <c r="I1364">
        <v>241</v>
      </c>
      <c r="J1364">
        <v>107</v>
      </c>
    </row>
    <row r="1365" spans="1:10" x14ac:dyDescent="0.2">
      <c r="A1365">
        <v>1364</v>
      </c>
      <c r="B1365" s="5">
        <v>44071</v>
      </c>
      <c r="C1365" t="s">
        <v>17</v>
      </c>
      <c r="D1365">
        <v>2020</v>
      </c>
      <c r="E1365">
        <v>73.438563762626302</v>
      </c>
      <c r="F1365">
        <v>28.032565116550298</v>
      </c>
      <c r="G1365">
        <v>126.18424873737401</v>
      </c>
      <c r="H1365">
        <v>7.6598905723905704</v>
      </c>
      <c r="I1365">
        <v>241</v>
      </c>
      <c r="J1365">
        <v>107</v>
      </c>
    </row>
    <row r="1366" spans="1:10" x14ac:dyDescent="0.2">
      <c r="A1366">
        <v>1365</v>
      </c>
      <c r="B1366" s="5">
        <v>44071</v>
      </c>
      <c r="C1366" t="s">
        <v>15</v>
      </c>
      <c r="D1366">
        <v>2020</v>
      </c>
      <c r="E1366">
        <v>102.83940340909101</v>
      </c>
      <c r="F1366">
        <v>13.1743982450187</v>
      </c>
      <c r="G1366">
        <v>168.76335227272699</v>
      </c>
      <c r="H1366">
        <v>264.79024621212102</v>
      </c>
      <c r="I1366">
        <v>241</v>
      </c>
      <c r="J1366">
        <v>107</v>
      </c>
    </row>
    <row r="1367" spans="1:10" x14ac:dyDescent="0.2">
      <c r="A1367">
        <v>1366</v>
      </c>
      <c r="B1367" s="5">
        <v>44072</v>
      </c>
      <c r="C1367" t="s">
        <v>62</v>
      </c>
      <c r="D1367">
        <v>2020</v>
      </c>
      <c r="E1367">
        <v>72.1354166666667</v>
      </c>
      <c r="F1367">
        <v>26.944791666666699</v>
      </c>
      <c r="G1367">
        <v>31.870520833333298</v>
      </c>
      <c r="H1367">
        <v>1.9401041666666701</v>
      </c>
      <c r="I1367">
        <v>242</v>
      </c>
      <c r="J1367">
        <v>108</v>
      </c>
    </row>
    <row r="1368" spans="1:10" x14ac:dyDescent="0.2">
      <c r="A1368">
        <v>1367</v>
      </c>
      <c r="B1368" s="5">
        <v>44072</v>
      </c>
      <c r="C1368" t="s">
        <v>8</v>
      </c>
      <c r="D1368">
        <v>2020</v>
      </c>
      <c r="E1368">
        <v>66.673272727272703</v>
      </c>
      <c r="F1368">
        <v>30.599541547881</v>
      </c>
      <c r="G1368">
        <v>88.332765151515105</v>
      </c>
      <c r="H1368">
        <v>10.1224810606061</v>
      </c>
      <c r="I1368">
        <v>242</v>
      </c>
      <c r="J1368">
        <v>108</v>
      </c>
    </row>
    <row r="1369" spans="1:10" x14ac:dyDescent="0.2">
      <c r="A1369">
        <v>1368</v>
      </c>
      <c r="B1369" s="5">
        <v>44072</v>
      </c>
      <c r="C1369" t="s">
        <v>10</v>
      </c>
      <c r="D1369">
        <v>2020</v>
      </c>
      <c r="E1369">
        <v>119.792708333333</v>
      </c>
      <c r="F1369">
        <v>21.907643959445</v>
      </c>
      <c r="G1369">
        <v>121.020833333333</v>
      </c>
      <c r="H1369">
        <v>9.9909374999999994</v>
      </c>
      <c r="I1369">
        <v>242</v>
      </c>
      <c r="J1369">
        <v>108</v>
      </c>
    </row>
    <row r="1370" spans="1:10" x14ac:dyDescent="0.2">
      <c r="A1370">
        <v>1369</v>
      </c>
      <c r="B1370" s="5">
        <v>44072</v>
      </c>
      <c r="C1370" t="s">
        <v>13</v>
      </c>
      <c r="D1370">
        <v>2020</v>
      </c>
      <c r="E1370">
        <v>45.629346590909101</v>
      </c>
      <c r="F1370">
        <v>25.932441642008701</v>
      </c>
      <c r="G1370">
        <v>99.018465909090907</v>
      </c>
      <c r="H1370">
        <v>4.5999242424242404</v>
      </c>
      <c r="I1370">
        <v>242</v>
      </c>
      <c r="J1370">
        <v>108</v>
      </c>
    </row>
    <row r="1371" spans="1:10" x14ac:dyDescent="0.2">
      <c r="A1371">
        <v>1370</v>
      </c>
      <c r="B1371" s="5">
        <v>44072</v>
      </c>
      <c r="C1371" t="s">
        <v>17</v>
      </c>
      <c r="D1371">
        <v>2020</v>
      </c>
      <c r="E1371">
        <v>86.551524621212096</v>
      </c>
      <c r="F1371">
        <v>26.9260526717933</v>
      </c>
      <c r="G1371">
        <v>123.985321969697</v>
      </c>
      <c r="H1371">
        <v>8.2862878787878795</v>
      </c>
      <c r="I1371">
        <v>242</v>
      </c>
      <c r="J1371">
        <v>108</v>
      </c>
    </row>
    <row r="1372" spans="1:10" x14ac:dyDescent="0.2">
      <c r="A1372">
        <v>1371</v>
      </c>
      <c r="B1372" s="5">
        <v>44072</v>
      </c>
      <c r="C1372" t="s">
        <v>15</v>
      </c>
      <c r="D1372">
        <v>2020</v>
      </c>
      <c r="E1372">
        <v>184.443210227273</v>
      </c>
      <c r="F1372">
        <v>13.7099087312724</v>
      </c>
      <c r="G1372">
        <v>166.46392045454499</v>
      </c>
      <c r="H1372">
        <v>65.0501799242424</v>
      </c>
      <c r="I1372">
        <v>242</v>
      </c>
      <c r="J1372">
        <v>108</v>
      </c>
    </row>
    <row r="1373" spans="1:10" x14ac:dyDescent="0.2">
      <c r="A1373">
        <v>1372</v>
      </c>
      <c r="B1373" s="5">
        <v>44073</v>
      </c>
      <c r="C1373" t="s">
        <v>62</v>
      </c>
      <c r="D1373">
        <v>2020</v>
      </c>
      <c r="E1373">
        <v>66.313541666666694</v>
      </c>
      <c r="F1373">
        <v>27.509374999999999</v>
      </c>
      <c r="G1373">
        <v>32.077395833333298</v>
      </c>
      <c r="H1373">
        <v>2.2167708333333298</v>
      </c>
      <c r="I1373">
        <v>243</v>
      </c>
      <c r="J1373">
        <v>109</v>
      </c>
    </row>
    <row r="1374" spans="1:10" x14ac:dyDescent="0.2">
      <c r="A1374">
        <v>1373</v>
      </c>
      <c r="B1374" s="5">
        <v>44073</v>
      </c>
      <c r="C1374" t="s">
        <v>8</v>
      </c>
      <c r="D1374">
        <v>2020</v>
      </c>
      <c r="E1374">
        <v>64.449242424242399</v>
      </c>
      <c r="F1374">
        <v>31.120523181765201</v>
      </c>
      <c r="G1374">
        <v>88.792329545454507</v>
      </c>
      <c r="H1374">
        <v>10.0210890151515</v>
      </c>
      <c r="I1374">
        <v>243</v>
      </c>
      <c r="J1374">
        <v>109</v>
      </c>
    </row>
    <row r="1375" spans="1:10" x14ac:dyDescent="0.2">
      <c r="A1375">
        <v>1374</v>
      </c>
      <c r="B1375" s="5">
        <v>44073</v>
      </c>
      <c r="C1375" t="s">
        <v>10</v>
      </c>
      <c r="D1375">
        <v>2020</v>
      </c>
      <c r="E1375">
        <v>119.29062500000001</v>
      </c>
      <c r="F1375">
        <v>22.282137905739201</v>
      </c>
      <c r="G1375">
        <v>120.26458333333299</v>
      </c>
      <c r="H1375">
        <v>9.2531250000000007</v>
      </c>
      <c r="I1375">
        <v>243</v>
      </c>
      <c r="J1375">
        <v>109</v>
      </c>
    </row>
    <row r="1376" spans="1:10" x14ac:dyDescent="0.2">
      <c r="A1376">
        <v>1375</v>
      </c>
      <c r="B1376" s="5">
        <v>44073</v>
      </c>
      <c r="C1376" t="s">
        <v>13</v>
      </c>
      <c r="D1376">
        <v>2020</v>
      </c>
      <c r="E1376">
        <v>41.8169696969697</v>
      </c>
      <c r="F1376">
        <v>26.945163761257199</v>
      </c>
      <c r="G1376">
        <v>99.647727272727295</v>
      </c>
      <c r="H1376">
        <v>4.2646022727272701</v>
      </c>
      <c r="I1376">
        <v>243</v>
      </c>
      <c r="J1376">
        <v>109</v>
      </c>
    </row>
    <row r="1377" spans="1:10" x14ac:dyDescent="0.2">
      <c r="A1377">
        <v>1376</v>
      </c>
      <c r="B1377" s="5">
        <v>44073</v>
      </c>
      <c r="C1377" t="s">
        <v>17</v>
      </c>
      <c r="D1377">
        <v>2020</v>
      </c>
      <c r="E1377">
        <v>81.4958428030303</v>
      </c>
      <c r="F1377">
        <v>27.613110601448799</v>
      </c>
      <c r="G1377">
        <v>125.38267045454501</v>
      </c>
      <c r="H1377">
        <v>7.5384848484848499</v>
      </c>
      <c r="I1377">
        <v>243</v>
      </c>
      <c r="J1377">
        <v>109</v>
      </c>
    </row>
    <row r="1378" spans="1:10" x14ac:dyDescent="0.2">
      <c r="A1378">
        <v>1377</v>
      </c>
      <c r="B1378" s="5">
        <v>44073</v>
      </c>
      <c r="C1378" t="s">
        <v>15</v>
      </c>
      <c r="D1378">
        <v>2020</v>
      </c>
      <c r="E1378">
        <v>213.488579545455</v>
      </c>
      <c r="F1378">
        <v>14.7781509303404</v>
      </c>
      <c r="G1378">
        <v>188.695359848485</v>
      </c>
      <c r="H1378">
        <v>33.573465909090899</v>
      </c>
      <c r="I1378">
        <v>243</v>
      </c>
      <c r="J1378">
        <v>109</v>
      </c>
    </row>
    <row r="1379" spans="1:10" x14ac:dyDescent="0.2">
      <c r="A1379">
        <v>1378</v>
      </c>
      <c r="B1379" s="5">
        <v>44074</v>
      </c>
      <c r="C1379" t="s">
        <v>62</v>
      </c>
      <c r="D1379">
        <v>2020</v>
      </c>
      <c r="E1379">
        <v>63.463645833333302</v>
      </c>
      <c r="F1379">
        <v>27.574999999999999</v>
      </c>
      <c r="G1379">
        <v>31.938229166666702</v>
      </c>
      <c r="H1379">
        <v>2.3453124999999999</v>
      </c>
      <c r="I1379">
        <v>244</v>
      </c>
      <c r="J1379">
        <v>110</v>
      </c>
    </row>
    <row r="1380" spans="1:10" x14ac:dyDescent="0.2">
      <c r="A1380">
        <v>1379</v>
      </c>
      <c r="B1380" s="5">
        <v>44074</v>
      </c>
      <c r="C1380" t="s">
        <v>8</v>
      </c>
      <c r="D1380">
        <v>2020</v>
      </c>
      <c r="E1380">
        <v>62.414554924242402</v>
      </c>
      <c r="F1380">
        <v>31.2968456100038</v>
      </c>
      <c r="G1380">
        <v>89.185511363636394</v>
      </c>
      <c r="H1380">
        <v>10.3038920454545</v>
      </c>
      <c r="I1380">
        <v>244</v>
      </c>
      <c r="J1380">
        <v>110</v>
      </c>
    </row>
    <row r="1381" spans="1:10" x14ac:dyDescent="0.2">
      <c r="A1381">
        <v>1380</v>
      </c>
      <c r="B1381" s="5">
        <v>44074</v>
      </c>
      <c r="C1381" t="s">
        <v>10</v>
      </c>
      <c r="D1381">
        <v>2020</v>
      </c>
      <c r="E1381">
        <v>117.864583333333</v>
      </c>
      <c r="F1381">
        <v>22.693241871017499</v>
      </c>
      <c r="G1381">
        <v>120.82708333333299</v>
      </c>
      <c r="H1381">
        <v>9.0428125000000001</v>
      </c>
      <c r="I1381">
        <v>244</v>
      </c>
      <c r="J1381">
        <v>110</v>
      </c>
    </row>
    <row r="1382" spans="1:10" x14ac:dyDescent="0.2">
      <c r="A1382">
        <v>1381</v>
      </c>
      <c r="B1382" s="5">
        <v>44074</v>
      </c>
      <c r="C1382" t="s">
        <v>13</v>
      </c>
      <c r="D1382">
        <v>2020</v>
      </c>
      <c r="E1382">
        <v>41.984767676767703</v>
      </c>
      <c r="F1382">
        <v>26.727291263762002</v>
      </c>
      <c r="G1382">
        <v>99.988416422287301</v>
      </c>
      <c r="H1382">
        <v>4.0433636363636403</v>
      </c>
      <c r="I1382">
        <v>244</v>
      </c>
      <c r="J1382">
        <v>110</v>
      </c>
    </row>
    <row r="1383" spans="1:10" x14ac:dyDescent="0.2">
      <c r="A1383">
        <v>1382</v>
      </c>
      <c r="B1383" s="5">
        <v>44074</v>
      </c>
      <c r="C1383" t="s">
        <v>17</v>
      </c>
      <c r="D1383">
        <v>2020</v>
      </c>
      <c r="E1383">
        <v>75.057613636363598</v>
      </c>
      <c r="F1383">
        <v>28.285138523796601</v>
      </c>
      <c r="G1383">
        <v>126.367329545454</v>
      </c>
      <c r="H1383">
        <v>7.9979166666666703</v>
      </c>
      <c r="I1383">
        <v>244</v>
      </c>
      <c r="J1383">
        <v>110</v>
      </c>
    </row>
    <row r="1384" spans="1:10" x14ac:dyDescent="0.2">
      <c r="A1384">
        <v>1383</v>
      </c>
      <c r="B1384" s="5">
        <v>44074</v>
      </c>
      <c r="C1384" t="s">
        <v>15</v>
      </c>
      <c r="D1384">
        <v>2020</v>
      </c>
      <c r="E1384">
        <v>224.65749744637401</v>
      </c>
      <c r="F1384">
        <v>15.8119875358275</v>
      </c>
      <c r="G1384">
        <v>221.87139938713</v>
      </c>
      <c r="H1384">
        <v>23.441378958120499</v>
      </c>
      <c r="I1384">
        <v>244</v>
      </c>
      <c r="J1384">
        <v>110</v>
      </c>
    </row>
    <row r="1385" spans="1:10" x14ac:dyDescent="0.2">
      <c r="A1385">
        <v>1384</v>
      </c>
      <c r="B1385" s="5">
        <v>44075</v>
      </c>
      <c r="C1385" t="s">
        <v>62</v>
      </c>
      <c r="D1385">
        <v>2020</v>
      </c>
      <c r="E1385">
        <v>62.143020833333303</v>
      </c>
      <c r="F1385">
        <v>27.326041666666701</v>
      </c>
      <c r="G1385">
        <v>32.185729166666697</v>
      </c>
      <c r="H1385">
        <v>2.11208333333333</v>
      </c>
      <c r="I1385">
        <v>245</v>
      </c>
      <c r="J1385">
        <v>111</v>
      </c>
    </row>
    <row r="1386" spans="1:10" x14ac:dyDescent="0.2">
      <c r="A1386">
        <v>1385</v>
      </c>
      <c r="B1386" s="5">
        <v>44075</v>
      </c>
      <c r="C1386" t="s">
        <v>8</v>
      </c>
      <c r="D1386">
        <v>2020</v>
      </c>
      <c r="E1386">
        <v>61.3560700757576</v>
      </c>
      <c r="F1386">
        <v>30.7721893623604</v>
      </c>
      <c r="G1386">
        <v>89.552935606060601</v>
      </c>
      <c r="H1386">
        <v>9.4787689393939392</v>
      </c>
      <c r="I1386">
        <v>245</v>
      </c>
      <c r="J1386">
        <v>111</v>
      </c>
    </row>
    <row r="1387" spans="1:10" x14ac:dyDescent="0.2">
      <c r="A1387">
        <v>1386</v>
      </c>
      <c r="B1387" s="5">
        <v>44075</v>
      </c>
      <c r="C1387" t="s">
        <v>10</v>
      </c>
      <c r="D1387">
        <v>2020</v>
      </c>
      <c r="E1387">
        <v>116.070833333333</v>
      </c>
      <c r="F1387">
        <v>22.441925709541099</v>
      </c>
      <c r="G1387">
        <v>121.895833333333</v>
      </c>
      <c r="H1387">
        <v>8.8317187500000003</v>
      </c>
      <c r="I1387">
        <v>245</v>
      </c>
      <c r="J1387">
        <v>111</v>
      </c>
    </row>
    <row r="1388" spans="1:10" x14ac:dyDescent="0.2">
      <c r="A1388">
        <v>1387</v>
      </c>
      <c r="B1388" s="5">
        <v>44075</v>
      </c>
      <c r="C1388" t="s">
        <v>13</v>
      </c>
      <c r="D1388">
        <v>2020</v>
      </c>
      <c r="E1388">
        <v>42.407329545454502</v>
      </c>
      <c r="F1388">
        <v>26.392778947644299</v>
      </c>
      <c r="G1388" t="s">
        <v>95</v>
      </c>
      <c r="H1388">
        <v>2.8100662878787901</v>
      </c>
      <c r="I1388">
        <v>245</v>
      </c>
      <c r="J1388">
        <v>111</v>
      </c>
    </row>
    <row r="1389" spans="1:10" x14ac:dyDescent="0.2">
      <c r="A1389">
        <v>1388</v>
      </c>
      <c r="B1389" s="5">
        <v>44075</v>
      </c>
      <c r="C1389" t="s">
        <v>17</v>
      </c>
      <c r="D1389">
        <v>2020</v>
      </c>
      <c r="E1389">
        <v>71.974005220746804</v>
      </c>
      <c r="F1389">
        <v>28.2374588947551</v>
      </c>
      <c r="G1389">
        <v>129.690330268982</v>
      </c>
      <c r="H1389">
        <v>7.4179003518329401</v>
      </c>
      <c r="I1389">
        <v>245</v>
      </c>
      <c r="J1389">
        <v>111</v>
      </c>
    </row>
    <row r="1390" spans="1:10" x14ac:dyDescent="0.2">
      <c r="A1390">
        <v>1389</v>
      </c>
      <c r="B1390" s="5">
        <v>44075</v>
      </c>
      <c r="C1390" t="s">
        <v>15</v>
      </c>
      <c r="D1390">
        <v>2020</v>
      </c>
      <c r="E1390">
        <v>224.087490530303</v>
      </c>
      <c r="F1390">
        <v>16.1859756154632</v>
      </c>
      <c r="G1390">
        <v>251.69753787878801</v>
      </c>
      <c r="H1390">
        <v>23.443323863636401</v>
      </c>
      <c r="I1390">
        <v>245</v>
      </c>
      <c r="J1390">
        <v>111</v>
      </c>
    </row>
    <row r="1391" spans="1:10" x14ac:dyDescent="0.2">
      <c r="A1391">
        <v>1390</v>
      </c>
      <c r="B1391" s="5">
        <v>44076</v>
      </c>
      <c r="C1391" t="s">
        <v>62</v>
      </c>
      <c r="D1391">
        <v>2020</v>
      </c>
      <c r="E1391">
        <v>72.297499999999999</v>
      </c>
      <c r="F1391">
        <v>26.515625</v>
      </c>
      <c r="G1391">
        <v>31.8857291666667</v>
      </c>
      <c r="H1391">
        <v>2.6083333333333298</v>
      </c>
      <c r="I1391">
        <v>246</v>
      </c>
      <c r="J1391">
        <v>112</v>
      </c>
    </row>
    <row r="1392" spans="1:10" x14ac:dyDescent="0.2">
      <c r="A1392">
        <v>1391</v>
      </c>
      <c r="B1392" s="5">
        <v>44076</v>
      </c>
      <c r="C1392" t="s">
        <v>8</v>
      </c>
      <c r="D1392">
        <v>2020</v>
      </c>
      <c r="E1392">
        <v>61.886545454545498</v>
      </c>
      <c r="F1392">
        <v>30.174951943279002</v>
      </c>
      <c r="G1392">
        <v>90.676666666666705</v>
      </c>
      <c r="H1392">
        <v>9.5773939393939393</v>
      </c>
      <c r="I1392">
        <v>246</v>
      </c>
      <c r="J1392">
        <v>112</v>
      </c>
    </row>
    <row r="1393" spans="1:10" x14ac:dyDescent="0.2">
      <c r="A1393">
        <v>1392</v>
      </c>
      <c r="B1393" s="5">
        <v>44076</v>
      </c>
      <c r="C1393" t="s">
        <v>10</v>
      </c>
      <c r="D1393">
        <v>2020</v>
      </c>
      <c r="E1393">
        <v>116.540888429752</v>
      </c>
      <c r="F1393">
        <v>22.048096761381899</v>
      </c>
      <c r="G1393">
        <v>123.42303719008299</v>
      </c>
      <c r="H1393">
        <v>9.7935640495867808</v>
      </c>
      <c r="I1393">
        <v>246</v>
      </c>
      <c r="J1393">
        <v>112</v>
      </c>
    </row>
    <row r="1394" spans="1:10" x14ac:dyDescent="0.2">
      <c r="A1394">
        <v>1393</v>
      </c>
      <c r="B1394" s="5">
        <v>44076</v>
      </c>
      <c r="C1394" t="s">
        <v>13</v>
      </c>
      <c r="D1394">
        <v>2020</v>
      </c>
      <c r="E1394">
        <v>52.878645833333302</v>
      </c>
      <c r="F1394">
        <v>23.865884845263601</v>
      </c>
      <c r="G1394">
        <v>104.84480519480501</v>
      </c>
      <c r="H1394">
        <v>7.0154450757575804</v>
      </c>
      <c r="I1394">
        <v>246</v>
      </c>
      <c r="J1394">
        <v>112</v>
      </c>
    </row>
    <row r="1395" spans="1:10" x14ac:dyDescent="0.2">
      <c r="A1395">
        <v>1394</v>
      </c>
      <c r="B1395" s="5">
        <v>44076</v>
      </c>
      <c r="C1395" t="s">
        <v>17</v>
      </c>
      <c r="D1395">
        <v>2020</v>
      </c>
      <c r="E1395">
        <v>70.835028409090896</v>
      </c>
      <c r="F1395">
        <v>27.6808204300747</v>
      </c>
      <c r="G1395">
        <v>130.93267045454499</v>
      </c>
      <c r="H1395">
        <v>8.5162784090909103</v>
      </c>
      <c r="I1395">
        <v>246</v>
      </c>
      <c r="J1395">
        <v>112</v>
      </c>
    </row>
    <row r="1396" spans="1:10" x14ac:dyDescent="0.2">
      <c r="A1396">
        <v>1395</v>
      </c>
      <c r="B1396" s="5">
        <v>44076</v>
      </c>
      <c r="C1396" t="s">
        <v>15</v>
      </c>
      <c r="D1396">
        <v>2020</v>
      </c>
      <c r="E1396">
        <v>211.847556818182</v>
      </c>
      <c r="F1396">
        <v>14.263549140604001</v>
      </c>
      <c r="G1396">
        <v>243.72339015151499</v>
      </c>
      <c r="H1396">
        <v>44.529138257575802</v>
      </c>
      <c r="I1396">
        <v>246</v>
      </c>
      <c r="J1396">
        <v>112</v>
      </c>
    </row>
    <row r="1397" spans="1:10" x14ac:dyDescent="0.2">
      <c r="A1397">
        <v>1396</v>
      </c>
      <c r="B1397" s="5">
        <v>44077</v>
      </c>
      <c r="C1397" t="s">
        <v>62</v>
      </c>
      <c r="D1397">
        <v>2020</v>
      </c>
      <c r="E1397">
        <v>79.567083333333301</v>
      </c>
      <c r="F1397">
        <v>26.905208333333299</v>
      </c>
      <c r="G1397">
        <v>32.241145833333299</v>
      </c>
      <c r="H1397">
        <v>2.3199999999999998</v>
      </c>
      <c r="I1397">
        <v>247</v>
      </c>
      <c r="J1397">
        <v>113</v>
      </c>
    </row>
    <row r="1398" spans="1:10" x14ac:dyDescent="0.2">
      <c r="A1398">
        <v>1397</v>
      </c>
      <c r="B1398" s="5">
        <v>44077</v>
      </c>
      <c r="C1398" t="s">
        <v>8</v>
      </c>
      <c r="D1398">
        <v>2020</v>
      </c>
      <c r="E1398">
        <v>62.762339015151497</v>
      </c>
      <c r="F1398">
        <v>29.812992046939598</v>
      </c>
      <c r="G1398">
        <v>91.8645833333333</v>
      </c>
      <c r="H1398">
        <v>9.1625189393939408</v>
      </c>
      <c r="I1398">
        <v>247</v>
      </c>
      <c r="J1398">
        <v>113</v>
      </c>
    </row>
    <row r="1399" spans="1:10" x14ac:dyDescent="0.2">
      <c r="A1399">
        <v>1398</v>
      </c>
      <c r="B1399" s="5">
        <v>44077</v>
      </c>
      <c r="C1399" t="s">
        <v>10</v>
      </c>
      <c r="D1399">
        <v>2020</v>
      </c>
      <c r="E1399">
        <v>119.015151515151</v>
      </c>
      <c r="F1399">
        <v>21.300207429881301</v>
      </c>
      <c r="G1399">
        <v>121.900473484849</v>
      </c>
      <c r="H1399">
        <v>10.692490530302999</v>
      </c>
      <c r="I1399">
        <v>247</v>
      </c>
      <c r="J1399">
        <v>113</v>
      </c>
    </row>
    <row r="1400" spans="1:10" x14ac:dyDescent="0.2">
      <c r="A1400">
        <v>1399</v>
      </c>
      <c r="B1400" s="5">
        <v>44077</v>
      </c>
      <c r="C1400" t="s">
        <v>13</v>
      </c>
      <c r="D1400">
        <v>2020</v>
      </c>
      <c r="E1400">
        <v>51.567954545454498</v>
      </c>
      <c r="F1400">
        <v>25.401488325228001</v>
      </c>
      <c r="G1400">
        <v>105.322443181818</v>
      </c>
      <c r="H1400">
        <v>4.6691761363636397</v>
      </c>
      <c r="I1400">
        <v>247</v>
      </c>
      <c r="J1400">
        <v>113</v>
      </c>
    </row>
    <row r="1401" spans="1:10" x14ac:dyDescent="0.2">
      <c r="A1401">
        <v>1400</v>
      </c>
      <c r="B1401" s="5">
        <v>44077</v>
      </c>
      <c r="C1401" t="s">
        <v>17</v>
      </c>
      <c r="D1401">
        <v>2020</v>
      </c>
      <c r="E1401">
        <v>71.693628998316498</v>
      </c>
      <c r="F1401">
        <v>27.2622792103361</v>
      </c>
      <c r="G1401">
        <v>130.88154461279399</v>
      </c>
      <c r="H1401">
        <v>9.1365677609427696</v>
      </c>
      <c r="I1401">
        <v>247</v>
      </c>
      <c r="J1401">
        <v>113</v>
      </c>
    </row>
    <row r="1402" spans="1:10" x14ac:dyDescent="0.2">
      <c r="A1402">
        <v>1401</v>
      </c>
      <c r="B1402" s="5">
        <v>44077</v>
      </c>
      <c r="C1402" t="s">
        <v>15</v>
      </c>
      <c r="D1402">
        <v>2020</v>
      </c>
      <c r="E1402">
        <v>221.16042613636401</v>
      </c>
      <c r="F1402">
        <v>13.7380596758686</v>
      </c>
      <c r="G1402">
        <v>233.502651515151</v>
      </c>
      <c r="H1402">
        <v>61.443125000000002</v>
      </c>
      <c r="I1402">
        <v>247</v>
      </c>
      <c r="J1402">
        <v>113</v>
      </c>
    </row>
    <row r="1403" spans="1:10" x14ac:dyDescent="0.2">
      <c r="A1403">
        <v>1402</v>
      </c>
      <c r="B1403" s="5">
        <v>44078</v>
      </c>
      <c r="C1403" t="s">
        <v>62</v>
      </c>
      <c r="D1403">
        <v>2020</v>
      </c>
      <c r="E1403">
        <v>77.960520833333305</v>
      </c>
      <c r="F1403">
        <v>27.326041666666701</v>
      </c>
      <c r="G1403">
        <v>32.158124999999998</v>
      </c>
      <c r="H1403">
        <v>2.4742708333333301</v>
      </c>
      <c r="I1403">
        <v>248</v>
      </c>
      <c r="J1403">
        <v>114</v>
      </c>
    </row>
    <row r="1404" spans="1:10" x14ac:dyDescent="0.2">
      <c r="A1404">
        <v>1403</v>
      </c>
      <c r="B1404" s="5">
        <v>44078</v>
      </c>
      <c r="C1404" t="s">
        <v>8</v>
      </c>
      <c r="D1404">
        <v>2020</v>
      </c>
      <c r="E1404">
        <v>61.321543560606102</v>
      </c>
      <c r="F1404">
        <v>30.233255756024899</v>
      </c>
      <c r="G1404">
        <v>91.421496212121198</v>
      </c>
      <c r="H1404">
        <v>10.2447253787879</v>
      </c>
      <c r="I1404">
        <v>248</v>
      </c>
      <c r="J1404">
        <v>114</v>
      </c>
    </row>
    <row r="1405" spans="1:10" x14ac:dyDescent="0.2">
      <c r="A1405">
        <v>1404</v>
      </c>
      <c r="B1405" s="5">
        <v>44078</v>
      </c>
      <c r="C1405" t="s">
        <v>10</v>
      </c>
      <c r="D1405">
        <v>2020</v>
      </c>
      <c r="E1405">
        <v>119.85158851674601</v>
      </c>
      <c r="F1405">
        <v>21.096505762185402</v>
      </c>
      <c r="G1405">
        <v>118.446590909091</v>
      </c>
      <c r="H1405">
        <v>26.236985645933</v>
      </c>
      <c r="I1405">
        <v>248</v>
      </c>
      <c r="J1405">
        <v>114</v>
      </c>
    </row>
    <row r="1406" spans="1:10" x14ac:dyDescent="0.2">
      <c r="A1406">
        <v>1405</v>
      </c>
      <c r="B1406" s="5">
        <v>44078</v>
      </c>
      <c r="C1406" t="s">
        <v>13</v>
      </c>
      <c r="D1406">
        <v>2020</v>
      </c>
      <c r="E1406">
        <v>51.229857954545501</v>
      </c>
      <c r="F1406">
        <v>25.6031874610944</v>
      </c>
      <c r="G1406">
        <v>103.636363636363</v>
      </c>
      <c r="H1406">
        <v>5.4253693181818203</v>
      </c>
      <c r="I1406">
        <v>248</v>
      </c>
      <c r="J1406">
        <v>114</v>
      </c>
    </row>
    <row r="1407" spans="1:10" x14ac:dyDescent="0.2">
      <c r="A1407">
        <v>1406</v>
      </c>
      <c r="B1407" s="5">
        <v>44078</v>
      </c>
      <c r="C1407" t="s">
        <v>17</v>
      </c>
      <c r="D1407">
        <v>2020</v>
      </c>
      <c r="E1407">
        <v>86.924876893939398</v>
      </c>
      <c r="F1407">
        <v>24.7494021320759</v>
      </c>
      <c r="G1407">
        <v>119.773327020202</v>
      </c>
      <c r="H1407">
        <v>38.697707281144801</v>
      </c>
      <c r="I1407">
        <v>248</v>
      </c>
      <c r="J1407">
        <v>114</v>
      </c>
    </row>
    <row r="1408" spans="1:10" x14ac:dyDescent="0.2">
      <c r="A1408">
        <v>1407</v>
      </c>
      <c r="B1408" s="5">
        <v>44078</v>
      </c>
      <c r="C1408" t="s">
        <v>15</v>
      </c>
      <c r="D1408">
        <v>2020</v>
      </c>
      <c r="E1408">
        <v>75.446799242424206</v>
      </c>
      <c r="F1408">
        <v>7.75</v>
      </c>
      <c r="G1408">
        <v>132.62357954545499</v>
      </c>
      <c r="H1408">
        <v>352.81867424242398</v>
      </c>
      <c r="I1408">
        <v>248</v>
      </c>
      <c r="J1408">
        <v>114</v>
      </c>
    </row>
    <row r="1409" spans="1:10" x14ac:dyDescent="0.2">
      <c r="A1409">
        <v>1408</v>
      </c>
      <c r="B1409" s="5">
        <v>44079</v>
      </c>
      <c r="C1409" t="s">
        <v>62</v>
      </c>
      <c r="D1409">
        <v>2020</v>
      </c>
      <c r="E1409">
        <v>83.359062499999993</v>
      </c>
      <c r="F1409">
        <v>27.018750000000001</v>
      </c>
      <c r="G1409">
        <v>32.020625000000003</v>
      </c>
      <c r="H1409">
        <v>2.5862500000000002</v>
      </c>
      <c r="I1409">
        <v>249</v>
      </c>
      <c r="J1409">
        <v>115</v>
      </c>
    </row>
    <row r="1410" spans="1:10" x14ac:dyDescent="0.2">
      <c r="A1410">
        <v>1409</v>
      </c>
      <c r="B1410" s="5">
        <v>44079</v>
      </c>
      <c r="C1410" t="s">
        <v>8</v>
      </c>
      <c r="D1410">
        <v>2020</v>
      </c>
      <c r="E1410">
        <v>62.500208333333298</v>
      </c>
      <c r="F1410">
        <v>29.020904201423502</v>
      </c>
      <c r="G1410">
        <v>90.640056818181804</v>
      </c>
      <c r="H1410">
        <v>10.1439299242424</v>
      </c>
      <c r="I1410">
        <v>249</v>
      </c>
      <c r="J1410">
        <v>115</v>
      </c>
    </row>
    <row r="1411" spans="1:10" x14ac:dyDescent="0.2">
      <c r="A1411">
        <v>1410</v>
      </c>
      <c r="B1411" s="5">
        <v>44079</v>
      </c>
      <c r="C1411" t="s">
        <v>10</v>
      </c>
      <c r="D1411">
        <v>2020</v>
      </c>
      <c r="E1411">
        <v>139.30082205029001</v>
      </c>
      <c r="F1411">
        <v>19.1631929767664</v>
      </c>
      <c r="G1411">
        <v>112.580871212121</v>
      </c>
      <c r="H1411">
        <v>25.987727272727302</v>
      </c>
      <c r="I1411">
        <v>249</v>
      </c>
      <c r="J1411">
        <v>115</v>
      </c>
    </row>
    <row r="1412" spans="1:10" x14ac:dyDescent="0.2">
      <c r="A1412">
        <v>1411</v>
      </c>
      <c r="B1412" s="5">
        <v>44079</v>
      </c>
      <c r="C1412" t="s">
        <v>13</v>
      </c>
      <c r="D1412">
        <v>2020</v>
      </c>
      <c r="E1412">
        <v>53.498399621212101</v>
      </c>
      <c r="F1412">
        <v>25.742306263425998</v>
      </c>
      <c r="G1412">
        <v>102.597727272727</v>
      </c>
      <c r="H1412">
        <v>2.6248863636363602</v>
      </c>
      <c r="I1412">
        <v>249</v>
      </c>
      <c r="J1412">
        <v>115</v>
      </c>
    </row>
    <row r="1413" spans="1:10" x14ac:dyDescent="0.2">
      <c r="A1413">
        <v>1412</v>
      </c>
      <c r="B1413" s="5">
        <v>44079</v>
      </c>
      <c r="C1413" t="s">
        <v>17</v>
      </c>
      <c r="D1413">
        <v>2020</v>
      </c>
      <c r="E1413">
        <v>106.27396780303</v>
      </c>
      <c r="F1413">
        <v>23.917295577679099</v>
      </c>
      <c r="G1413">
        <v>115.498390151515</v>
      </c>
      <c r="H1413">
        <v>20.178532196969702</v>
      </c>
      <c r="I1413">
        <v>249</v>
      </c>
      <c r="J1413">
        <v>115</v>
      </c>
    </row>
    <row r="1414" spans="1:10" x14ac:dyDescent="0.2">
      <c r="A1414">
        <v>1413</v>
      </c>
      <c r="B1414" s="5">
        <v>44079</v>
      </c>
      <c r="C1414" t="s">
        <v>15</v>
      </c>
      <c r="D1414">
        <v>2020</v>
      </c>
      <c r="E1414">
        <v>153.745700757576</v>
      </c>
      <c r="F1414">
        <v>12.236695687412601</v>
      </c>
      <c r="G1414">
        <v>135.403503787879</v>
      </c>
      <c r="H1414">
        <v>121.772736742424</v>
      </c>
      <c r="I1414">
        <v>249</v>
      </c>
      <c r="J1414">
        <v>115</v>
      </c>
    </row>
    <row r="1415" spans="1:10" x14ac:dyDescent="0.2">
      <c r="A1415">
        <v>1414</v>
      </c>
      <c r="B1415" s="5">
        <v>44080</v>
      </c>
      <c r="C1415" t="s">
        <v>62</v>
      </c>
      <c r="D1415">
        <v>2020</v>
      </c>
      <c r="E1415">
        <v>78.0625</v>
      </c>
      <c r="F1415">
        <v>28.094791666666701</v>
      </c>
      <c r="G1415">
        <v>32.8567708333333</v>
      </c>
      <c r="H1415">
        <v>1.8805208333333301</v>
      </c>
      <c r="I1415">
        <v>250</v>
      </c>
      <c r="J1415">
        <v>116</v>
      </c>
    </row>
    <row r="1416" spans="1:10" x14ac:dyDescent="0.2">
      <c r="A1416">
        <v>1415</v>
      </c>
      <c r="B1416" s="5">
        <v>44080</v>
      </c>
      <c r="C1416" t="s">
        <v>8</v>
      </c>
      <c r="D1416">
        <v>2020</v>
      </c>
      <c r="E1416">
        <v>61.829943181818201</v>
      </c>
      <c r="F1416">
        <v>29.3921582554872</v>
      </c>
      <c r="G1416">
        <v>90.695359848484898</v>
      </c>
      <c r="H1416">
        <v>9.6828030303030292</v>
      </c>
      <c r="I1416">
        <v>250</v>
      </c>
      <c r="J1416">
        <v>116</v>
      </c>
    </row>
    <row r="1417" spans="1:10" x14ac:dyDescent="0.2">
      <c r="A1417">
        <v>1416</v>
      </c>
      <c r="B1417" s="5">
        <v>44080</v>
      </c>
      <c r="C1417" t="s">
        <v>10</v>
      </c>
      <c r="D1417">
        <v>2020</v>
      </c>
      <c r="E1417">
        <v>151.298626482213</v>
      </c>
      <c r="F1417">
        <v>20.173406865208602</v>
      </c>
      <c r="G1417">
        <v>112.15729166666701</v>
      </c>
      <c r="H1417">
        <v>21.653397129186601</v>
      </c>
      <c r="I1417">
        <v>250</v>
      </c>
      <c r="J1417">
        <v>116</v>
      </c>
    </row>
    <row r="1418" spans="1:10" x14ac:dyDescent="0.2">
      <c r="A1418">
        <v>1417</v>
      </c>
      <c r="B1418" s="5">
        <v>44080</v>
      </c>
      <c r="C1418" t="s">
        <v>13</v>
      </c>
      <c r="D1418">
        <v>2020</v>
      </c>
      <c r="E1418">
        <v>48.447234848484797</v>
      </c>
      <c r="F1418">
        <v>27.421799162452398</v>
      </c>
      <c r="G1418">
        <v>103.410227272727</v>
      </c>
      <c r="H1418">
        <v>2.0271401515151499</v>
      </c>
      <c r="I1418">
        <v>250</v>
      </c>
      <c r="J1418">
        <v>116</v>
      </c>
    </row>
    <row r="1419" spans="1:10" x14ac:dyDescent="0.2">
      <c r="A1419">
        <v>1418</v>
      </c>
      <c r="B1419" s="5">
        <v>44080</v>
      </c>
      <c r="C1419" t="s">
        <v>17</v>
      </c>
      <c r="D1419">
        <v>2020</v>
      </c>
      <c r="E1419">
        <v>92.267327441077398</v>
      </c>
      <c r="F1419">
        <v>26.401986471464799</v>
      </c>
      <c r="G1419">
        <v>120.301788720538</v>
      </c>
      <c r="H1419">
        <v>11.770952230639701</v>
      </c>
      <c r="I1419">
        <v>250</v>
      </c>
      <c r="J1419">
        <v>116</v>
      </c>
    </row>
    <row r="1420" spans="1:10" x14ac:dyDescent="0.2">
      <c r="A1420">
        <v>1419</v>
      </c>
      <c r="B1420" s="5">
        <v>44080</v>
      </c>
      <c r="C1420" t="s">
        <v>15</v>
      </c>
      <c r="D1420">
        <v>2020</v>
      </c>
      <c r="E1420">
        <v>208.547471590909</v>
      </c>
      <c r="F1420">
        <v>14.267879049762501</v>
      </c>
      <c r="G1420">
        <v>151.27282196969699</v>
      </c>
      <c r="H1420">
        <v>45.247518939393899</v>
      </c>
      <c r="I1420">
        <v>250</v>
      </c>
      <c r="J1420">
        <v>116</v>
      </c>
    </row>
    <row r="1421" spans="1:10" x14ac:dyDescent="0.2">
      <c r="A1421">
        <v>1420</v>
      </c>
      <c r="B1421" s="5">
        <v>44081</v>
      </c>
      <c r="C1421" t="s">
        <v>62</v>
      </c>
      <c r="D1421">
        <v>2020</v>
      </c>
      <c r="E1421">
        <v>81.741249999999994</v>
      </c>
      <c r="F1421">
        <v>27.543749999999999</v>
      </c>
      <c r="G1421">
        <v>32.3746875</v>
      </c>
      <c r="H1421">
        <v>3.0253125000000001</v>
      </c>
      <c r="I1421">
        <v>251</v>
      </c>
      <c r="J1421">
        <v>117</v>
      </c>
    </row>
    <row r="1422" spans="1:10" x14ac:dyDescent="0.2">
      <c r="A1422">
        <v>1421</v>
      </c>
      <c r="B1422" s="5">
        <v>44081</v>
      </c>
      <c r="C1422" t="s">
        <v>8</v>
      </c>
      <c r="D1422">
        <v>2020</v>
      </c>
      <c r="E1422">
        <v>67.315407196969701</v>
      </c>
      <c r="F1422">
        <v>29.195083479776802</v>
      </c>
      <c r="G1422">
        <v>90.386458333333294</v>
      </c>
      <c r="H1422">
        <v>16.461865530303001</v>
      </c>
      <c r="I1422">
        <v>251</v>
      </c>
      <c r="J1422">
        <v>117</v>
      </c>
    </row>
    <row r="1423" spans="1:10" x14ac:dyDescent="0.2">
      <c r="A1423">
        <v>1422</v>
      </c>
      <c r="B1423" s="5">
        <v>44081</v>
      </c>
      <c r="C1423" t="s">
        <v>10</v>
      </c>
      <c r="D1423">
        <v>2020</v>
      </c>
      <c r="E1423">
        <v>149.66989361702099</v>
      </c>
      <c r="F1423">
        <v>21.288418069612501</v>
      </c>
      <c r="G1423">
        <v>112.000378787879</v>
      </c>
      <c r="H1423">
        <v>22.289630681818199</v>
      </c>
      <c r="I1423">
        <v>251</v>
      </c>
      <c r="J1423">
        <v>117</v>
      </c>
    </row>
    <row r="1424" spans="1:10" x14ac:dyDescent="0.2">
      <c r="A1424">
        <v>1423</v>
      </c>
      <c r="B1424" s="5">
        <v>44081</v>
      </c>
      <c r="C1424" t="s">
        <v>13</v>
      </c>
      <c r="D1424">
        <v>2020</v>
      </c>
      <c r="E1424">
        <v>55.762926136363603</v>
      </c>
      <c r="F1424">
        <v>25.8310070840012</v>
      </c>
      <c r="G1424">
        <v>101.413352272727</v>
      </c>
      <c r="H1424">
        <v>5.2391856060606097</v>
      </c>
      <c r="I1424">
        <v>251</v>
      </c>
      <c r="J1424">
        <v>117</v>
      </c>
    </row>
    <row r="1425" spans="1:10" x14ac:dyDescent="0.2">
      <c r="A1425">
        <v>1424</v>
      </c>
      <c r="B1425" s="5">
        <v>44081</v>
      </c>
      <c r="C1425" t="s">
        <v>17</v>
      </c>
      <c r="D1425">
        <v>2020</v>
      </c>
      <c r="E1425">
        <v>88.980051557239094</v>
      </c>
      <c r="F1425">
        <v>27.306392951009499</v>
      </c>
      <c r="G1425">
        <v>121.353051346801</v>
      </c>
      <c r="H1425">
        <v>13.289445496633</v>
      </c>
      <c r="I1425">
        <v>251</v>
      </c>
      <c r="J1425">
        <v>117</v>
      </c>
    </row>
    <row r="1426" spans="1:10" x14ac:dyDescent="0.2">
      <c r="A1426">
        <v>1425</v>
      </c>
      <c r="B1426" s="5">
        <v>44081</v>
      </c>
      <c r="C1426" t="s">
        <v>15</v>
      </c>
      <c r="D1426">
        <v>2020</v>
      </c>
      <c r="E1426">
        <v>200.651486742424</v>
      </c>
      <c r="F1426">
        <v>14.719809310479899</v>
      </c>
      <c r="G1426">
        <v>165.25804924242399</v>
      </c>
      <c r="H1426">
        <v>59.241619318181797</v>
      </c>
      <c r="I1426">
        <v>251</v>
      </c>
      <c r="J1426">
        <v>117</v>
      </c>
    </row>
    <row r="1427" spans="1:10" x14ac:dyDescent="0.2">
      <c r="A1427">
        <v>1426</v>
      </c>
      <c r="B1427" s="5">
        <v>44082</v>
      </c>
      <c r="C1427" t="s">
        <v>62</v>
      </c>
      <c r="D1427">
        <v>2020</v>
      </c>
      <c r="E1427">
        <v>105.890759493671</v>
      </c>
      <c r="F1427">
        <v>25.9569620253165</v>
      </c>
      <c r="G1427">
        <v>31.582531645569599</v>
      </c>
      <c r="H1427">
        <v>4.0705063291139201</v>
      </c>
      <c r="I1427">
        <v>252</v>
      </c>
      <c r="J1427">
        <v>118</v>
      </c>
    </row>
    <row r="1428" spans="1:10" x14ac:dyDescent="0.2">
      <c r="A1428">
        <v>1427</v>
      </c>
      <c r="B1428" s="5">
        <v>44082</v>
      </c>
      <c r="C1428" t="s">
        <v>8</v>
      </c>
      <c r="D1428">
        <v>2020</v>
      </c>
      <c r="E1428">
        <v>74.715340909090898</v>
      </c>
      <c r="F1428">
        <v>28.615058403882198</v>
      </c>
      <c r="G1428">
        <v>89.885890151515198</v>
      </c>
      <c r="H1428">
        <v>13.102907196969699</v>
      </c>
      <c r="I1428">
        <v>252</v>
      </c>
      <c r="J1428">
        <v>118</v>
      </c>
    </row>
    <row r="1429" spans="1:10" x14ac:dyDescent="0.2">
      <c r="A1429">
        <v>1428</v>
      </c>
      <c r="B1429" s="5">
        <v>44082</v>
      </c>
      <c r="C1429" t="s">
        <v>10</v>
      </c>
      <c r="D1429">
        <v>2020</v>
      </c>
      <c r="E1429">
        <v>155.74216856060599</v>
      </c>
      <c r="F1429">
        <v>20.557651399825499</v>
      </c>
      <c r="G1429">
        <v>110.00928030303</v>
      </c>
      <c r="H1429">
        <v>25.694895833333302</v>
      </c>
      <c r="I1429">
        <v>252</v>
      </c>
      <c r="J1429">
        <v>118</v>
      </c>
    </row>
    <row r="1430" spans="1:10" x14ac:dyDescent="0.2">
      <c r="A1430">
        <v>1429</v>
      </c>
      <c r="B1430" s="5">
        <v>44082</v>
      </c>
      <c r="C1430" t="s">
        <v>13</v>
      </c>
      <c r="D1430">
        <v>2020</v>
      </c>
      <c r="E1430">
        <v>67.3379166666667</v>
      </c>
      <c r="F1430">
        <v>24.380558205711601</v>
      </c>
      <c r="G1430">
        <v>98.001799242424198</v>
      </c>
      <c r="H1430">
        <v>9.2019223484848496</v>
      </c>
      <c r="I1430">
        <v>252</v>
      </c>
      <c r="J1430">
        <v>118</v>
      </c>
    </row>
    <row r="1431" spans="1:10" x14ac:dyDescent="0.2">
      <c r="A1431">
        <v>1430</v>
      </c>
      <c r="B1431" s="5">
        <v>44082</v>
      </c>
      <c r="C1431" t="s">
        <v>17</v>
      </c>
      <c r="D1431">
        <v>2020</v>
      </c>
      <c r="E1431">
        <v>93.462566287878801</v>
      </c>
      <c r="F1431">
        <v>27.156423553839002</v>
      </c>
      <c r="G1431">
        <v>121.595928030303</v>
      </c>
      <c r="H1431">
        <v>11.817926136363599</v>
      </c>
      <c r="I1431">
        <v>252</v>
      </c>
      <c r="J1431">
        <v>118</v>
      </c>
    </row>
    <row r="1432" spans="1:10" x14ac:dyDescent="0.2">
      <c r="A1432">
        <v>1431</v>
      </c>
      <c r="B1432" s="5">
        <v>44082</v>
      </c>
      <c r="C1432" t="s">
        <v>15</v>
      </c>
      <c r="D1432">
        <v>2020</v>
      </c>
      <c r="E1432">
        <v>217.60749999999999</v>
      </c>
      <c r="F1432">
        <v>13.9545254319872</v>
      </c>
      <c r="G1432">
        <v>164.178787878788</v>
      </c>
      <c r="H1432">
        <v>39.718285984848499</v>
      </c>
      <c r="I1432">
        <v>252</v>
      </c>
      <c r="J1432">
        <v>118</v>
      </c>
    </row>
    <row r="1433" spans="1:10" x14ac:dyDescent="0.2">
      <c r="A1433">
        <v>1432</v>
      </c>
      <c r="B1433" s="5">
        <v>44083</v>
      </c>
      <c r="C1433" t="s">
        <v>8</v>
      </c>
      <c r="D1433">
        <v>2020</v>
      </c>
      <c r="E1433">
        <v>78.557679924242393</v>
      </c>
      <c r="F1433">
        <v>28.4931451090224</v>
      </c>
      <c r="G1433">
        <v>89.101041666666703</v>
      </c>
      <c r="H1433">
        <v>15.384053030303001</v>
      </c>
      <c r="I1433">
        <v>253</v>
      </c>
      <c r="J1433">
        <v>119</v>
      </c>
    </row>
    <row r="1434" spans="1:10" x14ac:dyDescent="0.2">
      <c r="A1434">
        <v>1433</v>
      </c>
      <c r="B1434" s="5">
        <v>44083</v>
      </c>
      <c r="C1434" t="s">
        <v>10</v>
      </c>
      <c r="D1434">
        <v>2020</v>
      </c>
      <c r="E1434">
        <v>151.925366568915</v>
      </c>
      <c r="F1434">
        <v>20.9653327454924</v>
      </c>
      <c r="G1434">
        <v>109.190246212121</v>
      </c>
      <c r="H1434">
        <v>36.989839015151503</v>
      </c>
      <c r="I1434">
        <v>253</v>
      </c>
      <c r="J1434">
        <v>119</v>
      </c>
    </row>
    <row r="1435" spans="1:10" x14ac:dyDescent="0.2">
      <c r="A1435">
        <v>1434</v>
      </c>
      <c r="B1435" s="5">
        <v>44083</v>
      </c>
      <c r="C1435" t="s">
        <v>13</v>
      </c>
      <c r="D1435">
        <v>2020</v>
      </c>
      <c r="E1435">
        <v>70.141060606060606</v>
      </c>
      <c r="F1435">
        <v>25.395230291874601</v>
      </c>
      <c r="G1435">
        <v>97.134943181818201</v>
      </c>
      <c r="H1435">
        <v>5.4236837121212096</v>
      </c>
      <c r="I1435">
        <v>253</v>
      </c>
      <c r="J1435">
        <v>119</v>
      </c>
    </row>
    <row r="1436" spans="1:10" x14ac:dyDescent="0.2">
      <c r="A1436">
        <v>1435</v>
      </c>
      <c r="B1436" s="5">
        <v>44083</v>
      </c>
      <c r="C1436" t="s">
        <v>17</v>
      </c>
      <c r="D1436">
        <v>2020</v>
      </c>
      <c r="E1436">
        <v>93.445528198653193</v>
      </c>
      <c r="F1436">
        <v>27.598340410925299</v>
      </c>
      <c r="G1436">
        <v>121.502209595959</v>
      </c>
      <c r="H1436">
        <v>12.6379103535354</v>
      </c>
      <c r="I1436">
        <v>253</v>
      </c>
      <c r="J1436">
        <v>119</v>
      </c>
    </row>
    <row r="1437" spans="1:10" x14ac:dyDescent="0.2">
      <c r="A1437">
        <v>1436</v>
      </c>
      <c r="B1437" s="5">
        <v>44083</v>
      </c>
      <c r="C1437" t="s">
        <v>15</v>
      </c>
      <c r="D1437">
        <v>2020</v>
      </c>
      <c r="E1437">
        <v>221.03952651515101</v>
      </c>
      <c r="F1437">
        <v>14.1411039102685</v>
      </c>
      <c r="G1437">
        <v>165.75151515151501</v>
      </c>
      <c r="H1437">
        <v>34.932708333333302</v>
      </c>
      <c r="I1437">
        <v>253</v>
      </c>
      <c r="J1437">
        <v>119</v>
      </c>
    </row>
    <row r="1438" spans="1:10" x14ac:dyDescent="0.2">
      <c r="A1438">
        <v>1437</v>
      </c>
      <c r="B1438" s="5">
        <v>44084</v>
      </c>
      <c r="C1438" t="s">
        <v>8</v>
      </c>
      <c r="D1438">
        <v>2020</v>
      </c>
      <c r="E1438">
        <v>84.920765550239196</v>
      </c>
      <c r="F1438">
        <v>25.8816569195086</v>
      </c>
      <c r="G1438">
        <v>82.678409090909099</v>
      </c>
      <c r="H1438">
        <v>53.691550239234502</v>
      </c>
      <c r="I1438">
        <v>254</v>
      </c>
      <c r="J1438">
        <v>120</v>
      </c>
    </row>
    <row r="1439" spans="1:10" x14ac:dyDescent="0.2">
      <c r="A1439">
        <v>1438</v>
      </c>
      <c r="B1439" s="5">
        <v>44084</v>
      </c>
      <c r="C1439" t="s">
        <v>10</v>
      </c>
      <c r="D1439">
        <v>2020</v>
      </c>
      <c r="E1439">
        <v>101.215778474399</v>
      </c>
      <c r="F1439">
        <v>15.064285714285701</v>
      </c>
      <c r="G1439">
        <v>98.432386363636397</v>
      </c>
      <c r="H1439">
        <v>163.330028409091</v>
      </c>
      <c r="I1439">
        <v>254</v>
      </c>
      <c r="J1439">
        <v>120</v>
      </c>
    </row>
    <row r="1440" spans="1:10" x14ac:dyDescent="0.2">
      <c r="A1440">
        <v>1439</v>
      </c>
      <c r="B1440" s="5">
        <v>44084</v>
      </c>
      <c r="C1440" t="s">
        <v>13</v>
      </c>
      <c r="D1440">
        <v>2020</v>
      </c>
      <c r="E1440">
        <v>78.410142045454506</v>
      </c>
      <c r="F1440">
        <v>25.721291968817301</v>
      </c>
      <c r="G1440">
        <v>92.387121212121201</v>
      </c>
      <c r="H1440">
        <v>8.2693844696969698</v>
      </c>
      <c r="I1440">
        <v>254</v>
      </c>
      <c r="J1440">
        <v>120</v>
      </c>
    </row>
    <row r="1441" spans="1:10" x14ac:dyDescent="0.2">
      <c r="A1441">
        <v>1440</v>
      </c>
      <c r="B1441" s="5">
        <v>44084</v>
      </c>
      <c r="C1441" t="s">
        <v>17</v>
      </c>
      <c r="D1441">
        <v>2020</v>
      </c>
      <c r="E1441">
        <v>110.664715909091</v>
      </c>
      <c r="F1441">
        <v>24.097096665624399</v>
      </c>
      <c r="G1441">
        <v>108.326136363636</v>
      </c>
      <c r="H1441">
        <v>48.122853535353499</v>
      </c>
      <c r="I1441">
        <v>254</v>
      </c>
      <c r="J1441">
        <v>120</v>
      </c>
    </row>
    <row r="1442" spans="1:10" x14ac:dyDescent="0.2">
      <c r="A1442">
        <v>1441</v>
      </c>
      <c r="B1442" s="5">
        <v>44084</v>
      </c>
      <c r="C1442" t="s">
        <v>15</v>
      </c>
      <c r="D1442">
        <v>2020</v>
      </c>
      <c r="E1442">
        <v>214.371799242424</v>
      </c>
      <c r="F1442">
        <v>13.9791950172668</v>
      </c>
      <c r="G1442">
        <v>162.32585227272699</v>
      </c>
      <c r="H1442">
        <v>41.2247348484849</v>
      </c>
      <c r="I1442">
        <v>254</v>
      </c>
      <c r="J1442">
        <v>120</v>
      </c>
    </row>
    <row r="1443" spans="1:10" x14ac:dyDescent="0.2">
      <c r="A1443">
        <v>1442</v>
      </c>
      <c r="B1443" s="5">
        <v>44085</v>
      </c>
      <c r="C1443" t="s">
        <v>8</v>
      </c>
      <c r="D1443">
        <v>2020</v>
      </c>
      <c r="E1443">
        <v>98.057964015151498</v>
      </c>
      <c r="F1443">
        <v>26.409464822081802</v>
      </c>
      <c r="G1443">
        <v>82.713068181818201</v>
      </c>
      <c r="H1443">
        <v>23.572488038277498</v>
      </c>
      <c r="I1443">
        <v>255</v>
      </c>
      <c r="J1443">
        <v>121</v>
      </c>
    </row>
    <row r="1444" spans="1:10" x14ac:dyDescent="0.2">
      <c r="A1444">
        <v>1443</v>
      </c>
      <c r="B1444" s="5">
        <v>44085</v>
      </c>
      <c r="C1444" t="s">
        <v>10</v>
      </c>
      <c r="D1444">
        <v>2020</v>
      </c>
      <c r="E1444">
        <v>144.97850574712601</v>
      </c>
      <c r="F1444">
        <v>18.05</v>
      </c>
      <c r="G1444">
        <v>93.049715909090907</v>
      </c>
      <c r="H1444">
        <v>99.262179752066103</v>
      </c>
      <c r="I1444">
        <v>255</v>
      </c>
      <c r="J1444">
        <v>121</v>
      </c>
    </row>
    <row r="1445" spans="1:10" x14ac:dyDescent="0.2">
      <c r="A1445">
        <v>1444</v>
      </c>
      <c r="B1445" s="5">
        <v>44085</v>
      </c>
      <c r="C1445" t="s">
        <v>13</v>
      </c>
      <c r="D1445">
        <v>2020</v>
      </c>
      <c r="E1445">
        <v>64.9058996212121</v>
      </c>
      <c r="F1445">
        <v>30.144415525366199</v>
      </c>
      <c r="G1445">
        <v>95.411174242424295</v>
      </c>
      <c r="H1445">
        <v>5.5331723484848503</v>
      </c>
      <c r="I1445">
        <v>255</v>
      </c>
      <c r="J1445">
        <v>121</v>
      </c>
    </row>
    <row r="1446" spans="1:10" x14ac:dyDescent="0.2">
      <c r="A1446">
        <v>1445</v>
      </c>
      <c r="B1446" s="5">
        <v>44085</v>
      </c>
      <c r="C1446" t="s">
        <v>17</v>
      </c>
      <c r="D1446">
        <v>2020</v>
      </c>
      <c r="E1446">
        <v>113.792848274411</v>
      </c>
      <c r="F1446">
        <v>26.087159388062101</v>
      </c>
      <c r="G1446">
        <v>110.492171717171</v>
      </c>
      <c r="H1446">
        <v>21.2408722643098</v>
      </c>
      <c r="I1446">
        <v>255</v>
      </c>
      <c r="J1446">
        <v>121</v>
      </c>
    </row>
    <row r="1447" spans="1:10" x14ac:dyDescent="0.2">
      <c r="A1447">
        <v>1446</v>
      </c>
      <c r="B1447" s="5">
        <v>44085</v>
      </c>
      <c r="C1447" t="s">
        <v>15</v>
      </c>
      <c r="D1447">
        <v>2020</v>
      </c>
      <c r="E1447">
        <v>228.966448863636</v>
      </c>
      <c r="F1447">
        <v>14.9692538360384</v>
      </c>
      <c r="G1447">
        <v>162.88513257575801</v>
      </c>
      <c r="H1447">
        <v>27.139034090909099</v>
      </c>
      <c r="I1447">
        <v>255</v>
      </c>
      <c r="J1447">
        <v>121</v>
      </c>
    </row>
    <row r="1448" spans="1:10" x14ac:dyDescent="0.2">
      <c r="A1448">
        <v>1447</v>
      </c>
      <c r="B1448" s="5">
        <v>44086</v>
      </c>
      <c r="C1448" t="s">
        <v>8</v>
      </c>
      <c r="D1448">
        <v>2020</v>
      </c>
      <c r="E1448">
        <v>94.508096590909105</v>
      </c>
      <c r="F1448">
        <v>28.157527387231301</v>
      </c>
      <c r="G1448">
        <v>84.387405303030306</v>
      </c>
      <c r="H1448">
        <v>15.331221590909101</v>
      </c>
      <c r="I1448">
        <v>256</v>
      </c>
      <c r="J1448">
        <v>122</v>
      </c>
    </row>
    <row r="1449" spans="1:10" x14ac:dyDescent="0.2">
      <c r="A1449">
        <v>1448</v>
      </c>
      <c r="B1449" s="5">
        <v>44086</v>
      </c>
      <c r="C1449" t="s">
        <v>10</v>
      </c>
      <c r="D1449">
        <v>2020</v>
      </c>
      <c r="E1449">
        <v>164.85597402597401</v>
      </c>
      <c r="F1449">
        <v>18.742857142857101</v>
      </c>
      <c r="G1449">
        <v>97.144507575757601</v>
      </c>
      <c r="H1449">
        <v>51.965157894736798</v>
      </c>
      <c r="I1449">
        <v>256</v>
      </c>
      <c r="J1449">
        <v>122</v>
      </c>
    </row>
    <row r="1450" spans="1:10" x14ac:dyDescent="0.2">
      <c r="A1450">
        <v>1449</v>
      </c>
      <c r="B1450" s="5">
        <v>44086</v>
      </c>
      <c r="C1450" t="s">
        <v>13</v>
      </c>
      <c r="D1450">
        <v>2020</v>
      </c>
      <c r="E1450">
        <v>55.813446969696997</v>
      </c>
      <c r="F1450">
        <v>31.205569381002402</v>
      </c>
      <c r="G1450">
        <v>96.611363636363606</v>
      </c>
      <c r="H1450">
        <v>5.0630018939393899</v>
      </c>
      <c r="I1450">
        <v>256</v>
      </c>
      <c r="J1450">
        <v>122</v>
      </c>
    </row>
    <row r="1451" spans="1:10" x14ac:dyDescent="0.2">
      <c r="A1451">
        <v>1450</v>
      </c>
      <c r="B1451" s="5">
        <v>44086</v>
      </c>
      <c r="C1451" t="s">
        <v>17</v>
      </c>
      <c r="D1451">
        <v>2020</v>
      </c>
      <c r="E1451">
        <v>99.663693181818203</v>
      </c>
      <c r="F1451">
        <v>28.964638147000901</v>
      </c>
      <c r="G1451">
        <v>115.025757575757</v>
      </c>
      <c r="H1451">
        <v>15.6875</v>
      </c>
      <c r="I1451">
        <v>256</v>
      </c>
      <c r="J1451">
        <v>122</v>
      </c>
    </row>
    <row r="1452" spans="1:10" x14ac:dyDescent="0.2">
      <c r="A1452">
        <v>1451</v>
      </c>
      <c r="B1452" s="5">
        <v>44086</v>
      </c>
      <c r="C1452" t="s">
        <v>15</v>
      </c>
      <c r="D1452">
        <v>2020</v>
      </c>
      <c r="E1452">
        <v>237.165123106061</v>
      </c>
      <c r="F1452">
        <v>16.254860230937901</v>
      </c>
      <c r="G1452">
        <v>174.18285984848501</v>
      </c>
      <c r="H1452">
        <v>20.026553030302999</v>
      </c>
      <c r="I1452">
        <v>256</v>
      </c>
      <c r="J1452">
        <v>122</v>
      </c>
    </row>
    <row r="1453" spans="1:10" x14ac:dyDescent="0.2">
      <c r="A1453">
        <v>1452</v>
      </c>
      <c r="B1453" s="5">
        <v>44087</v>
      </c>
      <c r="C1453" t="s">
        <v>8</v>
      </c>
      <c r="D1453">
        <v>2020</v>
      </c>
      <c r="E1453">
        <v>89.198740530302999</v>
      </c>
      <c r="F1453">
        <v>29.152101855465901</v>
      </c>
      <c r="G1453">
        <v>85.466477272727303</v>
      </c>
      <c r="H1453">
        <v>12.993760765550199</v>
      </c>
      <c r="I1453">
        <v>257</v>
      </c>
      <c r="J1453">
        <v>123</v>
      </c>
    </row>
    <row r="1454" spans="1:10" x14ac:dyDescent="0.2">
      <c r="A1454">
        <v>1453</v>
      </c>
      <c r="B1454" s="5">
        <v>44087</v>
      </c>
      <c r="C1454" t="s">
        <v>10</v>
      </c>
      <c r="D1454">
        <v>2020</v>
      </c>
      <c r="E1454">
        <v>169.694505928854</v>
      </c>
      <c r="F1454">
        <v>22.4101639321044</v>
      </c>
      <c r="G1454">
        <v>99.727462121212099</v>
      </c>
      <c r="H1454">
        <v>32.961145833333298</v>
      </c>
      <c r="I1454">
        <v>257</v>
      </c>
      <c r="J1454">
        <v>123</v>
      </c>
    </row>
    <row r="1455" spans="1:10" x14ac:dyDescent="0.2">
      <c r="A1455">
        <v>1454</v>
      </c>
      <c r="B1455" s="5">
        <v>44087</v>
      </c>
      <c r="C1455" t="s">
        <v>13</v>
      </c>
      <c r="D1455">
        <v>2020</v>
      </c>
      <c r="E1455">
        <v>51.454962121212098</v>
      </c>
      <c r="F1455">
        <v>31.477240585451302</v>
      </c>
      <c r="G1455">
        <v>97.849715909090904</v>
      </c>
      <c r="H1455">
        <v>3.70378787878788</v>
      </c>
      <c r="I1455">
        <v>257</v>
      </c>
      <c r="J1455">
        <v>123</v>
      </c>
    </row>
    <row r="1456" spans="1:10" x14ac:dyDescent="0.2">
      <c r="A1456">
        <v>1455</v>
      </c>
      <c r="B1456" s="5">
        <v>44087</v>
      </c>
      <c r="C1456" t="s">
        <v>17</v>
      </c>
      <c r="D1456">
        <v>2020</v>
      </c>
      <c r="E1456">
        <v>89.983740530302995</v>
      </c>
      <c r="F1456">
        <v>30.574675519657902</v>
      </c>
      <c r="G1456">
        <v>117.472632575757</v>
      </c>
      <c r="H1456">
        <v>13.120719696969701</v>
      </c>
      <c r="I1456">
        <v>257</v>
      </c>
      <c r="J1456">
        <v>123</v>
      </c>
    </row>
    <row r="1457" spans="1:10" x14ac:dyDescent="0.2">
      <c r="A1457">
        <v>1456</v>
      </c>
      <c r="B1457" s="5">
        <v>44087</v>
      </c>
      <c r="C1457" t="s">
        <v>15</v>
      </c>
      <c r="D1457">
        <v>2020</v>
      </c>
      <c r="E1457">
        <v>239.33450757575801</v>
      </c>
      <c r="F1457">
        <v>17.273333656368902</v>
      </c>
      <c r="G1457">
        <v>186.272727272727</v>
      </c>
      <c r="H1457">
        <v>17.025823863636401</v>
      </c>
      <c r="I1457">
        <v>257</v>
      </c>
      <c r="J1457">
        <v>123</v>
      </c>
    </row>
    <row r="1458" spans="1:10" x14ac:dyDescent="0.2">
      <c r="A1458">
        <v>1457</v>
      </c>
      <c r="B1458" s="5">
        <v>44088</v>
      </c>
      <c r="C1458" t="s">
        <v>8</v>
      </c>
      <c r="D1458">
        <v>2020</v>
      </c>
      <c r="E1458">
        <v>81.420416666666696</v>
      </c>
      <c r="F1458">
        <v>30.527518893318199</v>
      </c>
      <c r="G1458">
        <v>87.418087121212096</v>
      </c>
      <c r="H1458">
        <v>11.4762310606061</v>
      </c>
      <c r="I1458">
        <v>258</v>
      </c>
      <c r="J1458">
        <v>124</v>
      </c>
    </row>
    <row r="1459" spans="1:10" x14ac:dyDescent="0.2">
      <c r="A1459">
        <v>1458</v>
      </c>
      <c r="B1459" s="5">
        <v>44088</v>
      </c>
      <c r="C1459" t="s">
        <v>10</v>
      </c>
      <c r="D1459">
        <v>2020</v>
      </c>
      <c r="E1459">
        <v>164.653722488038</v>
      </c>
      <c r="F1459">
        <v>23.116850211755501</v>
      </c>
      <c r="G1459">
        <v>102.648863636364</v>
      </c>
      <c r="H1459">
        <v>23.1030587121212</v>
      </c>
      <c r="I1459">
        <v>258</v>
      </c>
      <c r="J1459">
        <v>124</v>
      </c>
    </row>
    <row r="1460" spans="1:10" x14ac:dyDescent="0.2">
      <c r="A1460">
        <v>1459</v>
      </c>
      <c r="B1460" s="5">
        <v>44088</v>
      </c>
      <c r="C1460" t="s">
        <v>13</v>
      </c>
      <c r="D1460">
        <v>2020</v>
      </c>
      <c r="E1460">
        <v>47.532502673796799</v>
      </c>
      <c r="F1460">
        <v>31.419751268123999</v>
      </c>
      <c r="G1460">
        <v>98.978973262032099</v>
      </c>
      <c r="H1460">
        <v>8.2545347593582896</v>
      </c>
      <c r="I1460">
        <v>258</v>
      </c>
      <c r="J1460">
        <v>124</v>
      </c>
    </row>
    <row r="1461" spans="1:10" x14ac:dyDescent="0.2">
      <c r="A1461">
        <v>1460</v>
      </c>
      <c r="B1461" s="5">
        <v>44088</v>
      </c>
      <c r="C1461" t="s">
        <v>17</v>
      </c>
      <c r="D1461">
        <v>2020</v>
      </c>
      <c r="E1461">
        <v>82.001410984848505</v>
      </c>
      <c r="F1461">
        <v>31.917912547821299</v>
      </c>
      <c r="G1461">
        <v>118.97717803030299</v>
      </c>
      <c r="H1461">
        <v>11.6730018939394</v>
      </c>
      <c r="I1461">
        <v>258</v>
      </c>
      <c r="J1461">
        <v>124</v>
      </c>
    </row>
    <row r="1462" spans="1:10" x14ac:dyDescent="0.2">
      <c r="A1462">
        <v>1461</v>
      </c>
      <c r="B1462" s="5">
        <v>44088</v>
      </c>
      <c r="C1462" t="s">
        <v>15</v>
      </c>
      <c r="D1462">
        <v>2020</v>
      </c>
      <c r="E1462">
        <v>241.881978021978</v>
      </c>
      <c r="F1462">
        <v>18.072019039621601</v>
      </c>
      <c r="G1462">
        <v>221.382117882118</v>
      </c>
      <c r="H1462">
        <v>13.929160839160801</v>
      </c>
      <c r="I1462">
        <v>258</v>
      </c>
      <c r="J1462">
        <v>124</v>
      </c>
    </row>
    <row r="1463" spans="1:10" x14ac:dyDescent="0.2">
      <c r="A1463">
        <v>1462</v>
      </c>
      <c r="B1463" s="5">
        <v>44089</v>
      </c>
      <c r="C1463" t="s">
        <v>8</v>
      </c>
      <c r="D1463">
        <v>2020</v>
      </c>
      <c r="E1463">
        <v>75.364994892747703</v>
      </c>
      <c r="F1463">
        <v>31.138604663489598</v>
      </c>
      <c r="G1463">
        <v>88.525434116445396</v>
      </c>
      <c r="H1463">
        <v>11.6124412665986</v>
      </c>
      <c r="I1463">
        <v>259</v>
      </c>
      <c r="J1463">
        <v>125</v>
      </c>
    </row>
    <row r="1464" spans="1:10" x14ac:dyDescent="0.2">
      <c r="A1464">
        <v>1463</v>
      </c>
      <c r="B1464" s="5">
        <v>44089</v>
      </c>
      <c r="C1464" t="s">
        <v>10</v>
      </c>
      <c r="D1464">
        <v>2020</v>
      </c>
      <c r="E1464">
        <v>157.359163223141</v>
      </c>
      <c r="F1464">
        <v>24.000630447234801</v>
      </c>
      <c r="G1464">
        <v>105.449540347293</v>
      </c>
      <c r="H1464">
        <v>18.394814049586799</v>
      </c>
      <c r="I1464">
        <v>259</v>
      </c>
      <c r="J1464">
        <v>125</v>
      </c>
    </row>
    <row r="1465" spans="1:10" x14ac:dyDescent="0.2">
      <c r="A1465">
        <v>1464</v>
      </c>
      <c r="B1465" s="5">
        <v>44089</v>
      </c>
      <c r="C1465" t="s">
        <v>13</v>
      </c>
      <c r="D1465">
        <v>2020</v>
      </c>
      <c r="E1465">
        <v>45.681448863636398</v>
      </c>
      <c r="F1465">
        <v>31.044719784591202</v>
      </c>
      <c r="G1465">
        <v>99.032159090908905</v>
      </c>
      <c r="H1465">
        <v>6.33958333333333</v>
      </c>
      <c r="I1465">
        <v>259</v>
      </c>
      <c r="J1465">
        <v>125</v>
      </c>
    </row>
    <row r="1466" spans="1:10" x14ac:dyDescent="0.2">
      <c r="A1466">
        <v>1465</v>
      </c>
      <c r="B1466" s="5">
        <v>44089</v>
      </c>
      <c r="C1466" t="s">
        <v>17</v>
      </c>
      <c r="D1466">
        <v>2020</v>
      </c>
      <c r="E1466">
        <v>76.814501262626294</v>
      </c>
      <c r="F1466">
        <v>32.495658470425496</v>
      </c>
      <c r="G1466">
        <v>119.963183922559</v>
      </c>
      <c r="H1466">
        <v>11.6326883417508</v>
      </c>
      <c r="I1466">
        <v>259</v>
      </c>
      <c r="J1466">
        <v>125</v>
      </c>
    </row>
    <row r="1467" spans="1:10" x14ac:dyDescent="0.2">
      <c r="A1467">
        <v>1466</v>
      </c>
      <c r="B1467" s="5">
        <v>44089</v>
      </c>
      <c r="C1467" t="s">
        <v>15</v>
      </c>
      <c r="D1467">
        <v>2020</v>
      </c>
      <c r="E1467">
        <v>243.569015151515</v>
      </c>
      <c r="F1467">
        <v>18.582509908047601</v>
      </c>
      <c r="G1467">
        <v>261.79895833333302</v>
      </c>
      <c r="H1467">
        <v>13.076259469697</v>
      </c>
      <c r="I1467">
        <v>259</v>
      </c>
      <c r="J1467">
        <v>125</v>
      </c>
    </row>
    <row r="1468" spans="1:10" x14ac:dyDescent="0.2">
      <c r="A1468">
        <v>1467</v>
      </c>
      <c r="B1468" s="5">
        <v>44090</v>
      </c>
      <c r="C1468" t="s">
        <v>8</v>
      </c>
      <c r="D1468">
        <v>2020</v>
      </c>
      <c r="E1468">
        <v>72.360198863636398</v>
      </c>
      <c r="F1468">
        <v>31.070409343539399</v>
      </c>
      <c r="G1468">
        <v>88.482481060606105</v>
      </c>
      <c r="H1468">
        <v>11.3608522727273</v>
      </c>
      <c r="I1468">
        <v>260</v>
      </c>
      <c r="J1468">
        <v>126</v>
      </c>
    </row>
    <row r="1469" spans="1:10" x14ac:dyDescent="0.2">
      <c r="A1469">
        <v>1468</v>
      </c>
      <c r="B1469" s="5">
        <v>44090</v>
      </c>
      <c r="C1469" t="s">
        <v>10</v>
      </c>
      <c r="D1469">
        <v>2020</v>
      </c>
      <c r="E1469">
        <v>151.60728239845301</v>
      </c>
      <c r="F1469">
        <v>24.543378062786999</v>
      </c>
      <c r="G1469">
        <v>106.04138257575801</v>
      </c>
      <c r="H1469">
        <v>16.136515151515098</v>
      </c>
      <c r="I1469">
        <v>260</v>
      </c>
      <c r="J1469">
        <v>126</v>
      </c>
    </row>
    <row r="1470" spans="1:10" x14ac:dyDescent="0.2">
      <c r="A1470">
        <v>1469</v>
      </c>
      <c r="B1470" s="5">
        <v>44090</v>
      </c>
      <c r="C1470" t="s">
        <v>13</v>
      </c>
      <c r="D1470">
        <v>2020</v>
      </c>
      <c r="E1470">
        <v>44.563645833333297</v>
      </c>
      <c r="F1470">
        <v>30.033194854332098</v>
      </c>
      <c r="G1470">
        <v>96.423825757575599</v>
      </c>
      <c r="H1470">
        <v>5.38935606060606</v>
      </c>
      <c r="I1470">
        <v>260</v>
      </c>
      <c r="J1470">
        <v>126</v>
      </c>
    </row>
    <row r="1471" spans="1:10" x14ac:dyDescent="0.2">
      <c r="A1471">
        <v>1470</v>
      </c>
      <c r="B1471" s="5">
        <v>44090</v>
      </c>
      <c r="C1471" t="s">
        <v>17</v>
      </c>
      <c r="D1471">
        <v>2020</v>
      </c>
      <c r="E1471">
        <v>72.858929924242403</v>
      </c>
      <c r="F1471">
        <v>32.530930567197998</v>
      </c>
      <c r="G1471">
        <v>120.113731060606</v>
      </c>
      <c r="H1471">
        <v>11.8961742424242</v>
      </c>
      <c r="I1471">
        <v>260</v>
      </c>
      <c r="J1471">
        <v>126</v>
      </c>
    </row>
    <row r="1472" spans="1:10" x14ac:dyDescent="0.2">
      <c r="A1472">
        <v>1471</v>
      </c>
      <c r="B1472" s="5">
        <v>44090</v>
      </c>
      <c r="C1472" t="s">
        <v>15</v>
      </c>
      <c r="D1472">
        <v>2020</v>
      </c>
      <c r="E1472">
        <v>242.06634469696999</v>
      </c>
      <c r="F1472">
        <v>18.723043321443999</v>
      </c>
      <c r="G1472">
        <v>271.52954545454497</v>
      </c>
      <c r="H1472">
        <v>13.685104166666701</v>
      </c>
      <c r="I1472">
        <v>260</v>
      </c>
      <c r="J1472">
        <v>126</v>
      </c>
    </row>
    <row r="1473" spans="1:10" x14ac:dyDescent="0.2">
      <c r="A1473">
        <v>1472</v>
      </c>
      <c r="B1473" s="5">
        <v>44091</v>
      </c>
      <c r="C1473" t="s">
        <v>8</v>
      </c>
      <c r="D1473">
        <v>2020</v>
      </c>
      <c r="E1473">
        <v>70.074213098729203</v>
      </c>
      <c r="F1473">
        <v>30.961619306971699</v>
      </c>
      <c r="G1473">
        <v>88.451319648093801</v>
      </c>
      <c r="H1473">
        <v>11.0900293255132</v>
      </c>
      <c r="I1473">
        <v>261</v>
      </c>
      <c r="J1473">
        <v>127</v>
      </c>
    </row>
    <row r="1474" spans="1:10" x14ac:dyDescent="0.2">
      <c r="A1474">
        <v>1473</v>
      </c>
      <c r="B1474" s="5">
        <v>44091</v>
      </c>
      <c r="C1474" t="s">
        <v>10</v>
      </c>
      <c r="D1474">
        <v>2020</v>
      </c>
      <c r="E1474">
        <v>148.12036931818199</v>
      </c>
      <c r="F1474">
        <v>24.528646665548699</v>
      </c>
      <c r="G1474">
        <v>105.756060606061</v>
      </c>
      <c r="H1474">
        <v>14.748418560606099</v>
      </c>
      <c r="I1474">
        <v>261</v>
      </c>
      <c r="J1474">
        <v>127</v>
      </c>
    </row>
    <row r="1475" spans="1:10" x14ac:dyDescent="0.2">
      <c r="A1475">
        <v>1474</v>
      </c>
      <c r="B1475" s="5">
        <v>44091</v>
      </c>
      <c r="C1475" t="s">
        <v>13</v>
      </c>
      <c r="D1475">
        <v>2020</v>
      </c>
      <c r="E1475">
        <v>44.600170454545399</v>
      </c>
      <c r="F1475">
        <v>30.041910752959101</v>
      </c>
      <c r="G1475">
        <v>94.552803030302897</v>
      </c>
      <c r="H1475">
        <v>2.9868655303030298</v>
      </c>
      <c r="I1475">
        <v>261</v>
      </c>
      <c r="J1475">
        <v>127</v>
      </c>
    </row>
    <row r="1476" spans="1:10" x14ac:dyDescent="0.2">
      <c r="A1476">
        <v>1475</v>
      </c>
      <c r="B1476" s="5">
        <v>44091</v>
      </c>
      <c r="C1476" t="s">
        <v>17</v>
      </c>
      <c r="D1476">
        <v>2020</v>
      </c>
      <c r="E1476">
        <v>71.707850378787896</v>
      </c>
      <c r="F1476">
        <v>32.378150424815999</v>
      </c>
      <c r="G1476">
        <v>120.58181818181799</v>
      </c>
      <c r="H1476">
        <v>11.770975378787901</v>
      </c>
      <c r="I1476">
        <v>261</v>
      </c>
      <c r="J1476">
        <v>127</v>
      </c>
    </row>
    <row r="1477" spans="1:10" x14ac:dyDescent="0.2">
      <c r="A1477">
        <v>1476</v>
      </c>
      <c r="B1477" s="5">
        <v>44091</v>
      </c>
      <c r="C1477" t="s">
        <v>15</v>
      </c>
      <c r="D1477">
        <v>2020</v>
      </c>
      <c r="E1477">
        <v>244.11585227272701</v>
      </c>
      <c r="F1477">
        <v>18.6761948873263</v>
      </c>
      <c r="G1477">
        <v>278.22698863636401</v>
      </c>
      <c r="H1477">
        <v>13.308229166666701</v>
      </c>
      <c r="I1477">
        <v>261</v>
      </c>
      <c r="J1477">
        <v>127</v>
      </c>
    </row>
    <row r="1478" spans="1:10" x14ac:dyDescent="0.2">
      <c r="A1478">
        <v>1477</v>
      </c>
      <c r="B1478" s="5">
        <v>44092</v>
      </c>
      <c r="C1478" t="s">
        <v>8</v>
      </c>
      <c r="D1478">
        <v>2020</v>
      </c>
      <c r="E1478">
        <v>67.754848484848495</v>
      </c>
      <c r="F1478">
        <v>31.3301459538784</v>
      </c>
      <c r="G1478">
        <v>88.302651515151496</v>
      </c>
      <c r="H1478">
        <v>10.658011363636399</v>
      </c>
      <c r="I1478">
        <v>262</v>
      </c>
      <c r="J1478">
        <v>128</v>
      </c>
    </row>
    <row r="1479" spans="1:10" x14ac:dyDescent="0.2">
      <c r="A1479">
        <v>1478</v>
      </c>
      <c r="B1479" s="5">
        <v>44092</v>
      </c>
      <c r="C1479" t="s">
        <v>10</v>
      </c>
      <c r="D1479">
        <v>2020</v>
      </c>
      <c r="E1479">
        <v>144.41939393939401</v>
      </c>
      <c r="F1479">
        <v>24.674443811490701</v>
      </c>
      <c r="G1479">
        <v>105.63181818181801</v>
      </c>
      <c r="H1479">
        <v>13.236832844574799</v>
      </c>
      <c r="I1479">
        <v>262</v>
      </c>
      <c r="J1479">
        <v>128</v>
      </c>
    </row>
    <row r="1480" spans="1:10" x14ac:dyDescent="0.2">
      <c r="A1480">
        <v>1479</v>
      </c>
      <c r="B1480" s="5">
        <v>44092</v>
      </c>
      <c r="C1480" t="s">
        <v>13</v>
      </c>
      <c r="D1480">
        <v>2020</v>
      </c>
      <c r="E1480">
        <v>43.054488636363601</v>
      </c>
      <c r="F1480">
        <v>29.797493737245301</v>
      </c>
      <c r="G1480">
        <v>94.823162878787699</v>
      </c>
      <c r="H1480">
        <v>4.5295454545454596</v>
      </c>
      <c r="I1480">
        <v>262</v>
      </c>
      <c r="J1480">
        <v>128</v>
      </c>
    </row>
    <row r="1481" spans="1:10" x14ac:dyDescent="0.2">
      <c r="A1481">
        <v>1480</v>
      </c>
      <c r="B1481" s="5">
        <v>44092</v>
      </c>
      <c r="C1481" t="s">
        <v>17</v>
      </c>
      <c r="D1481">
        <v>2020</v>
      </c>
      <c r="E1481">
        <v>69.983143939393898</v>
      </c>
      <c r="F1481">
        <v>32.765308926310098</v>
      </c>
      <c r="G1481">
        <v>119.904071969697</v>
      </c>
      <c r="H1481">
        <v>11.987528409090899</v>
      </c>
      <c r="I1481">
        <v>262</v>
      </c>
      <c r="J1481">
        <v>128</v>
      </c>
    </row>
    <row r="1482" spans="1:10" x14ac:dyDescent="0.2">
      <c r="A1482">
        <v>1481</v>
      </c>
      <c r="B1482" s="5">
        <v>44092</v>
      </c>
      <c r="C1482" t="s">
        <v>15</v>
      </c>
      <c r="D1482">
        <v>2020</v>
      </c>
      <c r="E1482">
        <v>245.36535984848501</v>
      </c>
      <c r="F1482">
        <v>19.005489267221101</v>
      </c>
      <c r="G1482">
        <v>286.54583333333301</v>
      </c>
      <c r="H1482">
        <v>13.4803125</v>
      </c>
      <c r="I1482">
        <v>262</v>
      </c>
      <c r="J1482">
        <v>128</v>
      </c>
    </row>
    <row r="1483" spans="1:10" x14ac:dyDescent="0.2">
      <c r="A1483">
        <v>1482</v>
      </c>
      <c r="B1483" s="5">
        <v>44093</v>
      </c>
      <c r="C1483" t="s">
        <v>8</v>
      </c>
      <c r="D1483">
        <v>2020</v>
      </c>
      <c r="E1483">
        <v>66.975624999999994</v>
      </c>
      <c r="F1483">
        <v>31.273565560044101</v>
      </c>
      <c r="G1483">
        <v>88.107196969697</v>
      </c>
      <c r="H1483">
        <v>10.113626893939401</v>
      </c>
      <c r="I1483">
        <v>263</v>
      </c>
      <c r="J1483">
        <v>129</v>
      </c>
    </row>
    <row r="1484" spans="1:10" x14ac:dyDescent="0.2">
      <c r="A1484">
        <v>1483</v>
      </c>
      <c r="B1484" s="5">
        <v>44093</v>
      </c>
      <c r="C1484" t="s">
        <v>10</v>
      </c>
      <c r="D1484">
        <v>2020</v>
      </c>
      <c r="E1484">
        <v>140.39134469697001</v>
      </c>
      <c r="F1484">
        <v>25.117507220975401</v>
      </c>
      <c r="G1484">
        <v>105.95596590909101</v>
      </c>
      <c r="H1484">
        <v>12.5181912878788</v>
      </c>
      <c r="I1484">
        <v>263</v>
      </c>
      <c r="J1484">
        <v>129</v>
      </c>
    </row>
    <row r="1485" spans="1:10" x14ac:dyDescent="0.2">
      <c r="A1485">
        <v>1484</v>
      </c>
      <c r="B1485" s="5">
        <v>44093</v>
      </c>
      <c r="C1485" t="s">
        <v>13</v>
      </c>
      <c r="D1485">
        <v>2020</v>
      </c>
      <c r="E1485">
        <v>42.349441287878797</v>
      </c>
      <c r="F1485">
        <v>29.623883194561099</v>
      </c>
      <c r="G1485">
        <v>94.176193181817993</v>
      </c>
      <c r="H1485">
        <v>4.5155113636363602</v>
      </c>
      <c r="I1485">
        <v>263</v>
      </c>
      <c r="J1485">
        <v>129</v>
      </c>
    </row>
    <row r="1486" spans="1:10" x14ac:dyDescent="0.2">
      <c r="A1486">
        <v>1485</v>
      </c>
      <c r="B1486" s="5">
        <v>44093</v>
      </c>
      <c r="C1486" t="s">
        <v>17</v>
      </c>
      <c r="D1486">
        <v>2020</v>
      </c>
      <c r="E1486">
        <v>68.079064604377095</v>
      </c>
      <c r="F1486">
        <v>32.880305409671699</v>
      </c>
      <c r="G1486">
        <v>119.97811447811399</v>
      </c>
      <c r="H1486">
        <v>11.724670664983201</v>
      </c>
      <c r="I1486">
        <v>263</v>
      </c>
      <c r="J1486">
        <v>129</v>
      </c>
    </row>
    <row r="1487" spans="1:10" x14ac:dyDescent="0.2">
      <c r="A1487">
        <v>1486</v>
      </c>
      <c r="B1487" s="5">
        <v>44093</v>
      </c>
      <c r="C1487" t="s">
        <v>15</v>
      </c>
      <c r="D1487">
        <v>2020</v>
      </c>
      <c r="E1487">
        <v>243.28681818181801</v>
      </c>
      <c r="F1487">
        <v>19.069677744775099</v>
      </c>
      <c r="G1487">
        <v>293.81231060606098</v>
      </c>
      <c r="H1487">
        <v>13.1650852272727</v>
      </c>
      <c r="I1487">
        <v>263</v>
      </c>
      <c r="J1487">
        <v>129</v>
      </c>
    </row>
    <row r="1488" spans="1:10" x14ac:dyDescent="0.2">
      <c r="A1488">
        <v>1487</v>
      </c>
      <c r="B1488" s="5">
        <v>44094</v>
      </c>
      <c r="C1488" t="s">
        <v>8</v>
      </c>
      <c r="D1488">
        <v>2020</v>
      </c>
      <c r="E1488">
        <v>67.740038277511999</v>
      </c>
      <c r="F1488">
        <v>31.021979328478899</v>
      </c>
      <c r="G1488">
        <v>87.540814393939399</v>
      </c>
      <c r="H1488">
        <v>10.2852935606061</v>
      </c>
      <c r="I1488">
        <v>264</v>
      </c>
      <c r="J1488">
        <v>130</v>
      </c>
    </row>
    <row r="1489" spans="1:10" x14ac:dyDescent="0.2">
      <c r="A1489">
        <v>1488</v>
      </c>
      <c r="B1489" s="5">
        <v>44094</v>
      </c>
      <c r="C1489" t="s">
        <v>10</v>
      </c>
      <c r="D1489">
        <v>2020</v>
      </c>
      <c r="E1489">
        <v>138.52128229665101</v>
      </c>
      <c r="F1489">
        <v>25.1055724815205</v>
      </c>
      <c r="G1489">
        <v>105.63267045454501</v>
      </c>
      <c r="H1489">
        <v>12.0342234848485</v>
      </c>
      <c r="I1489">
        <v>264</v>
      </c>
      <c r="J1489">
        <v>130</v>
      </c>
    </row>
    <row r="1490" spans="1:10" x14ac:dyDescent="0.2">
      <c r="A1490">
        <v>1489</v>
      </c>
      <c r="B1490" s="5">
        <v>44094</v>
      </c>
      <c r="C1490" t="s">
        <v>13</v>
      </c>
      <c r="D1490">
        <v>2020</v>
      </c>
      <c r="E1490">
        <v>43.095894736842098</v>
      </c>
      <c r="F1490">
        <v>29.181812090626799</v>
      </c>
      <c r="G1490">
        <v>94.272822966506993</v>
      </c>
      <c r="H1490">
        <v>3.8222870813397098</v>
      </c>
      <c r="I1490">
        <v>264</v>
      </c>
      <c r="J1490">
        <v>130</v>
      </c>
    </row>
    <row r="1491" spans="1:10" x14ac:dyDescent="0.2">
      <c r="A1491">
        <v>1490</v>
      </c>
      <c r="B1491" s="5">
        <v>44094</v>
      </c>
      <c r="C1491" t="s">
        <v>17</v>
      </c>
      <c r="D1491">
        <v>2020</v>
      </c>
      <c r="E1491">
        <v>67.885236742424198</v>
      </c>
      <c r="F1491">
        <v>32.643824896577897</v>
      </c>
      <c r="G1491">
        <v>120.050757575757</v>
      </c>
      <c r="H1491">
        <v>11.2673958333333</v>
      </c>
      <c r="I1491">
        <v>264</v>
      </c>
      <c r="J1491">
        <v>130</v>
      </c>
    </row>
    <row r="1492" spans="1:10" x14ac:dyDescent="0.2">
      <c r="A1492">
        <v>1491</v>
      </c>
      <c r="B1492" s="5">
        <v>44094</v>
      </c>
      <c r="C1492" t="s">
        <v>15</v>
      </c>
      <c r="D1492">
        <v>2020</v>
      </c>
      <c r="E1492">
        <v>238.648929924242</v>
      </c>
      <c r="F1492">
        <v>18.999069230570001</v>
      </c>
      <c r="G1492">
        <v>297.117234848485</v>
      </c>
      <c r="H1492">
        <v>14.3023674242424</v>
      </c>
      <c r="I1492">
        <v>264</v>
      </c>
      <c r="J1492">
        <v>130</v>
      </c>
    </row>
    <row r="1493" spans="1:10" x14ac:dyDescent="0.2">
      <c r="A1493">
        <v>1492</v>
      </c>
      <c r="B1493" s="5">
        <v>44095</v>
      </c>
      <c r="C1493" t="s">
        <v>8</v>
      </c>
      <c r="D1493">
        <v>2020</v>
      </c>
      <c r="E1493">
        <v>66.878134469697002</v>
      </c>
      <c r="F1493">
        <v>31.470574557019798</v>
      </c>
      <c r="G1493">
        <v>87.772537878787901</v>
      </c>
      <c r="H1493">
        <v>9.7734564393939394</v>
      </c>
      <c r="I1493">
        <v>265</v>
      </c>
      <c r="J1493">
        <v>131</v>
      </c>
    </row>
    <row r="1494" spans="1:10" x14ac:dyDescent="0.2">
      <c r="A1494">
        <v>1493</v>
      </c>
      <c r="B1494" s="5">
        <v>44095</v>
      </c>
      <c r="C1494" t="s">
        <v>10</v>
      </c>
      <c r="D1494">
        <v>2020</v>
      </c>
      <c r="E1494">
        <v>137.14834280303</v>
      </c>
      <c r="F1494">
        <v>25.696564814642102</v>
      </c>
      <c r="G1494">
        <v>105.809943181818</v>
      </c>
      <c r="H1494">
        <v>11.0204829545455</v>
      </c>
      <c r="I1494">
        <v>265</v>
      </c>
      <c r="J1494">
        <v>131</v>
      </c>
    </row>
    <row r="1495" spans="1:10" x14ac:dyDescent="0.2">
      <c r="A1495">
        <v>1494</v>
      </c>
      <c r="B1495" s="5">
        <v>44095</v>
      </c>
      <c r="C1495" t="s">
        <v>13</v>
      </c>
      <c r="D1495">
        <v>2020</v>
      </c>
      <c r="E1495">
        <v>41.956846590909102</v>
      </c>
      <c r="F1495">
        <v>29.8575708574385</v>
      </c>
      <c r="G1495">
        <v>94.344469696969497</v>
      </c>
      <c r="H1495">
        <v>3.0868181818181801</v>
      </c>
      <c r="I1495">
        <v>265</v>
      </c>
      <c r="J1495">
        <v>131</v>
      </c>
    </row>
    <row r="1496" spans="1:10" x14ac:dyDescent="0.2">
      <c r="A1496">
        <v>1495</v>
      </c>
      <c r="B1496" s="5">
        <v>44095</v>
      </c>
      <c r="C1496" t="s">
        <v>17</v>
      </c>
      <c r="D1496">
        <v>2020</v>
      </c>
      <c r="E1496">
        <v>67.486325757575798</v>
      </c>
      <c r="F1496">
        <v>33.145696444941599</v>
      </c>
      <c r="G1496">
        <v>120.936363636363</v>
      </c>
      <c r="H1496">
        <v>10.8269412878788</v>
      </c>
      <c r="I1496">
        <v>265</v>
      </c>
      <c r="J1496">
        <v>131</v>
      </c>
    </row>
    <row r="1497" spans="1:10" x14ac:dyDescent="0.2">
      <c r="A1497">
        <v>1496</v>
      </c>
      <c r="B1497" s="5">
        <v>44095</v>
      </c>
      <c r="C1497" t="s">
        <v>15</v>
      </c>
      <c r="D1497">
        <v>2020</v>
      </c>
      <c r="E1497">
        <v>240.36150568181799</v>
      </c>
      <c r="F1497">
        <v>19.085293889481001</v>
      </c>
      <c r="G1497">
        <v>303.553787878788</v>
      </c>
      <c r="H1497">
        <v>12.230151515151499</v>
      </c>
      <c r="I1497">
        <v>265</v>
      </c>
      <c r="J1497">
        <v>131</v>
      </c>
    </row>
    <row r="1498" spans="1:10" x14ac:dyDescent="0.2">
      <c r="A1498">
        <v>1497</v>
      </c>
      <c r="B1498" s="5">
        <v>44096</v>
      </c>
      <c r="C1498" t="s">
        <v>8</v>
      </c>
      <c r="D1498">
        <v>2020</v>
      </c>
      <c r="E1498">
        <v>64.766079545454502</v>
      </c>
      <c r="F1498">
        <v>32.180878633516997</v>
      </c>
      <c r="G1498">
        <v>88.139393939393898</v>
      </c>
      <c r="H1498">
        <v>9.5037973484848504</v>
      </c>
      <c r="I1498">
        <v>266</v>
      </c>
      <c r="J1498">
        <v>132</v>
      </c>
    </row>
    <row r="1499" spans="1:10" x14ac:dyDescent="0.2">
      <c r="A1499">
        <v>1498</v>
      </c>
      <c r="B1499" s="5">
        <v>44096</v>
      </c>
      <c r="C1499" t="s">
        <v>10</v>
      </c>
      <c r="D1499">
        <v>2020</v>
      </c>
      <c r="E1499">
        <v>134.044573863636</v>
      </c>
      <c r="F1499">
        <v>26.556450544581299</v>
      </c>
      <c r="G1499">
        <v>106.379924242424</v>
      </c>
      <c r="H1499">
        <v>10.1312973484848</v>
      </c>
      <c r="I1499">
        <v>266</v>
      </c>
      <c r="J1499">
        <v>132</v>
      </c>
    </row>
    <row r="1500" spans="1:10" x14ac:dyDescent="0.2">
      <c r="A1500">
        <v>1499</v>
      </c>
      <c r="B1500" s="5">
        <v>44096</v>
      </c>
      <c r="C1500" t="s">
        <v>13</v>
      </c>
      <c r="D1500">
        <v>2020</v>
      </c>
      <c r="E1500">
        <v>40.400492424242401</v>
      </c>
      <c r="F1500">
        <v>30.319731155398799</v>
      </c>
      <c r="G1500">
        <v>94.256022727272494</v>
      </c>
      <c r="H1500">
        <v>2.7133238636363601</v>
      </c>
      <c r="I1500">
        <v>266</v>
      </c>
      <c r="J1500">
        <v>132</v>
      </c>
    </row>
    <row r="1501" spans="1:10" x14ac:dyDescent="0.2">
      <c r="A1501">
        <v>1500</v>
      </c>
      <c r="B1501" s="5">
        <v>44096</v>
      </c>
      <c r="C1501" t="s">
        <v>17</v>
      </c>
      <c r="D1501">
        <v>2020</v>
      </c>
      <c r="E1501">
        <v>66.146164772727303</v>
      </c>
      <c r="F1501">
        <v>33.6855012438077</v>
      </c>
      <c r="G1501">
        <v>121.599053030303</v>
      </c>
      <c r="H1501">
        <v>10.542556818181801</v>
      </c>
      <c r="I1501">
        <v>266</v>
      </c>
      <c r="J1501">
        <v>132</v>
      </c>
    </row>
    <row r="1502" spans="1:10" x14ac:dyDescent="0.2">
      <c r="A1502">
        <v>1501</v>
      </c>
      <c r="B1502" s="5">
        <v>44096</v>
      </c>
      <c r="C1502" t="s">
        <v>15</v>
      </c>
      <c r="D1502">
        <v>2020</v>
      </c>
      <c r="E1502">
        <v>240.189649621212</v>
      </c>
      <c r="F1502">
        <v>19.315226313243599</v>
      </c>
      <c r="G1502">
        <v>313.875852272727</v>
      </c>
      <c r="H1502">
        <v>12.1334753787879</v>
      </c>
      <c r="I1502">
        <v>266</v>
      </c>
      <c r="J1502">
        <v>132</v>
      </c>
    </row>
    <row r="1503" spans="1:10" x14ac:dyDescent="0.2">
      <c r="A1503">
        <v>1502</v>
      </c>
      <c r="B1503" s="5">
        <v>44097</v>
      </c>
      <c r="C1503" t="s">
        <v>8</v>
      </c>
      <c r="D1503">
        <v>2020</v>
      </c>
      <c r="E1503">
        <v>62.732267942583697</v>
      </c>
      <c r="F1503">
        <v>32.484200121007198</v>
      </c>
      <c r="G1503">
        <v>88.389962121212093</v>
      </c>
      <c r="H1503">
        <v>9.5023863636363597</v>
      </c>
      <c r="I1503">
        <v>267</v>
      </c>
      <c r="J1503">
        <v>133</v>
      </c>
    </row>
    <row r="1504" spans="1:10" x14ac:dyDescent="0.2">
      <c r="A1504">
        <v>1503</v>
      </c>
      <c r="B1504" s="5">
        <v>44097</v>
      </c>
      <c r="C1504" t="s">
        <v>10</v>
      </c>
      <c r="D1504">
        <v>2020</v>
      </c>
      <c r="E1504">
        <v>130.12398674242399</v>
      </c>
      <c r="F1504">
        <v>27.2075043428814</v>
      </c>
      <c r="G1504">
        <v>107.06496212121201</v>
      </c>
      <c r="H1504">
        <v>9.6383143939393907</v>
      </c>
      <c r="I1504">
        <v>267</v>
      </c>
      <c r="J1504">
        <v>133</v>
      </c>
    </row>
    <row r="1505" spans="1:10" x14ac:dyDescent="0.2">
      <c r="A1505">
        <v>1504</v>
      </c>
      <c r="B1505" s="5">
        <v>44097</v>
      </c>
      <c r="C1505" t="s">
        <v>13</v>
      </c>
      <c r="D1505">
        <v>2020</v>
      </c>
      <c r="E1505">
        <v>39.698323863636404</v>
      </c>
      <c r="F1505">
        <v>30.432529939191699</v>
      </c>
      <c r="G1505">
        <v>93.729223484848305</v>
      </c>
      <c r="H1505">
        <v>2.65697916666667</v>
      </c>
      <c r="I1505">
        <v>267</v>
      </c>
      <c r="J1505">
        <v>133</v>
      </c>
    </row>
    <row r="1506" spans="1:10" x14ac:dyDescent="0.2">
      <c r="A1506">
        <v>1505</v>
      </c>
      <c r="B1506" s="5">
        <v>44097</v>
      </c>
      <c r="C1506" t="s">
        <v>17</v>
      </c>
      <c r="D1506">
        <v>2020</v>
      </c>
      <c r="E1506">
        <v>65.045435606060593</v>
      </c>
      <c r="F1506">
        <v>34.020019290163098</v>
      </c>
      <c r="G1506">
        <v>122.075946969697</v>
      </c>
      <c r="H1506">
        <v>10.385975378787901</v>
      </c>
      <c r="I1506">
        <v>267</v>
      </c>
      <c r="J1506">
        <v>133</v>
      </c>
    </row>
    <row r="1507" spans="1:10" x14ac:dyDescent="0.2">
      <c r="A1507">
        <v>1506</v>
      </c>
      <c r="B1507" s="5">
        <v>44097</v>
      </c>
      <c r="C1507" t="s">
        <v>15</v>
      </c>
      <c r="D1507">
        <v>2020</v>
      </c>
      <c r="E1507">
        <v>238.262774621212</v>
      </c>
      <c r="F1507">
        <v>19.674956422447099</v>
      </c>
      <c r="G1507">
        <v>322.81893939393899</v>
      </c>
      <c r="H1507">
        <v>12.0676893939394</v>
      </c>
      <c r="I1507">
        <v>267</v>
      </c>
      <c r="J1507">
        <v>133</v>
      </c>
    </row>
    <row r="1508" spans="1:10" x14ac:dyDescent="0.2">
      <c r="A1508">
        <v>1507</v>
      </c>
      <c r="B1508" s="5">
        <v>44098</v>
      </c>
      <c r="C1508" t="s">
        <v>8</v>
      </c>
      <c r="D1508">
        <v>2020</v>
      </c>
      <c r="E1508">
        <v>65.743684210526297</v>
      </c>
      <c r="F1508">
        <v>31.6489934715967</v>
      </c>
      <c r="G1508">
        <v>87.5572916666667</v>
      </c>
      <c r="H1508">
        <v>12.1286837121212</v>
      </c>
      <c r="I1508">
        <v>268</v>
      </c>
      <c r="J1508">
        <v>134</v>
      </c>
    </row>
    <row r="1509" spans="1:10" x14ac:dyDescent="0.2">
      <c r="A1509">
        <v>1508</v>
      </c>
      <c r="B1509" s="5">
        <v>44098</v>
      </c>
      <c r="C1509" t="s">
        <v>10</v>
      </c>
      <c r="D1509">
        <v>2020</v>
      </c>
      <c r="E1509">
        <v>130.20982954545499</v>
      </c>
      <c r="F1509">
        <v>26.8881632875704</v>
      </c>
      <c r="G1509">
        <v>106.52329545454501</v>
      </c>
      <c r="H1509">
        <v>12.4642897727273</v>
      </c>
      <c r="I1509">
        <v>268</v>
      </c>
      <c r="J1509">
        <v>134</v>
      </c>
    </row>
    <row r="1510" spans="1:10" x14ac:dyDescent="0.2">
      <c r="A1510">
        <v>1509</v>
      </c>
      <c r="B1510" s="5">
        <v>44098</v>
      </c>
      <c r="C1510" t="s">
        <v>13</v>
      </c>
      <c r="D1510">
        <v>2020</v>
      </c>
      <c r="E1510">
        <v>40.133446969696998</v>
      </c>
      <c r="F1510">
        <v>29.696240571508898</v>
      </c>
      <c r="G1510">
        <v>92.564924242424098</v>
      </c>
      <c r="H1510">
        <v>3.3090530303030299</v>
      </c>
      <c r="I1510">
        <v>268</v>
      </c>
      <c r="J1510">
        <v>134</v>
      </c>
    </row>
    <row r="1511" spans="1:10" x14ac:dyDescent="0.2">
      <c r="A1511">
        <v>1510</v>
      </c>
      <c r="B1511" s="5">
        <v>44098</v>
      </c>
      <c r="C1511" t="s">
        <v>17</v>
      </c>
      <c r="D1511">
        <v>2020</v>
      </c>
      <c r="E1511">
        <v>67.421828631138993</v>
      </c>
      <c r="F1511">
        <v>33.437669890666299</v>
      </c>
      <c r="G1511">
        <v>123.694252873563</v>
      </c>
      <c r="H1511">
        <v>11.813479623824501</v>
      </c>
      <c r="I1511">
        <v>268</v>
      </c>
      <c r="J1511">
        <v>134</v>
      </c>
    </row>
    <row r="1512" spans="1:10" x14ac:dyDescent="0.2">
      <c r="A1512">
        <v>1511</v>
      </c>
      <c r="B1512" s="5">
        <v>44098</v>
      </c>
      <c r="C1512" t="s">
        <v>15</v>
      </c>
      <c r="D1512">
        <v>2020</v>
      </c>
      <c r="E1512">
        <v>237.43441287878801</v>
      </c>
      <c r="F1512">
        <v>19.6576223234892</v>
      </c>
      <c r="G1512">
        <v>319.67405303030301</v>
      </c>
      <c r="H1512">
        <v>13.301590909090899</v>
      </c>
      <c r="I1512">
        <v>268</v>
      </c>
      <c r="J1512">
        <v>134</v>
      </c>
    </row>
    <row r="1513" spans="1:10" x14ac:dyDescent="0.2">
      <c r="A1513">
        <v>1512</v>
      </c>
      <c r="B1513" s="5">
        <v>44099</v>
      </c>
      <c r="C1513" t="s">
        <v>8</v>
      </c>
      <c r="D1513">
        <v>2020</v>
      </c>
      <c r="E1513">
        <v>77.122594696969699</v>
      </c>
      <c r="F1513">
        <v>30.220172534362099</v>
      </c>
      <c r="G1513">
        <v>85.415530303030295</v>
      </c>
      <c r="H1513">
        <v>13.6551704545455</v>
      </c>
      <c r="I1513">
        <v>269</v>
      </c>
      <c r="J1513">
        <v>135</v>
      </c>
    </row>
    <row r="1514" spans="1:10" x14ac:dyDescent="0.2">
      <c r="A1514">
        <v>1513</v>
      </c>
      <c r="B1514" s="5">
        <v>44099</v>
      </c>
      <c r="C1514" t="s">
        <v>10</v>
      </c>
      <c r="D1514">
        <v>2020</v>
      </c>
      <c r="E1514">
        <v>140.17664772727301</v>
      </c>
      <c r="F1514">
        <v>24.965490853428399</v>
      </c>
      <c r="G1514">
        <v>104.34564393939399</v>
      </c>
      <c r="H1514">
        <v>21.220946969697</v>
      </c>
      <c r="I1514">
        <v>269</v>
      </c>
      <c r="J1514">
        <v>135</v>
      </c>
    </row>
    <row r="1515" spans="1:10" x14ac:dyDescent="0.2">
      <c r="A1515">
        <v>1514</v>
      </c>
      <c r="B1515" s="5">
        <v>44099</v>
      </c>
      <c r="C1515" t="s">
        <v>13</v>
      </c>
      <c r="D1515">
        <v>2020</v>
      </c>
      <c r="E1515">
        <v>41.767660984848497</v>
      </c>
      <c r="F1515">
        <v>29.246487504892901</v>
      </c>
      <c r="G1515">
        <v>91.560189393939297</v>
      </c>
      <c r="H1515">
        <v>3.2114583333333302</v>
      </c>
      <c r="I1515">
        <v>269</v>
      </c>
      <c r="J1515">
        <v>135</v>
      </c>
    </row>
    <row r="1516" spans="1:10" x14ac:dyDescent="0.2">
      <c r="A1516">
        <v>1515</v>
      </c>
      <c r="B1516" s="5">
        <v>44099</v>
      </c>
      <c r="C1516" t="s">
        <v>17</v>
      </c>
      <c r="D1516">
        <v>2020</v>
      </c>
      <c r="E1516">
        <v>75.114384469697001</v>
      </c>
      <c r="F1516">
        <v>32.1692498570334</v>
      </c>
      <c r="G1516">
        <v>123.371117424242</v>
      </c>
      <c r="H1516">
        <v>11.7930965909091</v>
      </c>
      <c r="I1516">
        <v>269</v>
      </c>
      <c r="J1516">
        <v>135</v>
      </c>
    </row>
    <row r="1517" spans="1:10" x14ac:dyDescent="0.2">
      <c r="A1517">
        <v>1516</v>
      </c>
      <c r="B1517" s="5">
        <v>44099</v>
      </c>
      <c r="C1517" t="s">
        <v>15</v>
      </c>
      <c r="D1517">
        <v>2020</v>
      </c>
      <c r="E1517">
        <v>235.734270833333</v>
      </c>
      <c r="F1517">
        <v>19.088254239714502</v>
      </c>
      <c r="G1517">
        <v>308.81505681818197</v>
      </c>
      <c r="H1517">
        <v>16.455956439393901</v>
      </c>
      <c r="I1517">
        <v>269</v>
      </c>
      <c r="J1517">
        <v>135</v>
      </c>
    </row>
    <row r="1518" spans="1:10" x14ac:dyDescent="0.2">
      <c r="A1518">
        <v>1517</v>
      </c>
      <c r="B1518" s="5">
        <v>44100</v>
      </c>
      <c r="C1518" t="s">
        <v>8</v>
      </c>
      <c r="D1518">
        <v>2020</v>
      </c>
      <c r="E1518">
        <v>79.521684210526303</v>
      </c>
      <c r="F1518">
        <v>30.654533132277798</v>
      </c>
      <c r="G1518">
        <v>85.735606060606102</v>
      </c>
      <c r="H1518">
        <v>11.421789772727299</v>
      </c>
      <c r="I1518">
        <v>270</v>
      </c>
      <c r="J1518">
        <v>136</v>
      </c>
    </row>
    <row r="1519" spans="1:10" x14ac:dyDescent="0.2">
      <c r="A1519">
        <v>1518</v>
      </c>
      <c r="B1519" s="5">
        <v>44100</v>
      </c>
      <c r="C1519" t="s">
        <v>10</v>
      </c>
      <c r="D1519">
        <v>2020</v>
      </c>
      <c r="E1519">
        <v>152.33971590909101</v>
      </c>
      <c r="F1519">
        <v>25.387156292317499</v>
      </c>
      <c r="G1519">
        <v>103.556818181818</v>
      </c>
      <c r="H1519">
        <v>16.738390151515102</v>
      </c>
      <c r="I1519">
        <v>270</v>
      </c>
      <c r="J1519">
        <v>136</v>
      </c>
    </row>
    <row r="1520" spans="1:10" x14ac:dyDescent="0.2">
      <c r="A1520">
        <v>1519</v>
      </c>
      <c r="B1520" s="5">
        <v>44100</v>
      </c>
      <c r="C1520" t="s">
        <v>13</v>
      </c>
      <c r="D1520">
        <v>2020</v>
      </c>
      <c r="E1520">
        <v>41.250303030303002</v>
      </c>
      <c r="F1520">
        <v>29.590253449374899</v>
      </c>
      <c r="G1520">
        <v>91.620321969696803</v>
      </c>
      <c r="H1520">
        <v>2.5789015151515202</v>
      </c>
      <c r="I1520">
        <v>270</v>
      </c>
      <c r="J1520">
        <v>136</v>
      </c>
    </row>
    <row r="1521" spans="1:10" x14ac:dyDescent="0.2">
      <c r="A1521">
        <v>1520</v>
      </c>
      <c r="B1521" s="5">
        <v>44100</v>
      </c>
      <c r="C1521" t="s">
        <v>17</v>
      </c>
      <c r="D1521">
        <v>2020</v>
      </c>
      <c r="E1521">
        <v>74.486590909090907</v>
      </c>
      <c r="F1521">
        <v>32.696717295264897</v>
      </c>
      <c r="G1521">
        <v>123.894602272727</v>
      </c>
      <c r="H1521">
        <v>10.3805208333333</v>
      </c>
      <c r="I1521">
        <v>270</v>
      </c>
      <c r="J1521">
        <v>136</v>
      </c>
    </row>
    <row r="1522" spans="1:10" x14ac:dyDescent="0.2">
      <c r="A1522">
        <v>1521</v>
      </c>
      <c r="B1522" s="5">
        <v>44100</v>
      </c>
      <c r="C1522" t="s">
        <v>15</v>
      </c>
      <c r="D1522">
        <v>2020</v>
      </c>
      <c r="E1522">
        <v>238.38898674242401</v>
      </c>
      <c r="F1522">
        <v>18.905699308645499</v>
      </c>
      <c r="G1522">
        <v>298.245833333333</v>
      </c>
      <c r="H1522">
        <v>14.0923863636364</v>
      </c>
      <c r="I1522">
        <v>270</v>
      </c>
      <c r="J1522">
        <v>136</v>
      </c>
    </row>
    <row r="1523" spans="1:10" x14ac:dyDescent="0.2">
      <c r="A1523">
        <v>1522</v>
      </c>
      <c r="B1523" s="5">
        <v>44101</v>
      </c>
      <c r="C1523" t="s">
        <v>8</v>
      </c>
      <c r="D1523">
        <v>2020</v>
      </c>
      <c r="E1523">
        <v>75.793760765550203</v>
      </c>
      <c r="F1523">
        <v>31.326196418741102</v>
      </c>
      <c r="G1523">
        <v>86.389962121212093</v>
      </c>
      <c r="H1523">
        <v>10.4918276515151</v>
      </c>
      <c r="I1523">
        <v>271</v>
      </c>
      <c r="J1523">
        <v>137</v>
      </c>
    </row>
    <row r="1524" spans="1:10" x14ac:dyDescent="0.2">
      <c r="A1524">
        <v>1523</v>
      </c>
      <c r="B1524" s="5">
        <v>44101</v>
      </c>
      <c r="C1524" t="s">
        <v>10</v>
      </c>
      <c r="D1524">
        <v>2020</v>
      </c>
      <c r="E1524">
        <v>151.199176136364</v>
      </c>
      <c r="F1524">
        <v>26.47175541399</v>
      </c>
      <c r="G1524">
        <v>104.16941287878799</v>
      </c>
      <c r="H1524">
        <v>13.5148484848485</v>
      </c>
      <c r="I1524">
        <v>271</v>
      </c>
      <c r="J1524">
        <v>137</v>
      </c>
    </row>
    <row r="1525" spans="1:10" x14ac:dyDescent="0.2">
      <c r="A1525">
        <v>1524</v>
      </c>
      <c r="B1525" s="5">
        <v>44101</v>
      </c>
      <c r="C1525" t="s">
        <v>13</v>
      </c>
      <c r="D1525">
        <v>2020</v>
      </c>
      <c r="E1525">
        <v>39.698238636363598</v>
      </c>
      <c r="F1525">
        <v>30.114440452564502</v>
      </c>
      <c r="G1525">
        <v>91.3465530303029</v>
      </c>
      <c r="H1525">
        <v>2.4589772727272701</v>
      </c>
      <c r="I1525">
        <v>271</v>
      </c>
      <c r="J1525">
        <v>137</v>
      </c>
    </row>
    <row r="1526" spans="1:10" x14ac:dyDescent="0.2">
      <c r="A1526">
        <v>1525</v>
      </c>
      <c r="B1526" s="5">
        <v>44101</v>
      </c>
      <c r="C1526" t="s">
        <v>17</v>
      </c>
      <c r="D1526">
        <v>2020</v>
      </c>
      <c r="E1526">
        <v>71.001590909090893</v>
      </c>
      <c r="F1526">
        <v>33.339748089841898</v>
      </c>
      <c r="G1526">
        <v>125.048484848485</v>
      </c>
      <c r="H1526">
        <v>10.034062499999999</v>
      </c>
      <c r="I1526">
        <v>271</v>
      </c>
      <c r="J1526">
        <v>137</v>
      </c>
    </row>
    <row r="1527" spans="1:10" x14ac:dyDescent="0.2">
      <c r="A1527">
        <v>1526</v>
      </c>
      <c r="B1527" s="5">
        <v>44101</v>
      </c>
      <c r="C1527" t="s">
        <v>15</v>
      </c>
      <c r="D1527">
        <v>2020</v>
      </c>
      <c r="E1527">
        <v>238.76365530302999</v>
      </c>
      <c r="F1527">
        <v>19.243470514710999</v>
      </c>
      <c r="G1527">
        <v>304.51941287878799</v>
      </c>
      <c r="H1527">
        <v>12.298200757575801</v>
      </c>
      <c r="I1527">
        <v>271</v>
      </c>
      <c r="J1527">
        <v>137</v>
      </c>
    </row>
    <row r="1528" spans="1:10" x14ac:dyDescent="0.2">
      <c r="A1528">
        <v>1527</v>
      </c>
      <c r="B1528" s="5">
        <v>44102</v>
      </c>
      <c r="C1528" t="s">
        <v>8</v>
      </c>
      <c r="D1528">
        <v>2020</v>
      </c>
      <c r="E1528">
        <v>71.6508585858586</v>
      </c>
      <c r="F1528">
        <v>31.939054795284399</v>
      </c>
      <c r="G1528">
        <v>89.106363636363596</v>
      </c>
      <c r="H1528">
        <v>10.1095252525253</v>
      </c>
      <c r="I1528">
        <v>272</v>
      </c>
      <c r="J1528">
        <v>138</v>
      </c>
    </row>
    <row r="1529" spans="1:10" x14ac:dyDescent="0.2">
      <c r="A1529">
        <v>1528</v>
      </c>
      <c r="B1529" s="5">
        <v>44102</v>
      </c>
      <c r="C1529" t="s">
        <v>10</v>
      </c>
      <c r="D1529">
        <v>2020</v>
      </c>
      <c r="E1529">
        <v>146.827906976744</v>
      </c>
      <c r="F1529">
        <v>27.126869230296599</v>
      </c>
      <c r="G1529">
        <v>107.787949260042</v>
      </c>
      <c r="H1529">
        <v>11.794460887949301</v>
      </c>
      <c r="I1529">
        <v>272</v>
      </c>
      <c r="J1529">
        <v>138</v>
      </c>
    </row>
    <row r="1530" spans="1:10" x14ac:dyDescent="0.2">
      <c r="A1530">
        <v>1529</v>
      </c>
      <c r="B1530" s="5">
        <v>44102</v>
      </c>
      <c r="C1530" t="s">
        <v>13</v>
      </c>
      <c r="D1530">
        <v>2020</v>
      </c>
      <c r="E1530">
        <v>38.688229166666702</v>
      </c>
      <c r="F1530">
        <v>30.2986715127224</v>
      </c>
      <c r="G1530">
        <v>91.004034090908902</v>
      </c>
      <c r="H1530">
        <v>1.93608901515152</v>
      </c>
      <c r="I1530">
        <v>272</v>
      </c>
      <c r="J1530">
        <v>138</v>
      </c>
    </row>
    <row r="1531" spans="1:10" x14ac:dyDescent="0.2">
      <c r="A1531">
        <v>1530</v>
      </c>
      <c r="B1531" s="5">
        <v>44102</v>
      </c>
      <c r="C1531" t="s">
        <v>17</v>
      </c>
      <c r="D1531">
        <v>2020</v>
      </c>
      <c r="E1531">
        <v>67.937466329966298</v>
      </c>
      <c r="F1531">
        <v>33.855240336289697</v>
      </c>
      <c r="G1531">
        <v>125.333070286195</v>
      </c>
      <c r="H1531">
        <v>9.6780092592592606</v>
      </c>
      <c r="I1531">
        <v>272</v>
      </c>
      <c r="J1531">
        <v>138</v>
      </c>
    </row>
    <row r="1532" spans="1:10" x14ac:dyDescent="0.2">
      <c r="A1532">
        <v>1531</v>
      </c>
      <c r="B1532" s="5">
        <v>44102</v>
      </c>
      <c r="C1532" t="s">
        <v>15</v>
      </c>
      <c r="D1532">
        <v>2020</v>
      </c>
      <c r="E1532">
        <v>238.47740530303</v>
      </c>
      <c r="F1532">
        <v>19.745517380825198</v>
      </c>
      <c r="G1532">
        <v>315.91107954545402</v>
      </c>
      <c r="H1532">
        <v>12.304886363636401</v>
      </c>
      <c r="I1532">
        <v>272</v>
      </c>
      <c r="J1532">
        <v>138</v>
      </c>
    </row>
    <row r="1533" spans="1:10" x14ac:dyDescent="0.2">
      <c r="A1533">
        <v>1532</v>
      </c>
      <c r="B1533" s="5">
        <v>44103</v>
      </c>
      <c r="C1533" t="s">
        <v>8</v>
      </c>
      <c r="D1533">
        <v>2020</v>
      </c>
      <c r="E1533">
        <v>68.677964015151503</v>
      </c>
      <c r="F1533">
        <v>31.996264711441398</v>
      </c>
      <c r="G1533">
        <v>92.034469696969694</v>
      </c>
      <c r="H1533">
        <v>9.1719981060606095</v>
      </c>
      <c r="I1533">
        <v>273</v>
      </c>
      <c r="J1533">
        <v>139</v>
      </c>
    </row>
    <row r="1534" spans="1:10" x14ac:dyDescent="0.2">
      <c r="A1534">
        <v>1533</v>
      </c>
      <c r="B1534" s="5">
        <v>44103</v>
      </c>
      <c r="C1534" t="s">
        <v>10</v>
      </c>
      <c r="D1534">
        <v>2020</v>
      </c>
      <c r="E1534">
        <v>142.89892045454499</v>
      </c>
      <c r="F1534">
        <v>27.594220544344498</v>
      </c>
      <c r="G1534">
        <v>114.193939393939</v>
      </c>
      <c r="H1534">
        <v>10.3746590909091</v>
      </c>
      <c r="I1534">
        <v>273</v>
      </c>
      <c r="J1534">
        <v>139</v>
      </c>
    </row>
    <row r="1535" spans="1:10" x14ac:dyDescent="0.2">
      <c r="A1535">
        <v>1534</v>
      </c>
      <c r="B1535" s="5">
        <v>44103</v>
      </c>
      <c r="C1535" t="s">
        <v>13</v>
      </c>
      <c r="D1535">
        <v>2020</v>
      </c>
      <c r="E1535">
        <v>38.223993871297203</v>
      </c>
      <c r="F1535">
        <v>30.517025699278602</v>
      </c>
      <c r="G1535">
        <v>91.560817160367606</v>
      </c>
      <c r="H1535">
        <v>1.65935648621042</v>
      </c>
      <c r="I1535">
        <v>273</v>
      </c>
      <c r="J1535">
        <v>139</v>
      </c>
    </row>
    <row r="1536" spans="1:10" x14ac:dyDescent="0.2">
      <c r="A1536">
        <v>1535</v>
      </c>
      <c r="B1536" s="5">
        <v>44103</v>
      </c>
      <c r="C1536" t="s">
        <v>17</v>
      </c>
      <c r="D1536">
        <v>2020</v>
      </c>
      <c r="E1536">
        <v>66.013750000000002</v>
      </c>
      <c r="F1536">
        <v>34.144463656588698</v>
      </c>
      <c r="G1536">
        <v>125.280018939394</v>
      </c>
      <c r="H1536">
        <v>9.5892992424242394</v>
      </c>
      <c r="I1536">
        <v>273</v>
      </c>
      <c r="J1536">
        <v>139</v>
      </c>
    </row>
    <row r="1537" spans="1:10" x14ac:dyDescent="0.2">
      <c r="A1537">
        <v>1536</v>
      </c>
      <c r="B1537" s="5">
        <v>44103</v>
      </c>
      <c r="C1537" t="s">
        <v>15</v>
      </c>
      <c r="D1537">
        <v>2020</v>
      </c>
      <c r="E1537">
        <v>244.37950413223101</v>
      </c>
      <c r="F1537">
        <v>20.4591524328075</v>
      </c>
      <c r="G1537">
        <v>310.85444214875997</v>
      </c>
      <c r="H1537">
        <v>12.0289669421488</v>
      </c>
      <c r="I1537">
        <v>273</v>
      </c>
      <c r="J1537">
        <v>139</v>
      </c>
    </row>
    <row r="1538" spans="1:10" x14ac:dyDescent="0.2">
      <c r="A1538">
        <v>1537</v>
      </c>
      <c r="B1538" s="5">
        <v>44104</v>
      </c>
      <c r="C1538" t="s">
        <v>8</v>
      </c>
      <c r="D1538">
        <v>2020</v>
      </c>
      <c r="E1538">
        <v>66.152784090909094</v>
      </c>
      <c r="F1538">
        <v>32.064228761853798</v>
      </c>
      <c r="G1538">
        <v>92.060511363636394</v>
      </c>
      <c r="H1538">
        <v>9.9269886363636299</v>
      </c>
      <c r="I1538">
        <v>274</v>
      </c>
      <c r="J1538">
        <v>140</v>
      </c>
    </row>
    <row r="1539" spans="1:10" x14ac:dyDescent="0.2">
      <c r="A1539">
        <v>1538</v>
      </c>
      <c r="B1539" s="5">
        <v>44104</v>
      </c>
      <c r="C1539" t="s">
        <v>10</v>
      </c>
      <c r="D1539">
        <v>2020</v>
      </c>
      <c r="E1539">
        <v>139.25048295454499</v>
      </c>
      <c r="F1539">
        <v>27.9901817000965</v>
      </c>
      <c r="G1539">
        <v>113.895454545454</v>
      </c>
      <c r="H1539">
        <v>9.9838068181818294</v>
      </c>
      <c r="I1539">
        <v>274</v>
      </c>
      <c r="J1539">
        <v>140</v>
      </c>
    </row>
    <row r="1540" spans="1:10" x14ac:dyDescent="0.2">
      <c r="A1540">
        <v>1539</v>
      </c>
      <c r="B1540" s="5">
        <v>44104</v>
      </c>
      <c r="C1540" t="s">
        <v>13</v>
      </c>
      <c r="D1540">
        <v>2020</v>
      </c>
      <c r="E1540">
        <v>39.039517045454502</v>
      </c>
      <c r="F1540">
        <v>30.790562003918399</v>
      </c>
      <c r="G1540">
        <v>91.898920454545305</v>
      </c>
      <c r="H1540">
        <v>1.6009374999999999</v>
      </c>
      <c r="I1540">
        <v>274</v>
      </c>
      <c r="J1540">
        <v>140</v>
      </c>
    </row>
    <row r="1541" spans="1:10" x14ac:dyDescent="0.2">
      <c r="A1541">
        <v>1540</v>
      </c>
      <c r="B1541" s="5">
        <v>44104</v>
      </c>
      <c r="C1541" t="s">
        <v>17</v>
      </c>
      <c r="D1541">
        <v>2020</v>
      </c>
      <c r="E1541">
        <v>65.782528409090901</v>
      </c>
      <c r="F1541">
        <v>34.223534564599198</v>
      </c>
      <c r="G1541">
        <v>125.471306818182</v>
      </c>
      <c r="H1541">
        <v>10.2690056818182</v>
      </c>
      <c r="I1541">
        <v>274</v>
      </c>
      <c r="J1541">
        <v>140</v>
      </c>
    </row>
    <row r="1542" spans="1:10" x14ac:dyDescent="0.2">
      <c r="A1542">
        <v>1541</v>
      </c>
      <c r="B1542" s="5">
        <v>44104</v>
      </c>
      <c r="C1542" t="s">
        <v>15</v>
      </c>
      <c r="D1542">
        <v>2020</v>
      </c>
      <c r="E1542">
        <v>243.54940340909101</v>
      </c>
      <c r="F1542">
        <v>20.302532838525</v>
      </c>
      <c r="G1542">
        <v>317.60909090909098</v>
      </c>
      <c r="H1542">
        <v>14.4298295454546</v>
      </c>
      <c r="I1542">
        <v>274</v>
      </c>
      <c r="J1542">
        <v>140</v>
      </c>
    </row>
    <row r="1543" spans="1:10" x14ac:dyDescent="0.2">
      <c r="A1543">
        <v>1542</v>
      </c>
      <c r="B1543" s="5">
        <v>44359</v>
      </c>
      <c r="C1543" t="s">
        <v>62</v>
      </c>
      <c r="D1543">
        <v>2021</v>
      </c>
      <c r="E1543">
        <v>39.5892063492063</v>
      </c>
      <c r="F1543">
        <v>29.511111111111099</v>
      </c>
      <c r="G1543">
        <v>92.944920634920607</v>
      </c>
      <c r="H1543">
        <v>2.2385714285714302</v>
      </c>
      <c r="I1543">
        <v>163</v>
      </c>
      <c r="J1543">
        <v>35</v>
      </c>
    </row>
    <row r="1544" spans="1:10" x14ac:dyDescent="0.2">
      <c r="A1544">
        <v>1543</v>
      </c>
      <c r="B1544" s="5">
        <v>44359</v>
      </c>
      <c r="C1544" t="s">
        <v>8</v>
      </c>
      <c r="D1544">
        <v>2021</v>
      </c>
      <c r="E1544">
        <v>34.510312169206401</v>
      </c>
      <c r="F1544">
        <v>19.722972583492101</v>
      </c>
      <c r="G1544">
        <v>100.80449735507899</v>
      </c>
      <c r="H1544">
        <v>6.46507407406349</v>
      </c>
      <c r="I1544">
        <v>163</v>
      </c>
      <c r="J1544">
        <v>35</v>
      </c>
    </row>
    <row r="1545" spans="1:10" x14ac:dyDescent="0.2">
      <c r="A1545">
        <v>1544</v>
      </c>
      <c r="B1545" s="5">
        <v>44359</v>
      </c>
      <c r="C1545" t="s">
        <v>10</v>
      </c>
      <c r="D1545">
        <v>2021</v>
      </c>
      <c r="E1545">
        <v>76.433301587460306</v>
      </c>
      <c r="F1545">
        <v>33.104444440000002</v>
      </c>
      <c r="G1545">
        <v>133.615873019048</v>
      </c>
      <c r="H1545">
        <v>13.793719576349201</v>
      </c>
      <c r="I1545">
        <v>163</v>
      </c>
      <c r="J1545">
        <v>35</v>
      </c>
    </row>
    <row r="1546" spans="1:10" x14ac:dyDescent="0.2">
      <c r="A1546">
        <v>1545</v>
      </c>
      <c r="B1546" s="5">
        <v>44359</v>
      </c>
      <c r="C1546" t="s">
        <v>17</v>
      </c>
      <c r="D1546">
        <v>2021</v>
      </c>
      <c r="E1546">
        <v>41.634608465238102</v>
      </c>
      <c r="F1546">
        <v>21.9698185936508</v>
      </c>
      <c r="G1546">
        <v>133.64619047142901</v>
      </c>
      <c r="H1546">
        <v>7.5276137565873</v>
      </c>
      <c r="I1546">
        <v>163</v>
      </c>
      <c r="J1546">
        <v>35</v>
      </c>
    </row>
    <row r="1547" spans="1:10" x14ac:dyDescent="0.2">
      <c r="A1547">
        <v>1546</v>
      </c>
      <c r="B1547" s="5">
        <v>44359</v>
      </c>
      <c r="C1547" t="s">
        <v>15</v>
      </c>
      <c r="D1547">
        <v>2021</v>
      </c>
      <c r="E1547">
        <v>162.57011111269799</v>
      </c>
      <c r="F1547">
        <v>28.574346763809501</v>
      </c>
      <c r="G1547">
        <v>346.26470899682499</v>
      </c>
      <c r="H1547">
        <v>45.324894180000001</v>
      </c>
      <c r="I1547">
        <v>163</v>
      </c>
      <c r="J1547">
        <v>35</v>
      </c>
    </row>
    <row r="1548" spans="1:10" x14ac:dyDescent="0.2">
      <c r="A1548">
        <v>1547</v>
      </c>
      <c r="B1548" s="5">
        <v>44360</v>
      </c>
      <c r="C1548" t="s">
        <v>62</v>
      </c>
      <c r="D1548">
        <v>2021</v>
      </c>
      <c r="E1548">
        <v>35.910312500000003</v>
      </c>
      <c r="F1548">
        <v>29.106249999999999</v>
      </c>
      <c r="G1548">
        <v>94.541145833333303</v>
      </c>
      <c r="H1548">
        <v>2.5049999999999999</v>
      </c>
      <c r="I1548">
        <v>164</v>
      </c>
      <c r="J1548">
        <v>36</v>
      </c>
    </row>
    <row r="1549" spans="1:10" x14ac:dyDescent="0.2">
      <c r="A1549">
        <v>1548</v>
      </c>
      <c r="B1549" s="5">
        <v>44360</v>
      </c>
      <c r="C1549" t="s">
        <v>8</v>
      </c>
      <c r="D1549">
        <v>2021</v>
      </c>
      <c r="E1549">
        <v>34.5566562497917</v>
      </c>
      <c r="F1549">
        <v>18.077348484791699</v>
      </c>
      <c r="G1549">
        <v>101.351701389271</v>
      </c>
      <c r="H1549">
        <v>7.6021180555625003</v>
      </c>
      <c r="I1549">
        <v>164</v>
      </c>
      <c r="J1549">
        <v>36</v>
      </c>
    </row>
    <row r="1550" spans="1:10" x14ac:dyDescent="0.2">
      <c r="A1550">
        <v>1549</v>
      </c>
      <c r="B1550" s="5">
        <v>44360</v>
      </c>
      <c r="C1550" t="s">
        <v>10</v>
      </c>
      <c r="D1550">
        <v>2021</v>
      </c>
      <c r="E1550">
        <v>75.605444444374996</v>
      </c>
      <c r="F1550">
        <v>33.133472220000002</v>
      </c>
      <c r="G1550">
        <v>133.754548610417</v>
      </c>
      <c r="H1550">
        <v>13.381750000208299</v>
      </c>
      <c r="I1550">
        <v>164</v>
      </c>
      <c r="J1550">
        <v>36</v>
      </c>
    </row>
    <row r="1551" spans="1:10" x14ac:dyDescent="0.2">
      <c r="A1551">
        <v>1550</v>
      </c>
      <c r="B1551" s="5">
        <v>44360</v>
      </c>
      <c r="C1551" t="s">
        <v>17</v>
      </c>
      <c r="D1551">
        <v>2021</v>
      </c>
      <c r="E1551">
        <v>42.672809027916699</v>
      </c>
      <c r="F1551">
        <v>20.7459598220833</v>
      </c>
      <c r="G1551">
        <v>134.72024305625001</v>
      </c>
      <c r="H1551">
        <v>7.0306215277604203</v>
      </c>
      <c r="I1551">
        <v>164</v>
      </c>
      <c r="J1551">
        <v>36</v>
      </c>
    </row>
    <row r="1552" spans="1:10" x14ac:dyDescent="0.2">
      <c r="A1552">
        <v>1551</v>
      </c>
      <c r="B1552" s="5">
        <v>44360</v>
      </c>
      <c r="C1552" t="s">
        <v>15</v>
      </c>
      <c r="D1552">
        <v>2021</v>
      </c>
      <c r="E1552">
        <v>170.00543403229199</v>
      </c>
      <c r="F1552">
        <v>29.236578525833298</v>
      </c>
      <c r="G1552">
        <v>320.52802083958301</v>
      </c>
      <c r="H1552">
        <v>31.955715277916699</v>
      </c>
      <c r="I1552">
        <v>164</v>
      </c>
      <c r="J1552">
        <v>36</v>
      </c>
    </row>
    <row r="1553" spans="1:10" x14ac:dyDescent="0.2">
      <c r="A1553">
        <v>1552</v>
      </c>
      <c r="B1553" s="5">
        <v>44361</v>
      </c>
      <c r="C1553" t="s">
        <v>62</v>
      </c>
      <c r="D1553">
        <v>2021</v>
      </c>
      <c r="E1553">
        <v>32.914687499999999</v>
      </c>
      <c r="F1553">
        <v>28.871874999999999</v>
      </c>
      <c r="G1553">
        <v>95.994583333333296</v>
      </c>
      <c r="H1553">
        <v>2.1183333333333301</v>
      </c>
      <c r="I1553">
        <v>165</v>
      </c>
      <c r="J1553">
        <v>37</v>
      </c>
    </row>
    <row r="1554" spans="1:10" x14ac:dyDescent="0.2">
      <c r="A1554">
        <v>1553</v>
      </c>
      <c r="B1554" s="5">
        <v>44361</v>
      </c>
      <c r="C1554" t="s">
        <v>8</v>
      </c>
      <c r="D1554">
        <v>2021</v>
      </c>
      <c r="E1554">
        <v>32.8760827463542</v>
      </c>
      <c r="F1554">
        <v>19.064450757812502</v>
      </c>
      <c r="G1554">
        <v>102.020386284792</v>
      </c>
      <c r="H1554">
        <v>9.6569048968125006</v>
      </c>
      <c r="I1554">
        <v>165</v>
      </c>
      <c r="J1554">
        <v>37</v>
      </c>
    </row>
    <row r="1555" spans="1:10" x14ac:dyDescent="0.2">
      <c r="A1555">
        <v>1554</v>
      </c>
      <c r="B1555" s="5">
        <v>44361</v>
      </c>
      <c r="C1555" t="s">
        <v>10</v>
      </c>
      <c r="D1555">
        <v>2021</v>
      </c>
      <c r="E1555">
        <v>75.481854166979204</v>
      </c>
      <c r="F1555">
        <v>33.128576389999999</v>
      </c>
      <c r="G1555">
        <v>134.64510416770801</v>
      </c>
      <c r="H1555">
        <v>13.9024027780208</v>
      </c>
      <c r="I1555">
        <v>165</v>
      </c>
      <c r="J1555">
        <v>37</v>
      </c>
    </row>
    <row r="1556" spans="1:10" x14ac:dyDescent="0.2">
      <c r="A1556">
        <v>1555</v>
      </c>
      <c r="B1556" s="5">
        <v>44361</v>
      </c>
      <c r="C1556" t="s">
        <v>17</v>
      </c>
      <c r="D1556">
        <v>2021</v>
      </c>
      <c r="E1556">
        <v>42.230673611354199</v>
      </c>
      <c r="F1556">
        <v>19.623221726354199</v>
      </c>
      <c r="G1556">
        <v>135.78274305625001</v>
      </c>
      <c r="H1556">
        <v>6.8104097221770798</v>
      </c>
      <c r="I1556">
        <v>165</v>
      </c>
      <c r="J1556">
        <v>37</v>
      </c>
    </row>
    <row r="1557" spans="1:10" x14ac:dyDescent="0.2">
      <c r="A1557">
        <v>1556</v>
      </c>
      <c r="B1557" s="5">
        <v>44361</v>
      </c>
      <c r="C1557" t="s">
        <v>15</v>
      </c>
      <c r="D1557">
        <v>2021</v>
      </c>
      <c r="E1557">
        <v>160.951966288764</v>
      </c>
      <c r="F1557">
        <v>28.299207577011501</v>
      </c>
      <c r="G1557">
        <v>416.64441948202199</v>
      </c>
      <c r="H1557">
        <v>46.426835206292097</v>
      </c>
      <c r="I1557">
        <v>165</v>
      </c>
      <c r="J1557">
        <v>37</v>
      </c>
    </row>
    <row r="1558" spans="1:10" x14ac:dyDescent="0.2">
      <c r="A1558">
        <v>1557</v>
      </c>
      <c r="B1558" s="5">
        <v>44362</v>
      </c>
      <c r="C1558" t="s">
        <v>62</v>
      </c>
      <c r="D1558">
        <v>2021</v>
      </c>
      <c r="E1558">
        <v>29.906354166666699</v>
      </c>
      <c r="F1558">
        <v>28.733333333333299</v>
      </c>
      <c r="G1558">
        <v>97.617812499999999</v>
      </c>
      <c r="H1558">
        <v>2.4012500000000001</v>
      </c>
      <c r="I1558">
        <v>166</v>
      </c>
      <c r="J1558">
        <v>38</v>
      </c>
    </row>
    <row r="1559" spans="1:10" x14ac:dyDescent="0.2">
      <c r="A1559">
        <v>1558</v>
      </c>
      <c r="B1559" s="5">
        <v>44362</v>
      </c>
      <c r="C1559" t="s">
        <v>8</v>
      </c>
      <c r="D1559">
        <v>2021</v>
      </c>
      <c r="E1559">
        <v>33.501724141195702</v>
      </c>
      <c r="F1559">
        <v>18.210090924769201</v>
      </c>
      <c r="G1559">
        <v>101.47001177065199</v>
      </c>
      <c r="H1559">
        <v>7.32663390782609</v>
      </c>
      <c r="I1559">
        <v>166</v>
      </c>
      <c r="J1559">
        <v>38</v>
      </c>
    </row>
    <row r="1560" spans="1:10" x14ac:dyDescent="0.2">
      <c r="A1560">
        <v>1559</v>
      </c>
      <c r="B1560" s="5">
        <v>44362</v>
      </c>
      <c r="C1560" t="s">
        <v>10</v>
      </c>
      <c r="D1560">
        <v>2021</v>
      </c>
      <c r="E1560">
        <v>75.880446886593404</v>
      </c>
      <c r="F1560">
        <v>15.204627882</v>
      </c>
      <c r="G1560">
        <v>135.589230767033</v>
      </c>
      <c r="H1560">
        <v>14.2185934063736</v>
      </c>
      <c r="I1560">
        <v>166</v>
      </c>
      <c r="J1560">
        <v>38</v>
      </c>
    </row>
    <row r="1561" spans="1:10" x14ac:dyDescent="0.2">
      <c r="A1561">
        <v>1560</v>
      </c>
      <c r="B1561" s="5">
        <v>44362</v>
      </c>
      <c r="C1561" t="s">
        <v>17</v>
      </c>
      <c r="D1561">
        <v>2021</v>
      </c>
      <c r="E1561">
        <v>42.2134131942708</v>
      </c>
      <c r="F1561">
        <v>19.890677082708301</v>
      </c>
      <c r="G1561">
        <v>136.65444444479201</v>
      </c>
      <c r="H1561">
        <v>6.7787222222083301</v>
      </c>
      <c r="I1561">
        <v>166</v>
      </c>
      <c r="J1561">
        <v>38</v>
      </c>
    </row>
    <row r="1562" spans="1:10" x14ac:dyDescent="0.2">
      <c r="A1562">
        <v>1561</v>
      </c>
      <c r="B1562" s="5">
        <v>44362</v>
      </c>
      <c r="C1562" t="s">
        <v>15</v>
      </c>
      <c r="D1562">
        <v>2021</v>
      </c>
      <c r="E1562">
        <v>166.744927085417</v>
      </c>
      <c r="F1562">
        <v>31.168293269062499</v>
      </c>
      <c r="G1562">
        <v>462.43944445104199</v>
      </c>
      <c r="H1562">
        <v>38.601687499895803</v>
      </c>
      <c r="I1562">
        <v>166</v>
      </c>
      <c r="J1562">
        <v>38</v>
      </c>
    </row>
    <row r="1563" spans="1:10" x14ac:dyDescent="0.2">
      <c r="A1563">
        <v>1562</v>
      </c>
      <c r="B1563" s="5">
        <v>44363</v>
      </c>
      <c r="C1563" t="s">
        <v>62</v>
      </c>
      <c r="D1563">
        <v>2021</v>
      </c>
      <c r="E1563">
        <v>27.988229166666699</v>
      </c>
      <c r="F1563">
        <v>28.357291666666701</v>
      </c>
      <c r="G1563">
        <v>99.332187500000003</v>
      </c>
      <c r="H1563">
        <v>2.6357291666666698</v>
      </c>
      <c r="I1563">
        <v>167</v>
      </c>
      <c r="J1563">
        <v>39</v>
      </c>
    </row>
    <row r="1564" spans="1:10" x14ac:dyDescent="0.2">
      <c r="A1564">
        <v>1563</v>
      </c>
      <c r="B1564" s="5">
        <v>44363</v>
      </c>
      <c r="C1564" t="s">
        <v>8</v>
      </c>
      <c r="D1564">
        <v>2021</v>
      </c>
      <c r="E1564">
        <v>34.969185606041698</v>
      </c>
      <c r="F1564">
        <v>17.9772348489583</v>
      </c>
      <c r="G1564">
        <v>101.367613631563</v>
      </c>
      <c r="H1564">
        <v>4.5351893939270802</v>
      </c>
      <c r="I1564">
        <v>167</v>
      </c>
      <c r="J1564">
        <v>39</v>
      </c>
    </row>
    <row r="1565" spans="1:10" x14ac:dyDescent="0.2">
      <c r="A1565">
        <v>1564</v>
      </c>
      <c r="B1565" s="5">
        <v>44363</v>
      </c>
      <c r="C1565" t="s">
        <v>10</v>
      </c>
      <c r="D1565">
        <v>2021</v>
      </c>
      <c r="E1565">
        <v>75.054697916250007</v>
      </c>
      <c r="F1565">
        <v>29.296250000000001</v>
      </c>
      <c r="G1565">
        <v>136.257812503125</v>
      </c>
      <c r="H1565">
        <v>17.317805555520799</v>
      </c>
      <c r="I1565">
        <v>167</v>
      </c>
      <c r="J1565">
        <v>39</v>
      </c>
    </row>
    <row r="1566" spans="1:10" x14ac:dyDescent="0.2">
      <c r="A1566">
        <v>1565</v>
      </c>
      <c r="B1566" s="5">
        <v>44363</v>
      </c>
      <c r="C1566" t="s">
        <v>17</v>
      </c>
      <c r="D1566">
        <v>2021</v>
      </c>
      <c r="E1566">
        <v>43.5286597222917</v>
      </c>
      <c r="F1566">
        <v>20.8049959185714</v>
      </c>
      <c r="G1566">
        <v>137.58475694374999</v>
      </c>
      <c r="H1566">
        <v>6.5563159722395801</v>
      </c>
      <c r="I1566">
        <v>167</v>
      </c>
      <c r="J1566">
        <v>39</v>
      </c>
    </row>
    <row r="1567" spans="1:10" x14ac:dyDescent="0.2">
      <c r="A1567">
        <v>1566</v>
      </c>
      <c r="B1567" s="5">
        <v>44363</v>
      </c>
      <c r="C1567" t="s">
        <v>15</v>
      </c>
      <c r="D1567">
        <v>2021</v>
      </c>
      <c r="E1567">
        <v>179.223326391667</v>
      </c>
      <c r="F1567">
        <v>32.527884615312502</v>
      </c>
      <c r="G1567">
        <v>488.67555556041702</v>
      </c>
      <c r="H1567">
        <v>25.9617118055208</v>
      </c>
      <c r="I1567">
        <v>167</v>
      </c>
      <c r="J1567">
        <v>39</v>
      </c>
    </row>
    <row r="1568" spans="1:10" x14ac:dyDescent="0.2">
      <c r="A1568">
        <v>1567</v>
      </c>
      <c r="B1568" s="5">
        <v>44364</v>
      </c>
      <c r="C1568" t="s">
        <v>62</v>
      </c>
      <c r="D1568">
        <v>2021</v>
      </c>
      <c r="E1568">
        <v>51.1403125</v>
      </c>
      <c r="F1568">
        <v>28.001041666666701</v>
      </c>
      <c r="G1568">
        <v>100.86562499999999</v>
      </c>
      <c r="H1568">
        <v>3.3729166666666699</v>
      </c>
      <c r="I1568">
        <v>168</v>
      </c>
      <c r="J1568">
        <v>40</v>
      </c>
    </row>
    <row r="1569" spans="1:10" x14ac:dyDescent="0.2">
      <c r="A1569">
        <v>1568</v>
      </c>
      <c r="B1569" s="5">
        <v>44364</v>
      </c>
      <c r="C1569" t="s">
        <v>8</v>
      </c>
      <c r="D1569">
        <v>2021</v>
      </c>
      <c r="E1569">
        <v>41.864053030104202</v>
      </c>
      <c r="F1569">
        <v>23.0633996215625</v>
      </c>
      <c r="G1569">
        <v>98.5409090894792</v>
      </c>
      <c r="H1569">
        <v>6.9811363637916699</v>
      </c>
      <c r="I1569">
        <v>168</v>
      </c>
      <c r="J1569">
        <v>40</v>
      </c>
    </row>
    <row r="1570" spans="1:10" x14ac:dyDescent="0.2">
      <c r="A1570">
        <v>1569</v>
      </c>
      <c r="B1570" s="5">
        <v>44364</v>
      </c>
      <c r="C1570" t="s">
        <v>10</v>
      </c>
      <c r="D1570">
        <v>2021</v>
      </c>
      <c r="E1570">
        <v>85.461211805624998</v>
      </c>
      <c r="F1570">
        <v>29.114999999999998</v>
      </c>
      <c r="G1570">
        <v>136.02354166458301</v>
      </c>
      <c r="H1570">
        <v>16.5703437503125</v>
      </c>
      <c r="I1570">
        <v>168</v>
      </c>
      <c r="J1570">
        <v>40</v>
      </c>
    </row>
    <row r="1571" spans="1:10" x14ac:dyDescent="0.2">
      <c r="A1571">
        <v>1570</v>
      </c>
      <c r="B1571" s="5">
        <v>44364</v>
      </c>
      <c r="C1571" t="s">
        <v>17</v>
      </c>
      <c r="D1571">
        <v>2021</v>
      </c>
      <c r="E1571">
        <v>44.085336805729199</v>
      </c>
      <c r="F1571">
        <v>19.943085652142901</v>
      </c>
      <c r="G1571">
        <v>137.91756944375001</v>
      </c>
      <c r="H1571">
        <v>6.3468541667083302</v>
      </c>
      <c r="I1571">
        <v>168</v>
      </c>
      <c r="J1571">
        <v>40</v>
      </c>
    </row>
    <row r="1572" spans="1:10" x14ac:dyDescent="0.2">
      <c r="A1572">
        <v>1571</v>
      </c>
      <c r="B1572" s="5">
        <v>44364</v>
      </c>
      <c r="C1572" t="s">
        <v>15</v>
      </c>
      <c r="D1572">
        <v>2021</v>
      </c>
      <c r="E1572">
        <v>187.32456944687499</v>
      </c>
      <c r="F1572">
        <v>32.316850961562501</v>
      </c>
      <c r="G1572">
        <v>517.09277778229205</v>
      </c>
      <c r="H1572">
        <v>23.353802083333299</v>
      </c>
      <c r="I1572">
        <v>168</v>
      </c>
      <c r="J1572">
        <v>40</v>
      </c>
    </row>
    <row r="1573" spans="1:10" x14ac:dyDescent="0.2">
      <c r="A1573">
        <v>1572</v>
      </c>
      <c r="B1573" s="5">
        <v>44365</v>
      </c>
      <c r="C1573" t="s">
        <v>62</v>
      </c>
      <c r="D1573">
        <v>2021</v>
      </c>
      <c r="E1573">
        <v>27.133333333333301</v>
      </c>
      <c r="F1573">
        <v>27.803125000000001</v>
      </c>
      <c r="G1573">
        <v>99.568854166666696</v>
      </c>
      <c r="H1573">
        <v>2.7642708333333301</v>
      </c>
      <c r="I1573">
        <v>169</v>
      </c>
      <c r="J1573">
        <v>41</v>
      </c>
    </row>
    <row r="1574" spans="1:10" x14ac:dyDescent="0.2">
      <c r="A1574">
        <v>1573</v>
      </c>
      <c r="B1574" s="5">
        <v>44365</v>
      </c>
      <c r="C1574" t="s">
        <v>8</v>
      </c>
      <c r="D1574">
        <v>2021</v>
      </c>
      <c r="E1574">
        <v>49.039592803541701</v>
      </c>
      <c r="F1574">
        <v>21.309327651562501</v>
      </c>
      <c r="G1574">
        <v>97.9012310605208</v>
      </c>
      <c r="H1574">
        <v>5.7597537878645797</v>
      </c>
      <c r="I1574">
        <v>169</v>
      </c>
      <c r="J1574">
        <v>41</v>
      </c>
    </row>
    <row r="1575" spans="1:10" x14ac:dyDescent="0.2">
      <c r="A1575">
        <v>1574</v>
      </c>
      <c r="B1575" s="5">
        <v>44365</v>
      </c>
      <c r="C1575" t="s">
        <v>10</v>
      </c>
      <c r="D1575">
        <v>2021</v>
      </c>
      <c r="E1575">
        <v>86.438906250208305</v>
      </c>
      <c r="F1575">
        <v>28.19</v>
      </c>
      <c r="G1575">
        <v>136.20124999999999</v>
      </c>
      <c r="H1575">
        <v>15.250510416770799</v>
      </c>
      <c r="I1575">
        <v>169</v>
      </c>
      <c r="J1575">
        <v>41</v>
      </c>
    </row>
    <row r="1576" spans="1:10" x14ac:dyDescent="0.2">
      <c r="A1576">
        <v>1575</v>
      </c>
      <c r="B1576" s="5">
        <v>44365</v>
      </c>
      <c r="C1576" t="s">
        <v>17</v>
      </c>
      <c r="D1576">
        <v>2021</v>
      </c>
      <c r="E1576">
        <v>43.333180555520798</v>
      </c>
      <c r="F1576">
        <v>18.94982684</v>
      </c>
      <c r="G1576">
        <v>137.29496527708301</v>
      </c>
      <c r="H1576">
        <v>6.2762812500000003</v>
      </c>
      <c r="I1576">
        <v>169</v>
      </c>
      <c r="J1576">
        <v>41</v>
      </c>
    </row>
    <row r="1577" spans="1:10" x14ac:dyDescent="0.2">
      <c r="A1577">
        <v>1576</v>
      </c>
      <c r="B1577" s="5">
        <v>44365</v>
      </c>
      <c r="C1577" t="s">
        <v>15</v>
      </c>
      <c r="D1577">
        <v>2021</v>
      </c>
      <c r="E1577">
        <v>190.71071874895799</v>
      </c>
      <c r="F1577">
        <v>33.285048076875</v>
      </c>
      <c r="G1577">
        <v>521.21284722708299</v>
      </c>
      <c r="H1577">
        <v>26.8096770832292</v>
      </c>
      <c r="I1577">
        <v>169</v>
      </c>
      <c r="J1577">
        <v>41</v>
      </c>
    </row>
    <row r="1578" spans="1:10" x14ac:dyDescent="0.2">
      <c r="A1578">
        <v>1577</v>
      </c>
      <c r="B1578" s="5">
        <v>44366</v>
      </c>
      <c r="C1578" t="s">
        <v>62</v>
      </c>
      <c r="D1578">
        <v>2021</v>
      </c>
      <c r="E1578">
        <v>26.030520833333298</v>
      </c>
      <c r="F1578">
        <v>27.25</v>
      </c>
      <c r="G1578">
        <v>100.540833333333</v>
      </c>
      <c r="H1578">
        <v>2.5994791666666699</v>
      </c>
      <c r="I1578">
        <v>170</v>
      </c>
      <c r="J1578">
        <v>42</v>
      </c>
    </row>
    <row r="1579" spans="1:10" x14ac:dyDescent="0.2">
      <c r="A1579">
        <v>1578</v>
      </c>
      <c r="B1579" s="5">
        <v>44366</v>
      </c>
      <c r="C1579" t="s">
        <v>8</v>
      </c>
      <c r="D1579">
        <v>2021</v>
      </c>
      <c r="E1579">
        <v>49.940369318333303</v>
      </c>
      <c r="F1579">
        <v>15.3064678030208</v>
      </c>
      <c r="G1579">
        <v>99.262310607083293</v>
      </c>
      <c r="H1579">
        <v>15.962064394375</v>
      </c>
      <c r="I1579">
        <v>170</v>
      </c>
      <c r="J1579">
        <v>42</v>
      </c>
    </row>
    <row r="1580" spans="1:10" x14ac:dyDescent="0.2">
      <c r="A1580">
        <v>1579</v>
      </c>
      <c r="B1580" s="5">
        <v>44366</v>
      </c>
      <c r="C1580" t="s">
        <v>10</v>
      </c>
      <c r="D1580">
        <v>2021</v>
      </c>
      <c r="E1580">
        <v>85.006833333437498</v>
      </c>
      <c r="F1580">
        <v>28.245714289999999</v>
      </c>
      <c r="G1580">
        <v>134.80920138854199</v>
      </c>
      <c r="H1580">
        <v>16.823954861145801</v>
      </c>
      <c r="I1580">
        <v>170</v>
      </c>
      <c r="J1580">
        <v>42</v>
      </c>
    </row>
    <row r="1581" spans="1:10" x14ac:dyDescent="0.2">
      <c r="A1581">
        <v>1580</v>
      </c>
      <c r="B1581" s="5">
        <v>44366</v>
      </c>
      <c r="C1581" t="s">
        <v>17</v>
      </c>
      <c r="D1581">
        <v>2021</v>
      </c>
      <c r="E1581">
        <v>44.372006944270801</v>
      </c>
      <c r="F1581">
        <v>18.569047619999999</v>
      </c>
      <c r="G1581">
        <v>138.286024304167</v>
      </c>
      <c r="H1581">
        <v>5.9408854166562497</v>
      </c>
      <c r="I1581">
        <v>170</v>
      </c>
      <c r="J1581">
        <v>42</v>
      </c>
    </row>
    <row r="1582" spans="1:10" x14ac:dyDescent="0.2">
      <c r="A1582">
        <v>1581</v>
      </c>
      <c r="B1582" s="5">
        <v>44366</v>
      </c>
      <c r="C1582" t="s">
        <v>15</v>
      </c>
      <c r="D1582">
        <v>2021</v>
      </c>
      <c r="E1582">
        <v>178.97528819302099</v>
      </c>
      <c r="F1582">
        <v>29.198801282291701</v>
      </c>
      <c r="G1582">
        <v>520.86048611562501</v>
      </c>
      <c r="H1582">
        <v>37.156312498854199</v>
      </c>
      <c r="I1582">
        <v>170</v>
      </c>
      <c r="J1582">
        <v>42</v>
      </c>
    </row>
    <row r="1583" spans="1:10" x14ac:dyDescent="0.2">
      <c r="A1583">
        <v>1582</v>
      </c>
      <c r="B1583" s="5">
        <v>44367</v>
      </c>
      <c r="C1583" t="s">
        <v>62</v>
      </c>
      <c r="D1583">
        <v>2021</v>
      </c>
      <c r="E1583">
        <v>49.021250000000002</v>
      </c>
      <c r="F1583">
        <v>26.90625</v>
      </c>
      <c r="G1583">
        <v>87.599791666666704</v>
      </c>
      <c r="H1583">
        <v>6.0452083333333304</v>
      </c>
      <c r="I1583">
        <v>171</v>
      </c>
      <c r="J1583">
        <v>43</v>
      </c>
    </row>
    <row r="1584" spans="1:10" x14ac:dyDescent="0.2">
      <c r="A1584">
        <v>1583</v>
      </c>
      <c r="B1584" s="5">
        <v>44367</v>
      </c>
      <c r="C1584" t="s">
        <v>8</v>
      </c>
      <c r="D1584">
        <v>2021</v>
      </c>
      <c r="E1584">
        <v>102.54131629</v>
      </c>
      <c r="F1584">
        <v>27.6832196978125</v>
      </c>
      <c r="G1584">
        <v>83.661837121354196</v>
      </c>
      <c r="H1584">
        <v>90.872282194999997</v>
      </c>
      <c r="I1584">
        <v>171</v>
      </c>
      <c r="J1584">
        <v>43</v>
      </c>
    </row>
    <row r="1585" spans="1:10" x14ac:dyDescent="0.2">
      <c r="A1585">
        <v>1584</v>
      </c>
      <c r="B1585" s="5">
        <v>44367</v>
      </c>
      <c r="C1585" t="s">
        <v>10</v>
      </c>
      <c r="D1585">
        <v>2021</v>
      </c>
      <c r="E1585">
        <v>101.633256945521</v>
      </c>
      <c r="F1585">
        <v>25.38</v>
      </c>
      <c r="G1585">
        <v>120.883298613542</v>
      </c>
      <c r="H1585">
        <v>54.276454860937498</v>
      </c>
      <c r="I1585">
        <v>171</v>
      </c>
      <c r="J1585">
        <v>43</v>
      </c>
    </row>
    <row r="1586" spans="1:10" x14ac:dyDescent="0.2">
      <c r="A1586">
        <v>1585</v>
      </c>
      <c r="B1586" s="5">
        <v>44367</v>
      </c>
      <c r="C1586" t="s">
        <v>17</v>
      </c>
      <c r="D1586">
        <v>2021</v>
      </c>
      <c r="E1586">
        <v>44.334274305729203</v>
      </c>
      <c r="F1586">
        <v>18.382748376249999</v>
      </c>
      <c r="G1586">
        <v>136.69546875</v>
      </c>
      <c r="H1586">
        <v>7.4737031250312498</v>
      </c>
      <c r="I1586">
        <v>171</v>
      </c>
      <c r="J1586">
        <v>43</v>
      </c>
    </row>
    <row r="1587" spans="1:10" x14ac:dyDescent="0.2">
      <c r="A1587">
        <v>1586</v>
      </c>
      <c r="B1587" s="5">
        <v>44367</v>
      </c>
      <c r="C1587" t="s">
        <v>15</v>
      </c>
      <c r="D1587">
        <v>2021</v>
      </c>
      <c r="E1587">
        <v>142.62418055177099</v>
      </c>
      <c r="F1587">
        <v>24.2042708333333</v>
      </c>
      <c r="G1587">
        <v>325.91395833541702</v>
      </c>
      <c r="H1587">
        <v>207.94499999999999</v>
      </c>
      <c r="I1587">
        <v>171</v>
      </c>
      <c r="J1587">
        <v>43</v>
      </c>
    </row>
    <row r="1588" spans="1:10" x14ac:dyDescent="0.2">
      <c r="A1588">
        <v>1587</v>
      </c>
      <c r="B1588" s="5">
        <v>44368</v>
      </c>
      <c r="C1588" t="s">
        <v>62</v>
      </c>
      <c r="D1588">
        <v>2021</v>
      </c>
      <c r="E1588">
        <v>60.0136458333333</v>
      </c>
      <c r="F1588">
        <v>26.341666666666701</v>
      </c>
      <c r="G1588">
        <v>84.4947916666667</v>
      </c>
      <c r="H1588">
        <v>3.1906249999999998</v>
      </c>
      <c r="I1588">
        <v>172</v>
      </c>
      <c r="J1588">
        <v>44</v>
      </c>
    </row>
    <row r="1589" spans="1:10" x14ac:dyDescent="0.2">
      <c r="A1589">
        <v>1588</v>
      </c>
      <c r="B1589" s="5">
        <v>44368</v>
      </c>
      <c r="C1589" t="s">
        <v>8</v>
      </c>
      <c r="D1589">
        <v>2021</v>
      </c>
      <c r="E1589">
        <v>117.515952150526</v>
      </c>
      <c r="F1589">
        <v>23.368172249052598</v>
      </c>
      <c r="G1589">
        <v>86.389186602421006</v>
      </c>
      <c r="H1589">
        <v>22.995177033052599</v>
      </c>
      <c r="I1589">
        <v>172</v>
      </c>
      <c r="J1589">
        <v>44</v>
      </c>
    </row>
    <row r="1590" spans="1:10" x14ac:dyDescent="0.2">
      <c r="A1590">
        <v>1589</v>
      </c>
      <c r="B1590" s="5">
        <v>44368</v>
      </c>
      <c r="C1590" t="s">
        <v>10</v>
      </c>
      <c r="D1590">
        <v>2021</v>
      </c>
      <c r="E1590">
        <v>116.73386111249999</v>
      </c>
      <c r="F1590">
        <v>25.521249999999998</v>
      </c>
      <c r="G1590">
        <v>122.727118055208</v>
      </c>
      <c r="H1590">
        <v>28.191187500208301</v>
      </c>
      <c r="I1590">
        <v>172</v>
      </c>
      <c r="J1590">
        <v>44</v>
      </c>
    </row>
    <row r="1591" spans="1:10" x14ac:dyDescent="0.2">
      <c r="A1591">
        <v>1590</v>
      </c>
      <c r="B1591" s="5">
        <v>44368</v>
      </c>
      <c r="C1591" t="s">
        <v>13</v>
      </c>
      <c r="D1591">
        <v>2021</v>
      </c>
      <c r="E1591">
        <v>24.0364074075556</v>
      </c>
      <c r="F1591">
        <v>34.575995116000001</v>
      </c>
      <c r="G1591">
        <v>126.458740748889</v>
      </c>
      <c r="H1591">
        <v>16.984481481777799</v>
      </c>
      <c r="I1591">
        <v>172</v>
      </c>
      <c r="J1591">
        <v>44</v>
      </c>
    </row>
    <row r="1592" spans="1:10" x14ac:dyDescent="0.2">
      <c r="A1592">
        <v>1591</v>
      </c>
      <c r="B1592" s="5">
        <v>44368</v>
      </c>
      <c r="C1592" t="s">
        <v>17</v>
      </c>
      <c r="D1592">
        <v>2021</v>
      </c>
      <c r="E1592">
        <v>46.853263889166698</v>
      </c>
      <c r="F1592">
        <v>17.317564833999999</v>
      </c>
      <c r="G1592">
        <v>136.563749997917</v>
      </c>
      <c r="H1592">
        <v>6.1047638888854197</v>
      </c>
      <c r="I1592">
        <v>172</v>
      </c>
      <c r="J1592">
        <v>44</v>
      </c>
    </row>
    <row r="1593" spans="1:10" x14ac:dyDescent="0.2">
      <c r="A1593">
        <v>1592</v>
      </c>
      <c r="B1593" s="5">
        <v>44368</v>
      </c>
      <c r="C1593" t="s">
        <v>15</v>
      </c>
      <c r="D1593">
        <v>2021</v>
      </c>
      <c r="E1593">
        <v>220.10534722187501</v>
      </c>
      <c r="F1593">
        <v>20.848765901666699</v>
      </c>
      <c r="G1593">
        <v>285.62906250520803</v>
      </c>
      <c r="H1593">
        <v>80.354256943645794</v>
      </c>
      <c r="I1593">
        <v>172</v>
      </c>
      <c r="J1593">
        <v>44</v>
      </c>
    </row>
    <row r="1594" spans="1:10" x14ac:dyDescent="0.2">
      <c r="A1594">
        <v>1593</v>
      </c>
      <c r="B1594" s="5">
        <v>44369</v>
      </c>
      <c r="C1594" t="s">
        <v>62</v>
      </c>
      <c r="D1594">
        <v>2021</v>
      </c>
      <c r="E1594">
        <v>51.834166666666697</v>
      </c>
      <c r="F1594">
        <v>26.638541666666701</v>
      </c>
      <c r="G1594">
        <v>87.771145833333307</v>
      </c>
      <c r="H1594">
        <v>2.9421875000000002</v>
      </c>
      <c r="I1594">
        <v>173</v>
      </c>
      <c r="J1594">
        <v>45</v>
      </c>
    </row>
    <row r="1595" spans="1:10" x14ac:dyDescent="0.2">
      <c r="A1595">
        <v>1594</v>
      </c>
      <c r="B1595" s="5">
        <v>44369</v>
      </c>
      <c r="C1595" t="s">
        <v>8</v>
      </c>
      <c r="D1595">
        <v>2021</v>
      </c>
      <c r="E1595">
        <v>104.231553031667</v>
      </c>
      <c r="F1595">
        <v>22.119725379166699</v>
      </c>
      <c r="G1595">
        <v>89.432386362916702</v>
      </c>
      <c r="H1595">
        <v>11.285132575812501</v>
      </c>
      <c r="I1595">
        <v>173</v>
      </c>
      <c r="J1595">
        <v>45</v>
      </c>
    </row>
    <row r="1596" spans="1:10" x14ac:dyDescent="0.2">
      <c r="A1596">
        <v>1595</v>
      </c>
      <c r="B1596" s="5">
        <v>44369</v>
      </c>
      <c r="C1596" t="s">
        <v>10</v>
      </c>
      <c r="D1596">
        <v>2021</v>
      </c>
      <c r="E1596">
        <v>119.020184023958</v>
      </c>
      <c r="F1596">
        <v>25.262152780000001</v>
      </c>
      <c r="G1596">
        <v>124.577222225</v>
      </c>
      <c r="H1596">
        <v>25.0773437496875</v>
      </c>
      <c r="I1596">
        <v>173</v>
      </c>
      <c r="J1596">
        <v>45</v>
      </c>
    </row>
    <row r="1597" spans="1:10" x14ac:dyDescent="0.2">
      <c r="A1597">
        <v>1596</v>
      </c>
      <c r="B1597" s="5">
        <v>44369</v>
      </c>
      <c r="C1597" t="s">
        <v>13</v>
      </c>
      <c r="D1597">
        <v>2021</v>
      </c>
      <c r="E1597">
        <v>25.922718750416699</v>
      </c>
      <c r="F1597">
        <v>34.859854624270803</v>
      </c>
      <c r="G1597">
        <v>123.512847227083</v>
      </c>
      <c r="H1597">
        <v>13.733357638541699</v>
      </c>
      <c r="I1597">
        <v>173</v>
      </c>
      <c r="J1597">
        <v>45</v>
      </c>
    </row>
    <row r="1598" spans="1:10" x14ac:dyDescent="0.2">
      <c r="A1598">
        <v>1597</v>
      </c>
      <c r="B1598" s="5">
        <v>44369</v>
      </c>
      <c r="C1598" t="s">
        <v>17</v>
      </c>
      <c r="D1598">
        <v>2021</v>
      </c>
      <c r="E1598">
        <v>45.179180555520801</v>
      </c>
      <c r="F1598">
        <v>17.198346938571401</v>
      </c>
      <c r="G1598">
        <v>137.00020833333301</v>
      </c>
      <c r="H1598">
        <v>5.8792708333958297</v>
      </c>
      <c r="I1598">
        <v>173</v>
      </c>
      <c r="J1598">
        <v>45</v>
      </c>
    </row>
    <row r="1599" spans="1:10" x14ac:dyDescent="0.2">
      <c r="A1599">
        <v>1598</v>
      </c>
      <c r="B1599" s="5">
        <v>44369</v>
      </c>
      <c r="C1599" t="s">
        <v>15</v>
      </c>
      <c r="D1599">
        <v>2021</v>
      </c>
      <c r="E1599">
        <v>100.050229166458</v>
      </c>
      <c r="F1599">
        <v>21.2612916666667</v>
      </c>
      <c r="G1599">
        <v>227.280798615625</v>
      </c>
      <c r="H1599">
        <v>273.254746528125</v>
      </c>
      <c r="I1599">
        <v>173</v>
      </c>
      <c r="J1599">
        <v>45</v>
      </c>
    </row>
    <row r="1600" spans="1:10" x14ac:dyDescent="0.2">
      <c r="A1600">
        <v>1599</v>
      </c>
      <c r="B1600" s="5">
        <v>44370</v>
      </c>
      <c r="C1600" t="s">
        <v>62</v>
      </c>
      <c r="D1600">
        <v>2021</v>
      </c>
      <c r="E1600">
        <v>45.407916666666701</v>
      </c>
      <c r="F1600">
        <v>27.054166666666699</v>
      </c>
      <c r="G1600">
        <v>90.844687500000006</v>
      </c>
      <c r="H1600">
        <v>2.1085416666666701</v>
      </c>
      <c r="I1600">
        <v>174</v>
      </c>
      <c r="J1600">
        <v>46</v>
      </c>
    </row>
    <row r="1601" spans="1:10" x14ac:dyDescent="0.2">
      <c r="A1601">
        <v>1600</v>
      </c>
      <c r="B1601" s="5">
        <v>44370</v>
      </c>
      <c r="C1601" t="s">
        <v>8</v>
      </c>
      <c r="D1601">
        <v>2021</v>
      </c>
      <c r="E1601">
        <v>86.356789772812505</v>
      </c>
      <c r="F1601">
        <v>23.060700758125002</v>
      </c>
      <c r="G1601">
        <v>94.726704545729206</v>
      </c>
      <c r="H1601">
        <v>8.7481439393854199</v>
      </c>
      <c r="I1601">
        <v>174</v>
      </c>
      <c r="J1601">
        <v>46</v>
      </c>
    </row>
    <row r="1602" spans="1:10" x14ac:dyDescent="0.2">
      <c r="A1602">
        <v>1601</v>
      </c>
      <c r="B1602" s="5">
        <v>44370</v>
      </c>
      <c r="C1602" t="s">
        <v>10</v>
      </c>
      <c r="D1602">
        <v>2021</v>
      </c>
      <c r="E1602">
        <v>121.33303819375</v>
      </c>
      <c r="F1602">
        <v>25.762142855</v>
      </c>
      <c r="G1602">
        <v>125.246180554167</v>
      </c>
      <c r="H1602">
        <v>19.585559027812501</v>
      </c>
      <c r="I1602">
        <v>174</v>
      </c>
      <c r="J1602">
        <v>46</v>
      </c>
    </row>
    <row r="1603" spans="1:10" x14ac:dyDescent="0.2">
      <c r="A1603">
        <v>1602</v>
      </c>
      <c r="B1603" s="5">
        <v>44370</v>
      </c>
      <c r="C1603" t="s">
        <v>13</v>
      </c>
      <c r="D1603">
        <v>2021</v>
      </c>
      <c r="E1603">
        <v>24.361040740555602</v>
      </c>
      <c r="F1603">
        <v>33.223426129266699</v>
      </c>
      <c r="G1603">
        <v>125.322851855556</v>
      </c>
      <c r="H1603">
        <v>11.587070370555599</v>
      </c>
      <c r="I1603">
        <v>174</v>
      </c>
      <c r="J1603">
        <v>46</v>
      </c>
    </row>
    <row r="1604" spans="1:10" x14ac:dyDescent="0.2">
      <c r="A1604">
        <v>1603</v>
      </c>
      <c r="B1604" s="5">
        <v>44370</v>
      </c>
      <c r="C1604" t="s">
        <v>17</v>
      </c>
      <c r="D1604">
        <v>2021</v>
      </c>
      <c r="E1604">
        <v>44.310885416354203</v>
      </c>
      <c r="F1604">
        <v>16.944999998</v>
      </c>
      <c r="G1604">
        <v>138.307951389583</v>
      </c>
      <c r="H1604">
        <v>5.8774930555729199</v>
      </c>
      <c r="I1604">
        <v>174</v>
      </c>
      <c r="J1604">
        <v>46</v>
      </c>
    </row>
    <row r="1605" spans="1:10" x14ac:dyDescent="0.2">
      <c r="A1605">
        <v>1604</v>
      </c>
      <c r="B1605" s="5">
        <v>44370</v>
      </c>
      <c r="C1605" t="s">
        <v>15</v>
      </c>
      <c r="D1605">
        <v>2021</v>
      </c>
      <c r="E1605">
        <v>193.97450347291701</v>
      </c>
      <c r="F1605">
        <v>22.938275841458299</v>
      </c>
      <c r="G1605">
        <v>229.04388889895799</v>
      </c>
      <c r="H1605">
        <v>85.774586805625006</v>
      </c>
      <c r="I1605">
        <v>174</v>
      </c>
      <c r="J1605">
        <v>46</v>
      </c>
    </row>
    <row r="1606" spans="1:10" x14ac:dyDescent="0.2">
      <c r="A1606">
        <v>1605</v>
      </c>
      <c r="B1606" s="5">
        <v>44371</v>
      </c>
      <c r="C1606" t="s">
        <v>62</v>
      </c>
      <c r="D1606">
        <v>2021</v>
      </c>
      <c r="E1606">
        <v>38.6458333333333</v>
      </c>
      <c r="F1606">
        <v>27.221875000000001</v>
      </c>
      <c r="G1606">
        <v>93.461458333333297</v>
      </c>
      <c r="H1606">
        <v>2.2105208333333302</v>
      </c>
      <c r="I1606">
        <v>175</v>
      </c>
      <c r="J1606">
        <v>47</v>
      </c>
    </row>
    <row r="1607" spans="1:10" x14ac:dyDescent="0.2">
      <c r="A1607">
        <v>1606</v>
      </c>
      <c r="B1607" s="5">
        <v>44371</v>
      </c>
      <c r="C1607" t="s">
        <v>8</v>
      </c>
      <c r="D1607">
        <v>2021</v>
      </c>
      <c r="E1607">
        <v>72.118200757812502</v>
      </c>
      <c r="F1607">
        <v>23.527471590520801</v>
      </c>
      <c r="G1607">
        <v>100.42149621322901</v>
      </c>
      <c r="H1607">
        <v>7.9297727272395804</v>
      </c>
      <c r="I1607">
        <v>175</v>
      </c>
      <c r="J1607">
        <v>47</v>
      </c>
    </row>
    <row r="1608" spans="1:10" x14ac:dyDescent="0.2">
      <c r="A1608">
        <v>1607</v>
      </c>
      <c r="B1608" s="5">
        <v>44371</v>
      </c>
      <c r="C1608" t="s">
        <v>10</v>
      </c>
      <c r="D1608">
        <v>2021</v>
      </c>
      <c r="E1608">
        <v>118.19386110937501</v>
      </c>
      <c r="F1608">
        <v>25.998730156666699</v>
      </c>
      <c r="G1608">
        <v>130.82305555729201</v>
      </c>
      <c r="H1608">
        <v>15.7256597219792</v>
      </c>
      <c r="I1608">
        <v>175</v>
      </c>
      <c r="J1608">
        <v>47</v>
      </c>
    </row>
    <row r="1609" spans="1:10" x14ac:dyDescent="0.2">
      <c r="A1609">
        <v>1608</v>
      </c>
      <c r="B1609" s="5">
        <v>44371</v>
      </c>
      <c r="C1609" t="s">
        <v>13</v>
      </c>
      <c r="D1609">
        <v>2021</v>
      </c>
      <c r="E1609">
        <v>21.972138889062499</v>
      </c>
      <c r="F1609">
        <v>35.259064217395803</v>
      </c>
      <c r="G1609">
        <v>122.366770838542</v>
      </c>
      <c r="H1609">
        <v>17.470423610729199</v>
      </c>
      <c r="I1609">
        <v>175</v>
      </c>
      <c r="J1609">
        <v>47</v>
      </c>
    </row>
    <row r="1610" spans="1:10" x14ac:dyDescent="0.2">
      <c r="A1610">
        <v>1609</v>
      </c>
      <c r="B1610" s="5">
        <v>44371</v>
      </c>
      <c r="C1610" t="s">
        <v>17</v>
      </c>
      <c r="D1610">
        <v>2021</v>
      </c>
      <c r="E1610">
        <v>44.485819444583299</v>
      </c>
      <c r="F1610">
        <v>15.6266904733333</v>
      </c>
      <c r="G1610">
        <v>139.631145829167</v>
      </c>
      <c r="H1610">
        <v>5.9344895833229199</v>
      </c>
      <c r="I1610">
        <v>175</v>
      </c>
      <c r="J1610">
        <v>47</v>
      </c>
    </row>
    <row r="1611" spans="1:10" x14ac:dyDescent="0.2">
      <c r="A1611">
        <v>1610</v>
      </c>
      <c r="B1611" s="5">
        <v>44371</v>
      </c>
      <c r="C1611" t="s">
        <v>15</v>
      </c>
      <c r="D1611">
        <v>2021</v>
      </c>
      <c r="E1611">
        <v>224.87755208541699</v>
      </c>
      <c r="F1611">
        <v>27.6595192308333</v>
      </c>
      <c r="G1611">
        <v>263.43986111666698</v>
      </c>
      <c r="H1611">
        <v>46.241631944687498</v>
      </c>
      <c r="I1611">
        <v>175</v>
      </c>
      <c r="J1611">
        <v>47</v>
      </c>
    </row>
    <row r="1612" spans="1:10" x14ac:dyDescent="0.2">
      <c r="A1612">
        <v>1611</v>
      </c>
      <c r="B1612" s="5">
        <v>44372</v>
      </c>
      <c r="C1612" t="s">
        <v>62</v>
      </c>
      <c r="D1612">
        <v>2021</v>
      </c>
      <c r="E1612">
        <v>35.602469135802501</v>
      </c>
      <c r="F1612">
        <v>26.9121951219512</v>
      </c>
      <c r="G1612">
        <v>94.210609756097597</v>
      </c>
      <c r="H1612">
        <v>2.1854878048780502</v>
      </c>
      <c r="I1612">
        <v>176</v>
      </c>
      <c r="J1612">
        <v>48</v>
      </c>
    </row>
    <row r="1613" spans="1:10" x14ac:dyDescent="0.2">
      <c r="A1613">
        <v>1612</v>
      </c>
      <c r="B1613" s="5">
        <v>44372</v>
      </c>
      <c r="C1613" t="s">
        <v>8</v>
      </c>
      <c r="D1613">
        <v>2021</v>
      </c>
      <c r="E1613">
        <v>61.7322916663542</v>
      </c>
      <c r="F1613">
        <v>23.559119318020802</v>
      </c>
      <c r="G1613">
        <v>103.688636366667</v>
      </c>
      <c r="H1613">
        <v>7.41024621207292</v>
      </c>
      <c r="I1613">
        <v>176</v>
      </c>
      <c r="J1613">
        <v>48</v>
      </c>
    </row>
    <row r="1614" spans="1:10" x14ac:dyDescent="0.2">
      <c r="A1614">
        <v>1613</v>
      </c>
      <c r="B1614" s="5">
        <v>44372</v>
      </c>
      <c r="C1614" t="s">
        <v>10</v>
      </c>
      <c r="D1614">
        <v>2021</v>
      </c>
      <c r="E1614">
        <v>113.680604165625</v>
      </c>
      <c r="F1614">
        <v>26.002777774999998</v>
      </c>
      <c r="G1614">
        <v>134.001562501042</v>
      </c>
      <c r="H1614">
        <v>13.5314270833333</v>
      </c>
      <c r="I1614">
        <v>176</v>
      </c>
      <c r="J1614">
        <v>48</v>
      </c>
    </row>
    <row r="1615" spans="1:10" x14ac:dyDescent="0.2">
      <c r="A1615">
        <v>1614</v>
      </c>
      <c r="B1615" s="5">
        <v>44372</v>
      </c>
      <c r="C1615" t="s">
        <v>13</v>
      </c>
      <c r="D1615">
        <v>2021</v>
      </c>
      <c r="E1615">
        <v>21.305590278020802</v>
      </c>
      <c r="F1615">
        <v>34.6733081508333</v>
      </c>
      <c r="G1615">
        <v>115.61822916666701</v>
      </c>
      <c r="H1615">
        <v>18.2815937501042</v>
      </c>
      <c r="I1615">
        <v>176</v>
      </c>
      <c r="J1615">
        <v>48</v>
      </c>
    </row>
    <row r="1616" spans="1:10" x14ac:dyDescent="0.2">
      <c r="A1616">
        <v>1615</v>
      </c>
      <c r="B1616" s="5">
        <v>44372</v>
      </c>
      <c r="C1616" t="s">
        <v>17</v>
      </c>
      <c r="D1616">
        <v>2021</v>
      </c>
      <c r="E1616">
        <v>45.319430555624997</v>
      </c>
      <c r="F1616">
        <v>15.585490910000001</v>
      </c>
      <c r="G1616">
        <v>139.607048607292</v>
      </c>
      <c r="H1616">
        <v>6.0261805555312504</v>
      </c>
      <c r="I1616">
        <v>176</v>
      </c>
      <c r="J1616">
        <v>48</v>
      </c>
    </row>
    <row r="1617" spans="1:10" x14ac:dyDescent="0.2">
      <c r="A1617">
        <v>1616</v>
      </c>
      <c r="B1617" s="5">
        <v>44372</v>
      </c>
      <c r="C1617" t="s">
        <v>15</v>
      </c>
      <c r="D1617">
        <v>2021</v>
      </c>
      <c r="E1617">
        <v>235.87859027916701</v>
      </c>
      <c r="F1617">
        <v>29.6996314107292</v>
      </c>
      <c r="G1617">
        <v>295.81513889270798</v>
      </c>
      <c r="H1617">
        <v>33.349944444374998</v>
      </c>
      <c r="I1617">
        <v>176</v>
      </c>
      <c r="J1617">
        <v>48</v>
      </c>
    </row>
    <row r="1618" spans="1:10" x14ac:dyDescent="0.2">
      <c r="A1618">
        <v>1617</v>
      </c>
      <c r="B1618" s="5">
        <v>44373</v>
      </c>
      <c r="C1618" t="s">
        <v>62</v>
      </c>
      <c r="D1618">
        <v>2021</v>
      </c>
      <c r="E1618">
        <v>35.298749999999998</v>
      </c>
      <c r="F1618">
        <v>27.141666666666701</v>
      </c>
      <c r="G1618">
        <v>95.404166666666697</v>
      </c>
      <c r="H1618">
        <v>2.0664583333333302</v>
      </c>
      <c r="I1618">
        <v>177</v>
      </c>
      <c r="J1618">
        <v>49</v>
      </c>
    </row>
    <row r="1619" spans="1:10" x14ac:dyDescent="0.2">
      <c r="A1619">
        <v>1618</v>
      </c>
      <c r="B1619" s="5">
        <v>44373</v>
      </c>
      <c r="C1619" t="s">
        <v>8</v>
      </c>
      <c r="D1619">
        <v>2021</v>
      </c>
      <c r="E1619">
        <v>53.769223484999998</v>
      </c>
      <c r="F1619">
        <v>23.845369318437498</v>
      </c>
      <c r="G1619">
        <v>105.06742424375</v>
      </c>
      <c r="H1619">
        <v>7.1430397727499999</v>
      </c>
      <c r="I1619">
        <v>177</v>
      </c>
      <c r="J1619">
        <v>49</v>
      </c>
    </row>
    <row r="1620" spans="1:10" x14ac:dyDescent="0.2">
      <c r="A1620">
        <v>1619</v>
      </c>
      <c r="B1620" s="5">
        <v>44373</v>
      </c>
      <c r="C1620" t="s">
        <v>10</v>
      </c>
      <c r="D1620">
        <v>2021</v>
      </c>
      <c r="E1620">
        <v>109.9713298625</v>
      </c>
      <c r="F1620">
        <v>25.952999999999999</v>
      </c>
      <c r="G1620">
        <v>136.07538194374999</v>
      </c>
      <c r="H1620">
        <v>10.845368055864601</v>
      </c>
      <c r="I1620">
        <v>177</v>
      </c>
      <c r="J1620">
        <v>49</v>
      </c>
    </row>
    <row r="1621" spans="1:10" x14ac:dyDescent="0.2">
      <c r="A1621">
        <v>1620</v>
      </c>
      <c r="B1621" s="5">
        <v>44373</v>
      </c>
      <c r="C1621" t="s">
        <v>13</v>
      </c>
      <c r="D1621">
        <v>2021</v>
      </c>
      <c r="E1621">
        <v>21.8507604167708</v>
      </c>
      <c r="F1621">
        <v>34.721001030416701</v>
      </c>
      <c r="G1621">
        <v>114.19788195312501</v>
      </c>
      <c r="H1621">
        <v>11.4174861108646</v>
      </c>
      <c r="I1621">
        <v>177</v>
      </c>
      <c r="J1621">
        <v>49</v>
      </c>
    </row>
    <row r="1622" spans="1:10" x14ac:dyDescent="0.2">
      <c r="A1622">
        <v>1621</v>
      </c>
      <c r="B1622" s="5">
        <v>44373</v>
      </c>
      <c r="C1622" t="s">
        <v>17</v>
      </c>
      <c r="D1622">
        <v>2021</v>
      </c>
      <c r="E1622">
        <v>46.510017361041697</v>
      </c>
      <c r="F1622">
        <v>15.845454549999999</v>
      </c>
      <c r="G1622">
        <v>140.431388886458</v>
      </c>
      <c r="H1622">
        <v>5.8923993055312502</v>
      </c>
      <c r="I1622">
        <v>177</v>
      </c>
      <c r="J1622">
        <v>49</v>
      </c>
    </row>
    <row r="1623" spans="1:10" x14ac:dyDescent="0.2">
      <c r="A1623">
        <v>1622</v>
      </c>
      <c r="B1623" s="5">
        <v>44373</v>
      </c>
      <c r="C1623" t="s">
        <v>15</v>
      </c>
      <c r="D1623">
        <v>2021</v>
      </c>
      <c r="E1623">
        <v>245.35794791875</v>
      </c>
      <c r="F1623">
        <v>30.952195513020801</v>
      </c>
      <c r="G1623">
        <v>324.43857639375</v>
      </c>
      <c r="H1623">
        <v>23.367545139270799</v>
      </c>
      <c r="I1623">
        <v>177</v>
      </c>
      <c r="J1623">
        <v>49</v>
      </c>
    </row>
    <row r="1624" spans="1:10" x14ac:dyDescent="0.2">
      <c r="A1624">
        <v>1623</v>
      </c>
      <c r="B1624" s="5">
        <v>44374</v>
      </c>
      <c r="C1624" t="s">
        <v>62</v>
      </c>
      <c r="D1624">
        <v>2021</v>
      </c>
      <c r="E1624">
        <v>32.2051041666667</v>
      </c>
      <c r="F1624">
        <v>27.511458333333302</v>
      </c>
      <c r="G1624">
        <v>96.266770833333297</v>
      </c>
      <c r="H1624">
        <v>2.0990625000000001</v>
      </c>
      <c r="I1624">
        <v>178</v>
      </c>
      <c r="J1624">
        <v>50</v>
      </c>
    </row>
    <row r="1625" spans="1:10" x14ac:dyDescent="0.2">
      <c r="A1625">
        <v>1624</v>
      </c>
      <c r="B1625" s="5">
        <v>44374</v>
      </c>
      <c r="C1625" t="s">
        <v>8</v>
      </c>
      <c r="D1625">
        <v>2021</v>
      </c>
      <c r="E1625">
        <v>47.532727272604198</v>
      </c>
      <c r="F1625">
        <v>24.1514962119792</v>
      </c>
      <c r="G1625">
        <v>106.667234853125</v>
      </c>
      <c r="H1625">
        <v>7.9943181818020799</v>
      </c>
      <c r="I1625">
        <v>178</v>
      </c>
      <c r="J1625">
        <v>50</v>
      </c>
    </row>
    <row r="1626" spans="1:10" x14ac:dyDescent="0.2">
      <c r="A1626">
        <v>1625</v>
      </c>
      <c r="B1626" s="5">
        <v>44374</v>
      </c>
      <c r="C1626" t="s">
        <v>10</v>
      </c>
      <c r="D1626">
        <v>2021</v>
      </c>
      <c r="E1626">
        <v>104.455729170833</v>
      </c>
      <c r="F1626">
        <v>25.938749999999999</v>
      </c>
      <c r="G1626">
        <v>138.28718749895799</v>
      </c>
      <c r="H1626">
        <v>9.7090312499270794</v>
      </c>
      <c r="I1626">
        <v>178</v>
      </c>
      <c r="J1626">
        <v>50</v>
      </c>
    </row>
    <row r="1627" spans="1:10" x14ac:dyDescent="0.2">
      <c r="A1627">
        <v>1626</v>
      </c>
      <c r="B1627" s="5">
        <v>44374</v>
      </c>
      <c r="C1627" t="s">
        <v>13</v>
      </c>
      <c r="D1627">
        <v>2021</v>
      </c>
      <c r="E1627">
        <v>20.918333333333301</v>
      </c>
      <c r="F1627">
        <v>34.615909455000001</v>
      </c>
      <c r="G1627">
        <v>115.594166670833</v>
      </c>
      <c r="H1627">
        <v>9.5389409723124992</v>
      </c>
      <c r="I1627">
        <v>178</v>
      </c>
      <c r="J1627">
        <v>50</v>
      </c>
    </row>
    <row r="1628" spans="1:10" x14ac:dyDescent="0.2">
      <c r="A1628">
        <v>1627</v>
      </c>
      <c r="B1628" s="5">
        <v>44374</v>
      </c>
      <c r="C1628" t="s">
        <v>17</v>
      </c>
      <c r="D1628">
        <v>2021</v>
      </c>
      <c r="E1628">
        <v>45.453527777708302</v>
      </c>
      <c r="F1628">
        <v>16.1333571425</v>
      </c>
      <c r="G1628">
        <v>140.893611110417</v>
      </c>
      <c r="H1628">
        <v>5.8098437499791702</v>
      </c>
      <c r="I1628">
        <v>178</v>
      </c>
      <c r="J1628">
        <v>50</v>
      </c>
    </row>
    <row r="1629" spans="1:10" x14ac:dyDescent="0.2">
      <c r="A1629">
        <v>1628</v>
      </c>
      <c r="B1629" s="5">
        <v>44374</v>
      </c>
      <c r="C1629" t="s">
        <v>15</v>
      </c>
      <c r="D1629">
        <v>2021</v>
      </c>
      <c r="E1629">
        <v>243.097531252083</v>
      </c>
      <c r="F1629">
        <v>32.762115384583304</v>
      </c>
      <c r="G1629">
        <v>352.11107639270801</v>
      </c>
      <c r="H1629">
        <v>19.708381944374999</v>
      </c>
      <c r="I1629">
        <v>178</v>
      </c>
      <c r="J1629">
        <v>50</v>
      </c>
    </row>
    <row r="1630" spans="1:10" x14ac:dyDescent="0.2">
      <c r="A1630">
        <v>1629</v>
      </c>
      <c r="B1630" s="5">
        <v>44375</v>
      </c>
      <c r="C1630" t="s">
        <v>62</v>
      </c>
      <c r="D1630">
        <v>2021</v>
      </c>
      <c r="E1630">
        <v>29.681770833333299</v>
      </c>
      <c r="F1630">
        <v>27.548958333333299</v>
      </c>
      <c r="G1630">
        <v>97.264166666666696</v>
      </c>
      <c r="H1630">
        <v>2.0358333333333301</v>
      </c>
      <c r="I1630">
        <v>179</v>
      </c>
      <c r="J1630">
        <v>51</v>
      </c>
    </row>
    <row r="1631" spans="1:10" x14ac:dyDescent="0.2">
      <c r="A1631">
        <v>1630</v>
      </c>
      <c r="B1631" s="5">
        <v>44375</v>
      </c>
      <c r="C1631" t="s">
        <v>8</v>
      </c>
      <c r="D1631">
        <v>2021</v>
      </c>
      <c r="E1631">
        <v>43.400937499479198</v>
      </c>
      <c r="F1631">
        <v>23.925189394375</v>
      </c>
      <c r="G1631">
        <v>108.371590903125</v>
      </c>
      <c r="H1631">
        <v>7.1009564393750004</v>
      </c>
      <c r="I1631">
        <v>179</v>
      </c>
      <c r="J1631">
        <v>51</v>
      </c>
    </row>
    <row r="1632" spans="1:10" x14ac:dyDescent="0.2">
      <c r="A1632">
        <v>1631</v>
      </c>
      <c r="B1632" s="5">
        <v>44375</v>
      </c>
      <c r="C1632" t="s">
        <v>10</v>
      </c>
      <c r="D1632">
        <v>2021</v>
      </c>
      <c r="E1632">
        <v>100.83018055479199</v>
      </c>
      <c r="F1632">
        <v>25.864285710000001</v>
      </c>
      <c r="G1632">
        <v>138.35486110833301</v>
      </c>
      <c r="H1632">
        <v>8.1172569444479201</v>
      </c>
      <c r="I1632">
        <v>179</v>
      </c>
      <c r="J1632">
        <v>51</v>
      </c>
    </row>
    <row r="1633" spans="1:10" x14ac:dyDescent="0.2">
      <c r="A1633">
        <v>1632</v>
      </c>
      <c r="B1633" s="5">
        <v>44375</v>
      </c>
      <c r="C1633" t="s">
        <v>13</v>
      </c>
      <c r="D1633">
        <v>2021</v>
      </c>
      <c r="E1633">
        <v>20.580694444583301</v>
      </c>
      <c r="F1633">
        <v>34.4768315020833</v>
      </c>
      <c r="G1633">
        <v>115.493645839583</v>
      </c>
      <c r="H1633">
        <v>8.7418090279166698</v>
      </c>
      <c r="I1633">
        <v>179</v>
      </c>
      <c r="J1633">
        <v>51</v>
      </c>
    </row>
    <row r="1634" spans="1:10" x14ac:dyDescent="0.2">
      <c r="A1634">
        <v>1633</v>
      </c>
      <c r="B1634" s="5">
        <v>44375</v>
      </c>
      <c r="C1634" t="s">
        <v>17</v>
      </c>
      <c r="D1634">
        <v>2021</v>
      </c>
      <c r="E1634">
        <v>47.207257576363602</v>
      </c>
      <c r="F1634">
        <v>5.6508319822499997</v>
      </c>
      <c r="G1634">
        <v>141.49693181818199</v>
      </c>
      <c r="H1634">
        <v>5.8613219696363599</v>
      </c>
      <c r="I1634">
        <v>179</v>
      </c>
      <c r="J1634">
        <v>51</v>
      </c>
    </row>
    <row r="1635" spans="1:10" x14ac:dyDescent="0.2">
      <c r="A1635">
        <v>1634</v>
      </c>
      <c r="B1635" s="5">
        <v>44375</v>
      </c>
      <c r="C1635" t="s">
        <v>15</v>
      </c>
      <c r="D1635">
        <v>2021</v>
      </c>
      <c r="E1635">
        <v>236.74901736041701</v>
      </c>
      <c r="F1635">
        <v>34.635056089791703</v>
      </c>
      <c r="G1635">
        <v>381.48645833854198</v>
      </c>
      <c r="H1635">
        <v>17.780621527708298</v>
      </c>
      <c r="I1635">
        <v>179</v>
      </c>
      <c r="J1635">
        <v>51</v>
      </c>
    </row>
    <row r="1636" spans="1:10" x14ac:dyDescent="0.2">
      <c r="A1636">
        <v>1635</v>
      </c>
      <c r="B1636" s="5">
        <v>44376</v>
      </c>
      <c r="C1636" t="s">
        <v>62</v>
      </c>
      <c r="D1636">
        <v>2021</v>
      </c>
      <c r="E1636">
        <v>27.893437500000001</v>
      </c>
      <c r="F1636">
        <v>27.512499999999999</v>
      </c>
      <c r="G1636">
        <v>98.075937499999995</v>
      </c>
      <c r="H1636">
        <v>1.88208333333333</v>
      </c>
      <c r="I1636">
        <v>180</v>
      </c>
      <c r="J1636">
        <v>52</v>
      </c>
    </row>
    <row r="1637" spans="1:10" x14ac:dyDescent="0.2">
      <c r="A1637">
        <v>1636</v>
      </c>
      <c r="B1637" s="5">
        <v>44376</v>
      </c>
      <c r="C1637" t="s">
        <v>8</v>
      </c>
      <c r="D1637">
        <v>2021</v>
      </c>
      <c r="E1637">
        <v>40.205804924270801</v>
      </c>
      <c r="F1637">
        <v>23.854441287708301</v>
      </c>
      <c r="G1637">
        <v>106.30104166875</v>
      </c>
      <c r="H1637">
        <v>7.27124053034375</v>
      </c>
      <c r="I1637">
        <v>180</v>
      </c>
      <c r="J1637">
        <v>52</v>
      </c>
    </row>
    <row r="1638" spans="1:10" x14ac:dyDescent="0.2">
      <c r="A1638">
        <v>1637</v>
      </c>
      <c r="B1638" s="5">
        <v>44376</v>
      </c>
      <c r="C1638" t="s">
        <v>10</v>
      </c>
      <c r="D1638">
        <v>2021</v>
      </c>
      <c r="E1638">
        <v>98.1516805557292</v>
      </c>
      <c r="F1638">
        <v>25.37</v>
      </c>
      <c r="G1638">
        <v>139.571284719792</v>
      </c>
      <c r="H1638">
        <v>7.2268090277708303</v>
      </c>
      <c r="I1638">
        <v>180</v>
      </c>
      <c r="J1638">
        <v>52</v>
      </c>
    </row>
    <row r="1639" spans="1:10" x14ac:dyDescent="0.2">
      <c r="A1639">
        <v>1638</v>
      </c>
      <c r="B1639" s="5">
        <v>44376</v>
      </c>
      <c r="C1639" t="s">
        <v>13</v>
      </c>
      <c r="D1639">
        <v>2021</v>
      </c>
      <c r="E1639">
        <v>20.1707934780435</v>
      </c>
      <c r="F1639">
        <v>32.705691361391303</v>
      </c>
      <c r="G1639">
        <v>120.872681163043</v>
      </c>
      <c r="H1639">
        <v>7.8898405797282596</v>
      </c>
      <c r="I1639">
        <v>180</v>
      </c>
      <c r="J1639">
        <v>52</v>
      </c>
    </row>
    <row r="1640" spans="1:10" x14ac:dyDescent="0.2">
      <c r="A1640">
        <v>1639</v>
      </c>
      <c r="B1640" s="5">
        <v>44376</v>
      </c>
      <c r="C1640" t="s">
        <v>17</v>
      </c>
      <c r="D1640">
        <v>2021</v>
      </c>
      <c r="E1640">
        <v>44.056369564347797</v>
      </c>
      <c r="F1640" t="s">
        <v>95</v>
      </c>
      <c r="G1640">
        <v>143.99184782391299</v>
      </c>
      <c r="H1640">
        <v>5.9206847825869602</v>
      </c>
      <c r="I1640">
        <v>180</v>
      </c>
      <c r="J1640">
        <v>52</v>
      </c>
    </row>
    <row r="1641" spans="1:10" x14ac:dyDescent="0.2">
      <c r="A1641">
        <v>1640</v>
      </c>
      <c r="B1641" s="5">
        <v>44376</v>
      </c>
      <c r="C1641" t="s">
        <v>15</v>
      </c>
      <c r="D1641">
        <v>2021</v>
      </c>
      <c r="E1641">
        <v>232.225996253933</v>
      </c>
      <c r="F1641">
        <v>35.179071491976501</v>
      </c>
      <c r="G1641">
        <v>467.69228464831502</v>
      </c>
      <c r="H1641">
        <v>16.553322097078699</v>
      </c>
      <c r="I1641">
        <v>180</v>
      </c>
      <c r="J1641">
        <v>52</v>
      </c>
    </row>
    <row r="1642" spans="1:10" x14ac:dyDescent="0.2">
      <c r="A1642">
        <v>1641</v>
      </c>
      <c r="B1642" s="5">
        <v>44377</v>
      </c>
      <c r="C1642" t="s">
        <v>62</v>
      </c>
      <c r="D1642">
        <v>2021</v>
      </c>
      <c r="E1642">
        <v>26.256145833333299</v>
      </c>
      <c r="F1642">
        <v>27.3854166666667</v>
      </c>
      <c r="G1642">
        <v>98.606666666666698</v>
      </c>
      <c r="H1642">
        <v>1.9083333333333301</v>
      </c>
      <c r="I1642">
        <v>181</v>
      </c>
      <c r="J1642">
        <v>53</v>
      </c>
    </row>
    <row r="1643" spans="1:10" x14ac:dyDescent="0.2">
      <c r="A1643">
        <v>1642</v>
      </c>
      <c r="B1643" s="5">
        <v>44377</v>
      </c>
      <c r="C1643" t="s">
        <v>8</v>
      </c>
      <c r="D1643">
        <v>2021</v>
      </c>
      <c r="E1643">
        <v>39.364730716477297</v>
      </c>
      <c r="F1643">
        <v>23.812539682222202</v>
      </c>
      <c r="G1643">
        <v>103.778522728409</v>
      </c>
      <c r="H1643">
        <v>6.57428064739773</v>
      </c>
      <c r="I1643">
        <v>181</v>
      </c>
      <c r="J1643">
        <v>53</v>
      </c>
    </row>
    <row r="1644" spans="1:10" x14ac:dyDescent="0.2">
      <c r="A1644">
        <v>1643</v>
      </c>
      <c r="B1644" s="5">
        <v>44377</v>
      </c>
      <c r="C1644" t="s">
        <v>10</v>
      </c>
      <c r="D1644">
        <v>2021</v>
      </c>
      <c r="E1644">
        <v>96.1275384614286</v>
      </c>
      <c r="F1644">
        <v>24.950079365000001</v>
      </c>
      <c r="G1644">
        <v>141.660952382418</v>
      </c>
      <c r="H1644">
        <v>6.3800842490988998</v>
      </c>
      <c r="I1644">
        <v>181</v>
      </c>
      <c r="J1644">
        <v>53</v>
      </c>
    </row>
    <row r="1645" spans="1:10" x14ac:dyDescent="0.2">
      <c r="A1645">
        <v>1644</v>
      </c>
      <c r="B1645" s="5">
        <v>44377</v>
      </c>
      <c r="C1645" t="s">
        <v>13</v>
      </c>
      <c r="D1645">
        <v>2021</v>
      </c>
      <c r="E1645">
        <v>19.109145833229199</v>
      </c>
      <c r="F1645">
        <v>33.571656937187498</v>
      </c>
      <c r="G1645">
        <v>127.426319448958</v>
      </c>
      <c r="H1645">
        <v>12.2824097224375</v>
      </c>
      <c r="I1645">
        <v>181</v>
      </c>
      <c r="J1645">
        <v>53</v>
      </c>
    </row>
    <row r="1646" spans="1:10" x14ac:dyDescent="0.2">
      <c r="A1646">
        <v>1645</v>
      </c>
      <c r="B1646" s="5">
        <v>44377</v>
      </c>
      <c r="C1646" t="s">
        <v>17</v>
      </c>
      <c r="D1646">
        <v>2021</v>
      </c>
      <c r="E1646">
        <v>44.331802083229199</v>
      </c>
      <c r="F1646">
        <v>15.007785715000001</v>
      </c>
      <c r="G1646">
        <v>144.74986110833299</v>
      </c>
      <c r="H1646">
        <v>5.9272291666874999</v>
      </c>
      <c r="I1646">
        <v>181</v>
      </c>
      <c r="J1646">
        <v>53</v>
      </c>
    </row>
    <row r="1647" spans="1:10" x14ac:dyDescent="0.2">
      <c r="A1647">
        <v>1646</v>
      </c>
      <c r="B1647" s="5">
        <v>44377</v>
      </c>
      <c r="C1647" t="s">
        <v>15</v>
      </c>
      <c r="D1647">
        <v>2021</v>
      </c>
      <c r="E1647">
        <v>225.38086458333299</v>
      </c>
      <c r="F1647">
        <v>38.199759615416703</v>
      </c>
      <c r="G1647">
        <v>555.42350694375</v>
      </c>
      <c r="H1647">
        <v>16.703815972187499</v>
      </c>
      <c r="I1647">
        <v>181</v>
      </c>
      <c r="J1647">
        <v>53</v>
      </c>
    </row>
    <row r="1648" spans="1:10" x14ac:dyDescent="0.2">
      <c r="A1648">
        <v>1647</v>
      </c>
      <c r="B1648" s="5">
        <v>44378</v>
      </c>
      <c r="C1648" t="s">
        <v>62</v>
      </c>
      <c r="D1648">
        <v>2021</v>
      </c>
      <c r="E1648">
        <v>24.7522916666667</v>
      </c>
      <c r="F1648">
        <v>27.081250000000001</v>
      </c>
      <c r="G1648">
        <v>99.527187499999997</v>
      </c>
      <c r="H1648">
        <v>1.9693750000000001</v>
      </c>
      <c r="I1648">
        <v>182</v>
      </c>
      <c r="J1648">
        <v>54</v>
      </c>
    </row>
    <row r="1649" spans="1:10" x14ac:dyDescent="0.2">
      <c r="A1649">
        <v>1648</v>
      </c>
      <c r="B1649" s="5">
        <v>44378</v>
      </c>
      <c r="C1649" t="s">
        <v>8</v>
      </c>
      <c r="D1649">
        <v>2021</v>
      </c>
      <c r="E1649">
        <v>38.977250000312502</v>
      </c>
      <c r="F1649">
        <v>23.843011363541699</v>
      </c>
      <c r="G1649">
        <v>106.020347220833</v>
      </c>
      <c r="H1649">
        <v>6.1459826389375003</v>
      </c>
      <c r="I1649">
        <v>182</v>
      </c>
      <c r="J1649">
        <v>54</v>
      </c>
    </row>
    <row r="1650" spans="1:10" x14ac:dyDescent="0.2">
      <c r="A1650">
        <v>1649</v>
      </c>
      <c r="B1650" s="5">
        <v>44378</v>
      </c>
      <c r="C1650" t="s">
        <v>10</v>
      </c>
      <c r="D1650">
        <v>2021</v>
      </c>
      <c r="E1650">
        <v>94.672506944062505</v>
      </c>
      <c r="F1650">
        <v>24.879047620000001</v>
      </c>
      <c r="G1650">
        <v>143.05677083333299</v>
      </c>
      <c r="H1650">
        <v>5.2569479166458297</v>
      </c>
      <c r="I1650">
        <v>182</v>
      </c>
      <c r="J1650">
        <v>54</v>
      </c>
    </row>
    <row r="1651" spans="1:10" x14ac:dyDescent="0.2">
      <c r="A1651">
        <v>1650</v>
      </c>
      <c r="B1651" s="5">
        <v>44378</v>
      </c>
      <c r="C1651" t="s">
        <v>13</v>
      </c>
      <c r="D1651">
        <v>2021</v>
      </c>
      <c r="E1651">
        <v>18.498798611249999</v>
      </c>
      <c r="F1651">
        <v>33.329936469687503</v>
      </c>
      <c r="G1651">
        <v>121.887465280208</v>
      </c>
      <c r="H1651">
        <v>12.814055555687499</v>
      </c>
      <c r="I1651">
        <v>182</v>
      </c>
      <c r="J1651">
        <v>54</v>
      </c>
    </row>
    <row r="1652" spans="1:10" x14ac:dyDescent="0.2">
      <c r="A1652">
        <v>1651</v>
      </c>
      <c r="B1652" s="5">
        <v>44378</v>
      </c>
      <c r="C1652" t="s">
        <v>17</v>
      </c>
      <c r="D1652">
        <v>2021</v>
      </c>
      <c r="E1652">
        <v>43.833520833229201</v>
      </c>
      <c r="F1652">
        <v>14.967000000000001</v>
      </c>
      <c r="G1652">
        <v>145.46371527916699</v>
      </c>
      <c r="H1652">
        <v>6.3325034722083302</v>
      </c>
      <c r="I1652">
        <v>182</v>
      </c>
      <c r="J1652">
        <v>54</v>
      </c>
    </row>
    <row r="1653" spans="1:10" x14ac:dyDescent="0.2">
      <c r="A1653">
        <v>1652</v>
      </c>
      <c r="B1653" s="5">
        <v>44378</v>
      </c>
      <c r="C1653" t="s">
        <v>15</v>
      </c>
      <c r="D1653">
        <v>2021</v>
      </c>
      <c r="E1653">
        <v>218.00970833229201</v>
      </c>
      <c r="F1653">
        <v>39.8120913457292</v>
      </c>
      <c r="G1653">
        <v>580.74416667187495</v>
      </c>
      <c r="H1653">
        <v>17.334944444687501</v>
      </c>
      <c r="I1653">
        <v>182</v>
      </c>
      <c r="J1653">
        <v>54</v>
      </c>
    </row>
    <row r="1654" spans="1:10" x14ac:dyDescent="0.2">
      <c r="A1654">
        <v>1653</v>
      </c>
      <c r="B1654" s="5">
        <v>44379</v>
      </c>
      <c r="C1654" t="s">
        <v>62</v>
      </c>
      <c r="D1654">
        <v>2021</v>
      </c>
      <c r="E1654">
        <v>23.941979166666702</v>
      </c>
      <c r="F1654">
        <v>27.034375000000001</v>
      </c>
      <c r="G1654">
        <v>100.746666666667</v>
      </c>
      <c r="H1654">
        <v>1.964375</v>
      </c>
      <c r="I1654">
        <v>183</v>
      </c>
      <c r="J1654">
        <v>55</v>
      </c>
    </row>
    <row r="1655" spans="1:10" x14ac:dyDescent="0.2">
      <c r="A1655">
        <v>1654</v>
      </c>
      <c r="B1655" s="5">
        <v>44379</v>
      </c>
      <c r="C1655" t="s">
        <v>8</v>
      </c>
      <c r="D1655">
        <v>2021</v>
      </c>
      <c r="E1655">
        <v>38.1303194445833</v>
      </c>
      <c r="F1655">
        <v>23.516117424375</v>
      </c>
      <c r="G1655">
        <v>107.116041665625</v>
      </c>
      <c r="H1655">
        <v>5.9822916666562502</v>
      </c>
      <c r="I1655">
        <v>183</v>
      </c>
      <c r="J1655">
        <v>55</v>
      </c>
    </row>
    <row r="1656" spans="1:10" x14ac:dyDescent="0.2">
      <c r="A1656">
        <v>1655</v>
      </c>
      <c r="B1656" s="5">
        <v>44379</v>
      </c>
      <c r="C1656" t="s">
        <v>10</v>
      </c>
      <c r="D1656">
        <v>2021</v>
      </c>
      <c r="E1656">
        <v>94.229190972083302</v>
      </c>
      <c r="F1656">
        <v>24.829722220000001</v>
      </c>
      <c r="G1656">
        <v>144.84649305520799</v>
      </c>
      <c r="H1656">
        <v>4.9315034721979201</v>
      </c>
      <c r="I1656">
        <v>183</v>
      </c>
      <c r="J1656">
        <v>55</v>
      </c>
    </row>
    <row r="1657" spans="1:10" x14ac:dyDescent="0.2">
      <c r="A1657">
        <v>1656</v>
      </c>
      <c r="B1657" s="5">
        <v>44379</v>
      </c>
      <c r="C1657" t="s">
        <v>13</v>
      </c>
      <c r="D1657">
        <v>2021</v>
      </c>
      <c r="E1657">
        <v>18.461142361354199</v>
      </c>
      <c r="F1657">
        <v>32.735773237395797</v>
      </c>
      <c r="G1657">
        <v>120.10861111666701</v>
      </c>
      <c r="H1657">
        <v>14.236975694479201</v>
      </c>
      <c r="I1657">
        <v>183</v>
      </c>
      <c r="J1657">
        <v>55</v>
      </c>
    </row>
    <row r="1658" spans="1:10" x14ac:dyDescent="0.2">
      <c r="A1658">
        <v>1657</v>
      </c>
      <c r="B1658" s="5">
        <v>44379</v>
      </c>
      <c r="C1658" t="s">
        <v>17</v>
      </c>
      <c r="D1658">
        <v>2021</v>
      </c>
      <c r="E1658">
        <v>45.05657986125</v>
      </c>
      <c r="F1658">
        <v>14.212999999999999</v>
      </c>
      <c r="G1658">
        <v>146.105034720833</v>
      </c>
      <c r="H1658">
        <v>6.2442395833437496</v>
      </c>
      <c r="I1658">
        <v>183</v>
      </c>
      <c r="J1658">
        <v>55</v>
      </c>
    </row>
    <row r="1659" spans="1:10" x14ac:dyDescent="0.2">
      <c r="A1659">
        <v>1658</v>
      </c>
      <c r="B1659" s="5">
        <v>44379</v>
      </c>
      <c r="C1659" t="s">
        <v>15</v>
      </c>
      <c r="D1659">
        <v>2021</v>
      </c>
      <c r="E1659">
        <v>212.94590624687501</v>
      </c>
      <c r="F1659">
        <v>41.26052083375</v>
      </c>
      <c r="G1659">
        <v>607.17121527708298</v>
      </c>
      <c r="H1659">
        <v>17.229624999687498</v>
      </c>
      <c r="I1659">
        <v>183</v>
      </c>
      <c r="J1659">
        <v>55</v>
      </c>
    </row>
    <row r="1660" spans="1:10" x14ac:dyDescent="0.2">
      <c r="A1660">
        <v>1659</v>
      </c>
      <c r="B1660" s="5">
        <v>44380</v>
      </c>
      <c r="C1660" t="s">
        <v>62</v>
      </c>
      <c r="D1660">
        <v>2021</v>
      </c>
      <c r="E1660">
        <v>23.631145833333299</v>
      </c>
      <c r="F1660">
        <v>26.534375000000001</v>
      </c>
      <c r="G1660">
        <v>101.25</v>
      </c>
      <c r="H1660">
        <v>1.8016666666666701</v>
      </c>
      <c r="I1660">
        <v>184</v>
      </c>
      <c r="J1660">
        <v>56</v>
      </c>
    </row>
    <row r="1661" spans="1:10" x14ac:dyDescent="0.2">
      <c r="A1661">
        <v>1660</v>
      </c>
      <c r="B1661" s="5">
        <v>44380</v>
      </c>
      <c r="C1661" t="s">
        <v>8</v>
      </c>
      <c r="D1661">
        <v>2021</v>
      </c>
      <c r="E1661">
        <v>37.5009305558333</v>
      </c>
      <c r="F1661">
        <v>22.648854166666698</v>
      </c>
      <c r="G1661">
        <v>108.043125002083</v>
      </c>
      <c r="H1661">
        <v>5.84090972223958</v>
      </c>
      <c r="I1661">
        <v>184</v>
      </c>
      <c r="J1661">
        <v>56</v>
      </c>
    </row>
    <row r="1662" spans="1:10" x14ac:dyDescent="0.2">
      <c r="A1662">
        <v>1661</v>
      </c>
      <c r="B1662" s="5">
        <v>44380</v>
      </c>
      <c r="C1662" t="s">
        <v>10</v>
      </c>
      <c r="D1662">
        <v>2021</v>
      </c>
      <c r="E1662">
        <v>94.432177083333301</v>
      </c>
      <c r="F1662">
        <v>23.807857145</v>
      </c>
      <c r="G1662">
        <v>146.05336805416701</v>
      </c>
      <c r="H1662">
        <v>4.5698645833229197</v>
      </c>
      <c r="I1662">
        <v>184</v>
      </c>
      <c r="J1662">
        <v>56</v>
      </c>
    </row>
    <row r="1663" spans="1:10" x14ac:dyDescent="0.2">
      <c r="A1663">
        <v>1662</v>
      </c>
      <c r="B1663" s="5">
        <v>44380</v>
      </c>
      <c r="C1663" t="s">
        <v>13</v>
      </c>
      <c r="D1663">
        <v>2021</v>
      </c>
      <c r="E1663">
        <v>19.0542152776042</v>
      </c>
      <c r="F1663">
        <v>32.270602678437498</v>
      </c>
      <c r="G1663">
        <v>119.200208335417</v>
      </c>
      <c r="H1663">
        <v>12.462815972020801</v>
      </c>
      <c r="I1663">
        <v>184</v>
      </c>
      <c r="J1663">
        <v>56</v>
      </c>
    </row>
    <row r="1664" spans="1:10" x14ac:dyDescent="0.2">
      <c r="A1664">
        <v>1663</v>
      </c>
      <c r="B1664" s="5">
        <v>44380</v>
      </c>
      <c r="C1664" t="s">
        <v>17</v>
      </c>
      <c r="D1664">
        <v>2021</v>
      </c>
      <c r="E1664">
        <v>45.912336805729197</v>
      </c>
      <c r="F1664">
        <v>14.515000000000001</v>
      </c>
      <c r="G1664">
        <v>146.30569444166699</v>
      </c>
      <c r="H1664">
        <v>6.3166041666666697</v>
      </c>
      <c r="I1664">
        <v>184</v>
      </c>
      <c r="J1664">
        <v>56</v>
      </c>
    </row>
    <row r="1665" spans="1:10" x14ac:dyDescent="0.2">
      <c r="A1665">
        <v>1664</v>
      </c>
      <c r="B1665" s="5">
        <v>44380</v>
      </c>
      <c r="C1665" t="s">
        <v>15</v>
      </c>
      <c r="D1665">
        <v>2021</v>
      </c>
      <c r="E1665">
        <v>209.540229164583</v>
      </c>
      <c r="F1665">
        <v>42.534535256458298</v>
      </c>
      <c r="G1665">
        <v>631.33673611770803</v>
      </c>
      <c r="H1665">
        <v>18.5807013884375</v>
      </c>
      <c r="I1665">
        <v>184</v>
      </c>
      <c r="J1665">
        <v>56</v>
      </c>
    </row>
    <row r="1666" spans="1:10" x14ac:dyDescent="0.2">
      <c r="A1666">
        <v>1665</v>
      </c>
      <c r="B1666" s="5">
        <v>44381</v>
      </c>
      <c r="C1666" t="s">
        <v>62</v>
      </c>
      <c r="D1666">
        <v>2021</v>
      </c>
      <c r="E1666">
        <v>22.7071875</v>
      </c>
      <c r="F1666">
        <v>26.576041666666701</v>
      </c>
      <c r="G1666">
        <v>101.73666666666701</v>
      </c>
      <c r="H1666">
        <v>1.88208333333333</v>
      </c>
      <c r="I1666">
        <v>185</v>
      </c>
      <c r="J1666">
        <v>57</v>
      </c>
    </row>
    <row r="1667" spans="1:10" x14ac:dyDescent="0.2">
      <c r="A1667">
        <v>1666</v>
      </c>
      <c r="B1667" s="5">
        <v>44381</v>
      </c>
      <c r="C1667" t="s">
        <v>8</v>
      </c>
      <c r="D1667">
        <v>2021</v>
      </c>
      <c r="E1667">
        <v>36.234548611145797</v>
      </c>
      <c r="F1667">
        <v>22.373475379062501</v>
      </c>
      <c r="G1667">
        <v>108.753888889583</v>
      </c>
      <c r="H1667">
        <v>5.7434062500312502</v>
      </c>
      <c r="I1667">
        <v>185</v>
      </c>
      <c r="J1667">
        <v>57</v>
      </c>
    </row>
    <row r="1668" spans="1:10" x14ac:dyDescent="0.2">
      <c r="A1668">
        <v>1667</v>
      </c>
      <c r="B1668" s="5">
        <v>44381</v>
      </c>
      <c r="C1668" t="s">
        <v>10</v>
      </c>
      <c r="D1668">
        <v>2021</v>
      </c>
      <c r="E1668">
        <v>92.417090277812505</v>
      </c>
      <c r="F1668">
        <v>23.14652778</v>
      </c>
      <c r="G1668">
        <v>146.772291666667</v>
      </c>
      <c r="H1668">
        <v>4.38223958336458</v>
      </c>
      <c r="I1668">
        <v>185</v>
      </c>
      <c r="J1668">
        <v>57</v>
      </c>
    </row>
    <row r="1669" spans="1:10" x14ac:dyDescent="0.2">
      <c r="A1669">
        <v>1668</v>
      </c>
      <c r="B1669" s="5">
        <v>44381</v>
      </c>
      <c r="C1669" t="s">
        <v>13</v>
      </c>
      <c r="D1669">
        <v>2021</v>
      </c>
      <c r="E1669">
        <v>19.220062499791698</v>
      </c>
      <c r="F1669">
        <v>31.9454716115625</v>
      </c>
      <c r="G1669">
        <v>120.037465284375</v>
      </c>
      <c r="H1669">
        <v>9.3926597223437494</v>
      </c>
      <c r="I1669">
        <v>185</v>
      </c>
      <c r="J1669">
        <v>57</v>
      </c>
    </row>
    <row r="1670" spans="1:10" x14ac:dyDescent="0.2">
      <c r="A1670">
        <v>1669</v>
      </c>
      <c r="B1670" s="5">
        <v>44381</v>
      </c>
      <c r="C1670" t="s">
        <v>17</v>
      </c>
      <c r="D1670">
        <v>2021</v>
      </c>
      <c r="E1670">
        <v>45.295953124583299</v>
      </c>
      <c r="F1670">
        <v>14.234</v>
      </c>
      <c r="G1670">
        <v>146.50940972187499</v>
      </c>
      <c r="H1670">
        <v>6.3860642361458302</v>
      </c>
      <c r="I1670">
        <v>185</v>
      </c>
      <c r="J1670">
        <v>57</v>
      </c>
    </row>
    <row r="1671" spans="1:10" x14ac:dyDescent="0.2">
      <c r="A1671">
        <v>1670</v>
      </c>
      <c r="B1671" s="5">
        <v>44381</v>
      </c>
      <c r="C1671" t="s">
        <v>15</v>
      </c>
      <c r="D1671">
        <v>2021</v>
      </c>
      <c r="E1671">
        <v>206.604628473958</v>
      </c>
      <c r="F1671">
        <v>42.986642628541702</v>
      </c>
      <c r="G1671">
        <v>653.47892361354195</v>
      </c>
      <c r="H1671">
        <v>18.806496527812499</v>
      </c>
      <c r="I1671">
        <v>185</v>
      </c>
      <c r="J1671">
        <v>57</v>
      </c>
    </row>
    <row r="1672" spans="1:10" x14ac:dyDescent="0.2">
      <c r="A1672">
        <v>1671</v>
      </c>
      <c r="B1672" s="5">
        <v>44382</v>
      </c>
      <c r="C1672" t="s">
        <v>62</v>
      </c>
      <c r="D1672">
        <v>2021</v>
      </c>
      <c r="E1672">
        <v>21.914375</v>
      </c>
      <c r="F1672">
        <v>26.439583333333299</v>
      </c>
      <c r="G1672">
        <v>102.4290625</v>
      </c>
      <c r="H1672">
        <v>1.6954166666666699</v>
      </c>
      <c r="I1672">
        <v>186</v>
      </c>
      <c r="J1672">
        <v>58</v>
      </c>
    </row>
    <row r="1673" spans="1:10" x14ac:dyDescent="0.2">
      <c r="A1673">
        <v>1672</v>
      </c>
      <c r="B1673" s="5">
        <v>44382</v>
      </c>
      <c r="C1673" t="s">
        <v>8</v>
      </c>
      <c r="D1673">
        <v>2021</v>
      </c>
      <c r="E1673">
        <v>35.339322916770797</v>
      </c>
      <c r="F1673">
        <v>22.367717803125</v>
      </c>
      <c r="G1673">
        <v>109.29420138854201</v>
      </c>
      <c r="H1673">
        <v>5.8232118055625</v>
      </c>
      <c r="I1673">
        <v>186</v>
      </c>
      <c r="J1673">
        <v>58</v>
      </c>
    </row>
    <row r="1674" spans="1:10" x14ac:dyDescent="0.2">
      <c r="A1674">
        <v>1673</v>
      </c>
      <c r="B1674" s="5">
        <v>44382</v>
      </c>
      <c r="C1674" t="s">
        <v>10</v>
      </c>
      <c r="D1674">
        <v>2021</v>
      </c>
      <c r="E1674">
        <v>92.211604166770798</v>
      </c>
      <c r="F1674">
        <v>22.641249999999999</v>
      </c>
      <c r="G1674">
        <v>147.56322916875001</v>
      </c>
      <c r="H1674">
        <v>4.2117187500104203</v>
      </c>
      <c r="I1674">
        <v>186</v>
      </c>
      <c r="J1674">
        <v>58</v>
      </c>
    </row>
    <row r="1675" spans="1:10" x14ac:dyDescent="0.2">
      <c r="A1675">
        <v>1674</v>
      </c>
      <c r="B1675" s="5">
        <v>44382</v>
      </c>
      <c r="C1675" t="s">
        <v>13</v>
      </c>
      <c r="D1675">
        <v>2021</v>
      </c>
      <c r="E1675">
        <v>19.7563680553125</v>
      </c>
      <c r="F1675">
        <v>31.989374999999999</v>
      </c>
      <c r="G1675">
        <v>119.526388892708</v>
      </c>
      <c r="H1675">
        <v>9.2372569444791708</v>
      </c>
      <c r="I1675">
        <v>186</v>
      </c>
      <c r="J1675">
        <v>58</v>
      </c>
    </row>
    <row r="1676" spans="1:10" x14ac:dyDescent="0.2">
      <c r="A1676">
        <v>1675</v>
      </c>
      <c r="B1676" s="5">
        <v>44382</v>
      </c>
      <c r="C1676" t="s">
        <v>17</v>
      </c>
      <c r="D1676">
        <v>2021</v>
      </c>
      <c r="E1676">
        <v>45.8386041667708</v>
      </c>
      <c r="F1676">
        <v>14.933999999999999</v>
      </c>
      <c r="G1676">
        <v>146.854062502083</v>
      </c>
      <c r="H1676">
        <v>6.08107291669792</v>
      </c>
      <c r="I1676">
        <v>186</v>
      </c>
      <c r="J1676">
        <v>58</v>
      </c>
    </row>
    <row r="1677" spans="1:10" x14ac:dyDescent="0.2">
      <c r="A1677">
        <v>1676</v>
      </c>
      <c r="B1677" s="5">
        <v>44382</v>
      </c>
      <c r="C1677" t="s">
        <v>15</v>
      </c>
      <c r="D1677">
        <v>2021</v>
      </c>
      <c r="E1677">
        <v>201.963670139583</v>
      </c>
      <c r="F1677">
        <v>42.973445512812503</v>
      </c>
      <c r="G1677">
        <v>674.17961805833295</v>
      </c>
      <c r="H1677">
        <v>19.076305555833301</v>
      </c>
      <c r="I1677">
        <v>186</v>
      </c>
      <c r="J1677">
        <v>58</v>
      </c>
    </row>
    <row r="1678" spans="1:10" x14ac:dyDescent="0.2">
      <c r="A1678">
        <v>1677</v>
      </c>
      <c r="B1678" s="5">
        <v>44383</v>
      </c>
      <c r="C1678" t="s">
        <v>62</v>
      </c>
      <c r="D1678">
        <v>2021</v>
      </c>
      <c r="E1678">
        <v>21.752708333333299</v>
      </c>
      <c r="F1678">
        <v>26.496874999999999</v>
      </c>
      <c r="G1678">
        <v>103.12625</v>
      </c>
      <c r="H1678">
        <v>1.8055208333333299</v>
      </c>
      <c r="I1678">
        <v>187</v>
      </c>
      <c r="J1678">
        <v>59</v>
      </c>
    </row>
    <row r="1679" spans="1:10" x14ac:dyDescent="0.2">
      <c r="A1679">
        <v>1678</v>
      </c>
      <c r="B1679" s="5">
        <v>44383</v>
      </c>
      <c r="C1679" t="s">
        <v>8</v>
      </c>
      <c r="D1679">
        <v>2021</v>
      </c>
      <c r="E1679">
        <v>35.124760416562502</v>
      </c>
      <c r="F1679">
        <v>22.223030302916701</v>
      </c>
      <c r="G1679">
        <v>109.61930555729199</v>
      </c>
      <c r="H1679">
        <v>6.0672152777812496</v>
      </c>
      <c r="I1679">
        <v>187</v>
      </c>
      <c r="J1679">
        <v>59</v>
      </c>
    </row>
    <row r="1680" spans="1:10" x14ac:dyDescent="0.2">
      <c r="A1680">
        <v>1679</v>
      </c>
      <c r="B1680" s="5">
        <v>44383</v>
      </c>
      <c r="C1680" t="s">
        <v>10</v>
      </c>
      <c r="D1680">
        <v>2021</v>
      </c>
      <c r="E1680">
        <v>93.519711805833296</v>
      </c>
      <c r="F1680">
        <v>22.882222219999999</v>
      </c>
      <c r="G1680">
        <v>148.15204861250001</v>
      </c>
      <c r="H1680">
        <v>4.1957534722187502</v>
      </c>
      <c r="I1680">
        <v>187</v>
      </c>
      <c r="J1680">
        <v>59</v>
      </c>
    </row>
    <row r="1681" spans="1:10" x14ac:dyDescent="0.2">
      <c r="A1681">
        <v>1680</v>
      </c>
      <c r="B1681" s="5">
        <v>44383</v>
      </c>
      <c r="C1681" t="s">
        <v>13</v>
      </c>
      <c r="D1681">
        <v>2021</v>
      </c>
      <c r="E1681">
        <v>19.5328576388542</v>
      </c>
      <c r="F1681">
        <v>31.555777816062498</v>
      </c>
      <c r="G1681">
        <v>120.32885417187499</v>
      </c>
      <c r="H1681">
        <v>9.9697013890833297</v>
      </c>
      <c r="I1681">
        <v>187</v>
      </c>
      <c r="J1681">
        <v>59</v>
      </c>
    </row>
    <row r="1682" spans="1:10" x14ac:dyDescent="0.2">
      <c r="A1682">
        <v>1681</v>
      </c>
      <c r="B1682" s="5">
        <v>44383</v>
      </c>
      <c r="C1682" t="s">
        <v>17</v>
      </c>
      <c r="D1682">
        <v>2021</v>
      </c>
      <c r="E1682">
        <v>47.146055555624997</v>
      </c>
      <c r="F1682" t="s">
        <v>95</v>
      </c>
      <c r="G1682">
        <v>146.987465279167</v>
      </c>
      <c r="H1682">
        <v>6.0821979166458302</v>
      </c>
      <c r="I1682">
        <v>187</v>
      </c>
      <c r="J1682">
        <v>59</v>
      </c>
    </row>
    <row r="1683" spans="1:10" x14ac:dyDescent="0.2">
      <c r="A1683">
        <v>1682</v>
      </c>
      <c r="B1683" s="5">
        <v>44383</v>
      </c>
      <c r="C1683" t="s">
        <v>15</v>
      </c>
      <c r="D1683">
        <v>2021</v>
      </c>
      <c r="E1683">
        <v>200.744107638542</v>
      </c>
      <c r="F1683">
        <v>43.513725961458299</v>
      </c>
      <c r="G1683">
        <v>687.28954861562499</v>
      </c>
      <c r="H1683">
        <v>19.591958333541701</v>
      </c>
      <c r="I1683">
        <v>187</v>
      </c>
      <c r="J1683">
        <v>59</v>
      </c>
    </row>
    <row r="1684" spans="1:10" x14ac:dyDescent="0.2">
      <c r="A1684">
        <v>1683</v>
      </c>
      <c r="B1684" s="5">
        <v>44384</v>
      </c>
      <c r="C1684" t="s">
        <v>62</v>
      </c>
      <c r="D1684">
        <v>2021</v>
      </c>
      <c r="E1684">
        <v>21.5726041666667</v>
      </c>
      <c r="F1684">
        <v>26.254166666666698</v>
      </c>
      <c r="G1684">
        <v>102.454375</v>
      </c>
      <c r="H1684">
        <v>2.0943749999999999</v>
      </c>
      <c r="I1684">
        <v>188</v>
      </c>
      <c r="J1684">
        <v>60</v>
      </c>
    </row>
    <row r="1685" spans="1:10" x14ac:dyDescent="0.2">
      <c r="A1685">
        <v>1684</v>
      </c>
      <c r="B1685" s="5">
        <v>44384</v>
      </c>
      <c r="C1685" t="s">
        <v>8</v>
      </c>
      <c r="D1685">
        <v>2021</v>
      </c>
      <c r="E1685">
        <v>36.520538194687497</v>
      </c>
      <c r="F1685">
        <v>22.021193181874999</v>
      </c>
      <c r="G1685">
        <v>107.94826388645799</v>
      </c>
      <c r="H1685">
        <v>6.8172534722291704</v>
      </c>
      <c r="I1685">
        <v>188</v>
      </c>
      <c r="J1685">
        <v>60</v>
      </c>
    </row>
    <row r="1686" spans="1:10" x14ac:dyDescent="0.2">
      <c r="A1686">
        <v>1685</v>
      </c>
      <c r="B1686" s="5">
        <v>44384</v>
      </c>
      <c r="C1686" t="s">
        <v>10</v>
      </c>
      <c r="D1686">
        <v>2021</v>
      </c>
      <c r="E1686">
        <v>91.013704861145797</v>
      </c>
      <c r="F1686">
        <v>21.898888889999998</v>
      </c>
      <c r="G1686">
        <v>146.53875000104199</v>
      </c>
      <c r="H1686">
        <v>4.7716597222395798</v>
      </c>
      <c r="I1686">
        <v>188</v>
      </c>
      <c r="J1686">
        <v>60</v>
      </c>
    </row>
    <row r="1687" spans="1:10" x14ac:dyDescent="0.2">
      <c r="A1687">
        <v>1686</v>
      </c>
      <c r="B1687" s="5">
        <v>44384</v>
      </c>
      <c r="C1687" t="s">
        <v>13</v>
      </c>
      <c r="D1687">
        <v>2021</v>
      </c>
      <c r="E1687">
        <v>19.714902777812501</v>
      </c>
      <c r="F1687">
        <v>31.199143773229199</v>
      </c>
      <c r="G1687">
        <v>121.19718750625</v>
      </c>
      <c r="H1687">
        <v>10.7323576388437</v>
      </c>
      <c r="I1687">
        <v>188</v>
      </c>
      <c r="J1687">
        <v>60</v>
      </c>
    </row>
    <row r="1688" spans="1:10" x14ac:dyDescent="0.2">
      <c r="A1688">
        <v>1687</v>
      </c>
      <c r="B1688" s="5">
        <v>44384</v>
      </c>
      <c r="C1688" t="s">
        <v>17</v>
      </c>
      <c r="D1688">
        <v>2021</v>
      </c>
      <c r="E1688">
        <v>46.740871527916703</v>
      </c>
      <c r="F1688" t="s">
        <v>95</v>
      </c>
      <c r="G1688">
        <v>145.05166666979201</v>
      </c>
      <c r="H1688">
        <v>6.3584236111458301</v>
      </c>
      <c r="I1688">
        <v>188</v>
      </c>
      <c r="J1688">
        <v>60</v>
      </c>
    </row>
    <row r="1689" spans="1:10" x14ac:dyDescent="0.2">
      <c r="A1689">
        <v>1688</v>
      </c>
      <c r="B1689" s="5">
        <v>44384</v>
      </c>
      <c r="C1689" t="s">
        <v>15</v>
      </c>
      <c r="D1689">
        <v>2021</v>
      </c>
      <c r="E1689">
        <v>202.18340624791699</v>
      </c>
      <c r="F1689">
        <v>42.7175641026042</v>
      </c>
      <c r="G1689">
        <v>692.35465278020797</v>
      </c>
      <c r="H1689">
        <v>19.509947916770798</v>
      </c>
      <c r="I1689">
        <v>188</v>
      </c>
      <c r="J1689">
        <v>60</v>
      </c>
    </row>
    <row r="1690" spans="1:10" x14ac:dyDescent="0.2">
      <c r="A1690">
        <v>1689</v>
      </c>
      <c r="B1690" s="5">
        <v>44385</v>
      </c>
      <c r="C1690" t="s">
        <v>62</v>
      </c>
      <c r="D1690">
        <v>2021</v>
      </c>
      <c r="E1690">
        <v>24.006923076923101</v>
      </c>
      <c r="F1690">
        <v>25.3417582417582</v>
      </c>
      <c r="G1690">
        <v>100.60659340659301</v>
      </c>
      <c r="H1690">
        <v>2.4270329670329698</v>
      </c>
      <c r="I1690">
        <v>189</v>
      </c>
      <c r="J1690">
        <v>61</v>
      </c>
    </row>
    <row r="1691" spans="1:10" x14ac:dyDescent="0.2">
      <c r="A1691">
        <v>1690</v>
      </c>
      <c r="B1691" s="5">
        <v>44385</v>
      </c>
      <c r="C1691" t="s">
        <v>8</v>
      </c>
      <c r="D1691">
        <v>2021</v>
      </c>
      <c r="E1691">
        <v>34.5063541669792</v>
      </c>
      <c r="F1691">
        <v>22.001268938541699</v>
      </c>
      <c r="G1691">
        <v>108.80291666562501</v>
      </c>
      <c r="H1691">
        <v>6.1937916666458301</v>
      </c>
      <c r="I1691">
        <v>189</v>
      </c>
      <c r="J1691">
        <v>61</v>
      </c>
    </row>
    <row r="1692" spans="1:10" x14ac:dyDescent="0.2">
      <c r="A1692">
        <v>1691</v>
      </c>
      <c r="B1692" s="5">
        <v>44385</v>
      </c>
      <c r="C1692" t="s">
        <v>10</v>
      </c>
      <c r="D1692">
        <v>2021</v>
      </c>
      <c r="E1692">
        <v>87.616270833437497</v>
      </c>
      <c r="F1692" t="s">
        <v>95</v>
      </c>
      <c r="G1692">
        <v>144.68243055729201</v>
      </c>
      <c r="H1692">
        <v>4.9749201389166702</v>
      </c>
      <c r="I1692">
        <v>189</v>
      </c>
      <c r="J1692">
        <v>61</v>
      </c>
    </row>
    <row r="1693" spans="1:10" x14ac:dyDescent="0.2">
      <c r="A1693">
        <v>1692</v>
      </c>
      <c r="B1693" s="5">
        <v>44385</v>
      </c>
      <c r="C1693" t="s">
        <v>13</v>
      </c>
      <c r="D1693">
        <v>2021</v>
      </c>
      <c r="E1693">
        <v>19.394427083437499</v>
      </c>
      <c r="F1693">
        <v>30.677852564062501</v>
      </c>
      <c r="G1693">
        <v>121.44802083854201</v>
      </c>
      <c r="H1693">
        <v>14.1622256946875</v>
      </c>
      <c r="I1693">
        <v>189</v>
      </c>
      <c r="J1693">
        <v>61</v>
      </c>
    </row>
    <row r="1694" spans="1:10" x14ac:dyDescent="0.2">
      <c r="A1694">
        <v>1693</v>
      </c>
      <c r="B1694" s="5">
        <v>44385</v>
      </c>
      <c r="C1694" t="s">
        <v>17</v>
      </c>
      <c r="D1694">
        <v>2021</v>
      </c>
      <c r="E1694">
        <v>46.054430555416701</v>
      </c>
      <c r="F1694">
        <v>15.125833330000001</v>
      </c>
      <c r="G1694">
        <v>145.07211805729199</v>
      </c>
      <c r="H1694">
        <v>5.7331874999895804</v>
      </c>
      <c r="I1694">
        <v>189</v>
      </c>
      <c r="J1694">
        <v>61</v>
      </c>
    </row>
    <row r="1695" spans="1:10" x14ac:dyDescent="0.2">
      <c r="A1695">
        <v>1694</v>
      </c>
      <c r="B1695" s="5">
        <v>44385</v>
      </c>
      <c r="C1695" t="s">
        <v>15</v>
      </c>
      <c r="D1695">
        <v>2021</v>
      </c>
      <c r="E1695">
        <v>200.940281252083</v>
      </c>
      <c r="F1695">
        <v>42.231883012812503</v>
      </c>
      <c r="G1695">
        <v>695.25718750520798</v>
      </c>
      <c r="H1695">
        <v>18.8758298611458</v>
      </c>
      <c r="I1695">
        <v>189</v>
      </c>
      <c r="J1695">
        <v>61</v>
      </c>
    </row>
    <row r="1696" spans="1:10" x14ac:dyDescent="0.2">
      <c r="A1696">
        <v>1695</v>
      </c>
      <c r="B1696" s="5">
        <v>44386</v>
      </c>
      <c r="C1696" t="s">
        <v>62</v>
      </c>
      <c r="D1696">
        <v>2021</v>
      </c>
      <c r="E1696">
        <v>24.7167708333333</v>
      </c>
      <c r="F1696">
        <v>25.142708333333299</v>
      </c>
      <c r="G1696">
        <v>99.214062499999997</v>
      </c>
      <c r="H1696">
        <v>2.05125</v>
      </c>
      <c r="I1696">
        <v>190</v>
      </c>
      <c r="J1696">
        <v>62</v>
      </c>
    </row>
    <row r="1697" spans="1:10" x14ac:dyDescent="0.2">
      <c r="A1697">
        <v>1696</v>
      </c>
      <c r="B1697" s="5">
        <v>44386</v>
      </c>
      <c r="C1697" t="s">
        <v>8</v>
      </c>
      <c r="D1697">
        <v>2021</v>
      </c>
      <c r="E1697">
        <v>33.535913194583301</v>
      </c>
      <c r="F1697">
        <v>22.007092802916699</v>
      </c>
      <c r="G1697">
        <v>108.673854166667</v>
      </c>
      <c r="H1697">
        <v>6.2496875000000003</v>
      </c>
      <c r="I1697">
        <v>190</v>
      </c>
      <c r="J1697">
        <v>62</v>
      </c>
    </row>
    <row r="1698" spans="1:10" x14ac:dyDescent="0.2">
      <c r="A1698">
        <v>1697</v>
      </c>
      <c r="B1698" s="5">
        <v>44386</v>
      </c>
      <c r="C1698" t="s">
        <v>10</v>
      </c>
      <c r="D1698">
        <v>2021</v>
      </c>
      <c r="E1698">
        <v>86.840607638750001</v>
      </c>
      <c r="F1698">
        <v>22.41857143</v>
      </c>
      <c r="G1698">
        <v>146.08250000208301</v>
      </c>
      <c r="H1698">
        <v>4.4627083333437501</v>
      </c>
      <c r="I1698">
        <v>190</v>
      </c>
      <c r="J1698">
        <v>62</v>
      </c>
    </row>
    <row r="1699" spans="1:10" x14ac:dyDescent="0.2">
      <c r="A1699">
        <v>1698</v>
      </c>
      <c r="B1699" s="5">
        <v>44386</v>
      </c>
      <c r="C1699" t="s">
        <v>13</v>
      </c>
      <c r="D1699">
        <v>2021</v>
      </c>
      <c r="E1699">
        <v>19.944395833229201</v>
      </c>
      <c r="F1699">
        <v>30.9523157046875</v>
      </c>
      <c r="G1699">
        <v>121.62347223020799</v>
      </c>
      <c r="H1699">
        <v>11.679906250177099</v>
      </c>
      <c r="I1699">
        <v>190</v>
      </c>
      <c r="J1699">
        <v>62</v>
      </c>
    </row>
    <row r="1700" spans="1:10" x14ac:dyDescent="0.2">
      <c r="A1700">
        <v>1699</v>
      </c>
      <c r="B1700" s="5">
        <v>44386</v>
      </c>
      <c r="C1700" t="s">
        <v>17</v>
      </c>
      <c r="D1700">
        <v>2021</v>
      </c>
      <c r="E1700">
        <v>45.269621527916698</v>
      </c>
      <c r="F1700">
        <v>15.311999999999999</v>
      </c>
      <c r="G1700">
        <v>146.00579860833301</v>
      </c>
      <c r="H1700">
        <v>5.5604583333229201</v>
      </c>
      <c r="I1700">
        <v>190</v>
      </c>
      <c r="J1700">
        <v>62</v>
      </c>
    </row>
    <row r="1701" spans="1:10" x14ac:dyDescent="0.2">
      <c r="A1701">
        <v>1700</v>
      </c>
      <c r="B1701" s="5">
        <v>44386</v>
      </c>
      <c r="C1701" t="s">
        <v>15</v>
      </c>
      <c r="D1701">
        <v>2021</v>
      </c>
      <c r="E1701">
        <v>205.48808680416701</v>
      </c>
      <c r="F1701">
        <v>44.009326923437499</v>
      </c>
      <c r="G1701">
        <v>693.77923611145798</v>
      </c>
      <c r="H1701">
        <v>21.241354166458301</v>
      </c>
      <c r="I1701">
        <v>190</v>
      </c>
      <c r="J1701">
        <v>62</v>
      </c>
    </row>
    <row r="1702" spans="1:10" x14ac:dyDescent="0.2">
      <c r="A1702">
        <v>1701</v>
      </c>
      <c r="B1702" s="5">
        <v>44387</v>
      </c>
      <c r="C1702" t="s">
        <v>62</v>
      </c>
      <c r="D1702">
        <v>2021</v>
      </c>
      <c r="E1702">
        <v>25.294166666666701</v>
      </c>
      <c r="F1702">
        <v>25.488541666666698</v>
      </c>
      <c r="G1702">
        <v>99.216875000000002</v>
      </c>
      <c r="H1702">
        <v>2.0963541666666701</v>
      </c>
      <c r="I1702">
        <v>191</v>
      </c>
      <c r="J1702">
        <v>63</v>
      </c>
    </row>
    <row r="1703" spans="1:10" x14ac:dyDescent="0.2">
      <c r="A1703">
        <v>1702</v>
      </c>
      <c r="B1703" s="5">
        <v>44387</v>
      </c>
      <c r="C1703" t="s">
        <v>8</v>
      </c>
      <c r="D1703">
        <v>2021</v>
      </c>
      <c r="E1703">
        <v>34.513753472083302</v>
      </c>
      <c r="F1703">
        <v>21.928494318437501</v>
      </c>
      <c r="G1703">
        <v>109.36284721875001</v>
      </c>
      <c r="H1703">
        <v>5.8954097222291697</v>
      </c>
      <c r="I1703">
        <v>191</v>
      </c>
      <c r="J1703">
        <v>63</v>
      </c>
    </row>
    <row r="1704" spans="1:10" x14ac:dyDescent="0.2">
      <c r="A1704">
        <v>1703</v>
      </c>
      <c r="B1704" s="5">
        <v>44387</v>
      </c>
      <c r="C1704" t="s">
        <v>10</v>
      </c>
      <c r="D1704">
        <v>2021</v>
      </c>
      <c r="E1704">
        <v>86.210736111145806</v>
      </c>
      <c r="F1704">
        <v>22.082857140000002</v>
      </c>
      <c r="G1704">
        <v>146.58486111249999</v>
      </c>
      <c r="H1704">
        <v>4.10940972221875</v>
      </c>
      <c r="I1704">
        <v>191</v>
      </c>
      <c r="J1704">
        <v>63</v>
      </c>
    </row>
    <row r="1705" spans="1:10" x14ac:dyDescent="0.2">
      <c r="A1705">
        <v>1704</v>
      </c>
      <c r="B1705" s="5">
        <v>44387</v>
      </c>
      <c r="C1705" t="s">
        <v>13</v>
      </c>
      <c r="D1705">
        <v>2021</v>
      </c>
      <c r="E1705">
        <v>20.0821701386458</v>
      </c>
      <c r="F1705">
        <v>30.987171473958298</v>
      </c>
      <c r="G1705">
        <v>120.922708336458</v>
      </c>
      <c r="H1705">
        <v>9.1918194444583303</v>
      </c>
      <c r="I1705">
        <v>191</v>
      </c>
      <c r="J1705">
        <v>63</v>
      </c>
    </row>
    <row r="1706" spans="1:10" x14ac:dyDescent="0.2">
      <c r="A1706">
        <v>1705</v>
      </c>
      <c r="B1706" s="5">
        <v>44387</v>
      </c>
      <c r="C1706" t="s">
        <v>17</v>
      </c>
      <c r="D1706">
        <v>2021</v>
      </c>
      <c r="E1706">
        <v>44.661263888854201</v>
      </c>
      <c r="F1706">
        <v>15.37590909</v>
      </c>
      <c r="G1706">
        <v>146.68406250208301</v>
      </c>
      <c r="H1706">
        <v>5.5652048611250002</v>
      </c>
      <c r="I1706">
        <v>191</v>
      </c>
      <c r="J1706">
        <v>63</v>
      </c>
    </row>
    <row r="1707" spans="1:10" x14ac:dyDescent="0.2">
      <c r="A1707">
        <v>1706</v>
      </c>
      <c r="B1707" s="5">
        <v>44387</v>
      </c>
      <c r="C1707" t="s">
        <v>15</v>
      </c>
      <c r="D1707">
        <v>2021</v>
      </c>
      <c r="E1707">
        <v>222.727128472917</v>
      </c>
      <c r="F1707">
        <v>45.4774118591667</v>
      </c>
      <c r="G1707">
        <v>688.81565972291696</v>
      </c>
      <c r="H1707">
        <v>19.900437500312499</v>
      </c>
      <c r="I1707">
        <v>191</v>
      </c>
      <c r="J1707">
        <v>63</v>
      </c>
    </row>
    <row r="1708" spans="1:10" x14ac:dyDescent="0.2">
      <c r="A1708">
        <v>1707</v>
      </c>
      <c r="B1708" s="5">
        <v>44388</v>
      </c>
      <c r="C1708" t="s">
        <v>62</v>
      </c>
      <c r="D1708">
        <v>2021</v>
      </c>
      <c r="E1708">
        <v>23.881979166666699</v>
      </c>
      <c r="F1708">
        <v>25.796875</v>
      </c>
      <c r="G1708">
        <v>99.801770833333293</v>
      </c>
      <c r="H1708">
        <v>2.3613541666666702</v>
      </c>
      <c r="I1708">
        <v>192</v>
      </c>
      <c r="J1708">
        <v>64</v>
      </c>
    </row>
    <row r="1709" spans="1:10" x14ac:dyDescent="0.2">
      <c r="A1709">
        <v>1708</v>
      </c>
      <c r="B1709" s="5">
        <v>44388</v>
      </c>
      <c r="C1709" t="s">
        <v>8</v>
      </c>
      <c r="D1709">
        <v>2021</v>
      </c>
      <c r="E1709">
        <v>31.969062500104201</v>
      </c>
      <c r="F1709">
        <v>21.314327651666702</v>
      </c>
      <c r="G1709">
        <v>110.20496527708301</v>
      </c>
      <c r="H1709">
        <v>5.9436701389791704</v>
      </c>
      <c r="I1709">
        <v>192</v>
      </c>
      <c r="J1709">
        <v>64</v>
      </c>
    </row>
    <row r="1710" spans="1:10" x14ac:dyDescent="0.2">
      <c r="A1710">
        <v>1709</v>
      </c>
      <c r="B1710" s="5">
        <v>44388</v>
      </c>
      <c r="C1710" t="s">
        <v>10</v>
      </c>
      <c r="D1710">
        <v>2021</v>
      </c>
      <c r="E1710">
        <v>85.7353958333333</v>
      </c>
      <c r="F1710">
        <v>21.8</v>
      </c>
      <c r="G1710">
        <v>146.99465277916701</v>
      </c>
      <c r="H1710">
        <v>4.0710069444375003</v>
      </c>
      <c r="I1710">
        <v>192</v>
      </c>
      <c r="J1710">
        <v>64</v>
      </c>
    </row>
    <row r="1711" spans="1:10" x14ac:dyDescent="0.2">
      <c r="A1711">
        <v>1710</v>
      </c>
      <c r="B1711" s="5">
        <v>44388</v>
      </c>
      <c r="C1711" t="s">
        <v>13</v>
      </c>
      <c r="D1711">
        <v>2021</v>
      </c>
      <c r="E1711">
        <v>19.726729166770799</v>
      </c>
      <c r="F1711">
        <v>31.16221153875</v>
      </c>
      <c r="G1711">
        <v>121.269930563542</v>
      </c>
      <c r="H1711">
        <v>7.7971180553749999</v>
      </c>
      <c r="I1711">
        <v>192</v>
      </c>
      <c r="J1711">
        <v>64</v>
      </c>
    </row>
    <row r="1712" spans="1:10" x14ac:dyDescent="0.2">
      <c r="A1712">
        <v>1711</v>
      </c>
      <c r="B1712" s="5">
        <v>44388</v>
      </c>
      <c r="C1712" t="s">
        <v>17</v>
      </c>
      <c r="D1712">
        <v>2021</v>
      </c>
      <c r="E1712">
        <v>45.116225694270803</v>
      </c>
      <c r="F1712">
        <v>14.9173809533333</v>
      </c>
      <c r="G1712">
        <v>147.222500002083</v>
      </c>
      <c r="H1712">
        <v>5.7803784722499998</v>
      </c>
      <c r="I1712">
        <v>192</v>
      </c>
      <c r="J1712">
        <v>64</v>
      </c>
    </row>
    <row r="1713" spans="1:10" x14ac:dyDescent="0.2">
      <c r="A1713">
        <v>1712</v>
      </c>
      <c r="B1713" s="5">
        <v>44388</v>
      </c>
      <c r="C1713" t="s">
        <v>15</v>
      </c>
      <c r="D1713">
        <v>2021</v>
      </c>
      <c r="E1713">
        <v>208.914111111458</v>
      </c>
      <c r="F1713">
        <v>45.019310897291703</v>
      </c>
      <c r="G1713">
        <v>703.81079861354203</v>
      </c>
      <c r="H1713">
        <v>17.481416666770802</v>
      </c>
      <c r="I1713">
        <v>192</v>
      </c>
      <c r="J1713">
        <v>64</v>
      </c>
    </row>
    <row r="1714" spans="1:10" x14ac:dyDescent="0.2">
      <c r="A1714">
        <v>1713</v>
      </c>
      <c r="B1714" s="5">
        <v>44389</v>
      </c>
      <c r="C1714" t="s">
        <v>62</v>
      </c>
      <c r="D1714">
        <v>2021</v>
      </c>
      <c r="E1714">
        <v>22.711562499999999</v>
      </c>
      <c r="F1714">
        <v>25.851041666666699</v>
      </c>
      <c r="G1714">
        <v>100.485104166667</v>
      </c>
      <c r="H1714">
        <v>3.1454166666666699</v>
      </c>
      <c r="I1714">
        <v>193</v>
      </c>
      <c r="J1714">
        <v>65</v>
      </c>
    </row>
    <row r="1715" spans="1:10" x14ac:dyDescent="0.2">
      <c r="A1715">
        <v>1714</v>
      </c>
      <c r="B1715" s="5">
        <v>44389</v>
      </c>
      <c r="C1715" t="s">
        <v>8</v>
      </c>
      <c r="D1715">
        <v>2021</v>
      </c>
      <c r="E1715">
        <v>31.892487804634101</v>
      </c>
      <c r="F1715">
        <v>20.157323805292702</v>
      </c>
      <c r="G1715">
        <v>110.747235778049</v>
      </c>
      <c r="H1715">
        <v>6.2291626016097599</v>
      </c>
      <c r="I1715">
        <v>193</v>
      </c>
      <c r="J1715">
        <v>65</v>
      </c>
    </row>
    <row r="1716" spans="1:10" x14ac:dyDescent="0.2">
      <c r="A1716">
        <v>1715</v>
      </c>
      <c r="B1716" s="5">
        <v>44389</v>
      </c>
      <c r="C1716" t="s">
        <v>10</v>
      </c>
      <c r="D1716">
        <v>2021</v>
      </c>
      <c r="E1716">
        <v>85.671641577096807</v>
      </c>
      <c r="F1716">
        <v>22.358571430000001</v>
      </c>
      <c r="G1716">
        <v>149.572544804301</v>
      </c>
      <c r="H1716">
        <v>3.5755842293978501</v>
      </c>
      <c r="I1716">
        <v>193</v>
      </c>
      <c r="J1716">
        <v>65</v>
      </c>
    </row>
    <row r="1717" spans="1:10" x14ac:dyDescent="0.2">
      <c r="A1717">
        <v>1716</v>
      </c>
      <c r="B1717" s="5">
        <v>44389</v>
      </c>
      <c r="C1717" t="s">
        <v>13</v>
      </c>
      <c r="D1717">
        <v>2021</v>
      </c>
      <c r="E1717">
        <v>19.750569444479201</v>
      </c>
      <c r="F1717">
        <v>31.066688415520801</v>
      </c>
      <c r="G1717">
        <v>121.50965278229199</v>
      </c>
      <c r="H1717">
        <v>5.2399861111145798</v>
      </c>
      <c r="I1717">
        <v>193</v>
      </c>
      <c r="J1717">
        <v>65</v>
      </c>
    </row>
    <row r="1718" spans="1:10" x14ac:dyDescent="0.2">
      <c r="A1718">
        <v>1717</v>
      </c>
      <c r="B1718" s="5">
        <v>44389</v>
      </c>
      <c r="C1718" t="s">
        <v>17</v>
      </c>
      <c r="D1718">
        <v>2021</v>
      </c>
      <c r="E1718">
        <v>44.387881944166701</v>
      </c>
      <c r="F1718">
        <v>14.448428570000001</v>
      </c>
      <c r="G1718">
        <v>147.766319446875</v>
      </c>
      <c r="H1718">
        <v>5.7330555555520801</v>
      </c>
      <c r="I1718">
        <v>193</v>
      </c>
      <c r="J1718">
        <v>65</v>
      </c>
    </row>
    <row r="1719" spans="1:10" x14ac:dyDescent="0.2">
      <c r="A1719">
        <v>1718</v>
      </c>
      <c r="B1719" s="5">
        <v>44389</v>
      </c>
      <c r="C1719" t="s">
        <v>15</v>
      </c>
      <c r="D1719">
        <v>2021</v>
      </c>
      <c r="E1719">
        <v>195.45001388750001</v>
      </c>
      <c r="F1719">
        <v>44.940576923541698</v>
      </c>
      <c r="G1719">
        <v>717.00902778229204</v>
      </c>
      <c r="H1719">
        <v>19.049559027499999</v>
      </c>
      <c r="I1719">
        <v>193</v>
      </c>
      <c r="J1719">
        <v>65</v>
      </c>
    </row>
    <row r="1720" spans="1:10" x14ac:dyDescent="0.2">
      <c r="A1720">
        <v>1719</v>
      </c>
      <c r="B1720" s="5">
        <v>44390</v>
      </c>
      <c r="C1720" t="s">
        <v>62</v>
      </c>
      <c r="D1720">
        <v>2021</v>
      </c>
      <c r="E1720">
        <v>22.4516666666667</v>
      </c>
      <c r="F1720">
        <v>25.484375</v>
      </c>
      <c r="G1720">
        <v>101.5709375</v>
      </c>
      <c r="H1720">
        <v>5.1543749999999999</v>
      </c>
      <c r="I1720">
        <v>194</v>
      </c>
      <c r="J1720">
        <v>66</v>
      </c>
    </row>
    <row r="1721" spans="1:10" x14ac:dyDescent="0.2">
      <c r="A1721">
        <v>1720</v>
      </c>
      <c r="B1721" s="5">
        <v>44390</v>
      </c>
      <c r="C1721" t="s">
        <v>10</v>
      </c>
      <c r="D1721">
        <v>2021</v>
      </c>
      <c r="E1721">
        <v>84.970739583020801</v>
      </c>
      <c r="F1721">
        <v>22.072142854999999</v>
      </c>
      <c r="G1721">
        <v>151.274965272917</v>
      </c>
      <c r="H1721">
        <v>3.4857986111145798</v>
      </c>
      <c r="I1721">
        <v>194</v>
      </c>
      <c r="J1721">
        <v>66</v>
      </c>
    </row>
    <row r="1722" spans="1:10" x14ac:dyDescent="0.2">
      <c r="A1722">
        <v>1721</v>
      </c>
      <c r="B1722" s="5">
        <v>44390</v>
      </c>
      <c r="C1722" t="s">
        <v>13</v>
      </c>
      <c r="D1722">
        <v>2021</v>
      </c>
      <c r="E1722">
        <v>20.21445333354</v>
      </c>
      <c r="F1722">
        <v>27.219821652579999</v>
      </c>
      <c r="G1722">
        <v>120.33513333739999</v>
      </c>
      <c r="H1722">
        <v>6.4016533333999996</v>
      </c>
      <c r="I1722">
        <v>194</v>
      </c>
      <c r="J1722">
        <v>66</v>
      </c>
    </row>
    <row r="1723" spans="1:10" x14ac:dyDescent="0.2">
      <c r="A1723">
        <v>1722</v>
      </c>
      <c r="B1723" s="5">
        <v>44390</v>
      </c>
      <c r="C1723" t="s">
        <v>17</v>
      </c>
      <c r="D1723">
        <v>2021</v>
      </c>
      <c r="E1723">
        <v>44.2952986109375</v>
      </c>
      <c r="F1723" t="s">
        <v>95</v>
      </c>
      <c r="G1723">
        <v>148.55319444687501</v>
      </c>
      <c r="H1723">
        <v>5.7832013889166696</v>
      </c>
      <c r="I1723">
        <v>194</v>
      </c>
      <c r="J1723">
        <v>66</v>
      </c>
    </row>
    <row r="1724" spans="1:10" x14ac:dyDescent="0.2">
      <c r="A1724">
        <v>1723</v>
      </c>
      <c r="B1724" s="5">
        <v>44390</v>
      </c>
      <c r="C1724" t="s">
        <v>15</v>
      </c>
      <c r="D1724">
        <v>2021</v>
      </c>
      <c r="E1724">
        <v>192.0147666675</v>
      </c>
      <c r="F1724">
        <v>40.818925451179503</v>
      </c>
      <c r="G1724">
        <v>725.447</v>
      </c>
      <c r="H1724">
        <v>19.27480833425</v>
      </c>
      <c r="I1724">
        <v>194</v>
      </c>
      <c r="J1724">
        <v>66</v>
      </c>
    </row>
    <row r="1725" spans="1:10" x14ac:dyDescent="0.2">
      <c r="A1725">
        <v>1724</v>
      </c>
      <c r="B1725" s="5">
        <v>44391</v>
      </c>
      <c r="C1725" t="s">
        <v>62</v>
      </c>
      <c r="D1725">
        <v>2021</v>
      </c>
      <c r="E1725">
        <v>21.59375</v>
      </c>
      <c r="F1725">
        <v>24.945833333333301</v>
      </c>
      <c r="G1725">
        <v>102.08125</v>
      </c>
      <c r="H1725">
        <v>10.913541666666699</v>
      </c>
      <c r="I1725">
        <v>195</v>
      </c>
      <c r="J1725">
        <v>67</v>
      </c>
    </row>
    <row r="1726" spans="1:10" x14ac:dyDescent="0.2">
      <c r="A1726">
        <v>1725</v>
      </c>
      <c r="B1726" s="5">
        <v>44391</v>
      </c>
      <c r="C1726" t="s">
        <v>10</v>
      </c>
      <c r="D1726">
        <v>2021</v>
      </c>
      <c r="E1726">
        <v>88.237756944583296</v>
      </c>
      <c r="F1726">
        <v>22.94</v>
      </c>
      <c r="G1726">
        <v>152.37517361354199</v>
      </c>
      <c r="H1726">
        <v>3.86557638884375</v>
      </c>
      <c r="I1726">
        <v>195</v>
      </c>
      <c r="J1726">
        <v>67</v>
      </c>
    </row>
    <row r="1727" spans="1:10" x14ac:dyDescent="0.2">
      <c r="A1727">
        <v>1726</v>
      </c>
      <c r="B1727" s="5">
        <v>44391</v>
      </c>
      <c r="C1727" t="s">
        <v>17</v>
      </c>
      <c r="D1727">
        <v>2021</v>
      </c>
      <c r="E1727">
        <v>46.43569999975</v>
      </c>
      <c r="F1727" t="s">
        <v>95</v>
      </c>
      <c r="G1727">
        <v>148.905166665</v>
      </c>
      <c r="H1727">
        <v>6.0654166667</v>
      </c>
      <c r="I1727">
        <v>195</v>
      </c>
      <c r="J1727">
        <v>67</v>
      </c>
    </row>
    <row r="1728" spans="1:10" x14ac:dyDescent="0.2">
      <c r="A1728">
        <v>1727</v>
      </c>
      <c r="B1728" s="5">
        <v>44392</v>
      </c>
      <c r="C1728" t="s">
        <v>62</v>
      </c>
      <c r="D1728">
        <v>2021</v>
      </c>
      <c r="E1728">
        <v>21.517187499999999</v>
      </c>
      <c r="F1728">
        <v>24.519791666666698</v>
      </c>
      <c r="G1728">
        <v>100.9375</v>
      </c>
      <c r="H1728">
        <v>11.8417708333333</v>
      </c>
      <c r="I1728">
        <v>196</v>
      </c>
      <c r="J1728">
        <v>68</v>
      </c>
    </row>
    <row r="1729" spans="1:10" x14ac:dyDescent="0.2">
      <c r="A1729">
        <v>1728</v>
      </c>
      <c r="B1729" s="5">
        <v>44392</v>
      </c>
      <c r="C1729" t="s">
        <v>10</v>
      </c>
      <c r="D1729">
        <v>2021</v>
      </c>
      <c r="E1729">
        <v>87.445732639166707</v>
      </c>
      <c r="F1729">
        <v>22.862500000000001</v>
      </c>
      <c r="G1729">
        <v>152.53128472395801</v>
      </c>
      <c r="H1729">
        <v>4.4536736111249997</v>
      </c>
      <c r="I1729">
        <v>196</v>
      </c>
      <c r="J1729">
        <v>68</v>
      </c>
    </row>
    <row r="1730" spans="1:10" x14ac:dyDescent="0.2">
      <c r="A1730">
        <v>1729</v>
      </c>
      <c r="B1730" s="5">
        <v>44393</v>
      </c>
      <c r="C1730" t="s">
        <v>62</v>
      </c>
      <c r="D1730">
        <v>2021</v>
      </c>
      <c r="E1730">
        <v>21.3601265822785</v>
      </c>
      <c r="F1730">
        <v>24.329113924050599</v>
      </c>
      <c r="G1730">
        <v>100.95645569620299</v>
      </c>
      <c r="H1730">
        <v>11.6594936708861</v>
      </c>
      <c r="I1730">
        <v>197</v>
      </c>
      <c r="J1730">
        <v>69</v>
      </c>
    </row>
    <row r="1731" spans="1:10" x14ac:dyDescent="0.2">
      <c r="A1731">
        <v>1730</v>
      </c>
      <c r="B1731" s="5">
        <v>44393</v>
      </c>
      <c r="C1731" t="s">
        <v>10</v>
      </c>
      <c r="D1731">
        <v>2021</v>
      </c>
      <c r="E1731">
        <v>85.743607638958295</v>
      </c>
      <c r="F1731">
        <v>22.5075</v>
      </c>
      <c r="G1731">
        <v>151.69802083854199</v>
      </c>
      <c r="H1731">
        <v>4.0456423611041696</v>
      </c>
      <c r="I1731">
        <v>197</v>
      </c>
      <c r="J1731">
        <v>69</v>
      </c>
    </row>
    <row r="1732" spans="1:10" x14ac:dyDescent="0.2">
      <c r="A1732">
        <v>1731</v>
      </c>
      <c r="B1732" s="5">
        <v>44394</v>
      </c>
      <c r="C1732" t="s">
        <v>62</v>
      </c>
      <c r="D1732">
        <v>2021</v>
      </c>
      <c r="E1732">
        <v>29.974062499999999</v>
      </c>
      <c r="F1732">
        <v>24.175000000000001</v>
      </c>
      <c r="G1732">
        <v>95.647708333333298</v>
      </c>
      <c r="H1732">
        <v>1.3049999999999999</v>
      </c>
      <c r="I1732">
        <v>198</v>
      </c>
      <c r="J1732">
        <v>70</v>
      </c>
    </row>
    <row r="1733" spans="1:10" x14ac:dyDescent="0.2">
      <c r="A1733">
        <v>1732</v>
      </c>
      <c r="B1733" s="5">
        <v>44394</v>
      </c>
      <c r="C1733" t="s">
        <v>10</v>
      </c>
      <c r="D1733">
        <v>2021</v>
      </c>
      <c r="E1733">
        <v>85.088138888854203</v>
      </c>
      <c r="F1733">
        <v>22.114444445</v>
      </c>
      <c r="G1733">
        <v>152.707465280208</v>
      </c>
      <c r="H1733">
        <v>4.2780173611041699</v>
      </c>
      <c r="I1733">
        <v>198</v>
      </c>
      <c r="J1733">
        <v>70</v>
      </c>
    </row>
    <row r="1734" spans="1:10" x14ac:dyDescent="0.2">
      <c r="A1734">
        <v>1733</v>
      </c>
      <c r="B1734" s="5">
        <v>44395</v>
      </c>
      <c r="C1734" t="s">
        <v>62</v>
      </c>
      <c r="D1734">
        <v>2021</v>
      </c>
      <c r="E1734">
        <v>30.336354166666698</v>
      </c>
      <c r="F1734">
        <v>23.897916666666699</v>
      </c>
      <c r="G1734">
        <v>96.412916666666703</v>
      </c>
      <c r="H1734">
        <v>1.1853125</v>
      </c>
      <c r="I1734">
        <v>199</v>
      </c>
      <c r="J1734">
        <v>71</v>
      </c>
    </row>
    <row r="1735" spans="1:10" x14ac:dyDescent="0.2">
      <c r="A1735">
        <v>1734</v>
      </c>
      <c r="B1735" s="5">
        <v>44395</v>
      </c>
      <c r="C1735" t="s">
        <v>10</v>
      </c>
      <c r="D1735">
        <v>2021</v>
      </c>
      <c r="E1735">
        <v>86.262263888958302</v>
      </c>
      <c r="F1735">
        <v>21.808571430000001</v>
      </c>
      <c r="G1735">
        <v>153.97003472291701</v>
      </c>
      <c r="H1735">
        <v>4.1830208332812502</v>
      </c>
      <c r="I1735">
        <v>199</v>
      </c>
      <c r="J1735">
        <v>71</v>
      </c>
    </row>
    <row r="1736" spans="1:10" x14ac:dyDescent="0.2">
      <c r="A1736">
        <v>1735</v>
      </c>
      <c r="B1736" s="5">
        <v>44396</v>
      </c>
      <c r="C1736" t="s">
        <v>62</v>
      </c>
      <c r="D1736">
        <v>2021</v>
      </c>
      <c r="E1736">
        <v>29.661979166666701</v>
      </c>
      <c r="F1736">
        <v>24.069791666666699</v>
      </c>
      <c r="G1736">
        <v>96.486874999999998</v>
      </c>
      <c r="H1736">
        <v>1.11916666666667</v>
      </c>
      <c r="I1736">
        <v>200</v>
      </c>
      <c r="J1736">
        <v>72</v>
      </c>
    </row>
    <row r="1737" spans="1:10" x14ac:dyDescent="0.2">
      <c r="A1737">
        <v>1736</v>
      </c>
      <c r="B1737" s="5">
        <v>44396</v>
      </c>
      <c r="C1737" t="s">
        <v>10</v>
      </c>
      <c r="D1737">
        <v>2021</v>
      </c>
      <c r="E1737">
        <v>87.375506944270796</v>
      </c>
      <c r="F1737">
        <v>21.756875000000001</v>
      </c>
      <c r="G1737">
        <v>155.24298611250001</v>
      </c>
      <c r="H1737">
        <v>4.1479270833645803</v>
      </c>
      <c r="I1737">
        <v>200</v>
      </c>
      <c r="J1737">
        <v>72</v>
      </c>
    </row>
    <row r="1738" spans="1:10" x14ac:dyDescent="0.2">
      <c r="A1738">
        <v>1737</v>
      </c>
      <c r="B1738" s="5">
        <v>44397</v>
      </c>
      <c r="C1738" t="s">
        <v>62</v>
      </c>
      <c r="D1738">
        <v>2021</v>
      </c>
      <c r="E1738">
        <v>28.881875000000001</v>
      </c>
      <c r="F1738">
        <v>23.967708333333299</v>
      </c>
      <c r="G1738">
        <v>97.379479166666698</v>
      </c>
      <c r="H1738">
        <v>1.2598958333333301</v>
      </c>
      <c r="I1738">
        <v>201</v>
      </c>
      <c r="J1738">
        <v>73</v>
      </c>
    </row>
    <row r="1739" spans="1:10" x14ac:dyDescent="0.2">
      <c r="A1739">
        <v>1738</v>
      </c>
      <c r="B1739" s="5">
        <v>44397</v>
      </c>
      <c r="C1739" t="s">
        <v>10</v>
      </c>
      <c r="D1739">
        <v>2021</v>
      </c>
      <c r="E1739">
        <v>87.041048611145797</v>
      </c>
      <c r="F1739">
        <v>22.195535714999998</v>
      </c>
      <c r="G1739">
        <v>156.15930555520799</v>
      </c>
      <c r="H1739">
        <v>4.1544097222187499</v>
      </c>
      <c r="I1739">
        <v>201</v>
      </c>
      <c r="J1739">
        <v>73</v>
      </c>
    </row>
    <row r="1740" spans="1:10" x14ac:dyDescent="0.2">
      <c r="A1740">
        <v>1739</v>
      </c>
      <c r="B1740" s="5">
        <v>44398</v>
      </c>
      <c r="C1740" t="s">
        <v>62</v>
      </c>
      <c r="D1740">
        <v>2021</v>
      </c>
      <c r="E1740">
        <v>28.723483146067402</v>
      </c>
      <c r="F1740">
        <v>23.4247191011236</v>
      </c>
      <c r="G1740">
        <v>97.949213483146096</v>
      </c>
      <c r="H1740">
        <v>1.2201123595505601</v>
      </c>
      <c r="I1740">
        <v>202</v>
      </c>
      <c r="J1740">
        <v>74</v>
      </c>
    </row>
    <row r="1741" spans="1:10" x14ac:dyDescent="0.2">
      <c r="A1741">
        <v>1740</v>
      </c>
      <c r="B1741" s="5">
        <v>44398</v>
      </c>
      <c r="C1741" t="s">
        <v>10</v>
      </c>
      <c r="D1741">
        <v>2021</v>
      </c>
      <c r="E1741">
        <v>89.030020833229202</v>
      </c>
      <c r="F1741">
        <v>22.257142859999998</v>
      </c>
      <c r="G1741">
        <v>157.14180555520801</v>
      </c>
      <c r="H1741">
        <v>4.1682604166770796</v>
      </c>
      <c r="I1741">
        <v>202</v>
      </c>
      <c r="J1741">
        <v>74</v>
      </c>
    </row>
    <row r="1742" spans="1:10" x14ac:dyDescent="0.2">
      <c r="A1742">
        <v>1741</v>
      </c>
      <c r="B1742" s="5">
        <v>44399</v>
      </c>
      <c r="C1742" t="s">
        <v>62</v>
      </c>
      <c r="D1742">
        <v>2021</v>
      </c>
      <c r="E1742">
        <v>28.321894736842101</v>
      </c>
      <c r="F1742">
        <v>22.9936842105263</v>
      </c>
      <c r="G1742">
        <v>98.274736842105298</v>
      </c>
      <c r="H1742">
        <v>1.5034736842105301</v>
      </c>
      <c r="I1742">
        <v>203</v>
      </c>
      <c r="J1742">
        <v>75</v>
      </c>
    </row>
    <row r="1743" spans="1:10" x14ac:dyDescent="0.2">
      <c r="A1743">
        <v>1742</v>
      </c>
      <c r="B1743" s="5">
        <v>44399</v>
      </c>
      <c r="C1743" t="s">
        <v>10</v>
      </c>
      <c r="D1743">
        <v>2021</v>
      </c>
      <c r="E1743">
        <v>88.976434027916696</v>
      </c>
      <c r="F1743">
        <v>21.377500000000001</v>
      </c>
      <c r="G1743">
        <v>158.00072916666701</v>
      </c>
      <c r="H1743">
        <v>4.1380000000312496</v>
      </c>
      <c r="I1743">
        <v>203</v>
      </c>
      <c r="J1743">
        <v>75</v>
      </c>
    </row>
    <row r="1744" spans="1:10" x14ac:dyDescent="0.2">
      <c r="A1744">
        <v>1743</v>
      </c>
      <c r="B1744" s="5">
        <v>44400</v>
      </c>
      <c r="C1744" t="s">
        <v>62</v>
      </c>
      <c r="D1744">
        <v>2021</v>
      </c>
      <c r="E1744">
        <v>29.013229166666701</v>
      </c>
      <c r="F1744">
        <v>22.181249999999999</v>
      </c>
      <c r="G1744">
        <v>99.128020833333295</v>
      </c>
      <c r="H1744">
        <v>1.2337499999999999</v>
      </c>
      <c r="I1744">
        <v>204</v>
      </c>
      <c r="J1744">
        <v>76</v>
      </c>
    </row>
    <row r="1745" spans="1:10" x14ac:dyDescent="0.2">
      <c r="A1745">
        <v>1744</v>
      </c>
      <c r="B1745" s="5">
        <v>44400</v>
      </c>
      <c r="C1745" t="s">
        <v>10</v>
      </c>
      <c r="D1745">
        <v>2021</v>
      </c>
      <c r="E1745">
        <v>88.658236111041703</v>
      </c>
      <c r="F1745">
        <v>20.231249999999999</v>
      </c>
      <c r="G1745">
        <v>155.780972221875</v>
      </c>
      <c r="H1745">
        <v>5.41742708341667</v>
      </c>
      <c r="I1745">
        <v>204</v>
      </c>
      <c r="J1745">
        <v>76</v>
      </c>
    </row>
    <row r="1746" spans="1:10" x14ac:dyDescent="0.2">
      <c r="A1746">
        <v>1745</v>
      </c>
      <c r="B1746" s="5">
        <v>44401</v>
      </c>
      <c r="C1746" t="s">
        <v>62</v>
      </c>
      <c r="D1746">
        <v>2021</v>
      </c>
      <c r="E1746">
        <v>35.372291666666698</v>
      </c>
      <c r="F1746">
        <v>21.742708333333301</v>
      </c>
      <c r="G1746">
        <v>95.2109375</v>
      </c>
      <c r="H1746">
        <v>3.5659375</v>
      </c>
      <c r="I1746">
        <v>205</v>
      </c>
      <c r="J1746">
        <v>77</v>
      </c>
    </row>
    <row r="1747" spans="1:10" x14ac:dyDescent="0.2">
      <c r="A1747">
        <v>1746</v>
      </c>
      <c r="B1747" s="5">
        <v>44401</v>
      </c>
      <c r="C1747" t="s">
        <v>10</v>
      </c>
      <c r="D1747">
        <v>2021</v>
      </c>
      <c r="E1747">
        <v>91.805069444791698</v>
      </c>
      <c r="F1747">
        <v>19.27</v>
      </c>
      <c r="G1747">
        <v>151.15645833333301</v>
      </c>
      <c r="H1747">
        <v>9.3428020835000005</v>
      </c>
      <c r="I1747">
        <v>205</v>
      </c>
      <c r="J1747">
        <v>77</v>
      </c>
    </row>
    <row r="1748" spans="1:10" x14ac:dyDescent="0.2">
      <c r="A1748">
        <v>1747</v>
      </c>
      <c r="B1748" s="5">
        <v>44402</v>
      </c>
      <c r="C1748" t="s">
        <v>62</v>
      </c>
      <c r="D1748">
        <v>2021</v>
      </c>
      <c r="E1748">
        <v>52.813437499999999</v>
      </c>
      <c r="F1748">
        <v>21.818750000000001</v>
      </c>
      <c r="G1748">
        <v>87.968645833333298</v>
      </c>
      <c r="H1748">
        <v>1.92427083333333</v>
      </c>
      <c r="I1748">
        <v>206</v>
      </c>
      <c r="J1748">
        <v>78</v>
      </c>
    </row>
    <row r="1749" spans="1:10" x14ac:dyDescent="0.2">
      <c r="A1749">
        <v>1748</v>
      </c>
      <c r="B1749" s="5">
        <v>44402</v>
      </c>
      <c r="C1749" t="s">
        <v>10</v>
      </c>
      <c r="D1749">
        <v>2021</v>
      </c>
      <c r="E1749">
        <v>95.276763888854205</v>
      </c>
      <c r="F1749">
        <v>20.178571430000002</v>
      </c>
      <c r="G1749">
        <v>149.38770833437499</v>
      </c>
      <c r="H1749">
        <v>8.9677187501458295</v>
      </c>
      <c r="I1749">
        <v>206</v>
      </c>
      <c r="J1749">
        <v>78</v>
      </c>
    </row>
    <row r="1750" spans="1:10" x14ac:dyDescent="0.2">
      <c r="A1750">
        <v>1749</v>
      </c>
      <c r="B1750" s="5">
        <v>44403</v>
      </c>
      <c r="C1750" t="s">
        <v>62</v>
      </c>
      <c r="D1750">
        <v>2021</v>
      </c>
      <c r="E1750">
        <v>43.991875</v>
      </c>
      <c r="F1750">
        <v>23.471875000000001</v>
      </c>
      <c r="G1750">
        <v>91.629791666666705</v>
      </c>
      <c r="H1750">
        <v>1.57520833333333</v>
      </c>
      <c r="I1750">
        <v>207</v>
      </c>
      <c r="J1750">
        <v>79</v>
      </c>
    </row>
    <row r="1751" spans="1:10" x14ac:dyDescent="0.2">
      <c r="A1751">
        <v>1750</v>
      </c>
      <c r="B1751" s="5">
        <v>44403</v>
      </c>
      <c r="C1751" t="s">
        <v>8</v>
      </c>
      <c r="D1751">
        <v>2021</v>
      </c>
      <c r="E1751">
        <v>37.429895833125002</v>
      </c>
      <c r="F1751">
        <v>19.165321969375</v>
      </c>
      <c r="G1751">
        <v>109.781874997917</v>
      </c>
      <c r="H1751">
        <v>7.39684027775</v>
      </c>
      <c r="I1751">
        <v>207</v>
      </c>
      <c r="J1751">
        <v>79</v>
      </c>
    </row>
    <row r="1752" spans="1:10" x14ac:dyDescent="0.2">
      <c r="A1752">
        <v>1751</v>
      </c>
      <c r="B1752" s="5">
        <v>44403</v>
      </c>
      <c r="C1752" t="s">
        <v>10</v>
      </c>
      <c r="D1752">
        <v>2021</v>
      </c>
      <c r="E1752">
        <v>94.430321969772706</v>
      </c>
      <c r="F1752">
        <v>5.6924444443333302</v>
      </c>
      <c r="G1752">
        <v>134.13212121250001</v>
      </c>
      <c r="H1752">
        <v>5.5735075757386401</v>
      </c>
      <c r="I1752">
        <v>207</v>
      </c>
      <c r="J1752">
        <v>79</v>
      </c>
    </row>
    <row r="1753" spans="1:10" x14ac:dyDescent="0.2">
      <c r="A1753">
        <v>1752</v>
      </c>
      <c r="B1753" s="5">
        <v>44404</v>
      </c>
      <c r="C1753" t="s">
        <v>62</v>
      </c>
      <c r="D1753">
        <v>2021</v>
      </c>
      <c r="E1753">
        <v>40.174374999999998</v>
      </c>
      <c r="F1753">
        <v>24.1</v>
      </c>
      <c r="G1753">
        <v>93.571250000000006</v>
      </c>
      <c r="H1753">
        <v>1.81864583333333</v>
      </c>
      <c r="I1753">
        <v>208</v>
      </c>
      <c r="J1753">
        <v>80</v>
      </c>
    </row>
    <row r="1754" spans="1:10" x14ac:dyDescent="0.2">
      <c r="A1754">
        <v>1753</v>
      </c>
      <c r="B1754" s="5">
        <v>44404</v>
      </c>
      <c r="C1754" t="s">
        <v>8</v>
      </c>
      <c r="D1754">
        <v>2021</v>
      </c>
      <c r="E1754">
        <v>35.615493055625002</v>
      </c>
      <c r="F1754">
        <v>19.197462121354199</v>
      </c>
      <c r="G1754">
        <v>110.52215277708299</v>
      </c>
      <c r="H1754">
        <v>8.9417673611458302</v>
      </c>
      <c r="I1754">
        <v>208</v>
      </c>
      <c r="J1754">
        <v>80</v>
      </c>
    </row>
    <row r="1755" spans="1:10" x14ac:dyDescent="0.2">
      <c r="A1755">
        <v>1754</v>
      </c>
      <c r="B1755" s="5">
        <v>44404</v>
      </c>
      <c r="C1755" t="s">
        <v>10</v>
      </c>
      <c r="D1755">
        <v>2021</v>
      </c>
      <c r="E1755">
        <v>95.286749999999998</v>
      </c>
      <c r="F1755" t="s">
        <v>95</v>
      </c>
      <c r="G1755">
        <v>105.96923610833301</v>
      </c>
      <c r="H1755">
        <v>4.2650937500000001</v>
      </c>
      <c r="I1755">
        <v>208</v>
      </c>
      <c r="J1755">
        <v>80</v>
      </c>
    </row>
    <row r="1756" spans="1:10" x14ac:dyDescent="0.2">
      <c r="A1756">
        <v>1755</v>
      </c>
      <c r="B1756" s="5">
        <v>44404</v>
      </c>
      <c r="C1756" t="s">
        <v>13</v>
      </c>
      <c r="D1756">
        <v>2021</v>
      </c>
      <c r="E1756">
        <v>23.896734848636399</v>
      </c>
      <c r="F1756">
        <v>25.644632867272701</v>
      </c>
      <c r="G1756">
        <v>141.023257584091</v>
      </c>
      <c r="H1756">
        <v>3.5667272727727299</v>
      </c>
      <c r="I1756">
        <v>208</v>
      </c>
      <c r="J1756">
        <v>80</v>
      </c>
    </row>
    <row r="1757" spans="1:10" x14ac:dyDescent="0.2">
      <c r="A1757">
        <v>1756</v>
      </c>
      <c r="B1757" s="5">
        <v>44404</v>
      </c>
      <c r="C1757" t="s">
        <v>15</v>
      </c>
      <c r="D1757">
        <v>2021</v>
      </c>
      <c r="E1757">
        <v>241.719935896154</v>
      </c>
      <c r="F1757">
        <v>29.694097632692301</v>
      </c>
      <c r="G1757">
        <v>344.30487179615398</v>
      </c>
      <c r="H1757">
        <v>21.397980769038501</v>
      </c>
      <c r="I1757">
        <v>208</v>
      </c>
      <c r="J1757">
        <v>80</v>
      </c>
    </row>
    <row r="1758" spans="1:10" x14ac:dyDescent="0.2">
      <c r="A1758">
        <v>1757</v>
      </c>
      <c r="B1758" s="5">
        <v>44405</v>
      </c>
      <c r="C1758" t="s">
        <v>62</v>
      </c>
      <c r="D1758">
        <v>2021</v>
      </c>
      <c r="E1758">
        <v>47.701979166666703</v>
      </c>
      <c r="F1758">
        <v>23.673958333333299</v>
      </c>
      <c r="G1758">
        <v>88.753437500000004</v>
      </c>
      <c r="H1758">
        <v>2.6855208333333298</v>
      </c>
      <c r="I1758">
        <v>209</v>
      </c>
      <c r="J1758">
        <v>81</v>
      </c>
    </row>
    <row r="1759" spans="1:10" x14ac:dyDescent="0.2">
      <c r="A1759">
        <v>1758</v>
      </c>
      <c r="B1759" s="5">
        <v>44405</v>
      </c>
      <c r="C1759" t="s">
        <v>8</v>
      </c>
      <c r="D1759">
        <v>2021</v>
      </c>
      <c r="E1759">
        <v>37.021663194375002</v>
      </c>
      <c r="F1759">
        <v>19.7095265146875</v>
      </c>
      <c r="G1759">
        <v>106.94739583197899</v>
      </c>
      <c r="H1759">
        <v>24.527725694479201</v>
      </c>
      <c r="I1759">
        <v>209</v>
      </c>
      <c r="J1759">
        <v>81</v>
      </c>
    </row>
    <row r="1760" spans="1:10" x14ac:dyDescent="0.2">
      <c r="A1760">
        <v>1759</v>
      </c>
      <c r="B1760" s="5">
        <v>44405</v>
      </c>
      <c r="C1760" t="s">
        <v>10</v>
      </c>
      <c r="D1760">
        <v>2021</v>
      </c>
      <c r="E1760">
        <v>94.084375001770795</v>
      </c>
      <c r="F1760">
        <v>18.69466667</v>
      </c>
      <c r="G1760">
        <v>105.998749997917</v>
      </c>
      <c r="H1760">
        <v>15.4248888888021</v>
      </c>
      <c r="I1760">
        <v>209</v>
      </c>
      <c r="J1760">
        <v>81</v>
      </c>
    </row>
    <row r="1761" spans="1:10" x14ac:dyDescent="0.2">
      <c r="A1761">
        <v>1760</v>
      </c>
      <c r="B1761" s="5">
        <v>44405</v>
      </c>
      <c r="C1761" t="s">
        <v>13</v>
      </c>
      <c r="D1761">
        <v>2021</v>
      </c>
      <c r="E1761">
        <v>31.0361909720833</v>
      </c>
      <c r="F1761">
        <v>24.982459935208301</v>
      </c>
      <c r="G1761">
        <v>129.94069445312499</v>
      </c>
      <c r="H1761">
        <v>8.4732430556666696</v>
      </c>
      <c r="I1761">
        <v>209</v>
      </c>
      <c r="J1761">
        <v>81</v>
      </c>
    </row>
    <row r="1762" spans="1:10" x14ac:dyDescent="0.2">
      <c r="A1762">
        <v>1761</v>
      </c>
      <c r="B1762" s="5">
        <v>44405</v>
      </c>
      <c r="C1762" t="s">
        <v>17</v>
      </c>
      <c r="D1762">
        <v>2021</v>
      </c>
      <c r="E1762">
        <v>45.663139534883697</v>
      </c>
      <c r="F1762" t="s">
        <v>95</v>
      </c>
      <c r="G1762">
        <v>135.090465113953</v>
      </c>
      <c r="H1762">
        <v>29.6161395351163</v>
      </c>
      <c r="I1762">
        <v>209</v>
      </c>
      <c r="J1762">
        <v>81</v>
      </c>
    </row>
    <row r="1763" spans="1:10" x14ac:dyDescent="0.2">
      <c r="A1763">
        <v>1762</v>
      </c>
      <c r="B1763" s="5">
        <v>44405</v>
      </c>
      <c r="C1763" t="s">
        <v>15</v>
      </c>
      <c r="D1763">
        <v>2021</v>
      </c>
      <c r="E1763">
        <v>197.400503469792</v>
      </c>
      <c r="F1763">
        <v>27.220493990729199</v>
      </c>
      <c r="G1763">
        <v>317.47052082916701</v>
      </c>
      <c r="H1763">
        <v>75.796190972083295</v>
      </c>
      <c r="I1763">
        <v>209</v>
      </c>
      <c r="J1763">
        <v>81</v>
      </c>
    </row>
    <row r="1764" spans="1:10" x14ac:dyDescent="0.2">
      <c r="A1764">
        <v>1763</v>
      </c>
      <c r="B1764" s="5">
        <v>44406</v>
      </c>
      <c r="C1764" t="s">
        <v>62</v>
      </c>
      <c r="D1764">
        <v>2021</v>
      </c>
      <c r="E1764">
        <v>74.261250000000004</v>
      </c>
      <c r="F1764">
        <v>26.139583333333299</v>
      </c>
      <c r="G1764">
        <v>77.046770833333298</v>
      </c>
      <c r="H1764">
        <v>3.5120833333333299</v>
      </c>
      <c r="I1764">
        <v>210</v>
      </c>
      <c r="J1764">
        <v>82</v>
      </c>
    </row>
    <row r="1765" spans="1:10" x14ac:dyDescent="0.2">
      <c r="A1765">
        <v>1764</v>
      </c>
      <c r="B1765" s="5">
        <v>44406</v>
      </c>
      <c r="C1765" t="s">
        <v>8</v>
      </c>
      <c r="D1765">
        <v>2021</v>
      </c>
      <c r="E1765">
        <v>44.129215277500002</v>
      </c>
      <c r="F1765">
        <v>19.825681817708301</v>
      </c>
      <c r="G1765">
        <v>101.92434027572899</v>
      </c>
      <c r="H1765">
        <v>18.511243055520801</v>
      </c>
      <c r="I1765">
        <v>210</v>
      </c>
      <c r="J1765">
        <v>82</v>
      </c>
    </row>
    <row r="1766" spans="1:10" x14ac:dyDescent="0.2">
      <c r="A1766">
        <v>1765</v>
      </c>
      <c r="B1766" s="5">
        <v>44406</v>
      </c>
      <c r="C1766" t="s">
        <v>10</v>
      </c>
      <c r="D1766">
        <v>2021</v>
      </c>
      <c r="E1766">
        <v>94.455451389479194</v>
      </c>
      <c r="F1766" t="s">
        <v>95</v>
      </c>
      <c r="G1766">
        <v>99.682395834166698</v>
      </c>
      <c r="H1766">
        <v>29.881413194479201</v>
      </c>
      <c r="I1766">
        <v>210</v>
      </c>
      <c r="J1766">
        <v>82</v>
      </c>
    </row>
    <row r="1767" spans="1:10" x14ac:dyDescent="0.2">
      <c r="A1767">
        <v>1766</v>
      </c>
      <c r="B1767" s="5">
        <v>44406</v>
      </c>
      <c r="C1767" t="s">
        <v>13</v>
      </c>
      <c r="D1767">
        <v>2021</v>
      </c>
      <c r="E1767">
        <v>35.357604166770798</v>
      </c>
      <c r="F1767">
        <v>26.793421474062502</v>
      </c>
      <c r="G1767">
        <v>124.183715283333</v>
      </c>
      <c r="H1767">
        <v>3.4511909722187499</v>
      </c>
      <c r="I1767">
        <v>210</v>
      </c>
      <c r="J1767">
        <v>82</v>
      </c>
    </row>
    <row r="1768" spans="1:10" x14ac:dyDescent="0.2">
      <c r="A1768">
        <v>1767</v>
      </c>
      <c r="B1768" s="5">
        <v>44406</v>
      </c>
      <c r="C1768" t="s">
        <v>17</v>
      </c>
      <c r="D1768">
        <v>2021</v>
      </c>
      <c r="E1768">
        <v>58.760097221979201</v>
      </c>
      <c r="F1768">
        <v>14.672714285</v>
      </c>
      <c r="G1768">
        <v>135.30475694374999</v>
      </c>
      <c r="H1768">
        <v>14.921374999999999</v>
      </c>
      <c r="I1768">
        <v>210</v>
      </c>
      <c r="J1768">
        <v>82</v>
      </c>
    </row>
    <row r="1769" spans="1:10" x14ac:dyDescent="0.2">
      <c r="A1769">
        <v>1768</v>
      </c>
      <c r="B1769" s="5">
        <v>44406</v>
      </c>
      <c r="C1769" t="s">
        <v>15</v>
      </c>
      <c r="D1769">
        <v>2021</v>
      </c>
      <c r="E1769">
        <v>186.528416666667</v>
      </c>
      <c r="F1769">
        <v>30.396322115729198</v>
      </c>
      <c r="G1769">
        <v>232.59010416770801</v>
      </c>
      <c r="H1769">
        <v>77.648437499375007</v>
      </c>
      <c r="I1769">
        <v>210</v>
      </c>
      <c r="J1769">
        <v>82</v>
      </c>
    </row>
    <row r="1770" spans="1:10" x14ac:dyDescent="0.2">
      <c r="A1770">
        <v>1769</v>
      </c>
      <c r="B1770" s="5">
        <v>44407</v>
      </c>
      <c r="C1770" t="s">
        <v>62</v>
      </c>
      <c r="D1770">
        <v>2021</v>
      </c>
      <c r="E1770">
        <v>64.477395833333304</v>
      </c>
      <c r="F1770">
        <v>28.004166666666698</v>
      </c>
      <c r="G1770">
        <v>61.924999999999997</v>
      </c>
      <c r="H1770">
        <v>2.00614583333333</v>
      </c>
      <c r="I1770">
        <v>211</v>
      </c>
      <c r="J1770">
        <v>83</v>
      </c>
    </row>
    <row r="1771" spans="1:10" x14ac:dyDescent="0.2">
      <c r="A1771">
        <v>1770</v>
      </c>
      <c r="B1771" s="5">
        <v>44407</v>
      </c>
      <c r="C1771" t="s">
        <v>8</v>
      </c>
      <c r="D1771">
        <v>2021</v>
      </c>
      <c r="E1771">
        <v>37.988305555208299</v>
      </c>
      <c r="F1771">
        <v>21.053787878854202</v>
      </c>
      <c r="G1771">
        <v>106.62312499687501</v>
      </c>
      <c r="H1771">
        <v>13.641555555593699</v>
      </c>
      <c r="I1771">
        <v>211</v>
      </c>
      <c r="J1771">
        <v>83</v>
      </c>
    </row>
    <row r="1772" spans="1:10" x14ac:dyDescent="0.2">
      <c r="A1772">
        <v>1771</v>
      </c>
      <c r="B1772" s="5">
        <v>44407</v>
      </c>
      <c r="C1772" t="s">
        <v>10</v>
      </c>
      <c r="D1772">
        <v>2021</v>
      </c>
      <c r="E1772">
        <v>105.699590280208</v>
      </c>
      <c r="F1772" t="s">
        <v>95</v>
      </c>
      <c r="G1772">
        <v>118.32149305520799</v>
      </c>
      <c r="H1772">
        <v>10.140951389145799</v>
      </c>
      <c r="I1772">
        <v>211</v>
      </c>
      <c r="J1772">
        <v>83</v>
      </c>
    </row>
    <row r="1773" spans="1:10" x14ac:dyDescent="0.2">
      <c r="A1773">
        <v>1772</v>
      </c>
      <c r="B1773" s="5">
        <v>44407</v>
      </c>
      <c r="C1773" t="s">
        <v>13</v>
      </c>
      <c r="D1773">
        <v>2021</v>
      </c>
      <c r="E1773">
        <v>30.941222222291699</v>
      </c>
      <c r="F1773">
        <v>28.0390464744792</v>
      </c>
      <c r="G1773">
        <v>125.982083338542</v>
      </c>
      <c r="H1773">
        <v>2.3652048611041701</v>
      </c>
      <c r="I1773">
        <v>211</v>
      </c>
      <c r="J1773">
        <v>83</v>
      </c>
    </row>
    <row r="1774" spans="1:10" x14ac:dyDescent="0.2">
      <c r="A1774">
        <v>1773</v>
      </c>
      <c r="B1774" s="5">
        <v>44407</v>
      </c>
      <c r="C1774" t="s">
        <v>17</v>
      </c>
      <c r="D1774">
        <v>2021</v>
      </c>
      <c r="E1774">
        <v>58.802244791666702</v>
      </c>
      <c r="F1774">
        <v>15.864166669999999</v>
      </c>
      <c r="G1774">
        <v>141.127118055208</v>
      </c>
      <c r="H1774">
        <v>6.41435416665625</v>
      </c>
      <c r="I1774">
        <v>211</v>
      </c>
      <c r="J1774">
        <v>83</v>
      </c>
    </row>
    <row r="1775" spans="1:10" x14ac:dyDescent="0.2">
      <c r="A1775">
        <v>1774</v>
      </c>
      <c r="B1775" s="5">
        <v>44407</v>
      </c>
      <c r="C1775" t="s">
        <v>15</v>
      </c>
      <c r="D1775">
        <v>2021</v>
      </c>
      <c r="E1775">
        <v>228.88070485937499</v>
      </c>
      <c r="F1775">
        <v>31.627692308124999</v>
      </c>
      <c r="G1775">
        <v>264.33788194270801</v>
      </c>
      <c r="H1775">
        <v>30.975236111041699</v>
      </c>
      <c r="I1775">
        <v>211</v>
      </c>
      <c r="J1775">
        <v>83</v>
      </c>
    </row>
    <row r="1776" spans="1:10" x14ac:dyDescent="0.2">
      <c r="A1776">
        <v>1775</v>
      </c>
      <c r="B1776" s="5">
        <v>44408</v>
      </c>
      <c r="C1776" t="s">
        <v>62</v>
      </c>
      <c r="D1776">
        <v>2021</v>
      </c>
      <c r="E1776">
        <v>56.114062500000003</v>
      </c>
      <c r="F1776">
        <v>28.046875</v>
      </c>
      <c r="G1776">
        <v>60.996250000000003</v>
      </c>
      <c r="H1776">
        <v>1.5747916666666699</v>
      </c>
      <c r="I1776">
        <v>212</v>
      </c>
      <c r="J1776">
        <v>84</v>
      </c>
    </row>
    <row r="1777" spans="1:10" x14ac:dyDescent="0.2">
      <c r="A1777">
        <v>1776</v>
      </c>
      <c r="B1777" s="5">
        <v>44408</v>
      </c>
      <c r="C1777" t="s">
        <v>8</v>
      </c>
      <c r="D1777">
        <v>2021</v>
      </c>
      <c r="E1777">
        <v>34.469968750104201</v>
      </c>
      <c r="F1777">
        <v>21.511278408958301</v>
      </c>
      <c r="G1777">
        <v>108.421770833333</v>
      </c>
      <c r="H1777">
        <v>14.2546388889896</v>
      </c>
      <c r="I1777">
        <v>212</v>
      </c>
      <c r="J1777">
        <v>84</v>
      </c>
    </row>
    <row r="1778" spans="1:10" x14ac:dyDescent="0.2">
      <c r="A1778">
        <v>1777</v>
      </c>
      <c r="B1778" s="5">
        <v>44408</v>
      </c>
      <c r="C1778" t="s">
        <v>10</v>
      </c>
      <c r="D1778">
        <v>2021</v>
      </c>
      <c r="E1778">
        <v>104.000065973958</v>
      </c>
      <c r="F1778" t="s">
        <v>95</v>
      </c>
      <c r="G1778">
        <v>137.076666664583</v>
      </c>
      <c r="H1778">
        <v>7.2877881944583303</v>
      </c>
      <c r="I1778">
        <v>212</v>
      </c>
      <c r="J1778">
        <v>84</v>
      </c>
    </row>
    <row r="1779" spans="1:10" x14ac:dyDescent="0.2">
      <c r="A1779">
        <v>1778</v>
      </c>
      <c r="B1779" s="5">
        <v>44408</v>
      </c>
      <c r="C1779" t="s">
        <v>13</v>
      </c>
      <c r="D1779">
        <v>2021</v>
      </c>
      <c r="E1779">
        <v>27.3816041665625</v>
      </c>
      <c r="F1779">
        <v>28.045753204895799</v>
      </c>
      <c r="G1779">
        <v>126.435347227083</v>
      </c>
      <c r="H1779">
        <v>2.0918645833437499</v>
      </c>
      <c r="I1779">
        <v>212</v>
      </c>
      <c r="J1779">
        <v>84</v>
      </c>
    </row>
    <row r="1780" spans="1:10" x14ac:dyDescent="0.2">
      <c r="A1780">
        <v>1779</v>
      </c>
      <c r="B1780" s="5">
        <v>44408</v>
      </c>
      <c r="C1780" t="s">
        <v>17</v>
      </c>
      <c r="D1780">
        <v>2021</v>
      </c>
      <c r="E1780">
        <v>55.174902777395801</v>
      </c>
      <c r="F1780">
        <v>16.680654765</v>
      </c>
      <c r="G1780">
        <v>144.077569444792</v>
      </c>
      <c r="H1780">
        <v>5.9690625000312503</v>
      </c>
      <c r="I1780">
        <v>212</v>
      </c>
      <c r="J1780">
        <v>84</v>
      </c>
    </row>
    <row r="1781" spans="1:10" x14ac:dyDescent="0.2">
      <c r="A1781">
        <v>1780</v>
      </c>
      <c r="B1781" s="5">
        <v>44408</v>
      </c>
      <c r="C1781" t="s">
        <v>15</v>
      </c>
      <c r="D1781">
        <v>2021</v>
      </c>
      <c r="E1781">
        <v>241.90215277604199</v>
      </c>
      <c r="F1781">
        <v>32.923108974479199</v>
      </c>
      <c r="G1781">
        <v>305.557187498958</v>
      </c>
      <c r="H1781">
        <v>19.4598159725</v>
      </c>
      <c r="I1781">
        <v>212</v>
      </c>
      <c r="J1781">
        <v>84</v>
      </c>
    </row>
    <row r="1782" spans="1:10" x14ac:dyDescent="0.2">
      <c r="A1782">
        <v>1781</v>
      </c>
      <c r="B1782" s="5">
        <v>44409</v>
      </c>
      <c r="C1782" t="s">
        <v>62</v>
      </c>
      <c r="D1782">
        <v>2021</v>
      </c>
      <c r="E1782">
        <v>50.274791666666701</v>
      </c>
      <c r="F1782">
        <v>27.430208333333301</v>
      </c>
      <c r="G1782">
        <v>62.357187500000002</v>
      </c>
      <c r="H1782">
        <v>1.68989583333333</v>
      </c>
      <c r="I1782">
        <v>213</v>
      </c>
      <c r="J1782">
        <v>85</v>
      </c>
    </row>
    <row r="1783" spans="1:10" x14ac:dyDescent="0.2">
      <c r="A1783">
        <v>1782</v>
      </c>
      <c r="B1783" s="5">
        <v>44409</v>
      </c>
      <c r="C1783" t="s">
        <v>8</v>
      </c>
      <c r="D1783">
        <v>2021</v>
      </c>
      <c r="E1783">
        <v>32.046923611458297</v>
      </c>
      <c r="F1783">
        <v>21.491704545625002</v>
      </c>
      <c r="G1783">
        <v>110.414618055208</v>
      </c>
      <c r="H1783">
        <v>15.41603125</v>
      </c>
      <c r="I1783">
        <v>213</v>
      </c>
      <c r="J1783">
        <v>85</v>
      </c>
    </row>
    <row r="1784" spans="1:10" x14ac:dyDescent="0.2">
      <c r="A1784">
        <v>1783</v>
      </c>
      <c r="B1784" s="5">
        <v>44409</v>
      </c>
      <c r="C1784" t="s">
        <v>10</v>
      </c>
      <c r="D1784">
        <v>2021</v>
      </c>
      <c r="E1784">
        <v>100.921468751875</v>
      </c>
      <c r="F1784" t="s">
        <v>95</v>
      </c>
      <c r="G1784">
        <v>148.01614583333301</v>
      </c>
      <c r="H1784">
        <v>6.0161111111041699</v>
      </c>
      <c r="I1784">
        <v>213</v>
      </c>
      <c r="J1784">
        <v>85</v>
      </c>
    </row>
    <row r="1785" spans="1:10" x14ac:dyDescent="0.2">
      <c r="A1785">
        <v>1784</v>
      </c>
      <c r="B1785" s="5">
        <v>44409</v>
      </c>
      <c r="C1785" t="s">
        <v>13</v>
      </c>
      <c r="D1785">
        <v>2021</v>
      </c>
      <c r="E1785">
        <v>26.004145833645801</v>
      </c>
      <c r="F1785">
        <v>27.8741426284375</v>
      </c>
      <c r="G1785">
        <v>127.10319444895801</v>
      </c>
      <c r="H1785">
        <v>2.1425173611249999</v>
      </c>
      <c r="I1785">
        <v>213</v>
      </c>
      <c r="J1785">
        <v>85</v>
      </c>
    </row>
    <row r="1786" spans="1:10" x14ac:dyDescent="0.2">
      <c r="A1786">
        <v>1785</v>
      </c>
      <c r="B1786" s="5">
        <v>44409</v>
      </c>
      <c r="C1786" t="s">
        <v>17</v>
      </c>
      <c r="D1786">
        <v>2021</v>
      </c>
      <c r="E1786">
        <v>53.299715277916697</v>
      </c>
      <c r="F1786">
        <v>17.141714286666701</v>
      </c>
      <c r="G1786">
        <v>145.94378471979201</v>
      </c>
      <c r="H1786">
        <v>6.1796770833124999</v>
      </c>
      <c r="I1786">
        <v>213</v>
      </c>
      <c r="J1786">
        <v>85</v>
      </c>
    </row>
    <row r="1787" spans="1:10" x14ac:dyDescent="0.2">
      <c r="A1787">
        <v>1786</v>
      </c>
      <c r="B1787" s="5">
        <v>44409</v>
      </c>
      <c r="C1787" t="s">
        <v>15</v>
      </c>
      <c r="D1787">
        <v>2021</v>
      </c>
      <c r="E1787">
        <v>239.203892361458</v>
      </c>
      <c r="F1787">
        <v>34.351450320833301</v>
      </c>
      <c r="G1787">
        <v>344.32881944583301</v>
      </c>
      <c r="H1787">
        <v>18.279618055729198</v>
      </c>
      <c r="I1787">
        <v>213</v>
      </c>
      <c r="J1787">
        <v>85</v>
      </c>
    </row>
    <row r="1788" spans="1:10" x14ac:dyDescent="0.2">
      <c r="A1788">
        <v>1787</v>
      </c>
      <c r="B1788" s="5">
        <v>44410</v>
      </c>
      <c r="C1788" t="s">
        <v>62</v>
      </c>
      <c r="D1788">
        <v>2021</v>
      </c>
      <c r="E1788">
        <v>47.338947368421103</v>
      </c>
      <c r="F1788">
        <v>26.7776315789474</v>
      </c>
      <c r="G1788">
        <v>63.484736842105299</v>
      </c>
      <c r="H1788">
        <v>2.1102631578947402</v>
      </c>
      <c r="I1788">
        <v>214</v>
      </c>
      <c r="J1788">
        <v>86</v>
      </c>
    </row>
    <row r="1789" spans="1:10" x14ac:dyDescent="0.2">
      <c r="A1789">
        <v>1788</v>
      </c>
      <c r="B1789" s="5">
        <v>44410</v>
      </c>
      <c r="C1789" t="s">
        <v>8</v>
      </c>
      <c r="D1789">
        <v>2021</v>
      </c>
      <c r="E1789">
        <v>30.330552083124999</v>
      </c>
      <c r="F1789">
        <v>21.6226893939583</v>
      </c>
      <c r="G1789">
        <v>110.108541663542</v>
      </c>
      <c r="H1789">
        <v>16.6508958335417</v>
      </c>
      <c r="I1789">
        <v>214</v>
      </c>
      <c r="J1789">
        <v>86</v>
      </c>
    </row>
    <row r="1790" spans="1:10" x14ac:dyDescent="0.2">
      <c r="A1790">
        <v>1789</v>
      </c>
      <c r="B1790" s="5">
        <v>44410</v>
      </c>
      <c r="C1790" t="s">
        <v>10</v>
      </c>
      <c r="D1790">
        <v>2021</v>
      </c>
      <c r="E1790">
        <v>98.685402776354195</v>
      </c>
      <c r="F1790">
        <v>23.010999999999999</v>
      </c>
      <c r="G1790">
        <v>153.31982639166699</v>
      </c>
      <c r="H1790">
        <v>5.4564965277812503</v>
      </c>
      <c r="I1790">
        <v>214</v>
      </c>
      <c r="J1790">
        <v>86</v>
      </c>
    </row>
    <row r="1791" spans="1:10" x14ac:dyDescent="0.2">
      <c r="A1791">
        <v>1790</v>
      </c>
      <c r="B1791" s="5">
        <v>44410</v>
      </c>
      <c r="C1791" t="s">
        <v>13</v>
      </c>
      <c r="D1791">
        <v>2021</v>
      </c>
      <c r="E1791">
        <v>24.350784722291699</v>
      </c>
      <c r="F1791">
        <v>28.2195913463542</v>
      </c>
      <c r="G1791">
        <v>127.79392361354201</v>
      </c>
      <c r="H1791">
        <v>2.3315624999895799</v>
      </c>
      <c r="I1791">
        <v>214</v>
      </c>
      <c r="J1791">
        <v>86</v>
      </c>
    </row>
    <row r="1792" spans="1:10" x14ac:dyDescent="0.2">
      <c r="A1792">
        <v>1791</v>
      </c>
      <c r="B1792" s="5">
        <v>44410</v>
      </c>
      <c r="C1792" t="s">
        <v>17</v>
      </c>
      <c r="D1792">
        <v>2021</v>
      </c>
      <c r="E1792">
        <v>52.492336805729202</v>
      </c>
      <c r="F1792">
        <v>17.03307143</v>
      </c>
      <c r="G1792">
        <v>147.91631944583301</v>
      </c>
      <c r="H1792">
        <v>6.5004722221874998</v>
      </c>
      <c r="I1792">
        <v>214</v>
      </c>
      <c r="J1792">
        <v>86</v>
      </c>
    </row>
    <row r="1793" spans="1:10" x14ac:dyDescent="0.2">
      <c r="A1793">
        <v>1792</v>
      </c>
      <c r="B1793" s="5">
        <v>44410</v>
      </c>
      <c r="C1793" t="s">
        <v>15</v>
      </c>
      <c r="D1793">
        <v>2021</v>
      </c>
      <c r="E1793">
        <v>242.32555555520801</v>
      </c>
      <c r="F1793">
        <v>35.427211537916698</v>
      </c>
      <c r="G1793">
        <v>380.43513888541702</v>
      </c>
      <c r="H1793">
        <v>14.609954861249999</v>
      </c>
      <c r="I1793">
        <v>214</v>
      </c>
      <c r="J1793">
        <v>86</v>
      </c>
    </row>
    <row r="1794" spans="1:10" x14ac:dyDescent="0.2">
      <c r="A1794">
        <v>1793</v>
      </c>
      <c r="B1794" s="5">
        <v>44411</v>
      </c>
      <c r="C1794" t="s">
        <v>8</v>
      </c>
      <c r="D1794">
        <v>2021</v>
      </c>
      <c r="E1794">
        <v>23.8787465276042</v>
      </c>
      <c r="F1794">
        <v>21.353219696979199</v>
      </c>
      <c r="G1794">
        <v>110.355416666667</v>
      </c>
      <c r="H1794">
        <v>23.422697916354199</v>
      </c>
      <c r="I1794">
        <v>215</v>
      </c>
      <c r="J1794">
        <v>87</v>
      </c>
    </row>
    <row r="1795" spans="1:10" x14ac:dyDescent="0.2">
      <c r="A1795">
        <v>1794</v>
      </c>
      <c r="B1795" s="5">
        <v>44411</v>
      </c>
      <c r="C1795" t="s">
        <v>10</v>
      </c>
      <c r="D1795">
        <v>2021</v>
      </c>
      <c r="E1795">
        <v>97.804340277708306</v>
      </c>
      <c r="F1795" t="s">
        <v>95</v>
      </c>
      <c r="G1795">
        <v>156.04534722187501</v>
      </c>
      <c r="H1795">
        <v>4.9854965278020797</v>
      </c>
      <c r="I1795">
        <v>215</v>
      </c>
      <c r="J1795">
        <v>87</v>
      </c>
    </row>
    <row r="1796" spans="1:10" x14ac:dyDescent="0.2">
      <c r="A1796">
        <v>1795</v>
      </c>
      <c r="B1796" s="5">
        <v>44411</v>
      </c>
      <c r="C1796" t="s">
        <v>13</v>
      </c>
      <c r="D1796">
        <v>2021</v>
      </c>
      <c r="E1796">
        <v>23.742131944479201</v>
      </c>
      <c r="F1796">
        <v>28.206995192187499</v>
      </c>
      <c r="G1796">
        <v>128.743750005208</v>
      </c>
      <c r="H1796">
        <v>2.2747256944375001</v>
      </c>
      <c r="I1796">
        <v>215</v>
      </c>
      <c r="J1796">
        <v>87</v>
      </c>
    </row>
    <row r="1797" spans="1:10" x14ac:dyDescent="0.2">
      <c r="A1797">
        <v>1796</v>
      </c>
      <c r="B1797" s="5">
        <v>44411</v>
      </c>
      <c r="C1797" t="s">
        <v>17</v>
      </c>
      <c r="D1797">
        <v>2021</v>
      </c>
      <c r="E1797">
        <v>52.585630434565203</v>
      </c>
      <c r="F1797">
        <v>17.34636364</v>
      </c>
      <c r="G1797">
        <v>151.58492753913001</v>
      </c>
      <c r="H1797">
        <v>6.5816231884239098</v>
      </c>
      <c r="I1797">
        <v>215</v>
      </c>
      <c r="J1797">
        <v>87</v>
      </c>
    </row>
    <row r="1798" spans="1:10" x14ac:dyDescent="0.2">
      <c r="A1798">
        <v>1797</v>
      </c>
      <c r="B1798" s="5">
        <v>44411</v>
      </c>
      <c r="C1798" t="s">
        <v>15</v>
      </c>
      <c r="D1798">
        <v>2021</v>
      </c>
      <c r="E1798">
        <v>239.666434028125</v>
      </c>
      <c r="F1798">
        <v>36.864847756979202</v>
      </c>
      <c r="G1798">
        <v>411.31871527499999</v>
      </c>
      <c r="H1798">
        <v>13.8777916664583</v>
      </c>
      <c r="I1798">
        <v>215</v>
      </c>
      <c r="J1798">
        <v>87</v>
      </c>
    </row>
    <row r="1799" spans="1:10" x14ac:dyDescent="0.2">
      <c r="A1799">
        <v>1798</v>
      </c>
      <c r="B1799" s="5">
        <v>44412</v>
      </c>
      <c r="C1799" t="s">
        <v>8</v>
      </c>
      <c r="D1799">
        <v>2021</v>
      </c>
      <c r="E1799">
        <v>9.5448090277604205</v>
      </c>
      <c r="F1799">
        <v>20.757490529999998</v>
      </c>
      <c r="G1799">
        <v>109.828055557292</v>
      </c>
      <c r="H1799">
        <v>34.378413194479201</v>
      </c>
      <c r="I1799">
        <v>216</v>
      </c>
      <c r="J1799">
        <v>88</v>
      </c>
    </row>
    <row r="1800" spans="1:10" x14ac:dyDescent="0.2">
      <c r="A1800">
        <v>1799</v>
      </c>
      <c r="B1800" s="5">
        <v>44412</v>
      </c>
      <c r="C1800" t="s">
        <v>10</v>
      </c>
      <c r="D1800">
        <v>2021</v>
      </c>
      <c r="E1800">
        <v>99.400781249270807</v>
      </c>
      <c r="F1800" t="s">
        <v>95</v>
      </c>
      <c r="G1800">
        <v>157.2611111125</v>
      </c>
      <c r="H1800">
        <v>5.1762604166458299</v>
      </c>
      <c r="I1800">
        <v>216</v>
      </c>
      <c r="J1800">
        <v>88</v>
      </c>
    </row>
    <row r="1801" spans="1:10" x14ac:dyDescent="0.2">
      <c r="A1801">
        <v>1800</v>
      </c>
      <c r="B1801" s="5">
        <v>44412</v>
      </c>
      <c r="C1801" t="s">
        <v>13</v>
      </c>
      <c r="D1801">
        <v>2021</v>
      </c>
      <c r="E1801">
        <v>23.217975694583298</v>
      </c>
      <c r="F1801">
        <v>27.985312499583301</v>
      </c>
      <c r="G1801">
        <v>129.897777780208</v>
      </c>
      <c r="H1801">
        <v>1.80889236107292</v>
      </c>
      <c r="I1801">
        <v>216</v>
      </c>
      <c r="J1801">
        <v>88</v>
      </c>
    </row>
    <row r="1802" spans="1:10" x14ac:dyDescent="0.2">
      <c r="A1802">
        <v>1801</v>
      </c>
      <c r="B1802" s="5">
        <v>44412</v>
      </c>
      <c r="C1802" t="s">
        <v>17</v>
      </c>
      <c r="D1802">
        <v>2021</v>
      </c>
      <c r="E1802">
        <v>52.710465277499999</v>
      </c>
      <c r="F1802">
        <v>16.683285715</v>
      </c>
      <c r="G1802">
        <v>154.44416666875</v>
      </c>
      <c r="H1802">
        <v>6.5702013888749997</v>
      </c>
      <c r="I1802">
        <v>216</v>
      </c>
      <c r="J1802">
        <v>88</v>
      </c>
    </row>
    <row r="1803" spans="1:10" x14ac:dyDescent="0.2">
      <c r="A1803">
        <v>1802</v>
      </c>
      <c r="B1803" s="5">
        <v>44412</v>
      </c>
      <c r="C1803" t="s">
        <v>15</v>
      </c>
      <c r="D1803">
        <v>2021</v>
      </c>
      <c r="E1803">
        <v>238.206652779167</v>
      </c>
      <c r="F1803">
        <v>38.465520832812501</v>
      </c>
      <c r="G1803">
        <v>435.28118055312501</v>
      </c>
      <c r="H1803">
        <v>13.324374999895801</v>
      </c>
      <c r="I1803">
        <v>216</v>
      </c>
      <c r="J1803">
        <v>88</v>
      </c>
    </row>
    <row r="1804" spans="1:10" x14ac:dyDescent="0.2">
      <c r="A1804">
        <v>1803</v>
      </c>
      <c r="B1804" s="5">
        <v>44413</v>
      </c>
      <c r="C1804" t="s">
        <v>8</v>
      </c>
      <c r="D1804">
        <v>2021</v>
      </c>
      <c r="E1804">
        <v>2.6507951390520801</v>
      </c>
      <c r="F1804">
        <v>20.601022727395801</v>
      </c>
      <c r="G1804">
        <v>111.5888541625</v>
      </c>
      <c r="H1804">
        <v>31.3332152776042</v>
      </c>
      <c r="I1804">
        <v>217</v>
      </c>
      <c r="J1804">
        <v>89</v>
      </c>
    </row>
    <row r="1805" spans="1:10" x14ac:dyDescent="0.2">
      <c r="A1805">
        <v>1804</v>
      </c>
      <c r="B1805" s="5">
        <v>44413</v>
      </c>
      <c r="C1805" t="s">
        <v>10</v>
      </c>
      <c r="D1805">
        <v>2021</v>
      </c>
      <c r="E1805">
        <v>99.5653993044792</v>
      </c>
      <c r="F1805" t="s">
        <v>95</v>
      </c>
      <c r="G1805">
        <v>159.164618052083</v>
      </c>
      <c r="H1805">
        <v>4.5980972222291703</v>
      </c>
      <c r="I1805">
        <v>217</v>
      </c>
      <c r="J1805">
        <v>89</v>
      </c>
    </row>
    <row r="1806" spans="1:10" x14ac:dyDescent="0.2">
      <c r="A1806">
        <v>1805</v>
      </c>
      <c r="B1806" s="5">
        <v>44413</v>
      </c>
      <c r="C1806" t="s">
        <v>13</v>
      </c>
      <c r="D1806">
        <v>2021</v>
      </c>
      <c r="E1806">
        <v>23.934274305624999</v>
      </c>
      <c r="F1806">
        <v>27.723862179791698</v>
      </c>
      <c r="G1806">
        <v>130.294097225</v>
      </c>
      <c r="H1806">
        <v>1.68430208333333</v>
      </c>
      <c r="I1806">
        <v>217</v>
      </c>
      <c r="J1806">
        <v>89</v>
      </c>
    </row>
    <row r="1807" spans="1:10" x14ac:dyDescent="0.2">
      <c r="A1807">
        <v>1806</v>
      </c>
      <c r="B1807" s="5">
        <v>44413</v>
      </c>
      <c r="C1807" t="s">
        <v>17</v>
      </c>
      <c r="D1807">
        <v>2021</v>
      </c>
      <c r="E1807">
        <v>52.728097221979198</v>
      </c>
      <c r="F1807">
        <v>16.6618614733333</v>
      </c>
      <c r="G1807">
        <v>155.048020832292</v>
      </c>
      <c r="H1807">
        <v>6.5608506944791696</v>
      </c>
      <c r="I1807">
        <v>217</v>
      </c>
      <c r="J1807">
        <v>89</v>
      </c>
    </row>
    <row r="1808" spans="1:10" x14ac:dyDescent="0.2">
      <c r="A1808">
        <v>1807</v>
      </c>
      <c r="B1808" s="5">
        <v>44413</v>
      </c>
      <c r="C1808" t="s">
        <v>15</v>
      </c>
      <c r="D1808">
        <v>2021</v>
      </c>
      <c r="E1808">
        <v>236.55207291562499</v>
      </c>
      <c r="F1808">
        <v>39.1582211538542</v>
      </c>
      <c r="G1808">
        <v>457.70489583437501</v>
      </c>
      <c r="H1808">
        <v>13.4569583330208</v>
      </c>
      <c r="I1808">
        <v>217</v>
      </c>
      <c r="J1808">
        <v>89</v>
      </c>
    </row>
    <row r="1809" spans="1:10" x14ac:dyDescent="0.2">
      <c r="A1809">
        <v>1808</v>
      </c>
      <c r="B1809" s="5">
        <v>44414</v>
      </c>
      <c r="C1809" t="s">
        <v>8</v>
      </c>
      <c r="D1809">
        <v>2021</v>
      </c>
      <c r="E1809">
        <v>-3.2409895832500002</v>
      </c>
      <c r="F1809">
        <v>21.630965909375</v>
      </c>
      <c r="G1809">
        <v>113.600937498958</v>
      </c>
      <c r="H1809">
        <v>36.4679305554167</v>
      </c>
      <c r="I1809">
        <v>218</v>
      </c>
      <c r="J1809">
        <v>90</v>
      </c>
    </row>
    <row r="1810" spans="1:10" x14ac:dyDescent="0.2">
      <c r="A1810">
        <v>1809</v>
      </c>
      <c r="B1810" s="5">
        <v>44414</v>
      </c>
      <c r="C1810" t="s">
        <v>10</v>
      </c>
      <c r="D1810">
        <v>2021</v>
      </c>
      <c r="E1810">
        <v>99.609569446666697</v>
      </c>
      <c r="F1810" t="s">
        <v>95</v>
      </c>
      <c r="G1810">
        <v>158.77829861250001</v>
      </c>
      <c r="H1810">
        <v>5.5098020833645798</v>
      </c>
      <c r="I1810">
        <v>218</v>
      </c>
      <c r="J1810">
        <v>90</v>
      </c>
    </row>
    <row r="1811" spans="1:10" x14ac:dyDescent="0.2">
      <c r="A1811">
        <v>1810</v>
      </c>
      <c r="B1811" s="5">
        <v>44414</v>
      </c>
      <c r="C1811" t="s">
        <v>13</v>
      </c>
      <c r="D1811">
        <v>2021</v>
      </c>
      <c r="E1811">
        <v>26.087715277708298</v>
      </c>
      <c r="F1811">
        <v>27.909671474791701</v>
      </c>
      <c r="G1811">
        <v>130.592326390625</v>
      </c>
      <c r="H1811">
        <v>1.87070833334375</v>
      </c>
      <c r="I1811">
        <v>218</v>
      </c>
      <c r="J1811">
        <v>90</v>
      </c>
    </row>
    <row r="1812" spans="1:10" x14ac:dyDescent="0.2">
      <c r="A1812">
        <v>1811</v>
      </c>
      <c r="B1812" s="5">
        <v>44414</v>
      </c>
      <c r="C1812" t="s">
        <v>17</v>
      </c>
      <c r="D1812">
        <v>2021</v>
      </c>
      <c r="E1812">
        <v>54.535755208020802</v>
      </c>
      <c r="F1812" t="s">
        <v>95</v>
      </c>
      <c r="G1812">
        <v>153.82067708229201</v>
      </c>
      <c r="H1812">
        <v>7.12091840273958</v>
      </c>
      <c r="I1812">
        <v>218</v>
      </c>
      <c r="J1812">
        <v>90</v>
      </c>
    </row>
    <row r="1813" spans="1:10" x14ac:dyDescent="0.2">
      <c r="A1813">
        <v>1812</v>
      </c>
      <c r="B1813" s="5">
        <v>44414</v>
      </c>
      <c r="C1813" t="s">
        <v>15</v>
      </c>
      <c r="D1813">
        <v>2021</v>
      </c>
      <c r="E1813">
        <v>232.16103472291701</v>
      </c>
      <c r="F1813">
        <v>37.483222672105299</v>
      </c>
      <c r="G1813">
        <v>482.441145833333</v>
      </c>
      <c r="H1813">
        <v>14.4079756947917</v>
      </c>
      <c r="I1813">
        <v>218</v>
      </c>
      <c r="J1813">
        <v>90</v>
      </c>
    </row>
    <row r="1814" spans="1:10" x14ac:dyDescent="0.2">
      <c r="A1814">
        <v>1813</v>
      </c>
      <c r="B1814" s="5">
        <v>44415</v>
      </c>
      <c r="C1814" t="s">
        <v>8</v>
      </c>
      <c r="D1814">
        <v>2021</v>
      </c>
      <c r="E1814">
        <v>-10.571381944479199</v>
      </c>
      <c r="F1814">
        <v>20.824943181875</v>
      </c>
      <c r="G1814">
        <v>107.03361110833301</v>
      </c>
      <c r="H1814">
        <v>41.888600694375</v>
      </c>
      <c r="I1814">
        <v>219</v>
      </c>
      <c r="J1814">
        <v>91</v>
      </c>
    </row>
    <row r="1815" spans="1:10" x14ac:dyDescent="0.2">
      <c r="A1815">
        <v>1814</v>
      </c>
      <c r="B1815" s="5">
        <v>44415</v>
      </c>
      <c r="C1815" t="s">
        <v>10</v>
      </c>
      <c r="D1815">
        <v>2021</v>
      </c>
      <c r="E1815">
        <v>106.24726388885399</v>
      </c>
      <c r="F1815" t="s">
        <v>95</v>
      </c>
      <c r="G1815">
        <v>152.47329860937501</v>
      </c>
      <c r="H1815">
        <v>9.9801423613229208</v>
      </c>
      <c r="I1815">
        <v>219</v>
      </c>
      <c r="J1815">
        <v>91</v>
      </c>
    </row>
    <row r="1816" spans="1:10" x14ac:dyDescent="0.2">
      <c r="A1816">
        <v>1815</v>
      </c>
      <c r="B1816" s="5">
        <v>44415</v>
      </c>
      <c r="C1816" t="s">
        <v>13</v>
      </c>
      <c r="D1816">
        <v>2021</v>
      </c>
      <c r="E1816">
        <v>26.127354166979199</v>
      </c>
      <c r="F1816">
        <v>27.341241987187502</v>
      </c>
      <c r="G1816">
        <v>130.053055559375</v>
      </c>
      <c r="H1816">
        <v>1.5449722222395801</v>
      </c>
      <c r="I1816">
        <v>219</v>
      </c>
      <c r="J1816">
        <v>91</v>
      </c>
    </row>
    <row r="1817" spans="1:10" x14ac:dyDescent="0.2">
      <c r="A1817">
        <v>1816</v>
      </c>
      <c r="B1817" s="5">
        <v>44415</v>
      </c>
      <c r="C1817" t="s">
        <v>17</v>
      </c>
      <c r="D1817">
        <v>2021</v>
      </c>
      <c r="E1817">
        <v>55.733868055520801</v>
      </c>
      <c r="F1817" t="s">
        <v>95</v>
      </c>
      <c r="G1817">
        <v>147.85878472291699</v>
      </c>
      <c r="H1817">
        <v>8.8477256947083305</v>
      </c>
      <c r="I1817">
        <v>219</v>
      </c>
      <c r="J1817">
        <v>91</v>
      </c>
    </row>
    <row r="1818" spans="1:10" x14ac:dyDescent="0.2">
      <c r="A1818">
        <v>1817</v>
      </c>
      <c r="B1818" s="5">
        <v>44415</v>
      </c>
      <c r="C1818" t="s">
        <v>15</v>
      </c>
      <c r="D1818">
        <v>2021</v>
      </c>
      <c r="E1818">
        <v>249.63371875312501</v>
      </c>
      <c r="F1818">
        <v>36.779375000208297</v>
      </c>
      <c r="G1818">
        <v>481.36756944270797</v>
      </c>
      <c r="H1818">
        <v>13.5324687494792</v>
      </c>
      <c r="I1818">
        <v>219</v>
      </c>
      <c r="J1818">
        <v>91</v>
      </c>
    </row>
    <row r="1819" spans="1:10" x14ac:dyDescent="0.2">
      <c r="A1819">
        <v>1818</v>
      </c>
      <c r="B1819" s="5">
        <v>44416</v>
      </c>
      <c r="C1819" t="s">
        <v>8</v>
      </c>
      <c r="D1819">
        <v>2021</v>
      </c>
      <c r="E1819">
        <v>-9.3849756943645808</v>
      </c>
      <c r="F1819">
        <v>20.5144602276042</v>
      </c>
      <c r="G1819">
        <v>106.960069442708</v>
      </c>
      <c r="H1819">
        <v>39.212572916354198</v>
      </c>
      <c r="I1819">
        <v>220</v>
      </c>
      <c r="J1819">
        <v>92</v>
      </c>
    </row>
    <row r="1820" spans="1:10" x14ac:dyDescent="0.2">
      <c r="A1820">
        <v>1819</v>
      </c>
      <c r="B1820" s="5">
        <v>44416</v>
      </c>
      <c r="C1820" t="s">
        <v>10</v>
      </c>
      <c r="D1820">
        <v>2021</v>
      </c>
      <c r="E1820">
        <v>112.305170139583</v>
      </c>
      <c r="F1820" t="s">
        <v>95</v>
      </c>
      <c r="G1820">
        <v>154.44934027604199</v>
      </c>
      <c r="H1820">
        <v>6.1694340277812501</v>
      </c>
      <c r="I1820">
        <v>220</v>
      </c>
      <c r="J1820">
        <v>92</v>
      </c>
    </row>
    <row r="1821" spans="1:10" x14ac:dyDescent="0.2">
      <c r="A1821">
        <v>1820</v>
      </c>
      <c r="B1821" s="5">
        <v>44416</v>
      </c>
      <c r="C1821" t="s">
        <v>13</v>
      </c>
      <c r="D1821">
        <v>2021</v>
      </c>
      <c r="E1821">
        <v>25.776690972708298</v>
      </c>
      <c r="F1821">
        <v>27.387083333437499</v>
      </c>
      <c r="G1821">
        <v>129.859791673958</v>
      </c>
      <c r="H1821">
        <v>1.2912152777708299</v>
      </c>
      <c r="I1821">
        <v>220</v>
      </c>
      <c r="J1821">
        <v>92</v>
      </c>
    </row>
    <row r="1822" spans="1:10" x14ac:dyDescent="0.2">
      <c r="A1822">
        <v>1821</v>
      </c>
      <c r="B1822" s="5">
        <v>44416</v>
      </c>
      <c r="C1822" t="s">
        <v>17</v>
      </c>
      <c r="D1822">
        <v>2021</v>
      </c>
      <c r="E1822">
        <v>57.646895833437497</v>
      </c>
      <c r="F1822" t="s">
        <v>95</v>
      </c>
      <c r="G1822">
        <v>149.92819444583299</v>
      </c>
      <c r="H1822">
        <v>6.0261875000104199</v>
      </c>
      <c r="I1822">
        <v>220</v>
      </c>
      <c r="J1822">
        <v>92</v>
      </c>
    </row>
    <row r="1823" spans="1:10" x14ac:dyDescent="0.2">
      <c r="A1823">
        <v>1822</v>
      </c>
      <c r="B1823" s="5">
        <v>44416</v>
      </c>
      <c r="C1823" t="s">
        <v>15</v>
      </c>
      <c r="D1823">
        <v>2021</v>
      </c>
      <c r="E1823">
        <v>260.44682986145801</v>
      </c>
      <c r="F1823">
        <v>35.487790264166698</v>
      </c>
      <c r="G1823">
        <v>473.76416666666699</v>
      </c>
      <c r="H1823">
        <v>14.0710555555208</v>
      </c>
      <c r="I1823">
        <v>220</v>
      </c>
      <c r="J1823">
        <v>92</v>
      </c>
    </row>
    <row r="1824" spans="1:10" x14ac:dyDescent="0.2">
      <c r="A1824">
        <v>1823</v>
      </c>
      <c r="B1824" s="5">
        <v>44417</v>
      </c>
      <c r="C1824" t="s">
        <v>62</v>
      </c>
      <c r="D1824">
        <v>2021</v>
      </c>
      <c r="E1824">
        <v>67.604324324324296</v>
      </c>
      <c r="F1824">
        <v>24.710810810810798</v>
      </c>
      <c r="G1824">
        <v>83.555405405405395</v>
      </c>
      <c r="H1824">
        <v>4.4959459459459499</v>
      </c>
      <c r="I1824">
        <v>221</v>
      </c>
      <c r="J1824">
        <v>93</v>
      </c>
    </row>
    <row r="1825" spans="1:10" x14ac:dyDescent="0.2">
      <c r="A1825">
        <v>1824</v>
      </c>
      <c r="B1825" s="5">
        <v>44417</v>
      </c>
      <c r="C1825" t="s">
        <v>8</v>
      </c>
      <c r="D1825">
        <v>2021</v>
      </c>
      <c r="E1825">
        <v>-10.571298611145799</v>
      </c>
      <c r="F1825">
        <v>20.6669223488542</v>
      </c>
      <c r="G1825">
        <v>105.647048611458</v>
      </c>
      <c r="H1825">
        <v>48.771222222187497</v>
      </c>
      <c r="I1825">
        <v>221</v>
      </c>
      <c r="J1825">
        <v>93</v>
      </c>
    </row>
    <row r="1826" spans="1:10" x14ac:dyDescent="0.2">
      <c r="A1826">
        <v>1825</v>
      </c>
      <c r="B1826" s="5">
        <v>44417</v>
      </c>
      <c r="C1826" t="s">
        <v>10</v>
      </c>
      <c r="D1826">
        <v>2021</v>
      </c>
      <c r="E1826">
        <v>110.87903125010401</v>
      </c>
      <c r="F1826" t="s">
        <v>95</v>
      </c>
      <c r="G1826">
        <v>151.36729166875</v>
      </c>
      <c r="H1826">
        <v>23.442722222468699</v>
      </c>
      <c r="I1826">
        <v>221</v>
      </c>
      <c r="J1826">
        <v>93</v>
      </c>
    </row>
    <row r="1827" spans="1:10" x14ac:dyDescent="0.2">
      <c r="A1827">
        <v>1826</v>
      </c>
      <c r="B1827" s="5">
        <v>44417</v>
      </c>
      <c r="C1827" t="s">
        <v>13</v>
      </c>
      <c r="D1827">
        <v>2021</v>
      </c>
      <c r="E1827">
        <v>31.617586805208301</v>
      </c>
      <c r="F1827">
        <v>25.971891025937499</v>
      </c>
      <c r="G1827">
        <v>125.422256951042</v>
      </c>
      <c r="H1827">
        <v>6.71417708334375</v>
      </c>
      <c r="I1827">
        <v>221</v>
      </c>
      <c r="J1827">
        <v>93</v>
      </c>
    </row>
    <row r="1828" spans="1:10" x14ac:dyDescent="0.2">
      <c r="A1828">
        <v>1827</v>
      </c>
      <c r="B1828" s="5">
        <v>44417</v>
      </c>
      <c r="C1828" t="s">
        <v>17</v>
      </c>
      <c r="D1828">
        <v>2021</v>
      </c>
      <c r="E1828">
        <v>56.138961791847798</v>
      </c>
      <c r="F1828">
        <v>17.328480379645601</v>
      </c>
      <c r="G1828">
        <v>144.452984192391</v>
      </c>
      <c r="H1828">
        <v>9.7527911726195704</v>
      </c>
      <c r="I1828">
        <v>221</v>
      </c>
      <c r="J1828">
        <v>93</v>
      </c>
    </row>
    <row r="1829" spans="1:10" x14ac:dyDescent="0.2">
      <c r="A1829">
        <v>1828</v>
      </c>
      <c r="B1829" s="5">
        <v>44417</v>
      </c>
      <c r="C1829" t="s">
        <v>15</v>
      </c>
      <c r="D1829">
        <v>2021</v>
      </c>
      <c r="E1829">
        <v>90.775451388125006</v>
      </c>
      <c r="F1829">
        <v>20.202916666666699</v>
      </c>
      <c r="G1829">
        <v>282.729548608333</v>
      </c>
      <c r="H1829">
        <v>434.38850347156301</v>
      </c>
      <c r="I1829">
        <v>221</v>
      </c>
      <c r="J1829">
        <v>93</v>
      </c>
    </row>
    <row r="1830" spans="1:10" x14ac:dyDescent="0.2">
      <c r="A1830">
        <v>1829</v>
      </c>
      <c r="B1830" s="5">
        <v>44418</v>
      </c>
      <c r="C1830" t="s">
        <v>62</v>
      </c>
      <c r="D1830">
        <v>2021</v>
      </c>
      <c r="E1830">
        <v>88.140312499999993</v>
      </c>
      <c r="F1830">
        <v>26.502083333333299</v>
      </c>
      <c r="G1830">
        <v>77.466250000000002</v>
      </c>
      <c r="H1830">
        <v>3.04760416666667</v>
      </c>
      <c r="I1830">
        <v>222</v>
      </c>
      <c r="J1830">
        <v>94</v>
      </c>
    </row>
    <row r="1831" spans="1:10" x14ac:dyDescent="0.2">
      <c r="A1831">
        <v>1830</v>
      </c>
      <c r="B1831" s="5">
        <v>44418</v>
      </c>
      <c r="C1831" t="s">
        <v>8</v>
      </c>
      <c r="D1831">
        <v>2021</v>
      </c>
      <c r="E1831">
        <v>-10.5710694445833</v>
      </c>
      <c r="F1831">
        <v>20.535956439374999</v>
      </c>
      <c r="G1831">
        <v>102.04565972291699</v>
      </c>
      <c r="H1831">
        <v>44.315802083333303</v>
      </c>
      <c r="I1831">
        <v>222</v>
      </c>
      <c r="J1831">
        <v>94</v>
      </c>
    </row>
    <row r="1832" spans="1:10" x14ac:dyDescent="0.2">
      <c r="A1832">
        <v>1831</v>
      </c>
      <c r="B1832" s="5">
        <v>44418</v>
      </c>
      <c r="C1832" t="s">
        <v>10</v>
      </c>
      <c r="D1832">
        <v>2021</v>
      </c>
      <c r="E1832">
        <v>124.76787847395801</v>
      </c>
      <c r="F1832" t="s">
        <v>95</v>
      </c>
      <c r="G1832">
        <v>133.858993057292</v>
      </c>
      <c r="H1832">
        <v>45.267322917395802</v>
      </c>
      <c r="I1832">
        <v>222</v>
      </c>
      <c r="J1832">
        <v>94</v>
      </c>
    </row>
    <row r="1833" spans="1:10" x14ac:dyDescent="0.2">
      <c r="A1833">
        <v>1832</v>
      </c>
      <c r="B1833" s="5">
        <v>44418</v>
      </c>
      <c r="C1833" t="s">
        <v>13</v>
      </c>
      <c r="D1833">
        <v>2021</v>
      </c>
      <c r="E1833">
        <v>34.594795455000003</v>
      </c>
      <c r="F1833">
        <v>27.5390559443182</v>
      </c>
      <c r="G1833">
        <v>132.80716943636401</v>
      </c>
      <c r="H1833">
        <v>2.6302920110454502</v>
      </c>
      <c r="I1833">
        <v>222</v>
      </c>
      <c r="J1833">
        <v>94</v>
      </c>
    </row>
    <row r="1834" spans="1:10" x14ac:dyDescent="0.2">
      <c r="A1834">
        <v>1833</v>
      </c>
      <c r="B1834" s="5">
        <v>44418</v>
      </c>
      <c r="C1834" t="s">
        <v>17</v>
      </c>
      <c r="D1834">
        <v>2021</v>
      </c>
      <c r="E1834">
        <v>61.600399305520803</v>
      </c>
      <c r="F1834">
        <v>17.843653273958299</v>
      </c>
      <c r="G1834">
        <v>140.769201390625</v>
      </c>
      <c r="H1834">
        <v>9.0167187500208303</v>
      </c>
      <c r="I1834">
        <v>222</v>
      </c>
      <c r="J1834">
        <v>94</v>
      </c>
    </row>
    <row r="1835" spans="1:10" x14ac:dyDescent="0.2">
      <c r="A1835">
        <v>1834</v>
      </c>
      <c r="B1835" s="5">
        <v>44418</v>
      </c>
      <c r="C1835" t="s">
        <v>15</v>
      </c>
      <c r="D1835">
        <v>2021</v>
      </c>
      <c r="E1835">
        <v>139.37139855250001</v>
      </c>
      <c r="F1835">
        <v>26.302800405130402</v>
      </c>
      <c r="G1835">
        <v>157.88489130108701</v>
      </c>
      <c r="H1835">
        <v>181.183025363696</v>
      </c>
      <c r="I1835">
        <v>222</v>
      </c>
      <c r="J1835">
        <v>94</v>
      </c>
    </row>
    <row r="1836" spans="1:10" x14ac:dyDescent="0.2">
      <c r="A1836">
        <v>1835</v>
      </c>
      <c r="B1836" s="5">
        <v>44419</v>
      </c>
      <c r="C1836" t="s">
        <v>62</v>
      </c>
      <c r="D1836">
        <v>2021</v>
      </c>
      <c r="E1836">
        <v>78.363958333333301</v>
      </c>
      <c r="F1836">
        <v>28.866666666666699</v>
      </c>
      <c r="G1836">
        <v>76.403020833333301</v>
      </c>
      <c r="H1836">
        <v>2.1886458333333301</v>
      </c>
      <c r="I1836">
        <v>223</v>
      </c>
      <c r="J1836">
        <v>95</v>
      </c>
    </row>
    <row r="1837" spans="1:10" x14ac:dyDescent="0.2">
      <c r="A1837">
        <v>1836</v>
      </c>
      <c r="B1837" s="5">
        <v>44419</v>
      </c>
      <c r="C1837" t="s">
        <v>8</v>
      </c>
      <c r="D1837">
        <v>2021</v>
      </c>
      <c r="E1837">
        <v>27.864923077033001</v>
      </c>
      <c r="F1837">
        <v>20.603186684011199</v>
      </c>
      <c r="G1837">
        <v>103.297032963736</v>
      </c>
      <c r="H1837">
        <v>30.1277289376923</v>
      </c>
      <c r="I1837">
        <v>223</v>
      </c>
      <c r="J1837">
        <v>95</v>
      </c>
    </row>
    <row r="1838" spans="1:10" x14ac:dyDescent="0.2">
      <c r="A1838">
        <v>1837</v>
      </c>
      <c r="B1838" s="5">
        <v>44419</v>
      </c>
      <c r="C1838" t="s">
        <v>10</v>
      </c>
      <c r="D1838">
        <v>2021</v>
      </c>
      <c r="E1838">
        <v>141.003159254444</v>
      </c>
      <c r="F1838">
        <v>5.2420060703333302</v>
      </c>
      <c r="G1838">
        <v>109.76481481488899</v>
      </c>
      <c r="H1838">
        <v>22.373596295888898</v>
      </c>
      <c r="I1838">
        <v>223</v>
      </c>
      <c r="J1838">
        <v>95</v>
      </c>
    </row>
    <row r="1839" spans="1:10" x14ac:dyDescent="0.2">
      <c r="A1839">
        <v>1838</v>
      </c>
      <c r="B1839" s="5">
        <v>44419</v>
      </c>
      <c r="C1839" t="s">
        <v>17</v>
      </c>
      <c r="D1839">
        <v>2021</v>
      </c>
      <c r="E1839">
        <v>62.284322916770797</v>
      </c>
      <c r="F1839">
        <v>18.629032738229199</v>
      </c>
      <c r="G1839">
        <v>142.54288194479199</v>
      </c>
      <c r="H1839">
        <v>7.0479236111250003</v>
      </c>
      <c r="I1839">
        <v>223</v>
      </c>
      <c r="J1839">
        <v>95</v>
      </c>
    </row>
    <row r="1840" spans="1:10" x14ac:dyDescent="0.2">
      <c r="A1840">
        <v>1839</v>
      </c>
      <c r="B1840" s="5">
        <v>44419</v>
      </c>
      <c r="C1840" t="s">
        <v>15</v>
      </c>
      <c r="D1840">
        <v>2021</v>
      </c>
      <c r="E1840">
        <v>199.78889583541701</v>
      </c>
      <c r="F1840">
        <v>27.6205416666667</v>
      </c>
      <c r="G1840">
        <v>171.86256945</v>
      </c>
      <c r="H1840">
        <v>71.667968750624993</v>
      </c>
      <c r="I1840">
        <v>223</v>
      </c>
      <c r="J1840">
        <v>95</v>
      </c>
    </row>
    <row r="1841" spans="1:10" x14ac:dyDescent="0.2">
      <c r="A1841">
        <v>1840</v>
      </c>
      <c r="B1841" s="5">
        <v>44420</v>
      </c>
      <c r="C1841" t="s">
        <v>62</v>
      </c>
      <c r="D1841">
        <v>2021</v>
      </c>
      <c r="E1841">
        <v>72.201562499999994</v>
      </c>
      <c r="F1841">
        <v>29.514583333333299</v>
      </c>
      <c r="G1841">
        <v>78.789375000000007</v>
      </c>
      <c r="H1841">
        <v>1.9442708333333301</v>
      </c>
      <c r="I1841">
        <v>224</v>
      </c>
      <c r="J1841">
        <v>96</v>
      </c>
    </row>
    <row r="1842" spans="1:10" x14ac:dyDescent="0.2">
      <c r="A1842">
        <v>1841</v>
      </c>
      <c r="B1842" s="5">
        <v>44420</v>
      </c>
      <c r="C1842" t="s">
        <v>8</v>
      </c>
      <c r="D1842">
        <v>2021</v>
      </c>
      <c r="E1842">
        <v>55.195868055520798</v>
      </c>
      <c r="F1842">
        <v>21.409526515416701</v>
      </c>
      <c r="G1842">
        <v>103.9459375</v>
      </c>
      <c r="H1842">
        <v>18.4480729166667</v>
      </c>
      <c r="I1842">
        <v>224</v>
      </c>
      <c r="J1842">
        <v>96</v>
      </c>
    </row>
    <row r="1843" spans="1:10" x14ac:dyDescent="0.2">
      <c r="A1843">
        <v>1842</v>
      </c>
      <c r="B1843" s="5">
        <v>44420</v>
      </c>
      <c r="C1843" t="s">
        <v>10</v>
      </c>
      <c r="D1843">
        <v>2021</v>
      </c>
      <c r="E1843">
        <v>144.51874999895799</v>
      </c>
      <c r="F1843">
        <v>21.49625</v>
      </c>
      <c r="G1843">
        <v>92.376736111145803</v>
      </c>
      <c r="H1843">
        <v>13.2801666667396</v>
      </c>
      <c r="I1843">
        <v>224</v>
      </c>
      <c r="J1843">
        <v>96</v>
      </c>
    </row>
    <row r="1844" spans="1:10" x14ac:dyDescent="0.2">
      <c r="A1844">
        <v>1843</v>
      </c>
      <c r="B1844" s="5">
        <v>44420</v>
      </c>
      <c r="C1844" t="s">
        <v>13</v>
      </c>
      <c r="D1844">
        <v>2021</v>
      </c>
      <c r="E1844">
        <v>32.5837619047619</v>
      </c>
      <c r="F1844">
        <v>30.560219780476199</v>
      </c>
      <c r="G1844">
        <v>136.36555556666701</v>
      </c>
      <c r="H1844">
        <v>1.4452063491904801</v>
      </c>
      <c r="I1844">
        <v>224</v>
      </c>
      <c r="J1844">
        <v>96</v>
      </c>
    </row>
    <row r="1845" spans="1:10" x14ac:dyDescent="0.2">
      <c r="A1845">
        <v>1844</v>
      </c>
      <c r="B1845" s="5">
        <v>44420</v>
      </c>
      <c r="C1845" t="s">
        <v>17</v>
      </c>
      <c r="D1845">
        <v>2021</v>
      </c>
      <c r="E1845">
        <v>62.745236111041699</v>
      </c>
      <c r="F1845">
        <v>19.2499851192708</v>
      </c>
      <c r="G1845">
        <v>144.25951389166701</v>
      </c>
      <c r="H1845">
        <v>6.7661354166874998</v>
      </c>
      <c r="I1845">
        <v>224</v>
      </c>
      <c r="J1845">
        <v>96</v>
      </c>
    </row>
    <row r="1846" spans="1:10" x14ac:dyDescent="0.2">
      <c r="A1846">
        <v>1845</v>
      </c>
      <c r="B1846" s="5">
        <v>44420</v>
      </c>
      <c r="C1846" t="s">
        <v>15</v>
      </c>
      <c r="D1846">
        <v>2021</v>
      </c>
      <c r="E1846">
        <v>219.040677082635</v>
      </c>
      <c r="F1846">
        <v>27.539615050833302</v>
      </c>
      <c r="G1846">
        <v>197.52725694062499</v>
      </c>
      <c r="H1846">
        <v>36.798753472395802</v>
      </c>
      <c r="I1846">
        <v>224</v>
      </c>
      <c r="J1846">
        <v>96</v>
      </c>
    </row>
    <row r="1847" spans="1:10" x14ac:dyDescent="0.2">
      <c r="A1847">
        <v>1846</v>
      </c>
      <c r="B1847" s="5">
        <v>44421</v>
      </c>
      <c r="C1847" t="s">
        <v>62</v>
      </c>
      <c r="D1847">
        <v>2021</v>
      </c>
      <c r="E1847">
        <v>68.417187499999997</v>
      </c>
      <c r="F1847">
        <v>29.2291666666667</v>
      </c>
      <c r="G1847">
        <v>82.000729166666702</v>
      </c>
      <c r="H1847">
        <v>2.0434375</v>
      </c>
      <c r="I1847">
        <v>225</v>
      </c>
      <c r="J1847">
        <v>97</v>
      </c>
    </row>
    <row r="1848" spans="1:10" x14ac:dyDescent="0.2">
      <c r="A1848">
        <v>1847</v>
      </c>
      <c r="B1848" s="5">
        <v>44421</v>
      </c>
      <c r="C1848" t="s">
        <v>8</v>
      </c>
      <c r="D1848">
        <v>2021</v>
      </c>
      <c r="E1848">
        <v>51.971680555729201</v>
      </c>
      <c r="F1848">
        <v>21.822765151458299</v>
      </c>
      <c r="G1848">
        <v>104.30295139166699</v>
      </c>
      <c r="H1848">
        <v>18.961989583645799</v>
      </c>
      <c r="I1848">
        <v>225</v>
      </c>
      <c r="J1848">
        <v>97</v>
      </c>
    </row>
    <row r="1849" spans="1:10" x14ac:dyDescent="0.2">
      <c r="A1849">
        <v>1848</v>
      </c>
      <c r="B1849" s="5">
        <v>44421</v>
      </c>
      <c r="C1849" t="s">
        <v>10</v>
      </c>
      <c r="D1849">
        <v>2021</v>
      </c>
      <c r="E1849">
        <v>141.51568749895799</v>
      </c>
      <c r="F1849" t="s">
        <v>95</v>
      </c>
      <c r="G1849">
        <v>104.56180555833301</v>
      </c>
      <c r="H1849">
        <v>9.9139826390937493</v>
      </c>
      <c r="I1849">
        <v>225</v>
      </c>
      <c r="J1849">
        <v>97</v>
      </c>
    </row>
    <row r="1850" spans="1:10" x14ac:dyDescent="0.2">
      <c r="A1850">
        <v>1849</v>
      </c>
      <c r="B1850" s="5">
        <v>44421</v>
      </c>
      <c r="C1850" t="s">
        <v>17</v>
      </c>
      <c r="D1850">
        <v>2021</v>
      </c>
      <c r="E1850">
        <v>61.820184027916703</v>
      </c>
      <c r="F1850">
        <v>19.9096279759375</v>
      </c>
      <c r="G1850">
        <v>145.661388891667</v>
      </c>
      <c r="H1850">
        <v>6.8282812499895797</v>
      </c>
      <c r="I1850">
        <v>225</v>
      </c>
      <c r="J1850">
        <v>97</v>
      </c>
    </row>
    <row r="1851" spans="1:10" x14ac:dyDescent="0.2">
      <c r="A1851">
        <v>1850</v>
      </c>
      <c r="B1851" s="5">
        <v>44421</v>
      </c>
      <c r="C1851" t="s">
        <v>15</v>
      </c>
      <c r="D1851">
        <v>2021</v>
      </c>
      <c r="E1851">
        <v>213.52555555135399</v>
      </c>
      <c r="F1851">
        <v>25.609375</v>
      </c>
      <c r="G1851">
        <v>206.53715277187499</v>
      </c>
      <c r="H1851">
        <v>33.749559027604199</v>
      </c>
      <c r="I1851">
        <v>225</v>
      </c>
      <c r="J1851">
        <v>97</v>
      </c>
    </row>
    <row r="1852" spans="1:10" x14ac:dyDescent="0.2">
      <c r="A1852">
        <v>1851</v>
      </c>
      <c r="B1852" s="5">
        <v>44422</v>
      </c>
      <c r="C1852" t="s">
        <v>62</v>
      </c>
      <c r="D1852">
        <v>2021</v>
      </c>
      <c r="E1852">
        <v>68.306250000000006</v>
      </c>
      <c r="F1852">
        <v>29.136458333333302</v>
      </c>
      <c r="G1852">
        <v>82.349374999999995</v>
      </c>
      <c r="H1852">
        <v>2.25020833333333</v>
      </c>
      <c r="I1852">
        <v>226</v>
      </c>
      <c r="J1852">
        <v>98</v>
      </c>
    </row>
    <row r="1853" spans="1:10" x14ac:dyDescent="0.2">
      <c r="A1853">
        <v>1852</v>
      </c>
      <c r="B1853" s="5">
        <v>44422</v>
      </c>
      <c r="C1853" t="s">
        <v>8</v>
      </c>
      <c r="D1853">
        <v>2021</v>
      </c>
      <c r="E1853">
        <v>49.392729166770799</v>
      </c>
      <c r="F1853">
        <v>21.685075757812498</v>
      </c>
      <c r="G1853">
        <v>104.49322916770799</v>
      </c>
      <c r="H1853">
        <v>18.669170138541698</v>
      </c>
      <c r="I1853">
        <v>226</v>
      </c>
      <c r="J1853">
        <v>98</v>
      </c>
    </row>
    <row r="1854" spans="1:10" x14ac:dyDescent="0.2">
      <c r="A1854">
        <v>1853</v>
      </c>
      <c r="B1854" s="5">
        <v>44422</v>
      </c>
      <c r="C1854" t="s">
        <v>10</v>
      </c>
      <c r="D1854">
        <v>2021</v>
      </c>
      <c r="E1854">
        <v>135.05244096875001</v>
      </c>
      <c r="F1854" t="s">
        <v>95</v>
      </c>
      <c r="G1854">
        <v>112.580624997917</v>
      </c>
      <c r="H1854">
        <v>8.37992708348958</v>
      </c>
      <c r="I1854">
        <v>226</v>
      </c>
      <c r="J1854">
        <v>98</v>
      </c>
    </row>
    <row r="1855" spans="1:10" x14ac:dyDescent="0.2">
      <c r="A1855">
        <v>1854</v>
      </c>
      <c r="B1855" s="5">
        <v>44422</v>
      </c>
      <c r="C1855" t="s">
        <v>17</v>
      </c>
      <c r="D1855">
        <v>2021</v>
      </c>
      <c r="E1855">
        <v>61.001711805625</v>
      </c>
      <c r="F1855">
        <v>20.080699404791702</v>
      </c>
      <c r="G1855">
        <v>145.84565972604199</v>
      </c>
      <c r="H1855">
        <v>7.3478732638749999</v>
      </c>
      <c r="I1855">
        <v>226</v>
      </c>
      <c r="J1855">
        <v>98</v>
      </c>
    </row>
    <row r="1856" spans="1:10" x14ac:dyDescent="0.2">
      <c r="A1856">
        <v>1855</v>
      </c>
      <c r="B1856" s="5">
        <v>44422</v>
      </c>
      <c r="C1856" t="s">
        <v>15</v>
      </c>
      <c r="D1856">
        <v>2021</v>
      </c>
      <c r="E1856">
        <v>-12.917399305625</v>
      </c>
      <c r="F1856">
        <v>26.7443541666667</v>
      </c>
      <c r="G1856">
        <v>164.23770833239601</v>
      </c>
      <c r="H1856">
        <v>6.1065902776666698</v>
      </c>
      <c r="I1856">
        <v>226</v>
      </c>
      <c r="J1856">
        <v>98</v>
      </c>
    </row>
    <row r="1857" spans="1:10" x14ac:dyDescent="0.2">
      <c r="A1857">
        <v>1856</v>
      </c>
      <c r="B1857" s="5">
        <v>44423</v>
      </c>
      <c r="C1857" t="s">
        <v>62</v>
      </c>
      <c r="D1857">
        <v>2021</v>
      </c>
      <c r="E1857">
        <v>64.074062499999997</v>
      </c>
      <c r="F1857">
        <v>29.4010416666667</v>
      </c>
      <c r="G1857">
        <v>81.587812499999998</v>
      </c>
      <c r="H1857">
        <v>3.0708333333333302</v>
      </c>
      <c r="I1857">
        <v>227</v>
      </c>
      <c r="J1857">
        <v>99</v>
      </c>
    </row>
    <row r="1858" spans="1:10" x14ac:dyDescent="0.2">
      <c r="A1858">
        <v>1857</v>
      </c>
      <c r="B1858" s="5">
        <v>44423</v>
      </c>
      <c r="C1858" t="s">
        <v>8</v>
      </c>
      <c r="D1858">
        <v>2021</v>
      </c>
      <c r="E1858">
        <v>45.364572916562501</v>
      </c>
      <c r="F1858">
        <v>21.8478125</v>
      </c>
      <c r="G1858">
        <v>105.059652780208</v>
      </c>
      <c r="H1858">
        <v>21.328236111145799</v>
      </c>
      <c r="I1858">
        <v>227</v>
      </c>
      <c r="J1858">
        <v>99</v>
      </c>
    </row>
    <row r="1859" spans="1:10" x14ac:dyDescent="0.2">
      <c r="A1859">
        <v>1858</v>
      </c>
      <c r="B1859" s="5">
        <v>44423</v>
      </c>
      <c r="C1859" t="s">
        <v>10</v>
      </c>
      <c r="D1859">
        <v>2021</v>
      </c>
      <c r="E1859">
        <v>131.16540277604199</v>
      </c>
      <c r="F1859" t="s">
        <v>95</v>
      </c>
      <c r="G1859">
        <v>121.41798611145801</v>
      </c>
      <c r="H1859">
        <v>7.7557083333333301</v>
      </c>
      <c r="I1859">
        <v>227</v>
      </c>
      <c r="J1859">
        <v>99</v>
      </c>
    </row>
    <row r="1860" spans="1:10" x14ac:dyDescent="0.2">
      <c r="A1860">
        <v>1859</v>
      </c>
      <c r="B1860" s="5">
        <v>44423</v>
      </c>
      <c r="C1860" t="s">
        <v>17</v>
      </c>
      <c r="D1860">
        <v>2021</v>
      </c>
      <c r="E1860">
        <v>60.367680555416698</v>
      </c>
      <c r="F1860">
        <v>20.271231685208299</v>
      </c>
      <c r="G1860">
        <v>145.32145833645799</v>
      </c>
      <c r="H1860">
        <v>8.2772916667395808</v>
      </c>
      <c r="I1860">
        <v>227</v>
      </c>
      <c r="J1860">
        <v>99</v>
      </c>
    </row>
    <row r="1861" spans="1:10" x14ac:dyDescent="0.2">
      <c r="A1861">
        <v>1860</v>
      </c>
      <c r="B1861" s="5">
        <v>44423</v>
      </c>
      <c r="C1861" t="s">
        <v>15</v>
      </c>
      <c r="D1861">
        <v>2021</v>
      </c>
      <c r="E1861">
        <v>3.0656493045833302</v>
      </c>
      <c r="F1861">
        <v>26.510546874999999</v>
      </c>
      <c r="G1861">
        <v>112.80510416489599</v>
      </c>
      <c r="H1861">
        <v>8.0077118056041705</v>
      </c>
      <c r="I1861">
        <v>227</v>
      </c>
      <c r="J1861">
        <v>99</v>
      </c>
    </row>
    <row r="1862" spans="1:10" x14ac:dyDescent="0.2">
      <c r="A1862">
        <v>1861</v>
      </c>
      <c r="B1862" s="5">
        <v>44424</v>
      </c>
      <c r="C1862" t="s">
        <v>62</v>
      </c>
      <c r="D1862">
        <v>2021</v>
      </c>
      <c r="E1862">
        <v>117.45709302325599</v>
      </c>
      <c r="F1862">
        <v>29.506976744186002</v>
      </c>
      <c r="G1862">
        <v>58.826860465116297</v>
      </c>
      <c r="H1862">
        <v>13.5448837209302</v>
      </c>
      <c r="I1862">
        <v>228</v>
      </c>
      <c r="J1862">
        <v>100</v>
      </c>
    </row>
    <row r="1863" spans="1:10" x14ac:dyDescent="0.2">
      <c r="A1863">
        <v>1862</v>
      </c>
      <c r="B1863" s="5">
        <v>44424</v>
      </c>
      <c r="C1863" t="s">
        <v>8</v>
      </c>
      <c r="D1863">
        <v>2021</v>
      </c>
      <c r="E1863">
        <v>56.6634826389583</v>
      </c>
      <c r="F1863">
        <v>20.845202546145799</v>
      </c>
      <c r="G1863">
        <v>98.070138891041694</v>
      </c>
      <c r="H1863">
        <v>60.833076389062498</v>
      </c>
      <c r="I1863">
        <v>228</v>
      </c>
      <c r="J1863">
        <v>100</v>
      </c>
    </row>
    <row r="1864" spans="1:10" x14ac:dyDescent="0.2">
      <c r="A1864">
        <v>1863</v>
      </c>
      <c r="B1864" s="5">
        <v>44424</v>
      </c>
      <c r="C1864" t="s">
        <v>10</v>
      </c>
      <c r="D1864">
        <v>2021</v>
      </c>
      <c r="E1864">
        <v>97.833020833333293</v>
      </c>
      <c r="F1864">
        <v>12.2575</v>
      </c>
      <c r="G1864">
        <v>120.08440972187501</v>
      </c>
      <c r="H1864">
        <v>95.746079860729196</v>
      </c>
      <c r="I1864">
        <v>228</v>
      </c>
      <c r="J1864">
        <v>100</v>
      </c>
    </row>
    <row r="1865" spans="1:10" x14ac:dyDescent="0.2">
      <c r="A1865">
        <v>1864</v>
      </c>
      <c r="B1865" s="5">
        <v>44424</v>
      </c>
      <c r="C1865" t="s">
        <v>17</v>
      </c>
      <c r="D1865">
        <v>2021</v>
      </c>
      <c r="E1865">
        <v>73.097017361145802</v>
      </c>
      <c r="F1865">
        <v>19.577202380833299</v>
      </c>
      <c r="G1865">
        <v>121.422847223958</v>
      </c>
      <c r="H1865">
        <v>69.292993055729198</v>
      </c>
      <c r="I1865">
        <v>228</v>
      </c>
      <c r="J1865">
        <v>100</v>
      </c>
    </row>
    <row r="1866" spans="1:10" x14ac:dyDescent="0.2">
      <c r="A1866">
        <v>1865</v>
      </c>
      <c r="B1866" s="5">
        <v>44424</v>
      </c>
      <c r="C1866" t="s">
        <v>15</v>
      </c>
      <c r="D1866">
        <v>2021</v>
      </c>
      <c r="E1866">
        <v>143.89445289717401</v>
      </c>
      <c r="F1866">
        <v>4.7748539325842696</v>
      </c>
      <c r="G1866">
        <v>171.75079710108699</v>
      </c>
      <c r="H1866">
        <v>165.69407970782601</v>
      </c>
      <c r="I1866">
        <v>228</v>
      </c>
      <c r="J1866">
        <v>100</v>
      </c>
    </row>
    <row r="1867" spans="1:10" x14ac:dyDescent="0.2">
      <c r="A1867">
        <v>1866</v>
      </c>
      <c r="B1867" s="5">
        <v>44425</v>
      </c>
      <c r="C1867" t="s">
        <v>62</v>
      </c>
      <c r="D1867">
        <v>2021</v>
      </c>
      <c r="E1867">
        <v>174.010208333333</v>
      </c>
      <c r="F1867">
        <v>34.035416666666698</v>
      </c>
      <c r="G1867">
        <v>46.614375000000003</v>
      </c>
      <c r="H1867">
        <v>7.6087499999999997</v>
      </c>
      <c r="I1867">
        <v>229</v>
      </c>
      <c r="J1867">
        <v>101</v>
      </c>
    </row>
    <row r="1868" spans="1:10" x14ac:dyDescent="0.2">
      <c r="A1868">
        <v>1867</v>
      </c>
      <c r="B1868" s="5">
        <v>44425</v>
      </c>
      <c r="C1868" t="s">
        <v>8</v>
      </c>
      <c r="D1868">
        <v>2021</v>
      </c>
      <c r="E1868">
        <v>86.806802083125007</v>
      </c>
      <c r="F1868">
        <v>20.566278882500001</v>
      </c>
      <c r="G1868">
        <v>92.885868055624996</v>
      </c>
      <c r="H1868">
        <v>58.777673611145801</v>
      </c>
      <c r="I1868">
        <v>229</v>
      </c>
      <c r="J1868">
        <v>101</v>
      </c>
    </row>
    <row r="1869" spans="1:10" x14ac:dyDescent="0.2">
      <c r="A1869">
        <v>1868</v>
      </c>
      <c r="B1869" s="5">
        <v>44425</v>
      </c>
      <c r="C1869" t="s">
        <v>10</v>
      </c>
      <c r="D1869">
        <v>2021</v>
      </c>
      <c r="E1869">
        <v>90.749754386842099</v>
      </c>
      <c r="F1869" t="s">
        <v>95</v>
      </c>
      <c r="G1869">
        <v>97.297368421052596</v>
      </c>
      <c r="H1869">
        <v>171.37077894947399</v>
      </c>
      <c r="I1869">
        <v>229</v>
      </c>
      <c r="J1869">
        <v>101</v>
      </c>
    </row>
    <row r="1870" spans="1:10" x14ac:dyDescent="0.2">
      <c r="A1870">
        <v>1869</v>
      </c>
      <c r="B1870" s="5">
        <v>44425</v>
      </c>
      <c r="C1870" t="s">
        <v>17</v>
      </c>
      <c r="D1870">
        <v>2021</v>
      </c>
      <c r="E1870">
        <v>112.60100000520799</v>
      </c>
      <c r="F1870">
        <v>23.9498809526042</v>
      </c>
      <c r="G1870">
        <v>111.117083338542</v>
      </c>
      <c r="H1870">
        <v>32.9793749995833</v>
      </c>
      <c r="I1870">
        <v>229</v>
      </c>
      <c r="J1870">
        <v>101</v>
      </c>
    </row>
    <row r="1871" spans="1:10" x14ac:dyDescent="0.2">
      <c r="A1871">
        <v>1870</v>
      </c>
      <c r="B1871" s="5">
        <v>44425</v>
      </c>
      <c r="C1871" t="s">
        <v>15</v>
      </c>
      <c r="D1871">
        <v>2021</v>
      </c>
      <c r="E1871">
        <v>107.747916668646</v>
      </c>
      <c r="F1871">
        <v>2.7082760416666698</v>
      </c>
      <c r="G1871">
        <v>121.588090271875</v>
      </c>
      <c r="H1871">
        <v>246.77944096979201</v>
      </c>
      <c r="I1871">
        <v>229</v>
      </c>
      <c r="J1871">
        <v>101</v>
      </c>
    </row>
    <row r="1872" spans="1:10" x14ac:dyDescent="0.2">
      <c r="A1872">
        <v>1871</v>
      </c>
      <c r="B1872" s="5">
        <v>44426</v>
      </c>
      <c r="C1872" t="s">
        <v>62</v>
      </c>
      <c r="D1872">
        <v>2021</v>
      </c>
      <c r="E1872">
        <v>156.84947916666701</v>
      </c>
      <c r="F1872">
        <v>37.403125000000003</v>
      </c>
      <c r="G1872">
        <v>49.082083333333301</v>
      </c>
      <c r="H1872">
        <v>4.4353125000000002</v>
      </c>
      <c r="I1872">
        <v>230</v>
      </c>
      <c r="J1872">
        <v>102</v>
      </c>
    </row>
    <row r="1873" spans="1:10" x14ac:dyDescent="0.2">
      <c r="A1873">
        <v>1872</v>
      </c>
      <c r="B1873" s="5">
        <v>44426</v>
      </c>
      <c r="C1873" t="s">
        <v>8</v>
      </c>
      <c r="D1873">
        <v>2021</v>
      </c>
      <c r="E1873">
        <v>99.555329861562498</v>
      </c>
      <c r="F1873">
        <v>21.821212121249999</v>
      </c>
      <c r="G1873">
        <v>90.672951388958296</v>
      </c>
      <c r="H1873">
        <v>44.423166666145796</v>
      </c>
      <c r="I1873">
        <v>230</v>
      </c>
      <c r="J1873">
        <v>102</v>
      </c>
    </row>
    <row r="1874" spans="1:10" x14ac:dyDescent="0.2">
      <c r="A1874">
        <v>1873</v>
      </c>
      <c r="B1874" s="5">
        <v>44426</v>
      </c>
      <c r="C1874" t="s">
        <v>10</v>
      </c>
      <c r="D1874">
        <v>2021</v>
      </c>
      <c r="E1874">
        <v>124.28800694416699</v>
      </c>
      <c r="F1874" t="s">
        <v>95</v>
      </c>
      <c r="G1874">
        <v>93.836631944687497</v>
      </c>
      <c r="H1874">
        <v>115.471895835521</v>
      </c>
      <c r="I1874">
        <v>230</v>
      </c>
      <c r="J1874">
        <v>102</v>
      </c>
    </row>
    <row r="1875" spans="1:10" x14ac:dyDescent="0.2">
      <c r="A1875">
        <v>1874</v>
      </c>
      <c r="B1875" s="5">
        <v>44426</v>
      </c>
      <c r="C1875" t="s">
        <v>17</v>
      </c>
      <c r="D1875">
        <v>2021</v>
      </c>
      <c r="E1875">
        <v>109.67878125</v>
      </c>
      <c r="F1875">
        <v>25.941331845000001</v>
      </c>
      <c r="G1875">
        <v>115.5645833375</v>
      </c>
      <c r="H1875">
        <v>18.083770833437502</v>
      </c>
      <c r="I1875">
        <v>230</v>
      </c>
      <c r="J1875">
        <v>102</v>
      </c>
    </row>
    <row r="1876" spans="1:10" x14ac:dyDescent="0.2">
      <c r="A1876">
        <v>1875</v>
      </c>
      <c r="B1876" s="5">
        <v>44426</v>
      </c>
      <c r="C1876" t="s">
        <v>15</v>
      </c>
      <c r="D1876">
        <v>2021</v>
      </c>
      <c r="E1876">
        <v>179.400527777083</v>
      </c>
      <c r="F1876">
        <v>1.9719114583333299</v>
      </c>
      <c r="G1876">
        <v>130.79472221875</v>
      </c>
      <c r="H1876">
        <v>103.985374996042</v>
      </c>
      <c r="I1876">
        <v>230</v>
      </c>
      <c r="J1876">
        <v>102</v>
      </c>
    </row>
    <row r="1877" spans="1:10" x14ac:dyDescent="0.2">
      <c r="A1877">
        <v>1876</v>
      </c>
      <c r="B1877" s="5">
        <v>44427</v>
      </c>
      <c r="C1877" t="s">
        <v>62</v>
      </c>
      <c r="D1877">
        <v>2021</v>
      </c>
      <c r="E1877">
        <v>123.16437500000001</v>
      </c>
      <c r="F1877">
        <v>38.180208333333297</v>
      </c>
      <c r="G1877">
        <v>57.058750000000003</v>
      </c>
      <c r="H1877">
        <v>2.5012500000000002</v>
      </c>
      <c r="I1877">
        <v>231</v>
      </c>
      <c r="J1877">
        <v>103</v>
      </c>
    </row>
    <row r="1878" spans="1:10" x14ac:dyDescent="0.2">
      <c r="A1878">
        <v>1877</v>
      </c>
      <c r="B1878" s="5">
        <v>44427</v>
      </c>
      <c r="C1878" t="s">
        <v>8</v>
      </c>
      <c r="D1878">
        <v>2021</v>
      </c>
      <c r="E1878">
        <v>90.006302083020799</v>
      </c>
      <c r="F1878">
        <v>23.193323864270798</v>
      </c>
      <c r="G1878">
        <v>91.538125000312505</v>
      </c>
      <c r="H1878">
        <v>30.043006944583301</v>
      </c>
      <c r="I1878">
        <v>231</v>
      </c>
      <c r="J1878">
        <v>103</v>
      </c>
    </row>
    <row r="1879" spans="1:10" x14ac:dyDescent="0.2">
      <c r="A1879">
        <v>1878</v>
      </c>
      <c r="B1879" s="5">
        <v>44427</v>
      </c>
      <c r="C1879" t="s">
        <v>10</v>
      </c>
      <c r="D1879">
        <v>2021</v>
      </c>
      <c r="E1879">
        <v>158.17403819687499</v>
      </c>
      <c r="F1879" t="s">
        <v>95</v>
      </c>
      <c r="G1879">
        <v>101.233159721563</v>
      </c>
      <c r="H1879">
        <v>49.570843750000002</v>
      </c>
      <c r="I1879">
        <v>231</v>
      </c>
      <c r="J1879">
        <v>103</v>
      </c>
    </row>
    <row r="1880" spans="1:10" x14ac:dyDescent="0.2">
      <c r="A1880">
        <v>1879</v>
      </c>
      <c r="B1880" s="5">
        <v>44427</v>
      </c>
      <c r="C1880" t="s">
        <v>17</v>
      </c>
      <c r="D1880">
        <v>2021</v>
      </c>
      <c r="E1880">
        <v>94.158826388645807</v>
      </c>
      <c r="F1880">
        <v>27.445058378958301</v>
      </c>
      <c r="G1880">
        <v>123.623923615625</v>
      </c>
      <c r="H1880">
        <v>11.1370555554688</v>
      </c>
      <c r="I1880">
        <v>231</v>
      </c>
      <c r="J1880">
        <v>103</v>
      </c>
    </row>
    <row r="1881" spans="1:10" x14ac:dyDescent="0.2">
      <c r="A1881">
        <v>1880</v>
      </c>
      <c r="B1881" s="5">
        <v>44427</v>
      </c>
      <c r="C1881" t="s">
        <v>15</v>
      </c>
      <c r="D1881">
        <v>2021</v>
      </c>
      <c r="E1881">
        <v>228.96868055625001</v>
      </c>
      <c r="F1881">
        <v>2.0265989583333299</v>
      </c>
      <c r="G1881">
        <v>157.760972220833</v>
      </c>
      <c r="H1881">
        <v>37.636406249791698</v>
      </c>
      <c r="I1881">
        <v>231</v>
      </c>
      <c r="J1881">
        <v>103</v>
      </c>
    </row>
    <row r="1882" spans="1:10" x14ac:dyDescent="0.2">
      <c r="A1882">
        <v>1881</v>
      </c>
      <c r="B1882" s="5">
        <v>44428</v>
      </c>
      <c r="C1882" t="s">
        <v>62</v>
      </c>
      <c r="D1882">
        <v>2021</v>
      </c>
      <c r="E1882">
        <v>105.08614583333301</v>
      </c>
      <c r="F1882">
        <v>36.4322916666667</v>
      </c>
      <c r="G1882">
        <v>61.186562500000001</v>
      </c>
      <c r="H1882">
        <v>1.93260416666667</v>
      </c>
      <c r="I1882">
        <v>232</v>
      </c>
      <c r="J1882">
        <v>104</v>
      </c>
    </row>
    <row r="1883" spans="1:10" x14ac:dyDescent="0.2">
      <c r="A1883">
        <v>1882</v>
      </c>
      <c r="B1883" s="5">
        <v>44428</v>
      </c>
      <c r="C1883" t="s">
        <v>8</v>
      </c>
      <c r="D1883">
        <v>2021</v>
      </c>
      <c r="E1883">
        <v>83.540607017368401</v>
      </c>
      <c r="F1883">
        <v>22.846822966842101</v>
      </c>
      <c r="G1883">
        <v>94.041157895157895</v>
      </c>
      <c r="H1883">
        <v>39.568536842315801</v>
      </c>
      <c r="I1883">
        <v>232</v>
      </c>
      <c r="J1883">
        <v>104</v>
      </c>
    </row>
    <row r="1884" spans="1:10" x14ac:dyDescent="0.2">
      <c r="A1884">
        <v>1883</v>
      </c>
      <c r="B1884" s="5">
        <v>44428</v>
      </c>
      <c r="C1884" t="s">
        <v>10</v>
      </c>
      <c r="D1884">
        <v>2021</v>
      </c>
      <c r="E1884">
        <v>152.37695833333299</v>
      </c>
      <c r="F1884" t="s">
        <v>95</v>
      </c>
      <c r="G1884">
        <v>107.84604166770799</v>
      </c>
      <c r="H1884">
        <v>46.0493368053125</v>
      </c>
      <c r="I1884">
        <v>232</v>
      </c>
      <c r="J1884">
        <v>104</v>
      </c>
    </row>
    <row r="1885" spans="1:10" x14ac:dyDescent="0.2">
      <c r="A1885">
        <v>1884</v>
      </c>
      <c r="B1885" s="5">
        <v>44428</v>
      </c>
      <c r="C1885" t="s">
        <v>17</v>
      </c>
      <c r="D1885">
        <v>2021</v>
      </c>
      <c r="E1885">
        <v>88.150456597395802</v>
      </c>
      <c r="F1885">
        <v>26.2466369044792</v>
      </c>
      <c r="G1885">
        <v>125.99730903125</v>
      </c>
      <c r="H1885">
        <v>12.2526388888125</v>
      </c>
      <c r="I1885">
        <v>232</v>
      </c>
      <c r="J1885">
        <v>104</v>
      </c>
    </row>
    <row r="1886" spans="1:10" x14ac:dyDescent="0.2">
      <c r="A1886">
        <v>1885</v>
      </c>
      <c r="B1886" s="5">
        <v>44428</v>
      </c>
      <c r="C1886" t="s">
        <v>15</v>
      </c>
      <c r="D1886">
        <v>2021</v>
      </c>
      <c r="E1886">
        <v>216.82323264062501</v>
      </c>
      <c r="F1886">
        <v>1.89893229166667</v>
      </c>
      <c r="G1886">
        <v>169.31677082812499</v>
      </c>
      <c r="H1886">
        <v>59.002454860833303</v>
      </c>
      <c r="I1886">
        <v>232</v>
      </c>
      <c r="J1886">
        <v>104</v>
      </c>
    </row>
    <row r="1887" spans="1:10" x14ac:dyDescent="0.2">
      <c r="A1887">
        <v>1886</v>
      </c>
      <c r="B1887" s="5">
        <v>44429</v>
      </c>
      <c r="C1887" t="s">
        <v>62</v>
      </c>
      <c r="D1887">
        <v>2021</v>
      </c>
      <c r="E1887">
        <v>119.342395833333</v>
      </c>
      <c r="F1887">
        <v>34.559375000000003</v>
      </c>
      <c r="G1887">
        <v>57.190937499999997</v>
      </c>
      <c r="H1887">
        <v>1.93729166666667</v>
      </c>
      <c r="I1887">
        <v>233</v>
      </c>
      <c r="J1887">
        <v>105</v>
      </c>
    </row>
    <row r="1888" spans="1:10" x14ac:dyDescent="0.2">
      <c r="A1888">
        <v>1887</v>
      </c>
      <c r="B1888" s="5">
        <v>44429</v>
      </c>
      <c r="C1888" t="s">
        <v>8</v>
      </c>
      <c r="D1888">
        <v>2021</v>
      </c>
      <c r="E1888">
        <v>86.903541666458295</v>
      </c>
      <c r="F1888">
        <v>22.466960227395798</v>
      </c>
      <c r="G1888">
        <v>90.981979166562496</v>
      </c>
      <c r="H1888">
        <v>45.791819444479202</v>
      </c>
      <c r="I1888">
        <v>233</v>
      </c>
      <c r="J1888">
        <v>105</v>
      </c>
    </row>
    <row r="1889" spans="1:10" x14ac:dyDescent="0.2">
      <c r="A1889">
        <v>1888</v>
      </c>
      <c r="B1889" s="5">
        <v>44429</v>
      </c>
      <c r="C1889" t="s">
        <v>10</v>
      </c>
      <c r="D1889">
        <v>2021</v>
      </c>
      <c r="E1889">
        <v>153.65612847395801</v>
      </c>
      <c r="F1889" t="s">
        <v>95</v>
      </c>
      <c r="G1889">
        <v>104.990173613542</v>
      </c>
      <c r="H1889">
        <v>54.784347221979203</v>
      </c>
      <c r="I1889">
        <v>233</v>
      </c>
      <c r="J1889">
        <v>105</v>
      </c>
    </row>
    <row r="1890" spans="1:10" x14ac:dyDescent="0.2">
      <c r="A1890">
        <v>1889</v>
      </c>
      <c r="B1890" s="5">
        <v>44429</v>
      </c>
      <c r="C1890" t="s">
        <v>17</v>
      </c>
      <c r="D1890">
        <v>2021</v>
      </c>
      <c r="E1890">
        <v>92.644857638854205</v>
      </c>
      <c r="F1890">
        <v>23.6650148813542</v>
      </c>
      <c r="G1890">
        <v>119.482048616667</v>
      </c>
      <c r="H1890">
        <v>24.749614583333301</v>
      </c>
      <c r="I1890">
        <v>233</v>
      </c>
      <c r="J1890">
        <v>105</v>
      </c>
    </row>
    <row r="1891" spans="1:10" x14ac:dyDescent="0.2">
      <c r="A1891">
        <v>1890</v>
      </c>
      <c r="B1891" s="5">
        <v>44429</v>
      </c>
      <c r="C1891" t="s">
        <v>15</v>
      </c>
      <c r="D1891">
        <v>2021</v>
      </c>
      <c r="E1891">
        <v>230.08553472187501</v>
      </c>
      <c r="F1891">
        <v>1.9439062499999999</v>
      </c>
      <c r="G1891">
        <v>152.443159716667</v>
      </c>
      <c r="H1891">
        <v>40.587642361145797</v>
      </c>
      <c r="I1891">
        <v>233</v>
      </c>
      <c r="J1891">
        <v>105</v>
      </c>
    </row>
    <row r="1892" spans="1:10" x14ac:dyDescent="0.2">
      <c r="A1892">
        <v>1891</v>
      </c>
      <c r="B1892" s="5">
        <v>44430</v>
      </c>
      <c r="C1892" t="s">
        <v>62</v>
      </c>
      <c r="D1892">
        <v>2021</v>
      </c>
      <c r="E1892">
        <v>108.83447916666699</v>
      </c>
      <c r="F1892">
        <v>36.445833333333297</v>
      </c>
      <c r="G1892">
        <v>58.644895833333301</v>
      </c>
      <c r="H1892">
        <v>1.5469791666666699</v>
      </c>
      <c r="I1892">
        <v>234</v>
      </c>
      <c r="J1892">
        <v>106</v>
      </c>
    </row>
    <row r="1893" spans="1:10" x14ac:dyDescent="0.2">
      <c r="A1893">
        <v>1892</v>
      </c>
      <c r="B1893" s="5">
        <v>44430</v>
      </c>
      <c r="C1893" t="s">
        <v>8</v>
      </c>
      <c r="D1893">
        <v>2021</v>
      </c>
      <c r="E1893">
        <v>81.040628472187507</v>
      </c>
      <c r="F1893">
        <v>23.916581439479199</v>
      </c>
      <c r="G1893">
        <v>89.265833333125002</v>
      </c>
      <c r="H1893">
        <v>42.280100694375001</v>
      </c>
      <c r="I1893">
        <v>234</v>
      </c>
      <c r="J1893">
        <v>106</v>
      </c>
    </row>
    <row r="1894" spans="1:10" x14ac:dyDescent="0.2">
      <c r="A1894">
        <v>1893</v>
      </c>
      <c r="B1894" s="5">
        <v>44430</v>
      </c>
      <c r="C1894" t="s">
        <v>10</v>
      </c>
      <c r="D1894">
        <v>2021</v>
      </c>
      <c r="E1894">
        <v>162.32238194791699</v>
      </c>
      <c r="F1894" t="s">
        <v>95</v>
      </c>
      <c r="G1894">
        <v>105.03315972187499</v>
      </c>
      <c r="H1894">
        <v>37.026350694479198</v>
      </c>
      <c r="I1894">
        <v>234</v>
      </c>
      <c r="J1894">
        <v>106</v>
      </c>
    </row>
    <row r="1895" spans="1:10" x14ac:dyDescent="0.2">
      <c r="A1895">
        <v>1894</v>
      </c>
      <c r="B1895" s="5">
        <v>44430</v>
      </c>
      <c r="C1895" t="s">
        <v>17</v>
      </c>
      <c r="D1895">
        <v>2021</v>
      </c>
      <c r="E1895">
        <v>96.990281249479196</v>
      </c>
      <c r="F1895">
        <v>25.3985863101042</v>
      </c>
      <c r="G1895">
        <v>117.265937504167</v>
      </c>
      <c r="H1895">
        <v>19.328656249791699</v>
      </c>
      <c r="I1895">
        <v>234</v>
      </c>
      <c r="J1895">
        <v>106</v>
      </c>
    </row>
    <row r="1896" spans="1:10" x14ac:dyDescent="0.2">
      <c r="A1896">
        <v>1895</v>
      </c>
      <c r="B1896" s="5">
        <v>44430</v>
      </c>
      <c r="C1896" t="s">
        <v>15</v>
      </c>
      <c r="D1896">
        <v>2021</v>
      </c>
      <c r="E1896">
        <v>248.65011458229199</v>
      </c>
      <c r="F1896">
        <v>1.7411614583333299</v>
      </c>
      <c r="G1896">
        <v>169.06774304999999</v>
      </c>
      <c r="H1896">
        <v>20.949267361041699</v>
      </c>
      <c r="I1896">
        <v>234</v>
      </c>
      <c r="J1896">
        <v>106</v>
      </c>
    </row>
    <row r="1897" spans="1:10" x14ac:dyDescent="0.2">
      <c r="A1897">
        <v>1896</v>
      </c>
      <c r="B1897" s="5">
        <v>44431</v>
      </c>
      <c r="C1897" t="s">
        <v>62</v>
      </c>
      <c r="D1897">
        <v>2021</v>
      </c>
      <c r="E1897">
        <v>94.350729166666696</v>
      </c>
      <c r="F1897">
        <v>37.046875</v>
      </c>
      <c r="G1897">
        <v>61.970520833333303</v>
      </c>
      <c r="H1897">
        <v>1.3178125000000001</v>
      </c>
      <c r="I1897">
        <v>235</v>
      </c>
      <c r="J1897">
        <v>107</v>
      </c>
    </row>
    <row r="1898" spans="1:10" x14ac:dyDescent="0.2">
      <c r="A1898">
        <v>1897</v>
      </c>
      <c r="B1898" s="5">
        <v>44431</v>
      </c>
      <c r="C1898" t="s">
        <v>8</v>
      </c>
      <c r="D1898">
        <v>2021</v>
      </c>
      <c r="E1898">
        <v>71.8384930555208</v>
      </c>
      <c r="F1898">
        <v>26.4767708335417</v>
      </c>
      <c r="G1898">
        <v>91.246041666875001</v>
      </c>
      <c r="H1898">
        <v>35.770461805520803</v>
      </c>
      <c r="I1898">
        <v>235</v>
      </c>
      <c r="J1898">
        <v>107</v>
      </c>
    </row>
    <row r="1899" spans="1:10" x14ac:dyDescent="0.2">
      <c r="A1899">
        <v>1898</v>
      </c>
      <c r="B1899" s="5">
        <v>44431</v>
      </c>
      <c r="C1899" t="s">
        <v>10</v>
      </c>
      <c r="D1899">
        <v>2021</v>
      </c>
      <c r="E1899">
        <v>166.21056250000001</v>
      </c>
      <c r="F1899">
        <v>22.02</v>
      </c>
      <c r="G1899">
        <v>110.86562500104201</v>
      </c>
      <c r="H1899">
        <v>22.228999999999999</v>
      </c>
      <c r="I1899">
        <v>235</v>
      </c>
      <c r="J1899">
        <v>107</v>
      </c>
    </row>
    <row r="1900" spans="1:10" x14ac:dyDescent="0.2">
      <c r="A1900">
        <v>1899</v>
      </c>
      <c r="B1900" s="5">
        <v>44431</v>
      </c>
      <c r="C1900" t="s">
        <v>17</v>
      </c>
      <c r="D1900">
        <v>2021</v>
      </c>
      <c r="E1900">
        <v>84.147206959780206</v>
      </c>
      <c r="F1900">
        <v>27.1630594883523</v>
      </c>
      <c r="G1900">
        <v>124.335347989011</v>
      </c>
      <c r="H1900">
        <v>11.8239395606593</v>
      </c>
      <c r="I1900">
        <v>235</v>
      </c>
      <c r="J1900">
        <v>107</v>
      </c>
    </row>
    <row r="1901" spans="1:10" x14ac:dyDescent="0.2">
      <c r="A1901">
        <v>1900</v>
      </c>
      <c r="B1901" s="5">
        <v>44431</v>
      </c>
      <c r="C1901" t="s">
        <v>15</v>
      </c>
      <c r="D1901">
        <v>2021</v>
      </c>
      <c r="E1901">
        <v>249.28327777916701</v>
      </c>
      <c r="F1901">
        <v>1.4075572916666701</v>
      </c>
      <c r="G1901">
        <v>188.368055555208</v>
      </c>
      <c r="H1901">
        <v>18.7678159719792</v>
      </c>
      <c r="I1901">
        <v>235</v>
      </c>
      <c r="J1901">
        <v>107</v>
      </c>
    </row>
    <row r="1902" spans="1:10" x14ac:dyDescent="0.2">
      <c r="A1902">
        <v>1901</v>
      </c>
      <c r="B1902" s="5">
        <v>44432</v>
      </c>
      <c r="C1902" t="s">
        <v>62</v>
      </c>
      <c r="D1902">
        <v>2021</v>
      </c>
      <c r="E1902">
        <v>89.060312499999995</v>
      </c>
      <c r="F1902">
        <v>35.860416666666701</v>
      </c>
      <c r="G1902">
        <v>63.1507291666667</v>
      </c>
      <c r="H1902">
        <v>1.38677083333333</v>
      </c>
      <c r="I1902">
        <v>236</v>
      </c>
      <c r="J1902">
        <v>108</v>
      </c>
    </row>
    <row r="1903" spans="1:10" x14ac:dyDescent="0.2">
      <c r="A1903">
        <v>1902</v>
      </c>
      <c r="B1903" s="5">
        <v>44432</v>
      </c>
      <c r="C1903" t="s">
        <v>8</v>
      </c>
      <c r="D1903">
        <v>2021</v>
      </c>
      <c r="E1903">
        <v>68.560853480000006</v>
      </c>
      <c r="F1903">
        <v>25.967560533766701</v>
      </c>
      <c r="G1903">
        <v>93.427655677582393</v>
      </c>
      <c r="H1903">
        <v>32.749703296373603</v>
      </c>
      <c r="I1903">
        <v>236</v>
      </c>
      <c r="J1903">
        <v>108</v>
      </c>
    </row>
    <row r="1904" spans="1:10" x14ac:dyDescent="0.2">
      <c r="A1904">
        <v>1903</v>
      </c>
      <c r="B1904" s="5">
        <v>44432</v>
      </c>
      <c r="C1904" t="s">
        <v>10</v>
      </c>
      <c r="D1904">
        <v>2021</v>
      </c>
      <c r="E1904">
        <v>159.89752898369599</v>
      </c>
      <c r="F1904" t="s">
        <v>95</v>
      </c>
      <c r="G1904">
        <v>114.589855073913</v>
      </c>
      <c r="H1904">
        <v>18.501242753695699</v>
      </c>
      <c r="I1904">
        <v>236</v>
      </c>
      <c r="J1904">
        <v>108</v>
      </c>
    </row>
    <row r="1905" spans="1:10" x14ac:dyDescent="0.2">
      <c r="A1905">
        <v>1904</v>
      </c>
      <c r="B1905" s="5">
        <v>44432</v>
      </c>
      <c r="C1905" t="s">
        <v>17</v>
      </c>
      <c r="D1905">
        <v>2021</v>
      </c>
      <c r="E1905">
        <v>77.927201388958295</v>
      </c>
      <c r="F1905">
        <v>28.1159672621875</v>
      </c>
      <c r="G1905">
        <v>128.08395833437501</v>
      </c>
      <c r="H1905">
        <v>11.325246527843699</v>
      </c>
      <c r="I1905">
        <v>236</v>
      </c>
      <c r="J1905">
        <v>108</v>
      </c>
    </row>
    <row r="1906" spans="1:10" x14ac:dyDescent="0.2">
      <c r="A1906">
        <v>1905</v>
      </c>
      <c r="B1906" s="5">
        <v>44432</v>
      </c>
      <c r="C1906" t="s">
        <v>15</v>
      </c>
      <c r="D1906">
        <v>2021</v>
      </c>
      <c r="E1906">
        <v>239.11590625104199</v>
      </c>
      <c r="F1906">
        <v>1.3637864583333299</v>
      </c>
      <c r="G1906">
        <v>188.03937499374999</v>
      </c>
      <c r="H1906">
        <v>37.810857638750001</v>
      </c>
      <c r="I1906">
        <v>236</v>
      </c>
      <c r="J1906">
        <v>108</v>
      </c>
    </row>
    <row r="1907" spans="1:10" x14ac:dyDescent="0.2">
      <c r="A1907">
        <v>1906</v>
      </c>
      <c r="B1907" s="5">
        <v>44433</v>
      </c>
      <c r="C1907" t="s">
        <v>62</v>
      </c>
      <c r="D1907">
        <v>2021</v>
      </c>
      <c r="E1907">
        <v>97.484791666666695</v>
      </c>
      <c r="F1907">
        <v>34.332291666666698</v>
      </c>
      <c r="G1907">
        <v>61.301041666666698</v>
      </c>
      <c r="H1907">
        <v>1.6793750000000001</v>
      </c>
      <c r="I1907">
        <v>237</v>
      </c>
      <c r="J1907">
        <v>109</v>
      </c>
    </row>
    <row r="1908" spans="1:10" x14ac:dyDescent="0.2">
      <c r="A1908">
        <v>1907</v>
      </c>
      <c r="B1908" s="5">
        <v>44433</v>
      </c>
      <c r="C1908" t="s">
        <v>8</v>
      </c>
      <c r="D1908">
        <v>2021</v>
      </c>
      <c r="E1908">
        <v>75.271843749687505</v>
      </c>
      <c r="F1908">
        <v>25.875871211979199</v>
      </c>
      <c r="G1908">
        <v>90.585763888854203</v>
      </c>
      <c r="H1908">
        <v>37.467597222291701</v>
      </c>
      <c r="I1908">
        <v>237</v>
      </c>
      <c r="J1908">
        <v>109</v>
      </c>
    </row>
    <row r="1909" spans="1:10" x14ac:dyDescent="0.2">
      <c r="A1909">
        <v>1908</v>
      </c>
      <c r="B1909" s="5">
        <v>44433</v>
      </c>
      <c r="C1909" t="s">
        <v>10</v>
      </c>
      <c r="D1909">
        <v>2021</v>
      </c>
      <c r="E1909">
        <v>149.16274305625001</v>
      </c>
      <c r="F1909" t="s">
        <v>95</v>
      </c>
      <c r="G1909">
        <v>111.455381945833</v>
      </c>
      <c r="H1909">
        <v>36.9511458333333</v>
      </c>
      <c r="I1909">
        <v>237</v>
      </c>
      <c r="J1909">
        <v>109</v>
      </c>
    </row>
    <row r="1910" spans="1:10" x14ac:dyDescent="0.2">
      <c r="A1910">
        <v>1909</v>
      </c>
      <c r="B1910" s="5">
        <v>44433</v>
      </c>
      <c r="C1910" t="s">
        <v>17</v>
      </c>
      <c r="D1910">
        <v>2021</v>
      </c>
      <c r="E1910">
        <v>81.837359375000005</v>
      </c>
      <c r="F1910">
        <v>26.0217485121875</v>
      </c>
      <c r="G1910">
        <v>121.29991319791699</v>
      </c>
      <c r="H1910">
        <v>16.3889236109375</v>
      </c>
      <c r="I1910">
        <v>237</v>
      </c>
      <c r="J1910">
        <v>109</v>
      </c>
    </row>
    <row r="1911" spans="1:10" x14ac:dyDescent="0.2">
      <c r="A1911">
        <v>1910</v>
      </c>
      <c r="B1911" s="5">
        <v>44433</v>
      </c>
      <c r="C1911" t="s">
        <v>15</v>
      </c>
      <c r="D1911">
        <v>2021</v>
      </c>
      <c r="E1911">
        <v>193.09543369462401</v>
      </c>
      <c r="F1911">
        <v>0.291361410010753</v>
      </c>
      <c r="G1911">
        <v>178.87272401182801</v>
      </c>
      <c r="H1911">
        <v>102.589275986882</v>
      </c>
      <c r="I1911">
        <v>237</v>
      </c>
      <c r="J1911">
        <v>109</v>
      </c>
    </row>
    <row r="1912" spans="1:10" x14ac:dyDescent="0.2">
      <c r="A1912">
        <v>1911</v>
      </c>
      <c r="B1912" s="5">
        <v>44434</v>
      </c>
      <c r="C1912" t="s">
        <v>62</v>
      </c>
      <c r="D1912">
        <v>2021</v>
      </c>
      <c r="E1912">
        <v>104.42864583333299</v>
      </c>
      <c r="F1912">
        <v>34.761458333333302</v>
      </c>
      <c r="G1912">
        <v>59.558229166666699</v>
      </c>
      <c r="H1912">
        <v>1.6881250000000001</v>
      </c>
      <c r="I1912">
        <v>238</v>
      </c>
      <c r="J1912">
        <v>110</v>
      </c>
    </row>
    <row r="1913" spans="1:10" x14ac:dyDescent="0.2">
      <c r="A1913">
        <v>1912</v>
      </c>
      <c r="B1913" s="5">
        <v>44434</v>
      </c>
      <c r="C1913" t="s">
        <v>8</v>
      </c>
      <c r="D1913">
        <v>2021</v>
      </c>
      <c r="E1913">
        <v>85.562399305312496</v>
      </c>
      <c r="F1913">
        <v>25.462793560833301</v>
      </c>
      <c r="G1913">
        <v>86.750277777708305</v>
      </c>
      <c r="H1913">
        <v>41.2075312497917</v>
      </c>
      <c r="I1913">
        <v>238</v>
      </c>
      <c r="J1913">
        <v>110</v>
      </c>
    </row>
    <row r="1914" spans="1:10" x14ac:dyDescent="0.2">
      <c r="A1914">
        <v>1913</v>
      </c>
      <c r="B1914" s="5">
        <v>44434</v>
      </c>
      <c r="C1914" t="s">
        <v>10</v>
      </c>
      <c r="D1914">
        <v>2021</v>
      </c>
      <c r="E1914">
        <v>149.277902777083</v>
      </c>
      <c r="F1914" t="s">
        <v>95</v>
      </c>
      <c r="G1914">
        <v>104.90864583437499</v>
      </c>
      <c r="H1914">
        <v>54.807152777916698</v>
      </c>
      <c r="I1914">
        <v>238</v>
      </c>
      <c r="J1914">
        <v>110</v>
      </c>
    </row>
    <row r="1915" spans="1:10" x14ac:dyDescent="0.2">
      <c r="A1915">
        <v>1914</v>
      </c>
      <c r="B1915" s="5">
        <v>44434</v>
      </c>
      <c r="C1915" t="s">
        <v>17</v>
      </c>
      <c r="D1915">
        <v>2021</v>
      </c>
      <c r="E1915">
        <v>94.7463645836458</v>
      </c>
      <c r="F1915">
        <v>25.2241741070833</v>
      </c>
      <c r="G1915">
        <v>115.40899306145801</v>
      </c>
      <c r="H1915">
        <v>18.250805555625</v>
      </c>
      <c r="I1915">
        <v>238</v>
      </c>
      <c r="J1915">
        <v>110</v>
      </c>
    </row>
    <row r="1916" spans="1:10" x14ac:dyDescent="0.2">
      <c r="A1916">
        <v>1915</v>
      </c>
      <c r="B1916" s="5">
        <v>44434</v>
      </c>
      <c r="C1916" t="s">
        <v>15</v>
      </c>
      <c r="D1916">
        <v>2021</v>
      </c>
      <c r="E1916">
        <v>210.40975</v>
      </c>
      <c r="F1916">
        <v>0</v>
      </c>
      <c r="G1916">
        <v>173.01048611145799</v>
      </c>
      <c r="H1916">
        <v>79.112760415729198</v>
      </c>
      <c r="I1916">
        <v>238</v>
      </c>
      <c r="J1916">
        <v>110</v>
      </c>
    </row>
    <row r="1917" spans="1:10" x14ac:dyDescent="0.2">
      <c r="A1917">
        <v>1916</v>
      </c>
      <c r="B1917" s="5">
        <v>44435</v>
      </c>
      <c r="C1917" t="s">
        <v>62</v>
      </c>
      <c r="D1917">
        <v>2021</v>
      </c>
      <c r="E1917">
        <v>100.741458333333</v>
      </c>
      <c r="F1917">
        <v>34.679166666666703</v>
      </c>
      <c r="G1917">
        <v>59.622604166666697</v>
      </c>
      <c r="H1917">
        <v>2.3496874999999999</v>
      </c>
      <c r="I1917">
        <v>239</v>
      </c>
      <c r="J1917">
        <v>111</v>
      </c>
    </row>
    <row r="1918" spans="1:10" x14ac:dyDescent="0.2">
      <c r="A1918">
        <v>1917</v>
      </c>
      <c r="B1918" s="5">
        <v>44435</v>
      </c>
      <c r="C1918" t="s">
        <v>8</v>
      </c>
      <c r="D1918">
        <v>2021</v>
      </c>
      <c r="E1918">
        <v>89.093421985851094</v>
      </c>
      <c r="F1918">
        <v>25.3999671180426</v>
      </c>
      <c r="G1918">
        <v>85.148049645425502</v>
      </c>
      <c r="H1918">
        <v>39.344840425638303</v>
      </c>
      <c r="I1918">
        <v>239</v>
      </c>
      <c r="J1918">
        <v>111</v>
      </c>
    </row>
    <row r="1919" spans="1:10" x14ac:dyDescent="0.2">
      <c r="A1919">
        <v>1918</v>
      </c>
      <c r="B1919" s="5">
        <v>44435</v>
      </c>
      <c r="C1919" t="s">
        <v>10</v>
      </c>
      <c r="D1919">
        <v>2021</v>
      </c>
      <c r="E1919">
        <v>163.85257639062499</v>
      </c>
      <c r="F1919" t="s">
        <v>95</v>
      </c>
      <c r="G1919">
        <v>100.306701386667</v>
      </c>
      <c r="H1919">
        <v>43.4227777779167</v>
      </c>
      <c r="I1919">
        <v>239</v>
      </c>
      <c r="J1919">
        <v>111</v>
      </c>
    </row>
    <row r="1920" spans="1:10" x14ac:dyDescent="0.2">
      <c r="A1920">
        <v>1919</v>
      </c>
      <c r="B1920" s="5">
        <v>44435</v>
      </c>
      <c r="C1920" t="s">
        <v>17</v>
      </c>
      <c r="D1920">
        <v>2021</v>
      </c>
      <c r="E1920">
        <v>95.392951388958295</v>
      </c>
      <c r="F1920">
        <v>26.781956845416701</v>
      </c>
      <c r="G1920">
        <v>115.457881953125</v>
      </c>
      <c r="H1920">
        <v>13.178020833125</v>
      </c>
      <c r="I1920">
        <v>239</v>
      </c>
      <c r="J1920">
        <v>111</v>
      </c>
    </row>
    <row r="1921" spans="1:10" x14ac:dyDescent="0.2">
      <c r="A1921">
        <v>1920</v>
      </c>
      <c r="B1921" s="5">
        <v>44435</v>
      </c>
      <c r="C1921" t="s">
        <v>15</v>
      </c>
      <c r="D1921">
        <v>2021</v>
      </c>
      <c r="E1921">
        <v>159.72104514124999</v>
      </c>
      <c r="F1921">
        <v>0.25074999999999997</v>
      </c>
      <c r="G1921">
        <v>168.35572916562501</v>
      </c>
      <c r="H1921">
        <v>193.442211804479</v>
      </c>
      <c r="I1921">
        <v>239</v>
      </c>
      <c r="J1921">
        <v>111</v>
      </c>
    </row>
    <row r="1922" spans="1:10" x14ac:dyDescent="0.2">
      <c r="A1922">
        <v>1921</v>
      </c>
      <c r="B1922" s="5">
        <v>44436</v>
      </c>
      <c r="C1922" t="s">
        <v>62</v>
      </c>
      <c r="D1922">
        <v>2021</v>
      </c>
      <c r="E1922">
        <v>85.278541666666698</v>
      </c>
      <c r="F1922">
        <v>33.471874999999997</v>
      </c>
      <c r="G1922">
        <v>54.9840625</v>
      </c>
      <c r="H1922">
        <v>2.3778125000000001</v>
      </c>
      <c r="I1922">
        <v>240</v>
      </c>
      <c r="J1922">
        <v>112</v>
      </c>
    </row>
    <row r="1923" spans="1:10" x14ac:dyDescent="0.2">
      <c r="A1923">
        <v>1922</v>
      </c>
      <c r="B1923" s="5">
        <v>44436</v>
      </c>
      <c r="C1923" t="s">
        <v>8</v>
      </c>
      <c r="D1923">
        <v>2021</v>
      </c>
      <c r="E1923">
        <v>90.000361110416705</v>
      </c>
      <c r="F1923">
        <v>28.2265625</v>
      </c>
      <c r="G1923">
        <v>76.4618055557292</v>
      </c>
      <c r="H1923">
        <v>95.442486111770805</v>
      </c>
      <c r="I1923">
        <v>240</v>
      </c>
      <c r="J1923">
        <v>112</v>
      </c>
    </row>
    <row r="1924" spans="1:10" x14ac:dyDescent="0.2">
      <c r="A1924">
        <v>1923</v>
      </c>
      <c r="B1924" s="5">
        <v>44436</v>
      </c>
      <c r="C1924" t="s">
        <v>10</v>
      </c>
      <c r="D1924">
        <v>2021</v>
      </c>
      <c r="E1924">
        <v>122.88953472187499</v>
      </c>
      <c r="F1924" t="s">
        <v>95</v>
      </c>
      <c r="G1924">
        <v>93.806979167083298</v>
      </c>
      <c r="H1924">
        <v>116.246225694271</v>
      </c>
      <c r="I1924">
        <v>240</v>
      </c>
      <c r="J1924">
        <v>112</v>
      </c>
    </row>
    <row r="1925" spans="1:10" x14ac:dyDescent="0.2">
      <c r="A1925">
        <v>1924</v>
      </c>
      <c r="B1925" s="5">
        <v>44436</v>
      </c>
      <c r="C1925" t="s">
        <v>17</v>
      </c>
      <c r="D1925">
        <v>2021</v>
      </c>
      <c r="E1925">
        <v>89.948968750000006</v>
      </c>
      <c r="F1925">
        <v>26.600453869062498</v>
      </c>
      <c r="G1925">
        <v>114.413958338542</v>
      </c>
      <c r="H1925">
        <v>14.8065243053125</v>
      </c>
      <c r="I1925">
        <v>240</v>
      </c>
      <c r="J1925">
        <v>112</v>
      </c>
    </row>
    <row r="1926" spans="1:10" x14ac:dyDescent="0.2">
      <c r="A1926">
        <v>1925</v>
      </c>
      <c r="B1926" s="5">
        <v>44436</v>
      </c>
      <c r="C1926" t="s">
        <v>15</v>
      </c>
      <c r="D1926">
        <v>2021</v>
      </c>
      <c r="E1926">
        <v>173.259319442708</v>
      </c>
      <c r="F1926">
        <v>0.26697916666666699</v>
      </c>
      <c r="G1926">
        <v>144.23961805312501</v>
      </c>
      <c r="H1926">
        <v>133.57438541770799</v>
      </c>
      <c r="I1926">
        <v>240</v>
      </c>
      <c r="J1926">
        <v>112</v>
      </c>
    </row>
    <row r="1927" spans="1:10" x14ac:dyDescent="0.2">
      <c r="A1927">
        <v>1926</v>
      </c>
      <c r="B1927" s="5">
        <v>44437</v>
      </c>
      <c r="C1927" t="s">
        <v>62</v>
      </c>
      <c r="D1927">
        <v>2021</v>
      </c>
      <c r="E1927">
        <v>94.621979166666705</v>
      </c>
      <c r="F1927">
        <v>35.735416666666701</v>
      </c>
      <c r="G1927">
        <v>58.451354166666697</v>
      </c>
      <c r="H1927">
        <v>1.5434375</v>
      </c>
      <c r="I1927">
        <v>241</v>
      </c>
      <c r="J1927">
        <v>113</v>
      </c>
    </row>
    <row r="1928" spans="1:10" x14ac:dyDescent="0.2">
      <c r="A1928">
        <v>1927</v>
      </c>
      <c r="B1928" s="5">
        <v>44437</v>
      </c>
      <c r="C1928" t="s">
        <v>8</v>
      </c>
      <c r="D1928">
        <v>2021</v>
      </c>
      <c r="E1928">
        <v>103.785548611354</v>
      </c>
      <c r="F1928">
        <v>26.923223168958302</v>
      </c>
      <c r="G1928">
        <v>77.460868056041704</v>
      </c>
      <c r="H1928">
        <v>50.157847222187499</v>
      </c>
      <c r="I1928">
        <v>241</v>
      </c>
      <c r="J1928">
        <v>113</v>
      </c>
    </row>
    <row r="1929" spans="1:10" x14ac:dyDescent="0.2">
      <c r="A1929">
        <v>1928</v>
      </c>
      <c r="B1929" s="5">
        <v>44437</v>
      </c>
      <c r="C1929" t="s">
        <v>10</v>
      </c>
      <c r="D1929">
        <v>2021</v>
      </c>
      <c r="E1929">
        <v>153.10645486041699</v>
      </c>
      <c r="F1929" t="s">
        <v>95</v>
      </c>
      <c r="G1929">
        <v>91.0362152776042</v>
      </c>
      <c r="H1929">
        <v>65.062930555312505</v>
      </c>
      <c r="I1929">
        <v>241</v>
      </c>
      <c r="J1929">
        <v>113</v>
      </c>
    </row>
    <row r="1930" spans="1:10" x14ac:dyDescent="0.2">
      <c r="A1930">
        <v>1929</v>
      </c>
      <c r="B1930" s="5">
        <v>44437</v>
      </c>
      <c r="C1930" t="s">
        <v>17</v>
      </c>
      <c r="D1930">
        <v>2021</v>
      </c>
      <c r="E1930">
        <v>85.301753471770795</v>
      </c>
      <c r="F1930">
        <v>28.422849702187499</v>
      </c>
      <c r="G1930">
        <v>116.138576394792</v>
      </c>
      <c r="H1930">
        <v>11.515298611312501</v>
      </c>
      <c r="I1930">
        <v>241</v>
      </c>
      <c r="J1930">
        <v>113</v>
      </c>
    </row>
    <row r="1931" spans="1:10" x14ac:dyDescent="0.2">
      <c r="A1931">
        <v>1930</v>
      </c>
      <c r="B1931" s="5">
        <v>44437</v>
      </c>
      <c r="C1931" t="s">
        <v>15</v>
      </c>
      <c r="D1931">
        <v>2021</v>
      </c>
      <c r="E1931">
        <v>230.01267361041701</v>
      </c>
      <c r="F1931">
        <v>0.30748842593749998</v>
      </c>
      <c r="G1931">
        <v>169.30934027500001</v>
      </c>
      <c r="H1931">
        <v>45.333562499687503</v>
      </c>
      <c r="I1931">
        <v>241</v>
      </c>
      <c r="J1931">
        <v>113</v>
      </c>
    </row>
    <row r="1932" spans="1:10" x14ac:dyDescent="0.2">
      <c r="A1932">
        <v>1931</v>
      </c>
      <c r="B1932" s="5">
        <v>44438</v>
      </c>
      <c r="C1932" t="s">
        <v>62</v>
      </c>
      <c r="D1932">
        <v>2021</v>
      </c>
      <c r="E1932">
        <v>86.951458333333306</v>
      </c>
      <c r="F1932">
        <v>36.116666666666703</v>
      </c>
      <c r="G1932">
        <v>61.812395833333298</v>
      </c>
      <c r="H1932">
        <v>1.32666666666667</v>
      </c>
      <c r="I1932">
        <v>242</v>
      </c>
      <c r="J1932">
        <v>114</v>
      </c>
    </row>
    <row r="1933" spans="1:10" x14ac:dyDescent="0.2">
      <c r="A1933">
        <v>1932</v>
      </c>
      <c r="B1933" s="5">
        <v>44438</v>
      </c>
      <c r="C1933" t="s">
        <v>8</v>
      </c>
      <c r="D1933">
        <v>2021</v>
      </c>
      <c r="E1933">
        <v>93.404451389062501</v>
      </c>
      <c r="F1933">
        <v>30.340208333229199</v>
      </c>
      <c r="G1933">
        <v>80.7919097223958</v>
      </c>
      <c r="H1933">
        <v>36.948777777708301</v>
      </c>
      <c r="I1933">
        <v>242</v>
      </c>
      <c r="J1933">
        <v>114</v>
      </c>
    </row>
    <row r="1934" spans="1:10" x14ac:dyDescent="0.2">
      <c r="A1934">
        <v>1933</v>
      </c>
      <c r="B1934" s="5">
        <v>44438</v>
      </c>
      <c r="C1934" t="s">
        <v>10</v>
      </c>
      <c r="D1934">
        <v>2021</v>
      </c>
      <c r="E1934">
        <v>163.36748611041699</v>
      </c>
      <c r="F1934" t="s">
        <v>95</v>
      </c>
      <c r="G1934">
        <v>98.323368056979206</v>
      </c>
      <c r="H1934">
        <v>33.242190972395797</v>
      </c>
      <c r="I1934">
        <v>242</v>
      </c>
      <c r="J1934">
        <v>114</v>
      </c>
    </row>
    <row r="1935" spans="1:10" x14ac:dyDescent="0.2">
      <c r="A1935">
        <v>1934</v>
      </c>
      <c r="B1935" s="5">
        <v>44438</v>
      </c>
      <c r="C1935" t="s">
        <v>17</v>
      </c>
      <c r="D1935">
        <v>2021</v>
      </c>
      <c r="E1935">
        <v>77.082750000000004</v>
      </c>
      <c r="F1935">
        <v>29.720376603020799</v>
      </c>
      <c r="G1935">
        <v>119.09239583750001</v>
      </c>
      <c r="H1935">
        <v>10.114083333395801</v>
      </c>
      <c r="I1935">
        <v>242</v>
      </c>
      <c r="J1935">
        <v>114</v>
      </c>
    </row>
    <row r="1936" spans="1:10" x14ac:dyDescent="0.2">
      <c r="A1936">
        <v>1935</v>
      </c>
      <c r="B1936" s="5">
        <v>44438</v>
      </c>
      <c r="C1936" t="s">
        <v>15</v>
      </c>
      <c r="D1936">
        <v>2021</v>
      </c>
      <c r="E1936">
        <v>245.95849652604201</v>
      </c>
      <c r="F1936">
        <v>0.98736458333333299</v>
      </c>
      <c r="G1936">
        <v>191.38128471770801</v>
      </c>
      <c r="H1936">
        <v>25.880826388541699</v>
      </c>
      <c r="I1936">
        <v>242</v>
      </c>
      <c r="J1936">
        <v>114</v>
      </c>
    </row>
    <row r="1937" spans="1:10" x14ac:dyDescent="0.2">
      <c r="A1937">
        <v>1936</v>
      </c>
      <c r="B1937" s="5">
        <v>44439</v>
      </c>
      <c r="C1937" t="s">
        <v>62</v>
      </c>
      <c r="D1937">
        <v>2021</v>
      </c>
      <c r="E1937">
        <v>78.265104166666703</v>
      </c>
      <c r="F1937">
        <v>35.930208333333297</v>
      </c>
      <c r="G1937">
        <v>63.975625000000001</v>
      </c>
      <c r="H1937">
        <v>1.42479166666667</v>
      </c>
      <c r="I1937">
        <v>243</v>
      </c>
      <c r="J1937">
        <v>115</v>
      </c>
    </row>
    <row r="1938" spans="1:10" x14ac:dyDescent="0.2">
      <c r="A1938">
        <v>1937</v>
      </c>
      <c r="B1938" s="5">
        <v>44439</v>
      </c>
      <c r="C1938" t="s">
        <v>8</v>
      </c>
      <c r="D1938">
        <v>2021</v>
      </c>
      <c r="E1938">
        <v>80.277038194583298</v>
      </c>
      <c r="F1938">
        <v>32.052594696979199</v>
      </c>
      <c r="G1938">
        <v>82.459687499791698</v>
      </c>
      <c r="H1938">
        <v>33.642173611041699</v>
      </c>
      <c r="I1938">
        <v>243</v>
      </c>
      <c r="J1938">
        <v>115</v>
      </c>
    </row>
    <row r="1939" spans="1:10" x14ac:dyDescent="0.2">
      <c r="A1939">
        <v>1938</v>
      </c>
      <c r="B1939" s="5">
        <v>44439</v>
      </c>
      <c r="C1939" t="s">
        <v>10</v>
      </c>
      <c r="D1939">
        <v>2021</v>
      </c>
      <c r="E1939">
        <v>156.738229163542</v>
      </c>
      <c r="F1939" t="s">
        <v>95</v>
      </c>
      <c r="G1939">
        <v>102.6484375</v>
      </c>
      <c r="H1939">
        <v>25.110545138437502</v>
      </c>
      <c r="I1939">
        <v>243</v>
      </c>
      <c r="J1939">
        <v>115</v>
      </c>
    </row>
    <row r="1940" spans="1:10" x14ac:dyDescent="0.2">
      <c r="A1940">
        <v>1939</v>
      </c>
      <c r="B1940" s="5">
        <v>44439</v>
      </c>
      <c r="C1940" t="s">
        <v>17</v>
      </c>
      <c r="D1940">
        <v>2021</v>
      </c>
      <c r="E1940">
        <v>70.885940972187498</v>
      </c>
      <c r="F1940">
        <v>30.157529761354201</v>
      </c>
      <c r="G1940">
        <v>120.02690972708299</v>
      </c>
      <c r="H1940">
        <v>10.3500416665521</v>
      </c>
      <c r="I1940">
        <v>243</v>
      </c>
      <c r="J1940">
        <v>115</v>
      </c>
    </row>
    <row r="1941" spans="1:10" x14ac:dyDescent="0.2">
      <c r="A1941">
        <v>1940</v>
      </c>
      <c r="B1941" s="5">
        <v>44439</v>
      </c>
      <c r="C1941" t="s">
        <v>15</v>
      </c>
      <c r="D1941">
        <v>2021</v>
      </c>
      <c r="E1941">
        <v>252.15089803764701</v>
      </c>
      <c r="F1941">
        <v>0.35761875455421699</v>
      </c>
      <c r="G1941">
        <v>209.405294116471</v>
      </c>
      <c r="H1941">
        <v>20.742749020000002</v>
      </c>
      <c r="I1941">
        <v>243</v>
      </c>
      <c r="J1941">
        <v>115</v>
      </c>
    </row>
    <row r="1942" spans="1:10" x14ac:dyDescent="0.2">
      <c r="A1942">
        <v>1941</v>
      </c>
      <c r="B1942" s="5">
        <v>44440</v>
      </c>
      <c r="C1942" t="s">
        <v>62</v>
      </c>
      <c r="D1942">
        <v>2021</v>
      </c>
      <c r="E1942">
        <v>72.0546875</v>
      </c>
      <c r="F1942">
        <v>35.418750000000003</v>
      </c>
      <c r="G1942">
        <v>65.110520833333297</v>
      </c>
      <c r="H1942">
        <v>1.4328125</v>
      </c>
      <c r="I1942">
        <v>244</v>
      </c>
      <c r="J1942">
        <v>116</v>
      </c>
    </row>
    <row r="1943" spans="1:10" x14ac:dyDescent="0.2">
      <c r="A1943">
        <v>1942</v>
      </c>
      <c r="B1943" s="5">
        <v>44440</v>
      </c>
      <c r="C1943" t="s">
        <v>8</v>
      </c>
      <c r="D1943">
        <v>2021</v>
      </c>
      <c r="E1943">
        <v>69.793309027291698</v>
      </c>
      <c r="F1943">
        <v>33.005871211666701</v>
      </c>
      <c r="G1943">
        <v>82.983506944687505</v>
      </c>
      <c r="H1943">
        <v>32.783413194479202</v>
      </c>
      <c r="I1943">
        <v>244</v>
      </c>
      <c r="J1943">
        <v>116</v>
      </c>
    </row>
    <row r="1944" spans="1:10" x14ac:dyDescent="0.2">
      <c r="A1944">
        <v>1943</v>
      </c>
      <c r="B1944" s="5">
        <v>44440</v>
      </c>
      <c r="C1944" t="s">
        <v>10</v>
      </c>
      <c r="D1944">
        <v>2021</v>
      </c>
      <c r="E1944">
        <v>149.32644791562501</v>
      </c>
      <c r="F1944">
        <v>26.308888889999999</v>
      </c>
      <c r="G1944">
        <v>105.167534722917</v>
      </c>
      <c r="H1944">
        <v>18.897600694375001</v>
      </c>
      <c r="I1944">
        <v>244</v>
      </c>
      <c r="J1944">
        <v>116</v>
      </c>
    </row>
    <row r="1945" spans="1:10" x14ac:dyDescent="0.2">
      <c r="A1945">
        <v>1944</v>
      </c>
      <c r="B1945" s="5">
        <v>44440</v>
      </c>
      <c r="C1945" t="s">
        <v>17</v>
      </c>
      <c r="D1945">
        <v>2021</v>
      </c>
      <c r="E1945">
        <v>66.894222222291702</v>
      </c>
      <c r="F1945">
        <v>30.417008928541701</v>
      </c>
      <c r="G1945">
        <v>120.505069451042</v>
      </c>
      <c r="H1945">
        <v>10.2904687501458</v>
      </c>
      <c r="I1945">
        <v>244</v>
      </c>
      <c r="J1945">
        <v>116</v>
      </c>
    </row>
    <row r="1946" spans="1:10" x14ac:dyDescent="0.2">
      <c r="A1946">
        <v>1945</v>
      </c>
      <c r="B1946" s="5">
        <v>44440</v>
      </c>
      <c r="C1946" t="s">
        <v>15</v>
      </c>
      <c r="D1946">
        <v>2021</v>
      </c>
      <c r="E1946">
        <v>256.05665278125002</v>
      </c>
      <c r="F1946">
        <v>0.34818749999999998</v>
      </c>
      <c r="G1946">
        <v>224.64944444375001</v>
      </c>
      <c r="H1946">
        <v>17.9022361108333</v>
      </c>
      <c r="I1946">
        <v>244</v>
      </c>
      <c r="J1946">
        <v>116</v>
      </c>
    </row>
    <row r="1947" spans="1:10" x14ac:dyDescent="0.2">
      <c r="A1947">
        <v>1946</v>
      </c>
      <c r="B1947" s="5">
        <v>44441</v>
      </c>
      <c r="C1947" t="s">
        <v>62</v>
      </c>
      <c r="D1947">
        <v>2021</v>
      </c>
      <c r="E1947">
        <v>67.449791666666698</v>
      </c>
      <c r="F1947">
        <v>35.006250000000001</v>
      </c>
      <c r="G1947">
        <v>66.781770833333297</v>
      </c>
      <c r="H1947">
        <v>1.43697916666667</v>
      </c>
      <c r="I1947">
        <v>245</v>
      </c>
      <c r="J1947">
        <v>117</v>
      </c>
    </row>
    <row r="1948" spans="1:10" x14ac:dyDescent="0.2">
      <c r="A1948">
        <v>1947</v>
      </c>
      <c r="B1948" s="5">
        <v>44441</v>
      </c>
      <c r="C1948" t="s">
        <v>8</v>
      </c>
      <c r="D1948">
        <v>2021</v>
      </c>
      <c r="E1948">
        <v>63.412847221874998</v>
      </c>
      <c r="F1948">
        <v>32.9353219690625</v>
      </c>
      <c r="G1948">
        <v>83.785694444166694</v>
      </c>
      <c r="H1948">
        <v>31.873819444687499</v>
      </c>
      <c r="I1948">
        <v>245</v>
      </c>
      <c r="J1948">
        <v>117</v>
      </c>
    </row>
    <row r="1949" spans="1:10" x14ac:dyDescent="0.2">
      <c r="A1949">
        <v>1948</v>
      </c>
      <c r="B1949" s="5">
        <v>44441</v>
      </c>
      <c r="C1949" t="s">
        <v>10</v>
      </c>
      <c r="D1949">
        <v>2021</v>
      </c>
      <c r="E1949">
        <v>142.20067708125001</v>
      </c>
      <c r="F1949" t="s">
        <v>95</v>
      </c>
      <c r="G1949">
        <v>107.344895833333</v>
      </c>
      <c r="H1949">
        <v>16.355625</v>
      </c>
      <c r="I1949">
        <v>245</v>
      </c>
      <c r="J1949">
        <v>117</v>
      </c>
    </row>
    <row r="1950" spans="1:10" x14ac:dyDescent="0.2">
      <c r="A1950">
        <v>1949</v>
      </c>
      <c r="B1950" s="5">
        <v>44441</v>
      </c>
      <c r="C1950" t="s">
        <v>17</v>
      </c>
      <c r="D1950">
        <v>2021</v>
      </c>
      <c r="E1950">
        <v>65.4021111111458</v>
      </c>
      <c r="F1950">
        <v>30.476089170624999</v>
      </c>
      <c r="G1950">
        <v>121.184861113542</v>
      </c>
      <c r="H1950">
        <v>10.0220277778854</v>
      </c>
      <c r="I1950">
        <v>245</v>
      </c>
      <c r="J1950">
        <v>117</v>
      </c>
    </row>
    <row r="1951" spans="1:10" x14ac:dyDescent="0.2">
      <c r="A1951">
        <v>1950</v>
      </c>
      <c r="B1951" s="5">
        <v>44441</v>
      </c>
      <c r="C1951" t="s">
        <v>15</v>
      </c>
      <c r="D1951">
        <v>2021</v>
      </c>
      <c r="E1951">
        <v>258.793302085417</v>
      </c>
      <c r="F1951">
        <v>0</v>
      </c>
      <c r="G1951">
        <v>238.719895834375</v>
      </c>
      <c r="H1951">
        <v>15.3004548611458</v>
      </c>
      <c r="I1951">
        <v>245</v>
      </c>
      <c r="J1951">
        <v>117</v>
      </c>
    </row>
    <row r="1952" spans="1:10" x14ac:dyDescent="0.2">
      <c r="A1952">
        <v>1951</v>
      </c>
      <c r="B1952" s="5">
        <v>44442</v>
      </c>
      <c r="C1952" t="s">
        <v>62</v>
      </c>
      <c r="D1952">
        <v>2021</v>
      </c>
      <c r="E1952">
        <v>64.965000000000003</v>
      </c>
      <c r="F1952">
        <v>34.171875</v>
      </c>
      <c r="G1952">
        <v>68.383541666666702</v>
      </c>
      <c r="H1952">
        <v>1.409375</v>
      </c>
      <c r="I1952">
        <v>246</v>
      </c>
      <c r="J1952">
        <v>118</v>
      </c>
    </row>
    <row r="1953" spans="1:10" x14ac:dyDescent="0.2">
      <c r="A1953">
        <v>1952</v>
      </c>
      <c r="B1953" s="5">
        <v>44442</v>
      </c>
      <c r="C1953" t="s">
        <v>8</v>
      </c>
      <c r="D1953">
        <v>2021</v>
      </c>
      <c r="E1953">
        <v>58.752156249999999</v>
      </c>
      <c r="F1953">
        <v>32.776505682187498</v>
      </c>
      <c r="G1953">
        <v>84.007569444583297</v>
      </c>
      <c r="H1953">
        <v>31.476756944479199</v>
      </c>
      <c r="I1953">
        <v>246</v>
      </c>
      <c r="J1953">
        <v>118</v>
      </c>
    </row>
    <row r="1954" spans="1:10" x14ac:dyDescent="0.2">
      <c r="A1954">
        <v>1953</v>
      </c>
      <c r="B1954" s="5">
        <v>44442</v>
      </c>
      <c r="C1954" t="s">
        <v>10</v>
      </c>
      <c r="D1954">
        <v>2021</v>
      </c>
      <c r="E1954">
        <v>136.988923610417</v>
      </c>
      <c r="F1954">
        <v>26.645714290000001</v>
      </c>
      <c r="G1954">
        <v>109.271493055208</v>
      </c>
      <c r="H1954">
        <v>14.593447916354201</v>
      </c>
      <c r="I1954">
        <v>246</v>
      </c>
      <c r="J1954">
        <v>118</v>
      </c>
    </row>
    <row r="1955" spans="1:10" x14ac:dyDescent="0.2">
      <c r="A1955">
        <v>1954</v>
      </c>
      <c r="B1955" s="5">
        <v>44442</v>
      </c>
      <c r="C1955" t="s">
        <v>17</v>
      </c>
      <c r="D1955">
        <v>2021</v>
      </c>
      <c r="E1955">
        <v>63.801635416979202</v>
      </c>
      <c r="F1955">
        <v>30.399720695833299</v>
      </c>
      <c r="G1955">
        <v>121.805243060417</v>
      </c>
      <c r="H1955">
        <v>9.5917083331666699</v>
      </c>
      <c r="I1955">
        <v>246</v>
      </c>
      <c r="J1955">
        <v>118</v>
      </c>
    </row>
    <row r="1956" spans="1:10" x14ac:dyDescent="0.2">
      <c r="A1956">
        <v>1955</v>
      </c>
      <c r="B1956" s="5">
        <v>44442</v>
      </c>
      <c r="C1956" t="s">
        <v>15</v>
      </c>
      <c r="D1956">
        <v>2021</v>
      </c>
      <c r="E1956">
        <v>264.46243055416699</v>
      </c>
      <c r="F1956">
        <v>0.34195601854166702</v>
      </c>
      <c r="G1956">
        <v>250.894965275</v>
      </c>
      <c r="H1956">
        <v>14.217329861145799</v>
      </c>
      <c r="I1956">
        <v>246</v>
      </c>
      <c r="J1956">
        <v>118</v>
      </c>
    </row>
    <row r="1957" spans="1:10" x14ac:dyDescent="0.2">
      <c r="A1957">
        <v>1956</v>
      </c>
      <c r="B1957" s="5">
        <v>44443</v>
      </c>
      <c r="C1957" t="s">
        <v>62</v>
      </c>
      <c r="D1957">
        <v>2021</v>
      </c>
      <c r="E1957">
        <v>62.085416666666703</v>
      </c>
      <c r="F1957">
        <v>33.808333333333302</v>
      </c>
      <c r="G1957">
        <v>69.198645833333302</v>
      </c>
      <c r="H1957">
        <v>1.4962500000000001</v>
      </c>
      <c r="I1957">
        <v>247</v>
      </c>
      <c r="J1957">
        <v>119</v>
      </c>
    </row>
    <row r="1958" spans="1:10" x14ac:dyDescent="0.2">
      <c r="A1958">
        <v>1957</v>
      </c>
      <c r="B1958" s="5">
        <v>44443</v>
      </c>
      <c r="C1958" t="s">
        <v>8</v>
      </c>
      <c r="D1958">
        <v>2021</v>
      </c>
      <c r="E1958">
        <v>54.520920138958303</v>
      </c>
      <c r="F1958">
        <v>32.725037878958297</v>
      </c>
      <c r="G1958">
        <v>84.988680555937506</v>
      </c>
      <c r="H1958">
        <v>31.703201389270799</v>
      </c>
      <c r="I1958">
        <v>247</v>
      </c>
      <c r="J1958">
        <v>119</v>
      </c>
    </row>
    <row r="1959" spans="1:10" x14ac:dyDescent="0.2">
      <c r="A1959">
        <v>1958</v>
      </c>
      <c r="B1959" s="5">
        <v>44443</v>
      </c>
      <c r="C1959" t="s">
        <v>10</v>
      </c>
      <c r="D1959">
        <v>2021</v>
      </c>
      <c r="E1959">
        <v>131.66234027499999</v>
      </c>
      <c r="F1959" t="s">
        <v>95</v>
      </c>
      <c r="G1959">
        <v>111.70795138645801</v>
      </c>
      <c r="H1959">
        <v>13.336565971875</v>
      </c>
      <c r="I1959">
        <v>247</v>
      </c>
      <c r="J1959">
        <v>119</v>
      </c>
    </row>
    <row r="1960" spans="1:10" x14ac:dyDescent="0.2">
      <c r="A1960">
        <v>1959</v>
      </c>
      <c r="B1960" s="5">
        <v>44443</v>
      </c>
      <c r="C1960" t="s">
        <v>17</v>
      </c>
      <c r="D1960">
        <v>2021</v>
      </c>
      <c r="E1960">
        <v>61.556260416562502</v>
      </c>
      <c r="F1960">
        <v>29.5423443225</v>
      </c>
      <c r="G1960">
        <v>121.756180561458</v>
      </c>
      <c r="H1960">
        <v>10.658076389145799</v>
      </c>
      <c r="I1960">
        <v>247</v>
      </c>
      <c r="J1960">
        <v>119</v>
      </c>
    </row>
    <row r="1961" spans="1:10" x14ac:dyDescent="0.2">
      <c r="A1961">
        <v>1960</v>
      </c>
      <c r="B1961" s="5">
        <v>44443</v>
      </c>
      <c r="C1961" t="s">
        <v>15</v>
      </c>
      <c r="D1961">
        <v>2021</v>
      </c>
      <c r="E1961">
        <v>264.68601736250002</v>
      </c>
      <c r="F1961">
        <v>0.71954150885416701</v>
      </c>
      <c r="G1961">
        <v>270.850659716667</v>
      </c>
      <c r="H1961">
        <v>12.8803402778125</v>
      </c>
      <c r="I1961">
        <v>247</v>
      </c>
      <c r="J1961">
        <v>119</v>
      </c>
    </row>
    <row r="1962" spans="1:10" x14ac:dyDescent="0.2">
      <c r="A1962">
        <v>1961</v>
      </c>
      <c r="B1962" s="5">
        <v>44444</v>
      </c>
      <c r="C1962" t="s">
        <v>62</v>
      </c>
      <c r="D1962">
        <v>2021</v>
      </c>
      <c r="E1962">
        <v>59.581249999999997</v>
      </c>
      <c r="F1962">
        <v>33.629166666666698</v>
      </c>
      <c r="G1962">
        <v>69.9453125</v>
      </c>
      <c r="H1962">
        <v>1.5079166666666699</v>
      </c>
      <c r="I1962">
        <v>248</v>
      </c>
      <c r="J1962">
        <v>120</v>
      </c>
    </row>
    <row r="1963" spans="1:10" x14ac:dyDescent="0.2">
      <c r="A1963">
        <v>1962</v>
      </c>
      <c r="B1963" s="5">
        <v>44444</v>
      </c>
      <c r="C1963" t="s">
        <v>8</v>
      </c>
      <c r="D1963">
        <v>2021</v>
      </c>
      <c r="E1963">
        <v>52.604142360937502</v>
      </c>
      <c r="F1963">
        <v>32.1690246215625</v>
      </c>
      <c r="G1963">
        <v>85.700659722291704</v>
      </c>
      <c r="H1963">
        <v>29.764277777499998</v>
      </c>
      <c r="I1963">
        <v>248</v>
      </c>
      <c r="J1963">
        <v>120</v>
      </c>
    </row>
    <row r="1964" spans="1:10" x14ac:dyDescent="0.2">
      <c r="A1964">
        <v>1963</v>
      </c>
      <c r="B1964" s="5">
        <v>44444</v>
      </c>
      <c r="C1964" t="s">
        <v>10</v>
      </c>
      <c r="D1964">
        <v>2021</v>
      </c>
      <c r="E1964">
        <v>128.89523610937499</v>
      </c>
      <c r="F1964">
        <v>26.598749999999999</v>
      </c>
      <c r="G1964">
        <v>112.51496527499999</v>
      </c>
      <c r="H1964">
        <v>13.5959479163542</v>
      </c>
      <c r="I1964">
        <v>248</v>
      </c>
      <c r="J1964">
        <v>120</v>
      </c>
    </row>
    <row r="1965" spans="1:10" x14ac:dyDescent="0.2">
      <c r="A1965">
        <v>1964</v>
      </c>
      <c r="B1965" s="5">
        <v>44444</v>
      </c>
      <c r="C1965" t="s">
        <v>17</v>
      </c>
      <c r="D1965">
        <v>2021</v>
      </c>
      <c r="E1965">
        <v>63.217107638750001</v>
      </c>
      <c r="F1965">
        <v>29.780943223541701</v>
      </c>
      <c r="G1965">
        <v>122.577604170833</v>
      </c>
      <c r="H1965">
        <v>9.2826666665208304</v>
      </c>
      <c r="I1965">
        <v>248</v>
      </c>
      <c r="J1965">
        <v>120</v>
      </c>
    </row>
    <row r="1966" spans="1:10" x14ac:dyDescent="0.2">
      <c r="A1966">
        <v>1965</v>
      </c>
      <c r="B1966" s="5">
        <v>44444</v>
      </c>
      <c r="C1966" t="s">
        <v>15</v>
      </c>
      <c r="D1966">
        <v>2021</v>
      </c>
      <c r="E1966">
        <v>263.26581597187499</v>
      </c>
      <c r="F1966">
        <v>0.35557291666666702</v>
      </c>
      <c r="G1966">
        <v>284.116041671875</v>
      </c>
      <c r="H1966">
        <v>13.7289930553125</v>
      </c>
      <c r="I1966">
        <v>248</v>
      </c>
      <c r="J1966">
        <v>120</v>
      </c>
    </row>
    <row r="1967" spans="1:10" x14ac:dyDescent="0.2">
      <c r="A1967">
        <v>1966</v>
      </c>
      <c r="B1967" s="5">
        <v>44445</v>
      </c>
      <c r="C1967" t="s">
        <v>62</v>
      </c>
      <c r="D1967">
        <v>2021</v>
      </c>
      <c r="E1967">
        <v>57.727604166666701</v>
      </c>
      <c r="F1967">
        <v>33.060416666666697</v>
      </c>
      <c r="G1967">
        <v>70.676458333333301</v>
      </c>
      <c r="H1967">
        <v>1.5501041666666699</v>
      </c>
      <c r="I1967">
        <v>249</v>
      </c>
      <c r="J1967">
        <v>121</v>
      </c>
    </row>
    <row r="1968" spans="1:10" x14ac:dyDescent="0.2">
      <c r="A1968">
        <v>1967</v>
      </c>
      <c r="B1968" s="5">
        <v>44445</v>
      </c>
      <c r="C1968" t="s">
        <v>8</v>
      </c>
      <c r="D1968">
        <v>2021</v>
      </c>
      <c r="E1968">
        <v>55.456937500000002</v>
      </c>
      <c r="F1968">
        <v>31.486297348541701</v>
      </c>
      <c r="G1968">
        <v>85.839756944791702</v>
      </c>
      <c r="H1968">
        <v>30.0992986110417</v>
      </c>
      <c r="I1968">
        <v>249</v>
      </c>
      <c r="J1968">
        <v>121</v>
      </c>
    </row>
    <row r="1969" spans="1:10" x14ac:dyDescent="0.2">
      <c r="A1969">
        <v>1968</v>
      </c>
      <c r="B1969" s="5">
        <v>44445</v>
      </c>
      <c r="C1969" t="s">
        <v>10</v>
      </c>
      <c r="D1969">
        <v>2021</v>
      </c>
      <c r="E1969">
        <v>137.384302085417</v>
      </c>
      <c r="F1969" t="s">
        <v>95</v>
      </c>
      <c r="G1969">
        <v>111.977465277083</v>
      </c>
      <c r="H1969">
        <v>16.762329861458301</v>
      </c>
      <c r="I1969">
        <v>249</v>
      </c>
      <c r="J1969">
        <v>121</v>
      </c>
    </row>
    <row r="1970" spans="1:10" x14ac:dyDescent="0.2">
      <c r="A1970">
        <v>1969</v>
      </c>
      <c r="B1970" s="5">
        <v>44445</v>
      </c>
      <c r="C1970" t="s">
        <v>17</v>
      </c>
      <c r="D1970">
        <v>2021</v>
      </c>
      <c r="E1970">
        <v>62.236347221979202</v>
      </c>
      <c r="F1970">
        <v>29.6044671472917</v>
      </c>
      <c r="G1970">
        <v>122.490208338542</v>
      </c>
      <c r="H1970">
        <v>8.9922291666666698</v>
      </c>
      <c r="I1970">
        <v>249</v>
      </c>
      <c r="J1970">
        <v>121</v>
      </c>
    </row>
    <row r="1971" spans="1:10" x14ac:dyDescent="0.2">
      <c r="A1971">
        <v>1970</v>
      </c>
      <c r="B1971" s="5">
        <v>44445</v>
      </c>
      <c r="C1971" t="s">
        <v>15</v>
      </c>
      <c r="D1971">
        <v>2021</v>
      </c>
      <c r="E1971">
        <v>268.15513888645802</v>
      </c>
      <c r="F1971">
        <v>0.696041666666667</v>
      </c>
      <c r="G1971">
        <v>285.78159722291701</v>
      </c>
      <c r="H1971">
        <v>13.2052152780208</v>
      </c>
      <c r="I1971">
        <v>249</v>
      </c>
      <c r="J1971">
        <v>121</v>
      </c>
    </row>
    <row r="1972" spans="1:10" x14ac:dyDescent="0.2">
      <c r="A1972">
        <v>1971</v>
      </c>
      <c r="B1972" s="5">
        <v>44446</v>
      </c>
      <c r="C1972" t="s">
        <v>62</v>
      </c>
      <c r="D1972">
        <v>2021</v>
      </c>
      <c r="E1972">
        <v>55.449270833333301</v>
      </c>
      <c r="F1972">
        <v>32.909374999999997</v>
      </c>
      <c r="G1972">
        <v>71.334270833333306</v>
      </c>
      <c r="H1972">
        <v>1.57197916666667</v>
      </c>
      <c r="I1972">
        <v>250</v>
      </c>
      <c r="J1972">
        <v>122</v>
      </c>
    </row>
    <row r="1973" spans="1:10" x14ac:dyDescent="0.2">
      <c r="A1973">
        <v>1972</v>
      </c>
      <c r="B1973" s="5">
        <v>44446</v>
      </c>
      <c r="C1973" t="s">
        <v>8</v>
      </c>
      <c r="D1973">
        <v>2021</v>
      </c>
      <c r="E1973">
        <v>53.313146520219803</v>
      </c>
      <c r="F1973">
        <v>30.847878525811101</v>
      </c>
      <c r="G1973">
        <v>87.8273992676923</v>
      </c>
      <c r="H1973">
        <v>26.153175824175801</v>
      </c>
      <c r="I1973">
        <v>250</v>
      </c>
      <c r="J1973">
        <v>122</v>
      </c>
    </row>
    <row r="1974" spans="1:10" x14ac:dyDescent="0.2">
      <c r="A1974">
        <v>1973</v>
      </c>
      <c r="B1974" s="5">
        <v>44446</v>
      </c>
      <c r="C1974" t="s">
        <v>10</v>
      </c>
      <c r="D1974">
        <v>2021</v>
      </c>
      <c r="E1974">
        <v>142.58734375</v>
      </c>
      <c r="F1974" t="s">
        <v>95</v>
      </c>
      <c r="G1974">
        <v>114.53701388854201</v>
      </c>
      <c r="H1974">
        <v>12.0475694446146</v>
      </c>
      <c r="I1974">
        <v>250</v>
      </c>
      <c r="J1974">
        <v>122</v>
      </c>
    </row>
    <row r="1975" spans="1:10" x14ac:dyDescent="0.2">
      <c r="A1975">
        <v>1974</v>
      </c>
      <c r="B1975" s="5">
        <v>44446</v>
      </c>
      <c r="C1975" t="s">
        <v>17</v>
      </c>
      <c r="D1975">
        <v>2021</v>
      </c>
      <c r="E1975">
        <v>61.105645833229197</v>
      </c>
      <c r="F1975">
        <v>30.0971726192708</v>
      </c>
      <c r="G1975">
        <v>123.99350695104199</v>
      </c>
      <c r="H1975">
        <v>8.3372152777499995</v>
      </c>
      <c r="I1975">
        <v>250</v>
      </c>
      <c r="J1975">
        <v>122</v>
      </c>
    </row>
    <row r="1976" spans="1:10" x14ac:dyDescent="0.2">
      <c r="A1976">
        <v>1975</v>
      </c>
      <c r="B1976" s="5">
        <v>44446</v>
      </c>
      <c r="C1976" t="s">
        <v>15</v>
      </c>
      <c r="D1976">
        <v>2021</v>
      </c>
      <c r="E1976">
        <v>266.888868059375</v>
      </c>
      <c r="F1976">
        <v>0.70391493052083298</v>
      </c>
      <c r="G1976">
        <v>290.89357638958302</v>
      </c>
      <c r="H1976">
        <v>10.821666666427101</v>
      </c>
      <c r="I1976">
        <v>250</v>
      </c>
      <c r="J1976">
        <v>122</v>
      </c>
    </row>
    <row r="1977" spans="1:10" x14ac:dyDescent="0.2">
      <c r="A1977">
        <v>1976</v>
      </c>
      <c r="B1977" s="5">
        <v>44447</v>
      </c>
      <c r="C1977" t="s">
        <v>62</v>
      </c>
      <c r="D1977">
        <v>2021</v>
      </c>
      <c r="E1977">
        <v>53.4892708333333</v>
      </c>
      <c r="F1977">
        <v>32.891666666666701</v>
      </c>
      <c r="G1977">
        <v>71.629374999999996</v>
      </c>
      <c r="H1977">
        <v>1.5884374999999999</v>
      </c>
      <c r="I1977">
        <v>251</v>
      </c>
      <c r="J1977">
        <v>123</v>
      </c>
    </row>
    <row r="1978" spans="1:10" x14ac:dyDescent="0.2">
      <c r="A1978">
        <v>1977</v>
      </c>
      <c r="B1978" s="5">
        <v>44447</v>
      </c>
      <c r="C1978" t="s">
        <v>8</v>
      </c>
      <c r="D1978">
        <v>2021</v>
      </c>
      <c r="E1978">
        <v>50.86611111125</v>
      </c>
      <c r="F1978">
        <v>32.088267045312499</v>
      </c>
      <c r="G1978">
        <v>87.881423611145806</v>
      </c>
      <c r="H1978">
        <v>24.0287951391667</v>
      </c>
      <c r="I1978">
        <v>251</v>
      </c>
      <c r="J1978">
        <v>123</v>
      </c>
    </row>
    <row r="1979" spans="1:10" x14ac:dyDescent="0.2">
      <c r="A1979">
        <v>1978</v>
      </c>
      <c r="B1979" s="5">
        <v>44447</v>
      </c>
      <c r="C1979" t="s">
        <v>10</v>
      </c>
      <c r="D1979">
        <v>2021</v>
      </c>
      <c r="E1979">
        <v>141.117538192708</v>
      </c>
      <c r="F1979">
        <v>27.038571430000001</v>
      </c>
      <c r="G1979">
        <v>118.795486110417</v>
      </c>
      <c r="H1979">
        <v>9.9181562496875006</v>
      </c>
      <c r="I1979">
        <v>251</v>
      </c>
      <c r="J1979">
        <v>123</v>
      </c>
    </row>
    <row r="1980" spans="1:10" x14ac:dyDescent="0.2">
      <c r="A1980">
        <v>1979</v>
      </c>
      <c r="B1980" s="5">
        <v>44447</v>
      </c>
      <c r="C1980" t="s">
        <v>17</v>
      </c>
      <c r="D1980">
        <v>2021</v>
      </c>
      <c r="E1980">
        <v>59.7945138890625</v>
      </c>
      <c r="F1980">
        <v>30.422161745104201</v>
      </c>
      <c r="G1980">
        <v>125.212569451042</v>
      </c>
      <c r="H1980">
        <v>8.1305833333333304</v>
      </c>
      <c r="I1980">
        <v>251</v>
      </c>
      <c r="J1980">
        <v>123</v>
      </c>
    </row>
    <row r="1981" spans="1:10" x14ac:dyDescent="0.2">
      <c r="A1981">
        <v>1980</v>
      </c>
      <c r="B1981" s="5">
        <v>44447</v>
      </c>
      <c r="C1981" t="s">
        <v>15</v>
      </c>
      <c r="D1981">
        <v>2021</v>
      </c>
      <c r="E1981">
        <v>266.935985506522</v>
      </c>
      <c r="F1981">
        <v>0.368718281714286</v>
      </c>
      <c r="G1981">
        <v>344.779202897826</v>
      </c>
      <c r="H1981">
        <v>10.266105072456501</v>
      </c>
      <c r="I1981">
        <v>251</v>
      </c>
      <c r="J1981">
        <v>123</v>
      </c>
    </row>
    <row r="1982" spans="1:10" x14ac:dyDescent="0.2">
      <c r="A1982">
        <v>1981</v>
      </c>
      <c r="B1982" s="5">
        <v>44448</v>
      </c>
      <c r="C1982" t="s">
        <v>62</v>
      </c>
      <c r="D1982">
        <v>2021</v>
      </c>
      <c r="E1982">
        <v>52.018020833333303</v>
      </c>
      <c r="F1982">
        <v>32.658333333333303</v>
      </c>
      <c r="G1982">
        <v>72.743645833333304</v>
      </c>
      <c r="H1982">
        <v>1.6776041666666699</v>
      </c>
      <c r="I1982">
        <v>252</v>
      </c>
      <c r="J1982">
        <v>124</v>
      </c>
    </row>
    <row r="1983" spans="1:10" x14ac:dyDescent="0.2">
      <c r="A1983">
        <v>1982</v>
      </c>
      <c r="B1983" s="5">
        <v>44448</v>
      </c>
      <c r="C1983" t="s">
        <v>8</v>
      </c>
      <c r="D1983">
        <v>2021</v>
      </c>
      <c r="E1983">
        <v>49.154375000000002</v>
      </c>
      <c r="F1983">
        <v>32.0984469695833</v>
      </c>
      <c r="G1983">
        <v>87.427326389270803</v>
      </c>
      <c r="H1983">
        <v>23.8931319446875</v>
      </c>
      <c r="I1983">
        <v>252</v>
      </c>
      <c r="J1983">
        <v>124</v>
      </c>
    </row>
    <row r="1984" spans="1:10" x14ac:dyDescent="0.2">
      <c r="A1984">
        <v>1983</v>
      </c>
      <c r="B1984" s="5">
        <v>44448</v>
      </c>
      <c r="C1984" t="s">
        <v>10</v>
      </c>
      <c r="D1984">
        <v>2021</v>
      </c>
      <c r="E1984">
        <v>135.58105902916699</v>
      </c>
      <c r="F1984" t="s">
        <v>95</v>
      </c>
      <c r="G1984">
        <v>119.57854166666699</v>
      </c>
      <c r="H1984">
        <v>10.120736111041699</v>
      </c>
      <c r="I1984">
        <v>252</v>
      </c>
      <c r="J1984">
        <v>124</v>
      </c>
    </row>
    <row r="1985" spans="1:10" x14ac:dyDescent="0.2">
      <c r="A1985">
        <v>1984</v>
      </c>
      <c r="B1985" s="5">
        <v>44448</v>
      </c>
      <c r="C1985" t="s">
        <v>17</v>
      </c>
      <c r="D1985">
        <v>2021</v>
      </c>
      <c r="E1985">
        <v>58.621145833437502</v>
      </c>
      <c r="F1985">
        <v>30.659851190520801</v>
      </c>
      <c r="G1985">
        <v>126.023125004167</v>
      </c>
      <c r="H1985">
        <v>8.1910624999895791</v>
      </c>
      <c r="I1985">
        <v>252</v>
      </c>
      <c r="J1985">
        <v>124</v>
      </c>
    </row>
    <row r="1986" spans="1:10" x14ac:dyDescent="0.2">
      <c r="A1986">
        <v>1985</v>
      </c>
      <c r="B1986" s="5">
        <v>44448</v>
      </c>
      <c r="C1986" t="s">
        <v>15</v>
      </c>
      <c r="D1986">
        <v>2021</v>
      </c>
      <c r="E1986">
        <v>266.88440972395802</v>
      </c>
      <c r="F1986">
        <v>1.0792060185416701</v>
      </c>
      <c r="G1986">
        <v>390.10715277187501</v>
      </c>
      <c r="H1986">
        <v>9.6541875001249995</v>
      </c>
      <c r="I1986">
        <v>252</v>
      </c>
      <c r="J1986">
        <v>124</v>
      </c>
    </row>
    <row r="1987" spans="1:10" x14ac:dyDescent="0.2">
      <c r="A1987">
        <v>1986</v>
      </c>
      <c r="B1987" s="5">
        <v>44449</v>
      </c>
      <c r="C1987" t="s">
        <v>62</v>
      </c>
      <c r="D1987">
        <v>2021</v>
      </c>
      <c r="E1987">
        <v>50.637604166666698</v>
      </c>
      <c r="F1987">
        <v>32.498958333333299</v>
      </c>
      <c r="G1987">
        <v>73.667500000000004</v>
      </c>
      <c r="H1987">
        <v>1.8771875</v>
      </c>
      <c r="I1987">
        <v>253</v>
      </c>
      <c r="J1987">
        <v>125</v>
      </c>
    </row>
    <row r="1988" spans="1:10" x14ac:dyDescent="0.2">
      <c r="A1988">
        <v>1987</v>
      </c>
      <c r="B1988" s="5">
        <v>44449</v>
      </c>
      <c r="C1988" t="s">
        <v>8</v>
      </c>
      <c r="D1988">
        <v>2021</v>
      </c>
      <c r="E1988">
        <v>48.125704860937503</v>
      </c>
      <c r="F1988">
        <v>32.060303030729202</v>
      </c>
      <c r="G1988">
        <v>87.476423611354207</v>
      </c>
      <c r="H1988">
        <v>21.556326389270801</v>
      </c>
      <c r="I1988">
        <v>253</v>
      </c>
      <c r="J1988">
        <v>125</v>
      </c>
    </row>
    <row r="1989" spans="1:10" x14ac:dyDescent="0.2">
      <c r="A1989">
        <v>1988</v>
      </c>
      <c r="B1989" s="5">
        <v>44449</v>
      </c>
      <c r="C1989" t="s">
        <v>10</v>
      </c>
      <c r="D1989">
        <v>2021</v>
      </c>
      <c r="E1989">
        <v>133.03121180625001</v>
      </c>
      <c r="F1989">
        <v>27.247499999999999</v>
      </c>
      <c r="G1989">
        <v>120.646736110417</v>
      </c>
      <c r="H1989">
        <v>8.9275972223020794</v>
      </c>
      <c r="I1989">
        <v>253</v>
      </c>
      <c r="J1989">
        <v>125</v>
      </c>
    </row>
    <row r="1990" spans="1:10" x14ac:dyDescent="0.2">
      <c r="A1990">
        <v>1989</v>
      </c>
      <c r="B1990" s="5">
        <v>44449</v>
      </c>
      <c r="C1990" t="s">
        <v>17</v>
      </c>
      <c r="D1990">
        <v>2021</v>
      </c>
      <c r="E1990">
        <v>58.215406249687497</v>
      </c>
      <c r="F1990">
        <v>30.6798540517708</v>
      </c>
      <c r="G1990">
        <v>126.69430556145799</v>
      </c>
      <c r="H1990">
        <v>8.4799305555416709</v>
      </c>
      <c r="I1990">
        <v>253</v>
      </c>
      <c r="J1990">
        <v>125</v>
      </c>
    </row>
    <row r="1991" spans="1:10" x14ac:dyDescent="0.2">
      <c r="A1991">
        <v>1990</v>
      </c>
      <c r="B1991" s="5">
        <v>44449</v>
      </c>
      <c r="C1991" t="s">
        <v>15</v>
      </c>
      <c r="D1991">
        <v>2021</v>
      </c>
      <c r="E1991">
        <v>265.12355208229201</v>
      </c>
      <c r="F1991">
        <v>1.0975420874999999</v>
      </c>
      <c r="G1991">
        <v>401.49576389062503</v>
      </c>
      <c r="H1991">
        <v>9.8174583335625005</v>
      </c>
      <c r="I1991">
        <v>253</v>
      </c>
      <c r="J1991">
        <v>125</v>
      </c>
    </row>
    <row r="1992" spans="1:10" x14ac:dyDescent="0.2">
      <c r="A1992">
        <v>1991</v>
      </c>
      <c r="B1992" s="5">
        <v>44450</v>
      </c>
      <c r="C1992" t="s">
        <v>62</v>
      </c>
      <c r="D1992">
        <v>2021</v>
      </c>
      <c r="E1992">
        <v>49.885520833333302</v>
      </c>
      <c r="F1992">
        <v>31.873958333333299</v>
      </c>
      <c r="G1992">
        <v>73.945937499999999</v>
      </c>
      <c r="H1992">
        <v>1.8704166666666699</v>
      </c>
      <c r="I1992">
        <v>254</v>
      </c>
      <c r="J1992">
        <v>126</v>
      </c>
    </row>
    <row r="1993" spans="1:10" x14ac:dyDescent="0.2">
      <c r="A1993">
        <v>1992</v>
      </c>
      <c r="B1993" s="5">
        <v>44450</v>
      </c>
      <c r="C1993" t="s">
        <v>8</v>
      </c>
      <c r="D1993">
        <v>2021</v>
      </c>
      <c r="E1993">
        <v>47.002930555729201</v>
      </c>
      <c r="F1993">
        <v>31.2403219696875</v>
      </c>
      <c r="G1993">
        <v>87.039965277812499</v>
      </c>
      <c r="H1993">
        <v>60.448121527708302</v>
      </c>
      <c r="I1993">
        <v>254</v>
      </c>
      <c r="J1993">
        <v>126</v>
      </c>
    </row>
    <row r="1994" spans="1:10" x14ac:dyDescent="0.2">
      <c r="A1994">
        <v>1993</v>
      </c>
      <c r="B1994" s="5">
        <v>44450</v>
      </c>
      <c r="C1994" t="s">
        <v>10</v>
      </c>
      <c r="D1994">
        <v>2021</v>
      </c>
      <c r="E1994">
        <v>129.206753472917</v>
      </c>
      <c r="F1994" t="s">
        <v>95</v>
      </c>
      <c r="G1994">
        <v>121.107708329167</v>
      </c>
      <c r="H1994">
        <v>8.5919062500312506</v>
      </c>
      <c r="I1994">
        <v>254</v>
      </c>
      <c r="J1994">
        <v>126</v>
      </c>
    </row>
    <row r="1995" spans="1:10" x14ac:dyDescent="0.2">
      <c r="A1995">
        <v>1994</v>
      </c>
      <c r="B1995" s="5">
        <v>44450</v>
      </c>
      <c r="C1995" t="s">
        <v>17</v>
      </c>
      <c r="D1995">
        <v>2021</v>
      </c>
      <c r="E1995">
        <v>57.949743055729201</v>
      </c>
      <c r="F1995">
        <v>29.886257440624998</v>
      </c>
      <c r="G1995">
        <v>126.722118061458</v>
      </c>
      <c r="H1995">
        <v>8.7270312499895795</v>
      </c>
      <c r="I1995">
        <v>254</v>
      </c>
      <c r="J1995">
        <v>126</v>
      </c>
    </row>
    <row r="1996" spans="1:10" x14ac:dyDescent="0.2">
      <c r="A1996">
        <v>1995</v>
      </c>
      <c r="B1996" s="5">
        <v>44450</v>
      </c>
      <c r="C1996" t="s">
        <v>15</v>
      </c>
      <c r="D1996">
        <v>2021</v>
      </c>
      <c r="E1996">
        <v>263.74194791979198</v>
      </c>
      <c r="F1996">
        <v>0.7401657196875</v>
      </c>
      <c r="G1996">
        <v>409.71645833125001</v>
      </c>
      <c r="H1996">
        <v>9.5568159722187502</v>
      </c>
      <c r="I1996">
        <v>254</v>
      </c>
      <c r="J1996">
        <v>126</v>
      </c>
    </row>
    <row r="1997" spans="1:10" x14ac:dyDescent="0.2">
      <c r="A1997">
        <v>1996</v>
      </c>
      <c r="B1997" s="5">
        <v>44451</v>
      </c>
      <c r="C1997" t="s">
        <v>62</v>
      </c>
      <c r="D1997">
        <v>2021</v>
      </c>
      <c r="E1997">
        <v>48.2029473684211</v>
      </c>
      <c r="F1997">
        <v>31.834736842105301</v>
      </c>
      <c r="G1997">
        <v>75.2281052631579</v>
      </c>
      <c r="H1997">
        <v>1.96147368421053</v>
      </c>
      <c r="I1997">
        <v>255</v>
      </c>
      <c r="J1997">
        <v>127</v>
      </c>
    </row>
    <row r="1998" spans="1:10" x14ac:dyDescent="0.2">
      <c r="A1998">
        <v>1997</v>
      </c>
      <c r="B1998" s="5">
        <v>44451</v>
      </c>
      <c r="C1998" t="s">
        <v>8</v>
      </c>
      <c r="D1998">
        <v>2021</v>
      </c>
      <c r="E1998">
        <v>46.442309028125003</v>
      </c>
      <c r="F1998">
        <v>31.0878030303125</v>
      </c>
      <c r="G1998">
        <v>87.506284722499998</v>
      </c>
      <c r="H1998">
        <v>19.277788194374999</v>
      </c>
      <c r="I1998">
        <v>255</v>
      </c>
      <c r="J1998">
        <v>127</v>
      </c>
    </row>
    <row r="1999" spans="1:10" x14ac:dyDescent="0.2">
      <c r="A1999">
        <v>1998</v>
      </c>
      <c r="B1999" s="5">
        <v>44451</v>
      </c>
      <c r="C1999" t="s">
        <v>10</v>
      </c>
      <c r="D1999">
        <v>2021</v>
      </c>
      <c r="E1999">
        <v>126.969055553125</v>
      </c>
      <c r="F1999">
        <v>26.39</v>
      </c>
      <c r="G1999">
        <v>122.200868058333</v>
      </c>
      <c r="H1999">
        <v>7.61028125001042</v>
      </c>
      <c r="I1999">
        <v>255</v>
      </c>
      <c r="J1999">
        <v>127</v>
      </c>
    </row>
    <row r="2000" spans="1:10" x14ac:dyDescent="0.2">
      <c r="A2000">
        <v>1999</v>
      </c>
      <c r="B2000" s="5">
        <v>44451</v>
      </c>
      <c r="C2000" t="s">
        <v>17</v>
      </c>
      <c r="D2000">
        <v>2021</v>
      </c>
      <c r="E2000">
        <v>58.587163194479203</v>
      </c>
      <c r="F2000">
        <v>29.705086423958299</v>
      </c>
      <c r="G2000">
        <v>127.451493061458</v>
      </c>
      <c r="H2000">
        <v>7.7989618055729197</v>
      </c>
      <c r="I2000">
        <v>255</v>
      </c>
      <c r="J2000">
        <v>127</v>
      </c>
    </row>
    <row r="2001" spans="1:10" x14ac:dyDescent="0.2">
      <c r="A2001">
        <v>2000</v>
      </c>
      <c r="B2001" s="5">
        <v>44451</v>
      </c>
      <c r="C2001" t="s">
        <v>15</v>
      </c>
      <c r="D2001">
        <v>2021</v>
      </c>
      <c r="E2001">
        <v>262.16221874895803</v>
      </c>
      <c r="F2001">
        <v>0.36402462125000001</v>
      </c>
      <c r="G2001">
        <v>425.58013888333301</v>
      </c>
      <c r="H2001">
        <v>9.0243125000312503</v>
      </c>
      <c r="I2001">
        <v>255</v>
      </c>
      <c r="J2001">
        <v>127</v>
      </c>
    </row>
    <row r="2002" spans="1:10" x14ac:dyDescent="0.2">
      <c r="A2002">
        <v>2001</v>
      </c>
      <c r="B2002" s="5">
        <v>44452</v>
      </c>
      <c r="C2002" t="s">
        <v>62</v>
      </c>
      <c r="D2002">
        <v>2021</v>
      </c>
      <c r="E2002">
        <v>47.2184375</v>
      </c>
      <c r="F2002">
        <v>31.816666666666698</v>
      </c>
      <c r="G2002">
        <v>75.411770833333307</v>
      </c>
      <c r="H2002">
        <v>1.88520833333333</v>
      </c>
      <c r="I2002">
        <v>256</v>
      </c>
      <c r="J2002">
        <v>128</v>
      </c>
    </row>
    <row r="2003" spans="1:10" x14ac:dyDescent="0.2">
      <c r="A2003">
        <v>2002</v>
      </c>
      <c r="B2003" s="5">
        <v>44452</v>
      </c>
      <c r="C2003" t="s">
        <v>8</v>
      </c>
      <c r="D2003">
        <v>2021</v>
      </c>
      <c r="E2003">
        <v>45.444329861249997</v>
      </c>
      <c r="F2003">
        <v>31.160804924270799</v>
      </c>
      <c r="G2003">
        <v>87.956249999999997</v>
      </c>
      <c r="H2003">
        <v>17.839190972499999</v>
      </c>
      <c r="I2003">
        <v>256</v>
      </c>
      <c r="J2003">
        <v>128</v>
      </c>
    </row>
    <row r="2004" spans="1:10" x14ac:dyDescent="0.2">
      <c r="A2004">
        <v>2003</v>
      </c>
      <c r="B2004" s="5">
        <v>44452</v>
      </c>
      <c r="C2004" t="s">
        <v>10</v>
      </c>
      <c r="D2004">
        <v>2021</v>
      </c>
      <c r="E2004">
        <v>123.215815971875</v>
      </c>
      <c r="F2004" t="s">
        <v>95</v>
      </c>
      <c r="G2004">
        <v>123.087291666667</v>
      </c>
      <c r="H2004">
        <v>7.0139201389062498</v>
      </c>
      <c r="I2004">
        <v>256</v>
      </c>
      <c r="J2004">
        <v>128</v>
      </c>
    </row>
    <row r="2005" spans="1:10" x14ac:dyDescent="0.2">
      <c r="A2005">
        <v>2004</v>
      </c>
      <c r="B2005" s="5">
        <v>44452</v>
      </c>
      <c r="C2005" t="s">
        <v>17</v>
      </c>
      <c r="D2005">
        <v>2021</v>
      </c>
      <c r="E2005">
        <v>58.755877777888898</v>
      </c>
      <c r="F2005">
        <v>26.918881516113601</v>
      </c>
      <c r="G2005">
        <v>133.619259264444</v>
      </c>
      <c r="H2005">
        <v>7.2428259259111103</v>
      </c>
      <c r="I2005">
        <v>256</v>
      </c>
      <c r="J2005">
        <v>128</v>
      </c>
    </row>
    <row r="2006" spans="1:10" x14ac:dyDescent="0.2">
      <c r="A2006">
        <v>2005</v>
      </c>
      <c r="B2006" s="5">
        <v>44452</v>
      </c>
      <c r="C2006" t="s">
        <v>15</v>
      </c>
      <c r="D2006">
        <v>2021</v>
      </c>
      <c r="E2006">
        <v>262.74927777916702</v>
      </c>
      <c r="F2006">
        <v>0.72998958333333297</v>
      </c>
      <c r="G2006">
        <v>436.47951388437502</v>
      </c>
      <c r="H2006">
        <v>8.5594930555937498</v>
      </c>
      <c r="I2006">
        <v>256</v>
      </c>
      <c r="J2006">
        <v>128</v>
      </c>
    </row>
    <row r="2007" spans="1:10" x14ac:dyDescent="0.2">
      <c r="A2007">
        <v>2006</v>
      </c>
      <c r="B2007" s="5">
        <v>44453</v>
      </c>
      <c r="C2007" t="s">
        <v>62</v>
      </c>
      <c r="D2007">
        <v>2021</v>
      </c>
      <c r="E2007">
        <v>45.986874999999998</v>
      </c>
      <c r="F2007">
        <v>31.790624999999999</v>
      </c>
      <c r="G2007">
        <v>74.050208333333302</v>
      </c>
      <c r="H2007">
        <v>2.5586458333333302</v>
      </c>
      <c r="I2007">
        <v>257</v>
      </c>
      <c r="J2007">
        <v>129</v>
      </c>
    </row>
    <row r="2008" spans="1:10" x14ac:dyDescent="0.2">
      <c r="A2008">
        <v>2007</v>
      </c>
      <c r="B2008" s="5">
        <v>44453</v>
      </c>
      <c r="C2008" t="s">
        <v>8</v>
      </c>
      <c r="D2008">
        <v>2021</v>
      </c>
      <c r="E2008">
        <v>44.450218750312501</v>
      </c>
      <c r="F2008">
        <v>31.189962121666699</v>
      </c>
      <c r="G2008">
        <v>88.3723958333333</v>
      </c>
      <c r="H2008">
        <v>17.9003888889583</v>
      </c>
      <c r="I2008">
        <v>257</v>
      </c>
      <c r="J2008">
        <v>129</v>
      </c>
    </row>
    <row r="2009" spans="1:10" x14ac:dyDescent="0.2">
      <c r="A2009">
        <v>2008</v>
      </c>
      <c r="B2009" s="5">
        <v>44453</v>
      </c>
      <c r="C2009" t="s">
        <v>10</v>
      </c>
      <c r="D2009">
        <v>2021</v>
      </c>
      <c r="E2009">
        <v>121.954336804167</v>
      </c>
      <c r="F2009" t="s">
        <v>95</v>
      </c>
      <c r="G2009">
        <v>123.87631944375001</v>
      </c>
      <c r="H2009">
        <v>6.5498194444375004</v>
      </c>
      <c r="I2009">
        <v>257</v>
      </c>
      <c r="J2009">
        <v>129</v>
      </c>
    </row>
    <row r="2010" spans="1:10" x14ac:dyDescent="0.2">
      <c r="A2010">
        <v>2009</v>
      </c>
      <c r="B2010" s="5">
        <v>44453</v>
      </c>
      <c r="C2010" t="s">
        <v>17</v>
      </c>
      <c r="D2010">
        <v>2021</v>
      </c>
      <c r="E2010">
        <v>58.567184027812502</v>
      </c>
      <c r="F2010">
        <v>27.3698952611458</v>
      </c>
      <c r="G2010">
        <v>139.20543403333301</v>
      </c>
      <c r="H2010">
        <v>7.0937413194166696</v>
      </c>
      <c r="I2010">
        <v>257</v>
      </c>
      <c r="J2010">
        <v>129</v>
      </c>
    </row>
    <row r="2011" spans="1:10" x14ac:dyDescent="0.2">
      <c r="A2011">
        <v>2010</v>
      </c>
      <c r="B2011" s="5">
        <v>44453</v>
      </c>
      <c r="C2011" t="s">
        <v>15</v>
      </c>
      <c r="D2011">
        <v>2021</v>
      </c>
      <c r="E2011">
        <v>263.94338888958299</v>
      </c>
      <c r="F2011">
        <v>0.75099715906249997</v>
      </c>
      <c r="G2011">
        <v>445.60819444374999</v>
      </c>
      <c r="H2011">
        <v>8.8111180555625008</v>
      </c>
      <c r="I2011">
        <v>257</v>
      </c>
      <c r="J2011">
        <v>129</v>
      </c>
    </row>
    <row r="2012" spans="1:10" x14ac:dyDescent="0.2">
      <c r="A2012">
        <v>2011</v>
      </c>
      <c r="B2012" s="5">
        <v>44454</v>
      </c>
      <c r="C2012" t="s">
        <v>62</v>
      </c>
      <c r="D2012">
        <v>2021</v>
      </c>
      <c r="E2012">
        <v>44.438645833333297</v>
      </c>
      <c r="F2012">
        <v>31.960416666666699</v>
      </c>
      <c r="G2012">
        <v>72.797708333333304</v>
      </c>
      <c r="H2012">
        <v>1.9646874999999999</v>
      </c>
      <c r="I2012">
        <v>258</v>
      </c>
      <c r="J2012">
        <v>130</v>
      </c>
    </row>
    <row r="2013" spans="1:10" x14ac:dyDescent="0.2">
      <c r="A2013">
        <v>2012</v>
      </c>
      <c r="B2013" s="5">
        <v>44454</v>
      </c>
      <c r="C2013" t="s">
        <v>8</v>
      </c>
      <c r="D2013">
        <v>2021</v>
      </c>
      <c r="E2013">
        <v>43.205159722291697</v>
      </c>
      <c r="F2013">
        <v>31.416818181979199</v>
      </c>
      <c r="G2013">
        <v>88.907430555624998</v>
      </c>
      <c r="H2013">
        <v>17.087916666458302</v>
      </c>
      <c r="I2013">
        <v>258</v>
      </c>
      <c r="J2013">
        <v>130</v>
      </c>
    </row>
    <row r="2014" spans="1:10" x14ac:dyDescent="0.2">
      <c r="A2014">
        <v>2013</v>
      </c>
      <c r="B2014" s="5">
        <v>44454</v>
      </c>
      <c r="C2014" t="s">
        <v>10</v>
      </c>
      <c r="D2014">
        <v>2021</v>
      </c>
      <c r="E2014">
        <v>118.80563888854201</v>
      </c>
      <c r="F2014" t="s">
        <v>95</v>
      </c>
      <c r="G2014">
        <v>125.004965279167</v>
      </c>
      <c r="H2014">
        <v>5.9620347222291699</v>
      </c>
      <c r="I2014">
        <v>258</v>
      </c>
      <c r="J2014">
        <v>130</v>
      </c>
    </row>
    <row r="2015" spans="1:10" x14ac:dyDescent="0.2">
      <c r="A2015">
        <v>2014</v>
      </c>
      <c r="B2015" s="5">
        <v>44454</v>
      </c>
      <c r="C2015" t="s">
        <v>17</v>
      </c>
      <c r="D2015">
        <v>2021</v>
      </c>
      <c r="E2015">
        <v>57.776427083229201</v>
      </c>
      <c r="F2015">
        <v>27.712044986145798</v>
      </c>
      <c r="G2015">
        <v>139.338750003125</v>
      </c>
      <c r="H2015">
        <v>6.6818576388749999</v>
      </c>
      <c r="I2015">
        <v>258</v>
      </c>
      <c r="J2015">
        <v>130</v>
      </c>
    </row>
    <row r="2016" spans="1:10" x14ac:dyDescent="0.2">
      <c r="A2016">
        <v>2015</v>
      </c>
      <c r="B2016" s="5">
        <v>44454</v>
      </c>
      <c r="C2016" t="s">
        <v>15</v>
      </c>
      <c r="D2016">
        <v>2021</v>
      </c>
      <c r="E2016">
        <v>262.45272569374998</v>
      </c>
      <c r="F2016">
        <v>0.36378472218750002</v>
      </c>
      <c r="G2016">
        <v>461.54871527812497</v>
      </c>
      <c r="H2016">
        <v>8.1790729166562492</v>
      </c>
      <c r="I2016">
        <v>258</v>
      </c>
      <c r="J2016">
        <v>130</v>
      </c>
    </row>
    <row r="2017" spans="1:10" x14ac:dyDescent="0.2">
      <c r="A2017">
        <v>2016</v>
      </c>
      <c r="B2017" s="5">
        <v>44455</v>
      </c>
      <c r="C2017" t="s">
        <v>62</v>
      </c>
      <c r="D2017">
        <v>2021</v>
      </c>
      <c r="E2017">
        <v>43.203020833333298</v>
      </c>
      <c r="F2017">
        <v>31.954166666666701</v>
      </c>
      <c r="G2017">
        <v>71.614062500000003</v>
      </c>
      <c r="H2017">
        <v>2.1487500000000002</v>
      </c>
      <c r="I2017">
        <v>259</v>
      </c>
      <c r="J2017">
        <v>131</v>
      </c>
    </row>
    <row r="2018" spans="1:10" x14ac:dyDescent="0.2">
      <c r="A2018">
        <v>2017</v>
      </c>
      <c r="B2018" s="5">
        <v>44455</v>
      </c>
      <c r="C2018" t="s">
        <v>8</v>
      </c>
      <c r="D2018">
        <v>2021</v>
      </c>
      <c r="E2018">
        <v>42.102184028125002</v>
      </c>
      <c r="F2018">
        <v>31.428323863958301</v>
      </c>
      <c r="G2018">
        <v>88.8951388889583</v>
      </c>
      <c r="H2018">
        <v>17.628229166666699</v>
      </c>
      <c r="I2018">
        <v>259</v>
      </c>
      <c r="J2018">
        <v>131</v>
      </c>
    </row>
    <row r="2019" spans="1:10" x14ac:dyDescent="0.2">
      <c r="A2019">
        <v>2018</v>
      </c>
      <c r="B2019" s="5">
        <v>44455</v>
      </c>
      <c r="C2019" t="s">
        <v>10</v>
      </c>
      <c r="D2019">
        <v>2021</v>
      </c>
      <c r="E2019">
        <v>115.196777777083</v>
      </c>
      <c r="F2019" t="s">
        <v>95</v>
      </c>
      <c r="G2019">
        <v>126.02208333541699</v>
      </c>
      <c r="H2019">
        <v>5.7376527777500002</v>
      </c>
      <c r="I2019">
        <v>259</v>
      </c>
      <c r="J2019">
        <v>131</v>
      </c>
    </row>
    <row r="2020" spans="1:10" x14ac:dyDescent="0.2">
      <c r="A2020">
        <v>2019</v>
      </c>
      <c r="B2020" s="5">
        <v>44455</v>
      </c>
      <c r="C2020" t="s">
        <v>17</v>
      </c>
      <c r="D2020">
        <v>2021</v>
      </c>
      <c r="E2020">
        <v>57.059284722395802</v>
      </c>
      <c r="F2020">
        <v>28.052397550520801</v>
      </c>
      <c r="G2020">
        <v>139.243263895833</v>
      </c>
      <c r="H2020">
        <v>6.7670625000104199</v>
      </c>
      <c r="I2020">
        <v>259</v>
      </c>
      <c r="J2020">
        <v>131</v>
      </c>
    </row>
    <row r="2021" spans="1:10" x14ac:dyDescent="0.2">
      <c r="A2021">
        <v>2020</v>
      </c>
      <c r="B2021" s="5">
        <v>44455</v>
      </c>
      <c r="C2021" t="s">
        <v>15</v>
      </c>
      <c r="D2021">
        <v>2021</v>
      </c>
      <c r="E2021">
        <v>260.63552083541703</v>
      </c>
      <c r="F2021">
        <v>0.37181249999999999</v>
      </c>
      <c r="G2021">
        <v>472.39013888854203</v>
      </c>
      <c r="H2021">
        <v>7.98068749998958</v>
      </c>
      <c r="I2021">
        <v>259</v>
      </c>
      <c r="J2021">
        <v>131</v>
      </c>
    </row>
    <row r="2022" spans="1:10" x14ac:dyDescent="0.2">
      <c r="A2022">
        <v>2021</v>
      </c>
      <c r="B2022" s="5">
        <v>44456</v>
      </c>
      <c r="C2022" t="s">
        <v>62</v>
      </c>
      <c r="D2022">
        <v>2021</v>
      </c>
      <c r="E2022">
        <v>42.082916666666698</v>
      </c>
      <c r="F2022">
        <v>32.008333333333297</v>
      </c>
      <c r="G2022">
        <v>70.588750000000005</v>
      </c>
      <c r="H2022">
        <v>2.33572916666667</v>
      </c>
      <c r="I2022">
        <v>260</v>
      </c>
      <c r="J2022">
        <v>132</v>
      </c>
    </row>
    <row r="2023" spans="1:10" x14ac:dyDescent="0.2">
      <c r="A2023">
        <v>2022</v>
      </c>
      <c r="B2023" s="5">
        <v>44456</v>
      </c>
      <c r="C2023" t="s">
        <v>8</v>
      </c>
      <c r="D2023">
        <v>2021</v>
      </c>
      <c r="E2023">
        <v>41.296555555416703</v>
      </c>
      <c r="F2023">
        <v>31.3947821969792</v>
      </c>
      <c r="G2023">
        <v>88.928124999999994</v>
      </c>
      <c r="H2023">
        <v>17.877006944479199</v>
      </c>
      <c r="I2023">
        <v>260</v>
      </c>
      <c r="J2023">
        <v>132</v>
      </c>
    </row>
    <row r="2024" spans="1:10" x14ac:dyDescent="0.2">
      <c r="A2024">
        <v>2023</v>
      </c>
      <c r="B2024" s="5">
        <v>44456</v>
      </c>
      <c r="C2024" t="s">
        <v>10</v>
      </c>
      <c r="D2024">
        <v>2021</v>
      </c>
      <c r="E2024">
        <v>112.485611110417</v>
      </c>
      <c r="F2024" t="s">
        <v>95</v>
      </c>
      <c r="G2024">
        <v>126.789166667708</v>
      </c>
      <c r="H2024">
        <v>5.9231770833437496</v>
      </c>
      <c r="I2024">
        <v>260</v>
      </c>
      <c r="J2024">
        <v>132</v>
      </c>
    </row>
    <row r="2025" spans="1:10" x14ac:dyDescent="0.2">
      <c r="A2025">
        <v>2024</v>
      </c>
      <c r="B2025" s="5">
        <v>44456</v>
      </c>
      <c r="C2025" t="s">
        <v>17</v>
      </c>
      <c r="D2025">
        <v>2021</v>
      </c>
      <c r="E2025">
        <v>56.316038194374997</v>
      </c>
      <c r="F2025">
        <v>28.196783425104201</v>
      </c>
      <c r="G2025">
        <v>139.17013889166699</v>
      </c>
      <c r="H2025">
        <v>6.88528472220833</v>
      </c>
      <c r="I2025">
        <v>260</v>
      </c>
      <c r="J2025">
        <v>132</v>
      </c>
    </row>
    <row r="2026" spans="1:10" x14ac:dyDescent="0.2">
      <c r="A2026">
        <v>2025</v>
      </c>
      <c r="B2026" s="5">
        <v>44456</v>
      </c>
      <c r="C2026" t="s">
        <v>15</v>
      </c>
      <c r="D2026">
        <v>2021</v>
      </c>
      <c r="E2026">
        <v>260.09807986250001</v>
      </c>
      <c r="F2026">
        <v>0.36381944447916698</v>
      </c>
      <c r="G2026">
        <v>482.60281250000003</v>
      </c>
      <c r="H2026">
        <v>8.2938159722187503</v>
      </c>
      <c r="I2026">
        <v>260</v>
      </c>
      <c r="J2026">
        <v>132</v>
      </c>
    </row>
    <row r="2027" spans="1:10" x14ac:dyDescent="0.2">
      <c r="A2027">
        <v>2026</v>
      </c>
      <c r="B2027" s="5">
        <v>44457</v>
      </c>
      <c r="C2027" t="s">
        <v>62</v>
      </c>
      <c r="D2027">
        <v>2021</v>
      </c>
      <c r="E2027">
        <v>41.167916666666699</v>
      </c>
      <c r="F2027">
        <v>32.051041666666698</v>
      </c>
      <c r="G2027">
        <v>70.289375000000007</v>
      </c>
      <c r="H2027">
        <v>2.62427083333333</v>
      </c>
      <c r="I2027">
        <v>261</v>
      </c>
      <c r="J2027">
        <v>133</v>
      </c>
    </row>
    <row r="2028" spans="1:10" x14ac:dyDescent="0.2">
      <c r="A2028">
        <v>2027</v>
      </c>
      <c r="B2028" s="5">
        <v>44457</v>
      </c>
      <c r="C2028" t="s">
        <v>8</v>
      </c>
      <c r="D2028">
        <v>2021</v>
      </c>
      <c r="E2028">
        <v>40.744368055729197</v>
      </c>
      <c r="F2028">
        <v>31.329507575000001</v>
      </c>
      <c r="G2028">
        <v>88.941666666874994</v>
      </c>
      <c r="H2028">
        <v>16.7295590279167</v>
      </c>
      <c r="I2028">
        <v>261</v>
      </c>
      <c r="J2028">
        <v>133</v>
      </c>
    </row>
    <row r="2029" spans="1:10" x14ac:dyDescent="0.2">
      <c r="A2029">
        <v>2028</v>
      </c>
      <c r="B2029" s="5">
        <v>44457</v>
      </c>
      <c r="C2029" t="s">
        <v>10</v>
      </c>
      <c r="D2029">
        <v>2021</v>
      </c>
      <c r="E2029">
        <v>109.69240972395799</v>
      </c>
      <c r="F2029" t="s">
        <v>95</v>
      </c>
      <c r="G2029">
        <v>127.15368055833299</v>
      </c>
      <c r="H2029">
        <v>5.9238020833125002</v>
      </c>
      <c r="I2029">
        <v>261</v>
      </c>
      <c r="J2029">
        <v>133</v>
      </c>
    </row>
    <row r="2030" spans="1:10" x14ac:dyDescent="0.2">
      <c r="A2030">
        <v>2029</v>
      </c>
      <c r="B2030" s="5">
        <v>44457</v>
      </c>
      <c r="C2030" t="s">
        <v>17</v>
      </c>
      <c r="D2030">
        <v>2021</v>
      </c>
      <c r="E2030">
        <v>55.645173611250001</v>
      </c>
      <c r="F2030">
        <v>28.1483493590625</v>
      </c>
      <c r="G2030">
        <v>139.12538194791699</v>
      </c>
      <c r="H2030">
        <v>7.1820694444479196</v>
      </c>
      <c r="I2030">
        <v>261</v>
      </c>
      <c r="J2030">
        <v>133</v>
      </c>
    </row>
    <row r="2031" spans="1:10" x14ac:dyDescent="0.2">
      <c r="A2031">
        <v>2030</v>
      </c>
      <c r="B2031" s="5">
        <v>44457</v>
      </c>
      <c r="C2031" t="s">
        <v>15</v>
      </c>
      <c r="D2031">
        <v>2021</v>
      </c>
      <c r="E2031">
        <v>259.36041319687502</v>
      </c>
      <c r="F2031">
        <v>0.36848379625</v>
      </c>
      <c r="G2031">
        <v>492.65750000000003</v>
      </c>
      <c r="H2031">
        <v>8.1493923611145807</v>
      </c>
      <c r="I2031">
        <v>261</v>
      </c>
      <c r="J2031">
        <v>133</v>
      </c>
    </row>
    <row r="2032" spans="1:10" x14ac:dyDescent="0.2">
      <c r="A2032">
        <v>2031</v>
      </c>
      <c r="B2032" s="5">
        <v>44458</v>
      </c>
      <c r="C2032" t="s">
        <v>62</v>
      </c>
      <c r="D2032">
        <v>2021</v>
      </c>
      <c r="E2032">
        <v>40.324270833333301</v>
      </c>
      <c r="F2032">
        <v>31.8541666666667</v>
      </c>
      <c r="G2032">
        <v>70.329479166666701</v>
      </c>
      <c r="H2032">
        <v>4.4637500000000001</v>
      </c>
      <c r="I2032">
        <v>262</v>
      </c>
      <c r="J2032">
        <v>134</v>
      </c>
    </row>
    <row r="2033" spans="1:10" x14ac:dyDescent="0.2">
      <c r="A2033">
        <v>2032</v>
      </c>
      <c r="B2033" s="5">
        <v>44458</v>
      </c>
      <c r="C2033" t="s">
        <v>8</v>
      </c>
      <c r="D2033">
        <v>2021</v>
      </c>
      <c r="E2033">
        <v>39.844562499791699</v>
      </c>
      <c r="F2033">
        <v>31.097708333437499</v>
      </c>
      <c r="G2033">
        <v>89.522777778020796</v>
      </c>
      <c r="H2033">
        <v>15.852111110833301</v>
      </c>
      <c r="I2033">
        <v>262</v>
      </c>
      <c r="J2033">
        <v>134</v>
      </c>
    </row>
    <row r="2034" spans="1:10" x14ac:dyDescent="0.2">
      <c r="A2034">
        <v>2033</v>
      </c>
      <c r="B2034" s="5">
        <v>44458</v>
      </c>
      <c r="C2034" t="s">
        <v>10</v>
      </c>
      <c r="D2034">
        <v>2021</v>
      </c>
      <c r="E2034">
        <v>107.39636458437499</v>
      </c>
      <c r="F2034" t="s">
        <v>95</v>
      </c>
      <c r="G2034">
        <v>127.813472219792</v>
      </c>
      <c r="H2034">
        <v>5.5716041666770799</v>
      </c>
      <c r="I2034">
        <v>262</v>
      </c>
      <c r="J2034">
        <v>134</v>
      </c>
    </row>
    <row r="2035" spans="1:10" x14ac:dyDescent="0.2">
      <c r="A2035">
        <v>2034</v>
      </c>
      <c r="B2035" s="5">
        <v>44458</v>
      </c>
      <c r="C2035" t="s">
        <v>17</v>
      </c>
      <c r="D2035">
        <v>2021</v>
      </c>
      <c r="E2035">
        <v>55.617482639270797</v>
      </c>
      <c r="F2035">
        <v>28.025354853749999</v>
      </c>
      <c r="G2035">
        <v>139.32809028125001</v>
      </c>
      <c r="H2035">
        <v>7.2336041666770798</v>
      </c>
      <c r="I2035">
        <v>262</v>
      </c>
      <c r="J2035">
        <v>134</v>
      </c>
    </row>
    <row r="2036" spans="1:10" x14ac:dyDescent="0.2">
      <c r="A2036">
        <v>2035</v>
      </c>
      <c r="B2036" s="5">
        <v>44458</v>
      </c>
      <c r="C2036" t="s">
        <v>15</v>
      </c>
      <c r="D2036">
        <v>2021</v>
      </c>
      <c r="E2036">
        <v>255.854548609375</v>
      </c>
      <c r="F2036">
        <v>0.75529356062499997</v>
      </c>
      <c r="G2036">
        <v>498.370763888542</v>
      </c>
      <c r="H2036">
        <v>7.9815798610729196</v>
      </c>
      <c r="I2036">
        <v>262</v>
      </c>
      <c r="J2036">
        <v>134</v>
      </c>
    </row>
    <row r="2037" spans="1:10" x14ac:dyDescent="0.2">
      <c r="A2037">
        <v>2036</v>
      </c>
      <c r="B2037" s="5">
        <v>44459</v>
      </c>
      <c r="C2037" t="s">
        <v>62</v>
      </c>
      <c r="D2037">
        <v>2021</v>
      </c>
      <c r="E2037">
        <v>40.4160416666667</v>
      </c>
      <c r="F2037">
        <v>31.5989583333333</v>
      </c>
      <c r="G2037">
        <v>70.195729166666695</v>
      </c>
      <c r="H2037">
        <v>16.279687500000001</v>
      </c>
      <c r="I2037">
        <v>263</v>
      </c>
      <c r="J2037">
        <v>135</v>
      </c>
    </row>
    <row r="2038" spans="1:10" x14ac:dyDescent="0.2">
      <c r="A2038">
        <v>2037</v>
      </c>
      <c r="B2038" s="5">
        <v>44459</v>
      </c>
      <c r="C2038" t="s">
        <v>8</v>
      </c>
      <c r="D2038">
        <v>2021</v>
      </c>
      <c r="E2038">
        <v>39.592828282962998</v>
      </c>
      <c r="F2038">
        <v>29.827878788666698</v>
      </c>
      <c r="G2038">
        <v>92.622981669259303</v>
      </c>
      <c r="H2038">
        <v>16.213493078641999</v>
      </c>
      <c r="I2038">
        <v>263</v>
      </c>
      <c r="J2038">
        <v>135</v>
      </c>
    </row>
    <row r="2039" spans="1:10" x14ac:dyDescent="0.2">
      <c r="A2039">
        <v>2038</v>
      </c>
      <c r="B2039" s="5">
        <v>44459</v>
      </c>
      <c r="C2039" t="s">
        <v>10</v>
      </c>
      <c r="D2039">
        <v>2021</v>
      </c>
      <c r="E2039">
        <v>107.12270485729201</v>
      </c>
      <c r="F2039" t="s">
        <v>95</v>
      </c>
      <c r="G2039">
        <v>128.02173611250001</v>
      </c>
      <c r="H2039">
        <v>5.4656736111250002</v>
      </c>
      <c r="I2039">
        <v>263</v>
      </c>
      <c r="J2039">
        <v>135</v>
      </c>
    </row>
    <row r="2040" spans="1:10" x14ac:dyDescent="0.2">
      <c r="A2040">
        <v>2039</v>
      </c>
      <c r="B2040" s="5">
        <v>44459</v>
      </c>
      <c r="C2040" t="s">
        <v>17</v>
      </c>
      <c r="D2040">
        <v>2021</v>
      </c>
      <c r="E2040">
        <v>56.264631944166702</v>
      </c>
      <c r="F2040">
        <v>27.881264880729201</v>
      </c>
      <c r="G2040">
        <v>139.13875000416701</v>
      </c>
      <c r="H2040">
        <v>7.2716319444270798</v>
      </c>
      <c r="I2040">
        <v>263</v>
      </c>
      <c r="J2040">
        <v>135</v>
      </c>
    </row>
    <row r="2041" spans="1:10" x14ac:dyDescent="0.2">
      <c r="A2041">
        <v>2040</v>
      </c>
      <c r="B2041" s="5">
        <v>44459</v>
      </c>
      <c r="C2041" t="s">
        <v>15</v>
      </c>
      <c r="D2041">
        <v>2021</v>
      </c>
      <c r="E2041">
        <v>256.21196875208301</v>
      </c>
      <c r="F2041">
        <v>0.77100473489583299</v>
      </c>
      <c r="G2041">
        <v>501.735555557292</v>
      </c>
      <c r="H2041">
        <v>8.0716562500000002</v>
      </c>
      <c r="I2041">
        <v>263</v>
      </c>
      <c r="J2041">
        <v>135</v>
      </c>
    </row>
    <row r="2042" spans="1:10" x14ac:dyDescent="0.2">
      <c r="A2042">
        <v>2041</v>
      </c>
      <c r="B2042" s="5">
        <v>44460</v>
      </c>
      <c r="C2042" t="s">
        <v>62</v>
      </c>
      <c r="D2042">
        <v>2021</v>
      </c>
      <c r="E2042">
        <v>39.24</v>
      </c>
      <c r="F2042">
        <v>31.643750000000001</v>
      </c>
      <c r="G2042">
        <v>70.9192708333333</v>
      </c>
      <c r="H2042">
        <v>33.518958333333302</v>
      </c>
      <c r="I2042">
        <v>264</v>
      </c>
      <c r="J2042">
        <v>136</v>
      </c>
    </row>
    <row r="2043" spans="1:10" x14ac:dyDescent="0.2">
      <c r="A2043">
        <v>2042</v>
      </c>
      <c r="B2043" s="5">
        <v>44460</v>
      </c>
      <c r="C2043" t="s">
        <v>8</v>
      </c>
      <c r="D2043">
        <v>2021</v>
      </c>
      <c r="E2043">
        <v>41.705739583750002</v>
      </c>
      <c r="F2043" t="s">
        <v>95</v>
      </c>
      <c r="G2043">
        <v>95.3953819446875</v>
      </c>
      <c r="H2043">
        <v>14.5642534723958</v>
      </c>
      <c r="I2043">
        <v>264</v>
      </c>
      <c r="J2043">
        <v>136</v>
      </c>
    </row>
    <row r="2044" spans="1:10" x14ac:dyDescent="0.2">
      <c r="A2044">
        <v>2043</v>
      </c>
      <c r="B2044" s="5">
        <v>44460</v>
      </c>
      <c r="C2044" t="s">
        <v>10</v>
      </c>
      <c r="D2044">
        <v>2021</v>
      </c>
      <c r="E2044">
        <v>108.174902776042</v>
      </c>
      <c r="F2044" t="s">
        <v>95</v>
      </c>
      <c r="G2044">
        <v>128.29451388749999</v>
      </c>
      <c r="H2044">
        <v>6.0358333333437502</v>
      </c>
      <c r="I2044">
        <v>264</v>
      </c>
      <c r="J2044">
        <v>136</v>
      </c>
    </row>
    <row r="2045" spans="1:10" x14ac:dyDescent="0.2">
      <c r="A2045">
        <v>2044</v>
      </c>
      <c r="B2045" s="5">
        <v>44460</v>
      </c>
      <c r="C2045" t="s">
        <v>17</v>
      </c>
      <c r="D2045">
        <v>2021</v>
      </c>
      <c r="E2045">
        <v>56.762979166770798</v>
      </c>
      <c r="F2045">
        <v>27.607894916979198</v>
      </c>
      <c r="G2045">
        <v>139.38614583645801</v>
      </c>
      <c r="H2045">
        <v>7.4682083333229201</v>
      </c>
      <c r="I2045">
        <v>264</v>
      </c>
      <c r="J2045">
        <v>136</v>
      </c>
    </row>
    <row r="2046" spans="1:10" x14ac:dyDescent="0.2">
      <c r="A2046">
        <v>2045</v>
      </c>
      <c r="B2046" s="5">
        <v>44460</v>
      </c>
      <c r="C2046" t="s">
        <v>15</v>
      </c>
      <c r="D2046">
        <v>2021</v>
      </c>
      <c r="E2046">
        <v>258.81694756629201</v>
      </c>
      <c r="F2046">
        <v>0</v>
      </c>
      <c r="G2046">
        <v>516.60340824044897</v>
      </c>
      <c r="H2046">
        <v>8.1087902621910093</v>
      </c>
      <c r="I2046">
        <v>264</v>
      </c>
      <c r="J2046">
        <v>136</v>
      </c>
    </row>
    <row r="2047" spans="1:10" x14ac:dyDescent="0.2">
      <c r="A2047">
        <v>2046</v>
      </c>
      <c r="B2047" s="5">
        <v>44461</v>
      </c>
      <c r="C2047" t="s">
        <v>62</v>
      </c>
      <c r="D2047">
        <v>2021</v>
      </c>
      <c r="E2047">
        <v>37.9277083333333</v>
      </c>
      <c r="F2047">
        <v>31.875</v>
      </c>
      <c r="G2047">
        <v>70.8</v>
      </c>
      <c r="H2047">
        <v>35.040416666666701</v>
      </c>
      <c r="I2047">
        <v>265</v>
      </c>
      <c r="J2047">
        <v>137</v>
      </c>
    </row>
    <row r="2048" spans="1:10" x14ac:dyDescent="0.2">
      <c r="A2048">
        <v>2047</v>
      </c>
      <c r="B2048" s="5">
        <v>44461</v>
      </c>
      <c r="C2048" t="s">
        <v>8</v>
      </c>
      <c r="D2048">
        <v>2021</v>
      </c>
      <c r="E2048">
        <v>40.436774305833303</v>
      </c>
      <c r="F2048" t="s">
        <v>95</v>
      </c>
      <c r="G2048">
        <v>94.587708333958304</v>
      </c>
      <c r="H2048">
        <v>13.834072916770801</v>
      </c>
      <c r="I2048">
        <v>265</v>
      </c>
      <c r="J2048">
        <v>137</v>
      </c>
    </row>
    <row r="2049" spans="1:10" x14ac:dyDescent="0.2">
      <c r="A2049">
        <v>2048</v>
      </c>
      <c r="B2049" s="5">
        <v>44461</v>
      </c>
      <c r="C2049" t="s">
        <v>10</v>
      </c>
      <c r="D2049">
        <v>2021</v>
      </c>
      <c r="E2049">
        <v>105.38986170177699</v>
      </c>
      <c r="F2049">
        <v>26.661249999999999</v>
      </c>
      <c r="G2049">
        <v>128.32397163085099</v>
      </c>
      <c r="H2049">
        <v>6.3304539010531897</v>
      </c>
      <c r="I2049">
        <v>265</v>
      </c>
      <c r="J2049">
        <v>137</v>
      </c>
    </row>
    <row r="2050" spans="1:10" x14ac:dyDescent="0.2">
      <c r="A2050">
        <v>2049</v>
      </c>
      <c r="B2050" s="5">
        <v>44461</v>
      </c>
      <c r="C2050" t="s">
        <v>17</v>
      </c>
      <c r="D2050">
        <v>2021</v>
      </c>
      <c r="E2050">
        <v>56.052146480326101</v>
      </c>
      <c r="F2050">
        <v>28.877516763206501</v>
      </c>
      <c r="G2050">
        <v>141.472308494565</v>
      </c>
      <c r="H2050">
        <v>7.0338266045978299</v>
      </c>
      <c r="I2050">
        <v>265</v>
      </c>
      <c r="J2050">
        <v>137</v>
      </c>
    </row>
    <row r="2051" spans="1:10" x14ac:dyDescent="0.2">
      <c r="A2051">
        <v>2050</v>
      </c>
      <c r="B2051" s="5">
        <v>44461</v>
      </c>
      <c r="C2051" t="s">
        <v>15</v>
      </c>
      <c r="D2051">
        <v>2021</v>
      </c>
      <c r="E2051">
        <v>252.42170486041701</v>
      </c>
      <c r="F2051">
        <v>0.39234953708333298</v>
      </c>
      <c r="G2051">
        <v>534.49527778333299</v>
      </c>
      <c r="H2051">
        <v>9.4738333333125002</v>
      </c>
      <c r="I2051">
        <v>265</v>
      </c>
      <c r="J2051">
        <v>137</v>
      </c>
    </row>
    <row r="2052" spans="1:10" x14ac:dyDescent="0.2">
      <c r="A2052">
        <v>2051</v>
      </c>
      <c r="B2052" s="5">
        <v>44462</v>
      </c>
      <c r="C2052" t="s">
        <v>62</v>
      </c>
      <c r="D2052">
        <v>2021</v>
      </c>
      <c r="E2052">
        <v>37.872291666666698</v>
      </c>
      <c r="F2052">
        <v>32.294791666666697</v>
      </c>
      <c r="G2052">
        <v>69.854479166666707</v>
      </c>
      <c r="H2052">
        <v>61.095312499999999</v>
      </c>
      <c r="I2052">
        <v>266</v>
      </c>
      <c r="J2052">
        <v>138</v>
      </c>
    </row>
    <row r="2053" spans="1:10" x14ac:dyDescent="0.2">
      <c r="A2053">
        <v>2052</v>
      </c>
      <c r="B2053" s="5">
        <v>44462</v>
      </c>
      <c r="C2053" t="s">
        <v>8</v>
      </c>
      <c r="D2053">
        <v>2021</v>
      </c>
      <c r="E2053">
        <v>39.464190972187502</v>
      </c>
      <c r="F2053" t="s">
        <v>95</v>
      </c>
      <c r="G2053">
        <v>94.1909722223958</v>
      </c>
      <c r="H2053">
        <v>14.1788506944792</v>
      </c>
      <c r="I2053">
        <v>266</v>
      </c>
      <c r="J2053">
        <v>138</v>
      </c>
    </row>
    <row r="2054" spans="1:10" x14ac:dyDescent="0.2">
      <c r="A2054">
        <v>2053</v>
      </c>
      <c r="B2054" s="5">
        <v>44462</v>
      </c>
      <c r="C2054" t="s">
        <v>10</v>
      </c>
      <c r="D2054">
        <v>2021</v>
      </c>
      <c r="E2054">
        <v>105.763847220833</v>
      </c>
      <c r="F2054" t="s">
        <v>95</v>
      </c>
      <c r="G2054">
        <v>137.37013889062499</v>
      </c>
      <c r="H2054">
        <v>4.65089583330208</v>
      </c>
      <c r="I2054">
        <v>266</v>
      </c>
      <c r="J2054">
        <v>138</v>
      </c>
    </row>
    <row r="2055" spans="1:10" x14ac:dyDescent="0.2">
      <c r="A2055">
        <v>2054</v>
      </c>
      <c r="B2055" s="5">
        <v>44462</v>
      </c>
      <c r="C2055" t="s">
        <v>17</v>
      </c>
      <c r="D2055">
        <v>2021</v>
      </c>
      <c r="E2055">
        <v>54.443545138854198</v>
      </c>
      <c r="F2055">
        <v>30.88572287125</v>
      </c>
      <c r="G2055">
        <v>144.21527778124999</v>
      </c>
      <c r="H2055">
        <v>10.0108819445833</v>
      </c>
      <c r="I2055">
        <v>266</v>
      </c>
      <c r="J2055">
        <v>138</v>
      </c>
    </row>
    <row r="2056" spans="1:10" x14ac:dyDescent="0.2">
      <c r="A2056">
        <v>2055</v>
      </c>
      <c r="B2056" s="5">
        <v>44462</v>
      </c>
      <c r="C2056" t="s">
        <v>15</v>
      </c>
      <c r="D2056">
        <v>2021</v>
      </c>
      <c r="E2056">
        <v>253.72521874687499</v>
      </c>
      <c r="F2056">
        <v>0.38219791666666703</v>
      </c>
      <c r="G2056">
        <v>555.94895833645796</v>
      </c>
      <c r="H2056">
        <v>8.8361041666770799</v>
      </c>
      <c r="I2056">
        <v>266</v>
      </c>
      <c r="J2056">
        <v>138</v>
      </c>
    </row>
    <row r="2057" spans="1:10" x14ac:dyDescent="0.2">
      <c r="A2057">
        <v>2056</v>
      </c>
      <c r="B2057" s="5">
        <v>44463</v>
      </c>
      <c r="C2057" t="s">
        <v>62</v>
      </c>
      <c r="D2057">
        <v>2021</v>
      </c>
      <c r="E2057">
        <v>35.955520833333303</v>
      </c>
      <c r="F2057">
        <v>32.274999999999999</v>
      </c>
      <c r="G2057">
        <v>69.524687499999999</v>
      </c>
      <c r="H2057">
        <v>49.293541666666698</v>
      </c>
      <c r="I2057">
        <v>267</v>
      </c>
      <c r="J2057">
        <v>139</v>
      </c>
    </row>
    <row r="2058" spans="1:10" x14ac:dyDescent="0.2">
      <c r="A2058">
        <v>2057</v>
      </c>
      <c r="B2058" s="5">
        <v>44463</v>
      </c>
      <c r="C2058" t="s">
        <v>8</v>
      </c>
      <c r="D2058">
        <v>2021</v>
      </c>
      <c r="E2058">
        <v>39.002770833541703</v>
      </c>
      <c r="F2058" t="s">
        <v>95</v>
      </c>
      <c r="G2058">
        <v>93.149652777812506</v>
      </c>
      <c r="H2058">
        <v>14.2930381945833</v>
      </c>
      <c r="I2058">
        <v>267</v>
      </c>
      <c r="J2058">
        <v>139</v>
      </c>
    </row>
    <row r="2059" spans="1:10" x14ac:dyDescent="0.2">
      <c r="A2059">
        <v>2058</v>
      </c>
      <c r="B2059" s="5">
        <v>44463</v>
      </c>
      <c r="C2059" t="s">
        <v>10</v>
      </c>
      <c r="D2059">
        <v>2021</v>
      </c>
      <c r="E2059">
        <v>104.385611111458</v>
      </c>
      <c r="F2059" t="s">
        <v>95</v>
      </c>
      <c r="G2059">
        <v>137.04270833437499</v>
      </c>
      <c r="H2059">
        <v>4.7795486111041701</v>
      </c>
      <c r="I2059">
        <v>267</v>
      </c>
      <c r="J2059">
        <v>139</v>
      </c>
    </row>
    <row r="2060" spans="1:10" x14ac:dyDescent="0.2">
      <c r="A2060">
        <v>2059</v>
      </c>
      <c r="B2060" s="5">
        <v>44463</v>
      </c>
      <c r="C2060" t="s">
        <v>17</v>
      </c>
      <c r="D2060">
        <v>2021</v>
      </c>
      <c r="E2060">
        <v>54.115781250104199</v>
      </c>
      <c r="F2060">
        <v>30.86180803625</v>
      </c>
      <c r="G2060">
        <v>142.49774306145801</v>
      </c>
      <c r="H2060">
        <v>8.5856041667291692</v>
      </c>
      <c r="I2060">
        <v>267</v>
      </c>
      <c r="J2060">
        <v>139</v>
      </c>
    </row>
    <row r="2061" spans="1:10" x14ac:dyDescent="0.2">
      <c r="A2061">
        <v>2060</v>
      </c>
      <c r="B2061" s="5">
        <v>44463</v>
      </c>
      <c r="C2061" t="s">
        <v>15</v>
      </c>
      <c r="D2061">
        <v>2021</v>
      </c>
      <c r="E2061">
        <v>251.13179861041701</v>
      </c>
      <c r="F2061">
        <v>0.38242708333333297</v>
      </c>
      <c r="G2061">
        <v>562.29093749791696</v>
      </c>
      <c r="H2061">
        <v>7.9529583333645801</v>
      </c>
      <c r="I2061">
        <v>267</v>
      </c>
      <c r="J2061">
        <v>139</v>
      </c>
    </row>
    <row r="2062" spans="1:10" x14ac:dyDescent="0.2">
      <c r="A2062">
        <v>2061</v>
      </c>
      <c r="B2062" s="5">
        <v>44464</v>
      </c>
      <c r="C2062" t="s">
        <v>62</v>
      </c>
      <c r="D2062">
        <v>2021</v>
      </c>
      <c r="E2062">
        <v>35.3154166666667</v>
      </c>
      <c r="F2062">
        <v>31.991666666666699</v>
      </c>
      <c r="G2062">
        <v>69.095416666666694</v>
      </c>
      <c r="H2062">
        <v>39.670833333333299</v>
      </c>
      <c r="I2062">
        <v>268</v>
      </c>
      <c r="J2062">
        <v>140</v>
      </c>
    </row>
    <row r="2063" spans="1:10" x14ac:dyDescent="0.2">
      <c r="A2063">
        <v>2062</v>
      </c>
      <c r="B2063" s="5">
        <v>44464</v>
      </c>
      <c r="C2063" t="s">
        <v>8</v>
      </c>
      <c r="D2063">
        <v>2021</v>
      </c>
      <c r="E2063">
        <v>38.829385416770798</v>
      </c>
      <c r="F2063" t="s">
        <v>95</v>
      </c>
      <c r="G2063">
        <v>92.654270833750004</v>
      </c>
      <c r="H2063">
        <v>13.4007708334375</v>
      </c>
      <c r="I2063">
        <v>268</v>
      </c>
      <c r="J2063">
        <v>140</v>
      </c>
    </row>
    <row r="2064" spans="1:10" x14ac:dyDescent="0.2">
      <c r="A2064">
        <v>2063</v>
      </c>
      <c r="B2064" s="5">
        <v>44464</v>
      </c>
      <c r="C2064" t="s">
        <v>10</v>
      </c>
      <c r="D2064">
        <v>2021</v>
      </c>
      <c r="E2064">
        <v>102.864072917708</v>
      </c>
      <c r="F2064" t="s">
        <v>95</v>
      </c>
      <c r="G2064">
        <v>135.515416667708</v>
      </c>
      <c r="H2064">
        <v>4.8185659721979199</v>
      </c>
      <c r="I2064">
        <v>268</v>
      </c>
      <c r="J2064">
        <v>140</v>
      </c>
    </row>
    <row r="2065" spans="1:10" x14ac:dyDescent="0.2">
      <c r="A2065">
        <v>2064</v>
      </c>
      <c r="B2065" s="5">
        <v>44464</v>
      </c>
      <c r="C2065" t="s">
        <v>17</v>
      </c>
      <c r="D2065">
        <v>2021</v>
      </c>
      <c r="E2065">
        <v>53.758506944583303</v>
      </c>
      <c r="F2065">
        <v>30.7758911397917</v>
      </c>
      <c r="G2065">
        <v>141.67718750416699</v>
      </c>
      <c r="H2065">
        <v>7.6119409721875</v>
      </c>
      <c r="I2065">
        <v>268</v>
      </c>
      <c r="J2065">
        <v>140</v>
      </c>
    </row>
    <row r="2066" spans="1:10" x14ac:dyDescent="0.2">
      <c r="A2066">
        <v>2065</v>
      </c>
      <c r="B2066" s="5">
        <v>44464</v>
      </c>
      <c r="C2066" t="s">
        <v>15</v>
      </c>
      <c r="D2066">
        <v>2021</v>
      </c>
      <c r="E2066">
        <v>254.220743055208</v>
      </c>
      <c r="F2066">
        <v>0.38339120375000002</v>
      </c>
      <c r="G2066">
        <v>561.75138888125002</v>
      </c>
      <c r="H2066">
        <v>7.4542951388854197</v>
      </c>
      <c r="I2066">
        <v>268</v>
      </c>
      <c r="J2066">
        <v>140</v>
      </c>
    </row>
    <row r="2067" spans="1:10" x14ac:dyDescent="0.2">
      <c r="A2067">
        <v>2066</v>
      </c>
      <c r="B2067" s="5">
        <v>44465</v>
      </c>
      <c r="C2067" t="s">
        <v>62</v>
      </c>
      <c r="D2067">
        <v>2021</v>
      </c>
      <c r="E2067">
        <v>34.4925</v>
      </c>
      <c r="F2067">
        <v>31.981249999999999</v>
      </c>
      <c r="G2067">
        <v>69.541458333333296</v>
      </c>
      <c r="H2067">
        <v>13.7915625</v>
      </c>
      <c r="I2067">
        <v>269</v>
      </c>
      <c r="J2067">
        <v>141</v>
      </c>
    </row>
    <row r="2068" spans="1:10" x14ac:dyDescent="0.2">
      <c r="A2068">
        <v>2067</v>
      </c>
      <c r="B2068" s="5">
        <v>44465</v>
      </c>
      <c r="C2068" t="s">
        <v>8</v>
      </c>
      <c r="D2068">
        <v>2021</v>
      </c>
      <c r="E2068">
        <v>38.379006944375</v>
      </c>
      <c r="F2068" t="s">
        <v>95</v>
      </c>
      <c r="G2068">
        <v>93.093055555625</v>
      </c>
      <c r="H2068">
        <v>13.492406249895801</v>
      </c>
      <c r="I2068">
        <v>269</v>
      </c>
      <c r="J2068">
        <v>141</v>
      </c>
    </row>
    <row r="2069" spans="1:10" x14ac:dyDescent="0.2">
      <c r="A2069">
        <v>2068</v>
      </c>
      <c r="B2069" s="5">
        <v>44465</v>
      </c>
      <c r="C2069" t="s">
        <v>10</v>
      </c>
      <c r="D2069">
        <v>2021</v>
      </c>
      <c r="E2069">
        <v>102.529274304167</v>
      </c>
      <c r="F2069" t="s">
        <v>95</v>
      </c>
      <c r="G2069">
        <v>136.487152775</v>
      </c>
      <c r="H2069">
        <v>4.5871180555312501</v>
      </c>
      <c r="I2069">
        <v>269</v>
      </c>
      <c r="J2069">
        <v>141</v>
      </c>
    </row>
    <row r="2070" spans="1:10" x14ac:dyDescent="0.2">
      <c r="A2070">
        <v>2069</v>
      </c>
      <c r="B2070" s="5">
        <v>44465</v>
      </c>
      <c r="C2070" t="s">
        <v>17</v>
      </c>
      <c r="D2070">
        <v>2021</v>
      </c>
      <c r="E2070">
        <v>54.374000000104203</v>
      </c>
      <c r="F2070">
        <v>30.862616758541702</v>
      </c>
      <c r="G2070">
        <v>142.59486111770801</v>
      </c>
      <c r="H2070">
        <v>7.4066840277708303</v>
      </c>
      <c r="I2070">
        <v>269</v>
      </c>
      <c r="J2070">
        <v>141</v>
      </c>
    </row>
    <row r="2071" spans="1:10" x14ac:dyDescent="0.2">
      <c r="A2071">
        <v>2070</v>
      </c>
      <c r="B2071" s="5">
        <v>44465</v>
      </c>
      <c r="C2071" t="s">
        <v>15</v>
      </c>
      <c r="D2071">
        <v>2021</v>
      </c>
      <c r="E2071">
        <v>251.04473958437501</v>
      </c>
      <c r="F2071">
        <v>0.37897916666666698</v>
      </c>
      <c r="G2071">
        <v>566.24809027291701</v>
      </c>
      <c r="H2071">
        <v>8.2626493055312498</v>
      </c>
      <c r="I2071">
        <v>269</v>
      </c>
      <c r="J2071">
        <v>141</v>
      </c>
    </row>
    <row r="2072" spans="1:10" x14ac:dyDescent="0.2">
      <c r="A2072">
        <v>2071</v>
      </c>
      <c r="B2072" s="5">
        <v>44466</v>
      </c>
      <c r="C2072" t="s">
        <v>62</v>
      </c>
      <c r="D2072">
        <v>2021</v>
      </c>
      <c r="E2072">
        <v>33.825937500000002</v>
      </c>
      <c r="F2072">
        <v>31.803125000000001</v>
      </c>
      <c r="G2072">
        <v>69.418125000000003</v>
      </c>
      <c r="H2072">
        <v>41.462499999999999</v>
      </c>
      <c r="I2072">
        <v>270</v>
      </c>
      <c r="J2072">
        <v>142</v>
      </c>
    </row>
    <row r="2073" spans="1:10" x14ac:dyDescent="0.2">
      <c r="A2073">
        <v>2072</v>
      </c>
      <c r="B2073" s="5">
        <v>44466</v>
      </c>
      <c r="C2073" t="s">
        <v>10</v>
      </c>
      <c r="D2073">
        <v>2021</v>
      </c>
      <c r="E2073">
        <v>102.304281259375</v>
      </c>
      <c r="F2073">
        <v>27.63666667</v>
      </c>
      <c r="G2073">
        <v>137.234687503125</v>
      </c>
      <c r="H2073">
        <v>4.6339062500312496</v>
      </c>
      <c r="I2073">
        <v>270</v>
      </c>
      <c r="J2073">
        <v>142</v>
      </c>
    </row>
    <row r="2074" spans="1:10" x14ac:dyDescent="0.2">
      <c r="A2074">
        <v>2073</v>
      </c>
      <c r="B2074" s="5">
        <v>44466</v>
      </c>
      <c r="C2074" t="s">
        <v>17</v>
      </c>
      <c r="D2074">
        <v>2021</v>
      </c>
      <c r="E2074">
        <v>55.012489583125003</v>
      </c>
      <c r="F2074">
        <v>31.017232142499999</v>
      </c>
      <c r="G2074">
        <v>142.88625000625001</v>
      </c>
      <c r="H2074">
        <v>7.6258749999687501</v>
      </c>
      <c r="I2074">
        <v>270</v>
      </c>
      <c r="J2074">
        <v>142</v>
      </c>
    </row>
    <row r="2075" spans="1:10" x14ac:dyDescent="0.2">
      <c r="A2075">
        <v>2074</v>
      </c>
      <c r="B2075" s="5">
        <v>44466</v>
      </c>
      <c r="C2075" t="s">
        <v>15</v>
      </c>
      <c r="D2075">
        <v>2021</v>
      </c>
      <c r="E2075">
        <v>252.43026041875001</v>
      </c>
      <c r="F2075">
        <v>0</v>
      </c>
      <c r="G2075">
        <v>571.29083333125004</v>
      </c>
      <c r="H2075">
        <v>8.2989583333125001</v>
      </c>
      <c r="I2075">
        <v>270</v>
      </c>
      <c r="J2075">
        <v>142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L9" sqref="L9"/>
    </sheetView>
  </sheetViews>
  <sheetFormatPr baseColWidth="10" defaultRowHeight="16" x14ac:dyDescent="0.2"/>
  <cols>
    <col min="6" max="6" width="12.1640625" customWidth="1"/>
  </cols>
  <sheetData>
    <row r="1" spans="1:12" x14ac:dyDescent="0.2">
      <c r="A1" t="s">
        <v>1</v>
      </c>
      <c r="B1" t="s">
        <v>40</v>
      </c>
      <c r="C1" t="s">
        <v>96</v>
      </c>
      <c r="D1" t="s">
        <v>97</v>
      </c>
      <c r="E1" t="s">
        <v>98</v>
      </c>
      <c r="F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2" x14ac:dyDescent="0.2">
      <c r="A2" t="s">
        <v>62</v>
      </c>
      <c r="B2">
        <v>2018</v>
      </c>
      <c r="C2">
        <v>76.435333333333304</v>
      </c>
      <c r="D2">
        <v>28.3</v>
      </c>
      <c r="E2">
        <v>67.913333333333298</v>
      </c>
      <c r="F2">
        <v>-1.909</v>
      </c>
      <c r="H2" t="s">
        <v>105</v>
      </c>
      <c r="I2">
        <f>C34/C29</f>
        <v>4.2478114605290713</v>
      </c>
      <c r="J2">
        <f>D34/D29</f>
        <v>0.83983919205157231</v>
      </c>
      <c r="K2">
        <f>E34/E29</f>
        <v>3.3782176532087926</v>
      </c>
      <c r="L2">
        <f>F34/F29</f>
        <v>2.9415479897827082</v>
      </c>
    </row>
    <row r="3" spans="1:12" x14ac:dyDescent="0.2">
      <c r="A3" t="s">
        <v>62</v>
      </c>
      <c r="B3">
        <v>2019</v>
      </c>
      <c r="C3">
        <v>43.35</v>
      </c>
      <c r="D3">
        <v>28.7</v>
      </c>
      <c r="E3">
        <v>87.9881666666667</v>
      </c>
      <c r="F3">
        <v>1.2786666666666699</v>
      </c>
      <c r="H3" t="s">
        <v>106</v>
      </c>
      <c r="I3">
        <f>C34/C24</f>
        <v>6.966537729460172</v>
      </c>
      <c r="J3">
        <f>D34/D24</f>
        <v>0.63278356949201797</v>
      </c>
      <c r="K3">
        <f>E34/E24</f>
        <v>3.7808486983504226</v>
      </c>
      <c r="L3">
        <f>F34/F24</f>
        <v>3.405928921012543</v>
      </c>
    </row>
    <row r="4" spans="1:12" x14ac:dyDescent="0.2">
      <c r="A4" t="s">
        <v>62</v>
      </c>
      <c r="B4">
        <v>2020</v>
      </c>
      <c r="C4">
        <v>68.617666666666693</v>
      </c>
      <c r="D4">
        <v>27</v>
      </c>
      <c r="E4">
        <v>62.741666666666703</v>
      </c>
      <c r="F4">
        <v>0.91249999999999998</v>
      </c>
      <c r="H4" t="s">
        <v>107</v>
      </c>
      <c r="I4">
        <f>C34/C19</f>
        <v>2.0231471542830568</v>
      </c>
      <c r="J4">
        <f>D34/D19</f>
        <v>0.84175852583663557</v>
      </c>
      <c r="K4">
        <f>E34/E19</f>
        <v>3.7828758100355397</v>
      </c>
      <c r="L4">
        <f>F34/F19</f>
        <v>2.0618077560750674</v>
      </c>
    </row>
    <row r="5" spans="1:12" x14ac:dyDescent="0.2">
      <c r="A5" t="s">
        <v>62</v>
      </c>
      <c r="B5">
        <v>2021</v>
      </c>
      <c r="C5">
        <v>40.853666666666697</v>
      </c>
      <c r="D5">
        <v>28.6</v>
      </c>
      <c r="E5">
        <v>82.634252873563199</v>
      </c>
      <c r="F5">
        <v>1.64683333333333</v>
      </c>
      <c r="H5" t="s">
        <v>108</v>
      </c>
      <c r="I5">
        <f>C34/C13</f>
        <v>3.737555401702946</v>
      </c>
      <c r="J5">
        <f>D34/D13</f>
        <v>0.7259157865350444</v>
      </c>
      <c r="K5">
        <f>E34/E13</f>
        <v>5.0737703590374181</v>
      </c>
      <c r="L5">
        <f>F34/F13</f>
        <v>1.2689346864638313</v>
      </c>
    </row>
    <row r="6" spans="1:12" x14ac:dyDescent="0.2">
      <c r="A6" t="s">
        <v>62</v>
      </c>
      <c r="B6">
        <v>2022</v>
      </c>
      <c r="C6">
        <v>43.698333333333302</v>
      </c>
      <c r="D6">
        <v>24.4</v>
      </c>
      <c r="E6">
        <v>84.801000000000002</v>
      </c>
      <c r="F6">
        <v>1.9288333333333301</v>
      </c>
    </row>
    <row r="7" spans="1:12" x14ac:dyDescent="0.2">
      <c r="A7" s="6" t="s">
        <v>62</v>
      </c>
      <c r="B7" s="6" t="s">
        <v>109</v>
      </c>
      <c r="C7" s="6">
        <f>AVERAGE(C2:C6)</f>
        <v>54.591000000000008</v>
      </c>
      <c r="D7" s="6">
        <f>AVERAGE(D2:D6)</f>
        <v>27.4</v>
      </c>
      <c r="E7" s="6">
        <f>AVERAGE(E2:E6)</f>
        <v>77.215683908045975</v>
      </c>
      <c r="F7" s="6">
        <f>AVERAGE(F2:F6)</f>
        <v>0.77156666666666607</v>
      </c>
      <c r="H7" t="s">
        <v>110</v>
      </c>
      <c r="I7">
        <f>C34/C7</f>
        <v>4.4247318587813877</v>
      </c>
      <c r="J7">
        <f>D34/D7</f>
        <v>0.64107830515543351</v>
      </c>
      <c r="K7">
        <f>E34/E7</f>
        <v>5.7524820885524681</v>
      </c>
      <c r="L7">
        <f>F34/F7</f>
        <v>24.762633681176055</v>
      </c>
    </row>
    <row r="8" spans="1:12" x14ac:dyDescent="0.2">
      <c r="A8" t="s">
        <v>8</v>
      </c>
      <c r="B8">
        <v>2018</v>
      </c>
      <c r="C8">
        <v>87.823333333333295</v>
      </c>
      <c r="D8">
        <v>28.635166666666599</v>
      </c>
      <c r="E8">
        <v>78.55</v>
      </c>
      <c r="F8">
        <v>14.1491666666667</v>
      </c>
      <c r="H8" t="s">
        <v>111</v>
      </c>
      <c r="I8">
        <f>C19/((C7+C13+C24+C29)/4)</f>
        <v>2.2659968594012718</v>
      </c>
      <c r="K8">
        <f>E34/((E29+E24+E19+E13+E7)/5)</f>
        <v>4.1813564547092668</v>
      </c>
      <c r="L8">
        <f>F34/((F29+F24+F19+F13+F7)/5)</f>
        <v>2.5680269864532539</v>
      </c>
    </row>
    <row r="9" spans="1:12" x14ac:dyDescent="0.2">
      <c r="A9" t="s">
        <v>8</v>
      </c>
      <c r="B9">
        <v>2019</v>
      </c>
      <c r="C9">
        <v>65.501818181818194</v>
      </c>
      <c r="D9">
        <v>17.308</v>
      </c>
      <c r="E9">
        <v>87.26</v>
      </c>
      <c r="F9">
        <v>23.6204545454545</v>
      </c>
      <c r="H9" t="s">
        <v>112</v>
      </c>
    </row>
    <row r="10" spans="1:12" x14ac:dyDescent="0.2">
      <c r="A10" t="s">
        <v>8</v>
      </c>
      <c r="B10">
        <v>2020</v>
      </c>
      <c r="C10">
        <v>69.085454545454496</v>
      </c>
      <c r="D10">
        <v>30.919218327425199</v>
      </c>
      <c r="E10">
        <v>77.154545454545499</v>
      </c>
      <c r="F10">
        <v>15.340909090909101</v>
      </c>
      <c r="J10" t="e">
        <f>1/J8</f>
        <v>#DIV/0!</v>
      </c>
    </row>
    <row r="11" spans="1:12" x14ac:dyDescent="0.2">
      <c r="A11" t="s">
        <v>8</v>
      </c>
      <c r="B11">
        <v>2021</v>
      </c>
      <c r="C11">
        <v>45.057272727272696</v>
      </c>
      <c r="D11">
        <v>17.6929592230555</v>
      </c>
      <c r="E11">
        <v>97.25</v>
      </c>
      <c r="F11">
        <v>17.157272727272701</v>
      </c>
    </row>
    <row r="12" spans="1:12" x14ac:dyDescent="0.2">
      <c r="A12" t="s">
        <v>8</v>
      </c>
      <c r="B12">
        <v>2022</v>
      </c>
      <c r="C12">
        <v>55.671862221280499</v>
      </c>
      <c r="D12">
        <v>26.433521757948</v>
      </c>
      <c r="E12">
        <v>97.509087272727299</v>
      </c>
      <c r="F12">
        <v>5.0159090909091004</v>
      </c>
    </row>
    <row r="13" spans="1:12" x14ac:dyDescent="0.2">
      <c r="A13" s="6" t="s">
        <v>8</v>
      </c>
      <c r="B13" s="6" t="s">
        <v>109</v>
      </c>
      <c r="C13" s="6">
        <f>AVERAGE(C8:C12)</f>
        <v>64.627948201831842</v>
      </c>
      <c r="D13" s="6">
        <f>AVERAGE(D8:D12)</f>
        <v>24.19777319501906</v>
      </c>
      <c r="E13" s="6">
        <f>AVERAGE(E8:E12)</f>
        <v>87.544726545454552</v>
      </c>
      <c r="F13" s="6">
        <f>AVERAGE(F8:F12)</f>
        <v>15.056742424242421</v>
      </c>
    </row>
    <row r="14" spans="1:12" x14ac:dyDescent="0.2">
      <c r="A14" t="s">
        <v>10</v>
      </c>
      <c r="B14">
        <v>2018</v>
      </c>
      <c r="C14">
        <v>126.19499999999999</v>
      </c>
      <c r="D14">
        <v>25.657222222222199</v>
      </c>
      <c r="E14">
        <v>110.6</v>
      </c>
      <c r="F14">
        <v>6.62</v>
      </c>
    </row>
    <row r="15" spans="1:12" x14ac:dyDescent="0.2">
      <c r="A15" t="s">
        <v>10</v>
      </c>
      <c r="B15">
        <v>2019</v>
      </c>
      <c r="C15">
        <v>108.42090909090901</v>
      </c>
      <c r="D15">
        <v>18.091045590734101</v>
      </c>
      <c r="E15">
        <v>116.8</v>
      </c>
      <c r="F15">
        <v>6.7949999999999999</v>
      </c>
    </row>
    <row r="16" spans="1:12" x14ac:dyDescent="0.2">
      <c r="A16" t="s">
        <v>10</v>
      </c>
      <c r="B16">
        <v>2020</v>
      </c>
      <c r="C16">
        <v>122.10590909090899</v>
      </c>
      <c r="D16">
        <v>22.244218933636098</v>
      </c>
      <c r="E16">
        <v>103.263636363636</v>
      </c>
      <c r="F16">
        <v>20.082727272727301</v>
      </c>
    </row>
    <row r="17" spans="1:6" x14ac:dyDescent="0.2">
      <c r="A17" t="s">
        <v>10</v>
      </c>
      <c r="B17">
        <v>2021</v>
      </c>
      <c r="C17">
        <v>104.65272727272701</v>
      </c>
      <c r="D17">
        <v>19.928571428571399</v>
      </c>
      <c r="E17">
        <v>127.17727272727301</v>
      </c>
      <c r="F17">
        <v>7.7418181818181804</v>
      </c>
    </row>
    <row r="18" spans="1:6" x14ac:dyDescent="0.2">
      <c r="A18" t="s">
        <v>10</v>
      </c>
      <c r="B18">
        <v>2022</v>
      </c>
      <c r="C18">
        <v>135.59274976015499</v>
      </c>
      <c r="D18">
        <v>18.417329985504001</v>
      </c>
      <c r="E18">
        <v>129.254545454545</v>
      </c>
      <c r="F18">
        <v>5.0936363636363602</v>
      </c>
    </row>
    <row r="19" spans="1:6" x14ac:dyDescent="0.2">
      <c r="A19" s="6" t="s">
        <v>10</v>
      </c>
      <c r="B19" s="6" t="s">
        <v>109</v>
      </c>
      <c r="C19" s="6">
        <f>AVERAGE(C14:C18)</f>
        <v>119.39345904294001</v>
      </c>
      <c r="D19" s="6">
        <f>AVERAGE(D14:D18)</f>
        <v>20.867677632133557</v>
      </c>
      <c r="E19" s="6">
        <f>AVERAGE(E14:E18)</f>
        <v>117.4190909090908</v>
      </c>
      <c r="F19" s="6">
        <f>AVERAGE(F14:F18)</f>
        <v>9.2666363636363691</v>
      </c>
    </row>
    <row r="20" spans="1:6" x14ac:dyDescent="0.2">
      <c r="A20" t="s">
        <v>13</v>
      </c>
      <c r="B20">
        <v>2019</v>
      </c>
      <c r="C20">
        <v>33.569090909090903</v>
      </c>
      <c r="D20">
        <v>29.4881635137518</v>
      </c>
      <c r="E20">
        <v>119.027272727273</v>
      </c>
      <c r="F20">
        <v>3.7590909090909101</v>
      </c>
    </row>
    <row r="21" spans="1:6" x14ac:dyDescent="0.2">
      <c r="A21" t="s">
        <v>13</v>
      </c>
      <c r="B21">
        <v>2020</v>
      </c>
      <c r="C21">
        <v>42.3795454545455</v>
      </c>
      <c r="D21">
        <v>29.582878047772802</v>
      </c>
      <c r="E21">
        <v>94.023636363636001</v>
      </c>
      <c r="F21">
        <v>9.4509090909090894</v>
      </c>
    </row>
    <row r="22" spans="1:6" x14ac:dyDescent="0.2">
      <c r="A22" t="s">
        <v>13</v>
      </c>
      <c r="B22">
        <v>2021</v>
      </c>
      <c r="C22">
        <v>21.77</v>
      </c>
      <c r="D22">
        <v>26.238559115184099</v>
      </c>
      <c r="E22">
        <v>126.004545454546</v>
      </c>
      <c r="F22">
        <v>5.8671818181818196</v>
      </c>
    </row>
    <row r="23" spans="1:6" x14ac:dyDescent="0.2">
      <c r="A23" t="s">
        <v>13</v>
      </c>
      <c r="B23">
        <v>2022</v>
      </c>
      <c r="C23">
        <v>40.973233993291799</v>
      </c>
      <c r="D23">
        <v>25.7270722594109</v>
      </c>
      <c r="E23">
        <v>130.87272727272699</v>
      </c>
      <c r="F23">
        <v>3.3613636363636301</v>
      </c>
    </row>
    <row r="24" spans="1:6" x14ac:dyDescent="0.2">
      <c r="A24" s="6" t="s">
        <v>13</v>
      </c>
      <c r="B24" s="6" t="s">
        <v>109</v>
      </c>
      <c r="C24" s="6">
        <f>AVERAGE(C20:C23)</f>
        <v>34.672967589232051</v>
      </c>
      <c r="D24" s="6">
        <f>AVERAGE(D20:D23)</f>
        <v>27.7591682340299</v>
      </c>
      <c r="E24" s="6">
        <f>AVERAGE(E20:E23)</f>
        <v>117.4820454545455</v>
      </c>
      <c r="F24" s="6">
        <f>AVERAGE(F20:F23)</f>
        <v>5.6096363636363629</v>
      </c>
    </row>
    <row r="25" spans="1:6" x14ac:dyDescent="0.2">
      <c r="A25" t="s">
        <v>17</v>
      </c>
      <c r="B25">
        <v>2019</v>
      </c>
      <c r="C25">
        <v>51.166818181818201</v>
      </c>
      <c r="D25">
        <v>12.4531264476896</v>
      </c>
      <c r="E25">
        <v>131.963636363636</v>
      </c>
      <c r="F25">
        <v>6.3804545454545396</v>
      </c>
    </row>
    <row r="26" spans="1:6" x14ac:dyDescent="0.2">
      <c r="A26" t="s">
        <v>17</v>
      </c>
      <c r="B26">
        <v>2020</v>
      </c>
      <c r="C26">
        <v>68.967727272727203</v>
      </c>
      <c r="D26">
        <v>28.161985368056399</v>
      </c>
      <c r="E26">
        <v>114.7</v>
      </c>
      <c r="F26">
        <v>9.9659090909090899</v>
      </c>
    </row>
    <row r="27" spans="1:6" x14ac:dyDescent="0.2">
      <c r="A27" t="s">
        <v>17</v>
      </c>
      <c r="B27">
        <v>2021</v>
      </c>
      <c r="C27">
        <v>55.923636363636398</v>
      </c>
      <c r="D27">
        <v>24.922707709955599</v>
      </c>
      <c r="E27">
        <v>139.245454545455</v>
      </c>
      <c r="F27">
        <v>6.9913636363636398</v>
      </c>
    </row>
    <row r="28" spans="1:6" x14ac:dyDescent="0.2">
      <c r="A28" t="s">
        <v>17</v>
      </c>
      <c r="B28">
        <v>2022</v>
      </c>
      <c r="C28">
        <v>51.400629993253297</v>
      </c>
      <c r="D28">
        <v>18.123651515436599</v>
      </c>
      <c r="E28">
        <v>140.027227272727</v>
      </c>
      <c r="F28">
        <v>2.6431818181818101</v>
      </c>
    </row>
    <row r="29" spans="1:6" x14ac:dyDescent="0.2">
      <c r="A29" s="6" t="s">
        <v>17</v>
      </c>
      <c r="B29" s="6" t="s">
        <v>109</v>
      </c>
      <c r="C29" s="6">
        <f>AVERAGE(C25:C28)</f>
        <v>56.864702952858771</v>
      </c>
      <c r="D29" s="6">
        <f>AVERAGE(D25:D28)</f>
        <v>20.915367760284546</v>
      </c>
      <c r="E29" s="6">
        <f>AVERAGE(E25:E28)</f>
        <v>131.48407954545451</v>
      </c>
      <c r="F29" s="6">
        <f>AVERAGE(F25:F28)</f>
        <v>6.49522727272727</v>
      </c>
    </row>
    <row r="30" spans="1:6" x14ac:dyDescent="0.2">
      <c r="A30" t="s">
        <v>15</v>
      </c>
      <c r="B30">
        <v>2019</v>
      </c>
      <c r="C30">
        <v>214.3</v>
      </c>
      <c r="D30">
        <v>14.9926853412718</v>
      </c>
      <c r="E30">
        <v>418.5</v>
      </c>
      <c r="F30">
        <v>8.5399999999999991</v>
      </c>
    </row>
    <row r="31" spans="1:6" x14ac:dyDescent="0.2">
      <c r="A31" t="s">
        <v>15</v>
      </c>
      <c r="B31">
        <v>2020</v>
      </c>
      <c r="C31">
        <v>227.46727272727301</v>
      </c>
      <c r="D31">
        <v>15.260111218723999</v>
      </c>
      <c r="E31">
        <v>252.45454545454501</v>
      </c>
      <c r="F31">
        <v>18.441818181818199</v>
      </c>
    </row>
    <row r="32" spans="1:6" x14ac:dyDescent="0.2">
      <c r="A32" t="s">
        <v>15</v>
      </c>
      <c r="B32">
        <v>2021</v>
      </c>
      <c r="C32">
        <v>227.01272727272701</v>
      </c>
      <c r="D32">
        <v>23.406811403946701</v>
      </c>
      <c r="E32">
        <v>380.536445454545</v>
      </c>
      <c r="F32">
        <v>19.52</v>
      </c>
    </row>
    <row r="33" spans="1:6" x14ac:dyDescent="0.2">
      <c r="A33" t="s">
        <v>15</v>
      </c>
      <c r="B33">
        <v>2022</v>
      </c>
      <c r="C33">
        <v>297.42214761093902</v>
      </c>
      <c r="D33">
        <v>16.602574281092998</v>
      </c>
      <c r="E33">
        <v>725.23636363636399</v>
      </c>
      <c r="F33">
        <v>29.922272727272698</v>
      </c>
    </row>
    <row r="34" spans="1:6" x14ac:dyDescent="0.2">
      <c r="A34" s="6" t="s">
        <v>15</v>
      </c>
      <c r="B34" s="6" t="s">
        <v>109</v>
      </c>
      <c r="C34" s="6">
        <f>AVERAGE(C30:C33)</f>
        <v>241.55053690273479</v>
      </c>
      <c r="D34" s="6">
        <f>AVERAGE(D30:D33)</f>
        <v>17.565545561258876</v>
      </c>
      <c r="E34" s="6">
        <f>AVERAGE(E30:E33)</f>
        <v>444.18183863636352</v>
      </c>
      <c r="F34" s="6">
        <f>AVERAGE(F30:F33)</f>
        <v>19.106022727272723</v>
      </c>
    </row>
    <row r="36" spans="1:6" x14ac:dyDescent="0.2">
      <c r="A36" t="s">
        <v>113</v>
      </c>
      <c r="C36">
        <f>AVERAGE(C2:C6,C8:C12,C14:C18,C20:C23)</f>
        <v>70.092310872673011</v>
      </c>
      <c r="D36">
        <f>AVERAGE(D2:D6,D8:D12,D14:D18,D20:D23)</f>
        <v>24.91389089852014</v>
      </c>
      <c r="E36">
        <f>AVERAGE(E2:E6,E8:E12,E14:E18,E20:E23)</f>
        <v>98.990825717428336</v>
      </c>
      <c r="F36">
        <f>AVERAGE(F2:F6,F8:F12,F14:F18,F20:F23)</f>
        <v>7.784909090909089</v>
      </c>
    </row>
    <row r="37" spans="1:6" x14ac:dyDescent="0.2">
      <c r="A37" t="s">
        <v>114</v>
      </c>
      <c r="C37">
        <f>AVERAGE(C30:C33,C25:C28)</f>
        <v>149.20761992779677</v>
      </c>
      <c r="D37">
        <f>AVERAGE(D30:D33,D25:D28)</f>
        <v>19.240456660771713</v>
      </c>
      <c r="E37">
        <f>AVERAGE(E30:E33,E25:E28)</f>
        <v>287.83295909090901</v>
      </c>
      <c r="F37">
        <f>AVERAGE(F30:F33,F25:F28)</f>
        <v>12.800624999999998</v>
      </c>
    </row>
    <row r="38" spans="1:6" x14ac:dyDescent="0.2">
      <c r="C38">
        <f>C37/C36</f>
        <v>2.1287302140578812</v>
      </c>
      <c r="D38">
        <f>D37/D36</f>
        <v>0.77227827396139781</v>
      </c>
      <c r="E38">
        <f>E37/E36</f>
        <v>2.9076730798522181</v>
      </c>
      <c r="F38">
        <f>F37/F36</f>
        <v>1.644287023845669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4"/>
  <sheetViews>
    <sheetView workbookViewId="0">
      <selection sqref="A1:IV65536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  <c r="H9" t="s">
        <v>1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H10" t="s">
        <v>8</v>
      </c>
      <c r="J10">
        <v>69.416309999999996</v>
      </c>
      <c r="K10">
        <f>J10/24</f>
        <v>2.8923462499999997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10</v>
      </c>
      <c r="J11">
        <v>72.237340000000003</v>
      </c>
      <c r="K11">
        <f t="shared" ref="K11:K17" si="1">J11/24</f>
        <v>3.0098891666666669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13</v>
      </c>
      <c r="J12">
        <v>39.289470000000001</v>
      </c>
      <c r="K12">
        <f t="shared" si="1"/>
        <v>1.6370612500000001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15</v>
      </c>
      <c r="J13">
        <v>69.162000000000006</v>
      </c>
      <c r="K13">
        <f t="shared" si="1"/>
        <v>2.8817500000000003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17</v>
      </c>
      <c r="J14">
        <v>58.846899999999998</v>
      </c>
      <c r="K14">
        <f t="shared" si="1"/>
        <v>2.4519541666666664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G15" t="s">
        <v>109</v>
      </c>
      <c r="H15" t="s">
        <v>62</v>
      </c>
      <c r="J15">
        <v>141.59419</v>
      </c>
      <c r="K15">
        <f t="shared" si="1"/>
        <v>5.8997579166666663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130</v>
      </c>
      <c r="J16">
        <v>65.409940000000006</v>
      </c>
      <c r="K16">
        <f t="shared" si="1"/>
        <v>2.7254141666666669</v>
      </c>
    </row>
    <row r="17" spans="1:37" x14ac:dyDescent="0.2">
      <c r="H17" t="s">
        <v>131</v>
      </c>
      <c r="J17">
        <v>53.485999999999997</v>
      </c>
      <c r="K17">
        <f t="shared" si="1"/>
        <v>2.2285833333333334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94"/>
  <sheetViews>
    <sheetView workbookViewId="0">
      <selection activeCell="L14" sqref="L14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G10" t="s">
        <v>116</v>
      </c>
      <c r="H10" t="s">
        <v>1</v>
      </c>
      <c r="I10">
        <v>2015</v>
      </c>
      <c r="J10">
        <v>2018</v>
      </c>
      <c r="K10">
        <v>2019</v>
      </c>
      <c r="L10">
        <v>2020</v>
      </c>
      <c r="M10">
        <v>2021</v>
      </c>
      <c r="N10">
        <v>2022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8</v>
      </c>
      <c r="I11">
        <v>7</v>
      </c>
      <c r="J11">
        <v>12</v>
      </c>
      <c r="K11">
        <v>12</v>
      </c>
      <c r="L11">
        <v>14</v>
      </c>
      <c r="O11">
        <f>SUM(I11:N11)</f>
        <v>45</v>
      </c>
      <c r="P11">
        <f>O11/6</f>
        <v>7.5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10</v>
      </c>
      <c r="I12">
        <v>6</v>
      </c>
      <c r="J12">
        <v>9</v>
      </c>
      <c r="K12">
        <v>11</v>
      </c>
      <c r="O12">
        <f>SUM(I12:N12)</f>
        <v>26</v>
      </c>
      <c r="P12">
        <f>O12/6</f>
        <v>4.333333333333333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13</v>
      </c>
      <c r="I13" t="s">
        <v>95</v>
      </c>
      <c r="J13" t="s">
        <v>95</v>
      </c>
      <c r="K13">
        <v>11</v>
      </c>
      <c r="L13">
        <v>18</v>
      </c>
      <c r="O13">
        <f>SUM(J13:N13)</f>
        <v>29</v>
      </c>
      <c r="P13">
        <f>O13/4</f>
        <v>7.25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15</v>
      </c>
      <c r="I14" t="s">
        <v>95</v>
      </c>
      <c r="J14" t="s">
        <v>95</v>
      </c>
      <c r="K14">
        <v>10</v>
      </c>
      <c r="L14">
        <v>13</v>
      </c>
      <c r="O14">
        <f>SUM(J14:N14)</f>
        <v>23</v>
      </c>
      <c r="P14">
        <f>O14/4</f>
        <v>5.75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H15" t="s">
        <v>17</v>
      </c>
      <c r="I15" t="s">
        <v>95</v>
      </c>
      <c r="J15" t="s">
        <v>95</v>
      </c>
      <c r="K15">
        <v>11</v>
      </c>
      <c r="L15">
        <v>13</v>
      </c>
      <c r="O15">
        <f>SUM(J15:N15)</f>
        <v>24</v>
      </c>
      <c r="P15">
        <f>O15/4</f>
        <v>6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62</v>
      </c>
      <c r="I16" t="s">
        <v>95</v>
      </c>
      <c r="J16">
        <v>13</v>
      </c>
      <c r="K16">
        <v>10</v>
      </c>
      <c r="O16">
        <f>SUM(J16:N16)</f>
        <v>23</v>
      </c>
      <c r="P16">
        <f>O16/5</f>
        <v>4.5999999999999996</v>
      </c>
    </row>
    <row r="17" spans="1:37" x14ac:dyDescent="0.2">
      <c r="G17" t="s">
        <v>125</v>
      </c>
      <c r="H17" s="19" t="s">
        <v>126</v>
      </c>
      <c r="I17">
        <f t="shared" ref="I17:O17" si="1">SUM(I11:I16)</f>
        <v>13</v>
      </c>
      <c r="J17">
        <f t="shared" si="1"/>
        <v>34</v>
      </c>
      <c r="K17">
        <f t="shared" si="1"/>
        <v>65</v>
      </c>
      <c r="L17">
        <f t="shared" si="1"/>
        <v>58</v>
      </c>
      <c r="M17">
        <f t="shared" si="1"/>
        <v>0</v>
      </c>
      <c r="N17">
        <f t="shared" si="1"/>
        <v>0</v>
      </c>
      <c r="O17" s="18">
        <f t="shared" si="1"/>
        <v>170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0"/>
  <sheetViews>
    <sheetView tabSelected="1" topLeftCell="A46" workbookViewId="0">
      <selection activeCell="I56" sqref="I56"/>
    </sheetView>
  </sheetViews>
  <sheetFormatPr baseColWidth="10" defaultRowHeight="16" x14ac:dyDescent="0.2"/>
  <cols>
    <col min="1" max="1" width="5.1640625" customWidth="1"/>
    <col min="2" max="2" width="19.5" customWidth="1"/>
    <col min="3" max="3" width="20.5" customWidth="1"/>
    <col min="4" max="4" width="19.6640625" customWidth="1"/>
    <col min="5" max="5" width="19.5" bestFit="1" customWidth="1"/>
    <col min="6" max="6" width="19.5" customWidth="1"/>
    <col min="7" max="7" width="23.33203125" customWidth="1"/>
    <col min="8" max="8" width="20.1640625" customWidth="1"/>
  </cols>
  <sheetData>
    <row r="1" spans="1:9" x14ac:dyDescent="0.2">
      <c r="A1" s="22">
        <v>2015</v>
      </c>
      <c r="B1" s="22" t="s">
        <v>8</v>
      </c>
      <c r="C1" s="22" t="s">
        <v>10</v>
      </c>
      <c r="D1" s="22" t="s">
        <v>174</v>
      </c>
      <c r="E1" s="22" t="s">
        <v>175</v>
      </c>
      <c r="F1" s="22" t="s">
        <v>115</v>
      </c>
      <c r="G1" s="22" t="s">
        <v>176</v>
      </c>
      <c r="H1" s="22" t="s">
        <v>127</v>
      </c>
    </row>
    <row r="2" spans="1:9" x14ac:dyDescent="0.2">
      <c r="B2" s="20" t="s">
        <v>177</v>
      </c>
      <c r="C2" s="20" t="s">
        <v>178</v>
      </c>
      <c r="D2" t="s">
        <v>179</v>
      </c>
      <c r="E2" t="s">
        <v>179</v>
      </c>
      <c r="F2" t="s">
        <v>179</v>
      </c>
      <c r="G2" t="s">
        <v>179</v>
      </c>
      <c r="H2" t="s">
        <v>179</v>
      </c>
    </row>
    <row r="3" spans="1:9" x14ac:dyDescent="0.2">
      <c r="B3" s="20" t="s">
        <v>180</v>
      </c>
      <c r="C3" s="20" t="s">
        <v>181</v>
      </c>
    </row>
    <row r="4" spans="1:9" x14ac:dyDescent="0.2">
      <c r="B4" s="20" t="s">
        <v>182</v>
      </c>
      <c r="C4" s="20" t="s">
        <v>183</v>
      </c>
    </row>
    <row r="5" spans="1:9" x14ac:dyDescent="0.2">
      <c r="B5" s="20" t="s">
        <v>184</v>
      </c>
      <c r="C5" s="21" t="s">
        <v>185</v>
      </c>
    </row>
    <row r="6" spans="1:9" x14ac:dyDescent="0.2">
      <c r="B6" s="20" t="s">
        <v>186</v>
      </c>
      <c r="C6" s="20" t="s">
        <v>187</v>
      </c>
    </row>
    <row r="7" spans="1:9" x14ac:dyDescent="0.2">
      <c r="B7" s="21" t="s">
        <v>188</v>
      </c>
      <c r="C7" s="20" t="s">
        <v>189</v>
      </c>
    </row>
    <row r="8" spans="1:9" x14ac:dyDescent="0.2">
      <c r="B8" s="20" t="s">
        <v>190</v>
      </c>
      <c r="C8" s="20" t="s">
        <v>191</v>
      </c>
    </row>
    <row r="9" spans="1:9" x14ac:dyDescent="0.2">
      <c r="B9" s="21" t="s">
        <v>192</v>
      </c>
    </row>
    <row r="10" spans="1:9" x14ac:dyDescent="0.2">
      <c r="B10" s="21" t="s">
        <v>193</v>
      </c>
    </row>
    <row r="11" spans="1:9" x14ac:dyDescent="0.2">
      <c r="B11" s="20" t="s">
        <v>194</v>
      </c>
    </row>
    <row r="13" spans="1:9" x14ac:dyDescent="0.2">
      <c r="A13" s="20">
        <v>2018</v>
      </c>
      <c r="B13" s="20" t="s">
        <v>8</v>
      </c>
      <c r="C13" s="20" t="s">
        <v>10</v>
      </c>
      <c r="D13" s="20" t="s">
        <v>62</v>
      </c>
      <c r="E13" s="20" t="s">
        <v>174</v>
      </c>
      <c r="F13" s="20" t="s">
        <v>175</v>
      </c>
      <c r="G13" s="20" t="s">
        <v>115</v>
      </c>
      <c r="H13" s="20" t="s">
        <v>176</v>
      </c>
      <c r="I13" s="20" t="s">
        <v>127</v>
      </c>
    </row>
    <row r="14" spans="1:9" x14ac:dyDescent="0.2">
      <c r="B14" s="20" t="s">
        <v>195</v>
      </c>
      <c r="C14" s="21" t="s">
        <v>196</v>
      </c>
      <c r="D14" s="20" t="s">
        <v>197</v>
      </c>
      <c r="E14" t="s">
        <v>198</v>
      </c>
      <c r="F14" t="s">
        <v>198</v>
      </c>
      <c r="G14" t="s">
        <v>198</v>
      </c>
      <c r="H14" t="s">
        <v>198</v>
      </c>
      <c r="I14" t="s">
        <v>198</v>
      </c>
    </row>
    <row r="15" spans="1:9" x14ac:dyDescent="0.2">
      <c r="B15" s="20" t="s">
        <v>199</v>
      </c>
      <c r="C15" s="20" t="s">
        <v>200</v>
      </c>
      <c r="D15" s="20" t="s">
        <v>201</v>
      </c>
    </row>
    <row r="16" spans="1:9" x14ac:dyDescent="0.2">
      <c r="B16" s="21" t="s">
        <v>202</v>
      </c>
      <c r="C16" s="21" t="s">
        <v>203</v>
      </c>
      <c r="D16" s="20" t="s">
        <v>204</v>
      </c>
    </row>
    <row r="17" spans="1:12" x14ac:dyDescent="0.2">
      <c r="B17" s="20" t="s">
        <v>205</v>
      </c>
      <c r="C17" s="21" t="s">
        <v>206</v>
      </c>
      <c r="D17" s="20" t="s">
        <v>207</v>
      </c>
    </row>
    <row r="18" spans="1:12" x14ac:dyDescent="0.2">
      <c r="B18" s="20" t="s">
        <v>208</v>
      </c>
      <c r="C18" s="20" t="s">
        <v>209</v>
      </c>
      <c r="D18" s="21" t="s">
        <v>210</v>
      </c>
    </row>
    <row r="19" spans="1:12" x14ac:dyDescent="0.2">
      <c r="B19" s="20" t="s">
        <v>211</v>
      </c>
      <c r="C19" s="20" t="s">
        <v>212</v>
      </c>
      <c r="D19" s="20" t="s">
        <v>213</v>
      </c>
    </row>
    <row r="20" spans="1:12" x14ac:dyDescent="0.2">
      <c r="B20" s="20" t="s">
        <v>214</v>
      </c>
      <c r="C20" s="20" t="s">
        <v>215</v>
      </c>
      <c r="D20" s="21" t="s">
        <v>216</v>
      </c>
    </row>
    <row r="21" spans="1:12" x14ac:dyDescent="0.2">
      <c r="B21" s="20" t="s">
        <v>217</v>
      </c>
      <c r="C21" s="20" t="s">
        <v>218</v>
      </c>
      <c r="D21" s="21" t="s">
        <v>219</v>
      </c>
    </row>
    <row r="22" spans="1:12" x14ac:dyDescent="0.2">
      <c r="B22" s="20" t="s">
        <v>220</v>
      </c>
      <c r="C22" s="20" t="s">
        <v>221</v>
      </c>
      <c r="D22" s="20" t="s">
        <v>222</v>
      </c>
    </row>
    <row r="23" spans="1:12" x14ac:dyDescent="0.2">
      <c r="B23" s="20" t="s">
        <v>223</v>
      </c>
      <c r="C23" s="21" t="s">
        <v>224</v>
      </c>
      <c r="D23" s="20" t="s">
        <v>225</v>
      </c>
    </row>
    <row r="24" spans="1:12" x14ac:dyDescent="0.2">
      <c r="B24" s="21" t="s">
        <v>226</v>
      </c>
      <c r="C24" s="20" t="s">
        <v>227</v>
      </c>
      <c r="D24" s="20" t="s">
        <v>228</v>
      </c>
    </row>
    <row r="25" spans="1:12" x14ac:dyDescent="0.2">
      <c r="B25" s="20" t="s">
        <v>229</v>
      </c>
      <c r="C25" s="20" t="s">
        <v>230</v>
      </c>
      <c r="D25" s="20" t="s">
        <v>231</v>
      </c>
    </row>
    <row r="26" spans="1:12" x14ac:dyDescent="0.2">
      <c r="B26" s="20" t="s">
        <v>232</v>
      </c>
      <c r="C26" s="20" t="s">
        <v>233</v>
      </c>
      <c r="D26" s="20" t="s">
        <v>234</v>
      </c>
    </row>
    <row r="27" spans="1:12" x14ac:dyDescent="0.2">
      <c r="B27" s="20" t="s">
        <v>235</v>
      </c>
      <c r="C27" s="21" t="s">
        <v>236</v>
      </c>
      <c r="D27" s="20" t="s">
        <v>237</v>
      </c>
    </row>
    <row r="28" spans="1:12" x14ac:dyDescent="0.2">
      <c r="B28" s="21" t="s">
        <v>238</v>
      </c>
      <c r="C28" s="21" t="s">
        <v>239</v>
      </c>
      <c r="D28" s="20" t="s">
        <v>240</v>
      </c>
    </row>
    <row r="29" spans="1:12" x14ac:dyDescent="0.2">
      <c r="D29" s="20" t="s">
        <v>241</v>
      </c>
    </row>
    <row r="32" spans="1:12" x14ac:dyDescent="0.2">
      <c r="A32" s="24">
        <v>2019</v>
      </c>
      <c r="B32" s="20" t="s">
        <v>8</v>
      </c>
      <c r="C32" s="20" t="s">
        <v>17</v>
      </c>
      <c r="D32" s="20" t="s">
        <v>15</v>
      </c>
      <c r="E32" s="20" t="s">
        <v>13</v>
      </c>
      <c r="F32" s="20" t="s">
        <v>10</v>
      </c>
      <c r="G32" s="24" t="s">
        <v>62</v>
      </c>
      <c r="H32" s="24" t="s">
        <v>174</v>
      </c>
      <c r="I32" s="24" t="s">
        <v>175</v>
      </c>
      <c r="J32" s="24" t="s">
        <v>115</v>
      </c>
      <c r="K32" s="24" t="s">
        <v>176</v>
      </c>
      <c r="L32" s="24" t="s">
        <v>127</v>
      </c>
    </row>
    <row r="33" spans="2:12" x14ac:dyDescent="0.2">
      <c r="B33" s="20" t="s">
        <v>242</v>
      </c>
      <c r="C33" s="20" t="s">
        <v>243</v>
      </c>
      <c r="D33" s="20" t="s">
        <v>244</v>
      </c>
      <c r="E33" s="20" t="s">
        <v>245</v>
      </c>
      <c r="F33" s="20" t="s">
        <v>246</v>
      </c>
      <c r="G33" s="20" t="s">
        <v>247</v>
      </c>
      <c r="H33" t="s">
        <v>248</v>
      </c>
      <c r="I33" t="s">
        <v>248</v>
      </c>
      <c r="J33" t="s">
        <v>248</v>
      </c>
      <c r="K33" t="s">
        <v>249</v>
      </c>
      <c r="L33" t="s">
        <v>249</v>
      </c>
    </row>
    <row r="34" spans="2:12" x14ac:dyDescent="0.2">
      <c r="B34" s="20" t="s">
        <v>250</v>
      </c>
      <c r="C34" s="20" t="s">
        <v>251</v>
      </c>
      <c r="D34" s="20" t="s">
        <v>252</v>
      </c>
      <c r="E34" s="20" t="s">
        <v>253</v>
      </c>
      <c r="F34" s="20" t="s">
        <v>254</v>
      </c>
      <c r="G34" s="20" t="s">
        <v>255</v>
      </c>
    </row>
    <row r="35" spans="2:12" x14ac:dyDescent="0.2">
      <c r="B35" s="20" t="s">
        <v>256</v>
      </c>
      <c r="C35" s="20" t="s">
        <v>257</v>
      </c>
      <c r="D35" s="20" t="s">
        <v>258</v>
      </c>
      <c r="E35" s="20" t="s">
        <v>259</v>
      </c>
      <c r="F35" s="20" t="s">
        <v>260</v>
      </c>
      <c r="G35" s="20" t="s">
        <v>261</v>
      </c>
    </row>
    <row r="36" spans="2:12" x14ac:dyDescent="0.2">
      <c r="B36" s="20" t="s">
        <v>262</v>
      </c>
      <c r="C36" s="20" t="s">
        <v>263</v>
      </c>
      <c r="D36" s="20" t="s">
        <v>264</v>
      </c>
      <c r="E36" s="20" t="s">
        <v>265</v>
      </c>
      <c r="F36" s="20" t="s">
        <v>266</v>
      </c>
      <c r="G36" s="20" t="s">
        <v>267</v>
      </c>
    </row>
    <row r="37" spans="2:12" x14ac:dyDescent="0.2">
      <c r="B37" s="20" t="s">
        <v>268</v>
      </c>
      <c r="C37" s="20" t="s">
        <v>269</v>
      </c>
      <c r="D37" s="21" t="s">
        <v>270</v>
      </c>
      <c r="E37" s="20" t="s">
        <v>271</v>
      </c>
      <c r="F37" s="20" t="s">
        <v>272</v>
      </c>
      <c r="G37" s="20" t="s">
        <v>273</v>
      </c>
    </row>
    <row r="38" spans="2:12" x14ac:dyDescent="0.2">
      <c r="B38" s="20" t="s">
        <v>274</v>
      </c>
      <c r="C38" s="20" t="s">
        <v>275</v>
      </c>
      <c r="D38" s="20" t="s">
        <v>276</v>
      </c>
      <c r="E38" s="21" t="s">
        <v>277</v>
      </c>
      <c r="F38" s="21" t="s">
        <v>278</v>
      </c>
      <c r="G38" s="20" t="s">
        <v>279</v>
      </c>
    </row>
    <row r="39" spans="2:12" x14ac:dyDescent="0.2">
      <c r="B39" s="21" t="s">
        <v>280</v>
      </c>
      <c r="C39" s="20" t="s">
        <v>281</v>
      </c>
      <c r="D39" s="20" t="s">
        <v>282</v>
      </c>
      <c r="E39" s="23" t="s">
        <v>283</v>
      </c>
      <c r="F39" s="21" t="s">
        <v>284</v>
      </c>
      <c r="G39" s="21" t="s">
        <v>285</v>
      </c>
    </row>
    <row r="40" spans="2:12" x14ac:dyDescent="0.2">
      <c r="B40" s="21" t="s">
        <v>286</v>
      </c>
      <c r="C40" s="20" t="s">
        <v>287</v>
      </c>
      <c r="D40" s="20" t="s">
        <v>288</v>
      </c>
      <c r="E40" s="20" t="s">
        <v>289</v>
      </c>
      <c r="F40" s="20" t="s">
        <v>290</v>
      </c>
      <c r="G40" s="20" t="s">
        <v>291</v>
      </c>
    </row>
    <row r="41" spans="2:12" x14ac:dyDescent="0.2">
      <c r="B41" s="21" t="s">
        <v>292</v>
      </c>
      <c r="C41" s="20" t="s">
        <v>293</v>
      </c>
      <c r="D41" s="20" t="s">
        <v>294</v>
      </c>
      <c r="E41" s="20" t="s">
        <v>295</v>
      </c>
      <c r="F41" s="20" t="s">
        <v>296</v>
      </c>
      <c r="G41" s="20" t="s">
        <v>297</v>
      </c>
    </row>
    <row r="42" spans="2:12" x14ac:dyDescent="0.2">
      <c r="B42" s="21" t="s">
        <v>298</v>
      </c>
      <c r="C42" s="20" t="s">
        <v>299</v>
      </c>
      <c r="D42" s="20" t="s">
        <v>300</v>
      </c>
      <c r="E42" s="21" t="s">
        <v>301</v>
      </c>
      <c r="F42" s="20" t="s">
        <v>302</v>
      </c>
      <c r="G42" s="20" t="s">
        <v>303</v>
      </c>
    </row>
    <row r="43" spans="2:12" x14ac:dyDescent="0.2">
      <c r="B43" s="20" t="s">
        <v>304</v>
      </c>
      <c r="C43" s="20" t="s">
        <v>305</v>
      </c>
      <c r="D43" s="21" t="s">
        <v>306</v>
      </c>
      <c r="E43" s="20" t="s">
        <v>307</v>
      </c>
      <c r="F43" s="20" t="s">
        <v>308</v>
      </c>
      <c r="G43" s="21" t="s">
        <v>309</v>
      </c>
    </row>
    <row r="44" spans="2:12" x14ac:dyDescent="0.2">
      <c r="B44" s="21" t="s">
        <v>310</v>
      </c>
      <c r="D44" s="20" t="s">
        <v>311</v>
      </c>
      <c r="E44" s="20" t="s">
        <v>312</v>
      </c>
      <c r="F44" s="20" t="s">
        <v>313</v>
      </c>
      <c r="G44" s="20" t="s">
        <v>314</v>
      </c>
    </row>
    <row r="45" spans="2:12" x14ac:dyDescent="0.2">
      <c r="B45" s="21" t="s">
        <v>315</v>
      </c>
      <c r="E45" s="20" t="s">
        <v>316</v>
      </c>
      <c r="F45" s="20" t="s">
        <v>317</v>
      </c>
    </row>
    <row r="46" spans="2:12" x14ac:dyDescent="0.2">
      <c r="B46" s="20" t="s">
        <v>318</v>
      </c>
    </row>
    <row r="47" spans="2:12" x14ac:dyDescent="0.2">
      <c r="B47" s="20" t="s">
        <v>319</v>
      </c>
    </row>
    <row r="48" spans="2:12" x14ac:dyDescent="0.2">
      <c r="B48" s="21" t="s">
        <v>320</v>
      </c>
    </row>
    <row r="49" spans="1:12" x14ac:dyDescent="0.2">
      <c r="B49" s="20" t="s">
        <v>321</v>
      </c>
    </row>
    <row r="50" spans="1:12" x14ac:dyDescent="0.2">
      <c r="B50" s="21" t="s">
        <v>322</v>
      </c>
    </row>
    <row r="51" spans="1:12" x14ac:dyDescent="0.2">
      <c r="B51" s="21" t="s">
        <v>323</v>
      </c>
    </row>
    <row r="52" spans="1:12" x14ac:dyDescent="0.2">
      <c r="B52" s="20" t="s">
        <v>324</v>
      </c>
    </row>
    <row r="53" spans="1:12" x14ac:dyDescent="0.2">
      <c r="B53" s="20" t="s">
        <v>325</v>
      </c>
    </row>
    <row r="55" spans="1:12" x14ac:dyDescent="0.2">
      <c r="A55">
        <v>2020</v>
      </c>
      <c r="B55" s="24" t="s">
        <v>8</v>
      </c>
      <c r="C55" s="24" t="s">
        <v>17</v>
      </c>
      <c r="D55" s="24" t="s">
        <v>15</v>
      </c>
      <c r="E55" t="s">
        <v>13</v>
      </c>
      <c r="F55" t="s">
        <v>10</v>
      </c>
      <c r="G55" t="s">
        <v>62</v>
      </c>
      <c r="H55" t="s">
        <v>174</v>
      </c>
      <c r="I55" t="s">
        <v>175</v>
      </c>
      <c r="J55" t="s">
        <v>115</v>
      </c>
      <c r="K55" t="s">
        <v>176</v>
      </c>
      <c r="L55" t="s">
        <v>127</v>
      </c>
    </row>
    <row r="56" spans="1:12" x14ac:dyDescent="0.2">
      <c r="B56" s="24" t="s">
        <v>355</v>
      </c>
      <c r="C56" s="24" t="s">
        <v>373</v>
      </c>
      <c r="D56" s="24" t="s">
        <v>391</v>
      </c>
      <c r="E56" s="25" t="s">
        <v>408</v>
      </c>
      <c r="H56" t="s">
        <v>433</v>
      </c>
      <c r="I56" t="s">
        <v>198</v>
      </c>
      <c r="J56" t="s">
        <v>198</v>
      </c>
      <c r="K56" t="s">
        <v>198</v>
      </c>
      <c r="L56" t="s">
        <v>198</v>
      </c>
    </row>
    <row r="57" spans="1:12" x14ac:dyDescent="0.2">
      <c r="B57" s="24" t="s">
        <v>356</v>
      </c>
      <c r="C57" s="25" t="s">
        <v>374</v>
      </c>
      <c r="D57" s="24" t="s">
        <v>392</v>
      </c>
      <c r="E57" s="25" t="s">
        <v>409</v>
      </c>
    </row>
    <row r="58" spans="1:12" x14ac:dyDescent="0.2">
      <c r="B58" s="24" t="s">
        <v>357</v>
      </c>
      <c r="C58" s="25" t="s">
        <v>375</v>
      </c>
      <c r="D58" s="24" t="s">
        <v>393</v>
      </c>
      <c r="E58" s="24" t="s">
        <v>410</v>
      </c>
    </row>
    <row r="59" spans="1:12" x14ac:dyDescent="0.2">
      <c r="B59" s="25" t="s">
        <v>358</v>
      </c>
      <c r="C59" s="25" t="s">
        <v>376</v>
      </c>
      <c r="D59" s="25" t="s">
        <v>394</v>
      </c>
      <c r="E59" s="24" t="s">
        <v>411</v>
      </c>
    </row>
    <row r="60" spans="1:12" x14ac:dyDescent="0.2">
      <c r="B60" s="25" t="s">
        <v>359</v>
      </c>
      <c r="C60" s="25" t="s">
        <v>377</v>
      </c>
      <c r="D60" s="24" t="s">
        <v>395</v>
      </c>
      <c r="E60" s="24" t="s">
        <v>412</v>
      </c>
    </row>
    <row r="61" spans="1:12" x14ac:dyDescent="0.2">
      <c r="B61" s="24" t="s">
        <v>360</v>
      </c>
      <c r="C61" s="24" t="s">
        <v>378</v>
      </c>
      <c r="D61" s="24" t="s">
        <v>396</v>
      </c>
      <c r="E61" s="24" t="s">
        <v>413</v>
      </c>
    </row>
    <row r="62" spans="1:12" x14ac:dyDescent="0.2">
      <c r="B62" s="24" t="s">
        <v>361</v>
      </c>
      <c r="C62" s="24" t="s">
        <v>379</v>
      </c>
      <c r="D62" s="25" t="s">
        <v>397</v>
      </c>
      <c r="E62" s="24" t="s">
        <v>414</v>
      </c>
    </row>
    <row r="63" spans="1:12" x14ac:dyDescent="0.2">
      <c r="B63" s="24" t="s">
        <v>362</v>
      </c>
      <c r="C63" s="24" t="s">
        <v>380</v>
      </c>
      <c r="D63" s="24" t="s">
        <v>398</v>
      </c>
      <c r="E63" s="25" t="s">
        <v>415</v>
      </c>
    </row>
    <row r="64" spans="1:12" x14ac:dyDescent="0.2">
      <c r="B64" s="24" t="s">
        <v>363</v>
      </c>
      <c r="C64" s="24" t="s">
        <v>381</v>
      </c>
      <c r="D64" s="24" t="s">
        <v>399</v>
      </c>
      <c r="E64" s="24" t="s">
        <v>416</v>
      </c>
    </row>
    <row r="65" spans="2:5" x14ac:dyDescent="0.2">
      <c r="B65" s="24" t="s">
        <v>364</v>
      </c>
      <c r="C65" s="24" t="s">
        <v>382</v>
      </c>
      <c r="D65" s="25" t="s">
        <v>400</v>
      </c>
      <c r="E65" s="24" t="s">
        <v>417</v>
      </c>
    </row>
    <row r="66" spans="2:5" x14ac:dyDescent="0.2">
      <c r="B66" s="24" t="s">
        <v>365</v>
      </c>
      <c r="C66" s="24" t="s">
        <v>383</v>
      </c>
      <c r="D66" s="24" t="s">
        <v>401</v>
      </c>
      <c r="E66" s="24" t="s">
        <v>418</v>
      </c>
    </row>
    <row r="67" spans="2:5" x14ac:dyDescent="0.2">
      <c r="B67" s="24" t="s">
        <v>366</v>
      </c>
      <c r="C67" s="24" t="s">
        <v>384</v>
      </c>
      <c r="D67" s="25" t="s">
        <v>402</v>
      </c>
      <c r="E67" s="25" t="s">
        <v>419</v>
      </c>
    </row>
    <row r="68" spans="2:5" x14ac:dyDescent="0.2">
      <c r="B68" s="24" t="s">
        <v>367</v>
      </c>
      <c r="C68" s="25" t="s">
        <v>385</v>
      </c>
      <c r="D68" s="24" t="s">
        <v>403</v>
      </c>
      <c r="E68" s="24" t="s">
        <v>420</v>
      </c>
    </row>
    <row r="69" spans="2:5" x14ac:dyDescent="0.2">
      <c r="B69" s="24" t="s">
        <v>368</v>
      </c>
      <c r="C69" s="26" t="s">
        <v>386</v>
      </c>
      <c r="D69" s="24" t="s">
        <v>404</v>
      </c>
      <c r="E69" s="24" t="s">
        <v>421</v>
      </c>
    </row>
    <row r="70" spans="2:5" x14ac:dyDescent="0.2">
      <c r="B70" s="26" t="s">
        <v>369</v>
      </c>
      <c r="C70" s="24" t="s">
        <v>387</v>
      </c>
      <c r="D70" s="24" t="s">
        <v>405</v>
      </c>
      <c r="E70" s="24" t="s">
        <v>422</v>
      </c>
    </row>
    <row r="71" spans="2:5" x14ac:dyDescent="0.2">
      <c r="B71" s="24" t="s">
        <v>370</v>
      </c>
      <c r="C71" s="24" t="s">
        <v>388</v>
      </c>
      <c r="D71" s="24" t="s">
        <v>406</v>
      </c>
      <c r="E71" s="24" t="s">
        <v>423</v>
      </c>
    </row>
    <row r="72" spans="2:5" x14ac:dyDescent="0.2">
      <c r="B72" s="25" t="s">
        <v>371</v>
      </c>
      <c r="C72" s="24" t="s">
        <v>390</v>
      </c>
      <c r="D72" s="24" t="s">
        <v>407</v>
      </c>
      <c r="E72" s="24" t="s">
        <v>424</v>
      </c>
    </row>
    <row r="73" spans="2:5" x14ac:dyDescent="0.2">
      <c r="B73" s="25" t="s">
        <v>372</v>
      </c>
      <c r="C73" s="24" t="s">
        <v>389</v>
      </c>
      <c r="E73" s="25" t="s">
        <v>425</v>
      </c>
    </row>
    <row r="74" spans="2:5" x14ac:dyDescent="0.2">
      <c r="E74" s="25" t="s">
        <v>426</v>
      </c>
    </row>
    <row r="75" spans="2:5" x14ac:dyDescent="0.2">
      <c r="E75" s="25" t="s">
        <v>427</v>
      </c>
    </row>
    <row r="76" spans="2:5" x14ac:dyDescent="0.2">
      <c r="E76" s="24" t="s">
        <v>428</v>
      </c>
    </row>
    <row r="77" spans="2:5" x14ac:dyDescent="0.2">
      <c r="E77" s="24" t="s">
        <v>429</v>
      </c>
    </row>
    <row r="78" spans="2:5" x14ac:dyDescent="0.2">
      <c r="E78" s="24" t="s">
        <v>430</v>
      </c>
    </row>
    <row r="79" spans="2:5" x14ac:dyDescent="0.2">
      <c r="E79" s="24" t="s">
        <v>431</v>
      </c>
    </row>
    <row r="80" spans="2:5" x14ac:dyDescent="0.2">
      <c r="E80" s="24" t="s">
        <v>432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94"/>
  <sheetViews>
    <sheetView workbookViewId="0">
      <selection activeCell="B2" sqref="B2:B3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  <col min="33" max="33" width="12" customWidth="1"/>
    <col min="34" max="34" width="11.6640625" customWidth="1"/>
  </cols>
  <sheetData>
    <row r="1" spans="1:14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2018</v>
      </c>
      <c r="J1">
        <v>2019</v>
      </c>
      <c r="K1">
        <v>2020</v>
      </c>
      <c r="L1">
        <v>2021</v>
      </c>
    </row>
    <row r="2" spans="1:14" x14ac:dyDescent="0.2">
      <c r="A2" t="s">
        <v>117</v>
      </c>
      <c r="B2">
        <v>68</v>
      </c>
      <c r="C2">
        <v>62</v>
      </c>
      <c r="D2">
        <v>168</v>
      </c>
      <c r="E2">
        <v>59</v>
      </c>
      <c r="H2" t="s">
        <v>8</v>
      </c>
      <c r="I2">
        <v>15</v>
      </c>
      <c r="J2">
        <v>21</v>
      </c>
      <c r="K2">
        <v>18</v>
      </c>
      <c r="L2">
        <v>10</v>
      </c>
      <c r="M2">
        <f t="shared" ref="M2:M7" si="0">SUM(I2:L2)</f>
        <v>64</v>
      </c>
      <c r="N2">
        <f>M2/4</f>
        <v>16</v>
      </c>
    </row>
    <row r="3" spans="1:14" x14ac:dyDescent="0.2">
      <c r="A3" t="s">
        <v>118</v>
      </c>
      <c r="B3">
        <v>186</v>
      </c>
      <c r="C3">
        <v>140</v>
      </c>
      <c r="D3">
        <v>27</v>
      </c>
      <c r="E3">
        <v>144</v>
      </c>
      <c r="H3" t="s">
        <v>10</v>
      </c>
      <c r="I3">
        <v>16</v>
      </c>
      <c r="J3">
        <v>13</v>
      </c>
      <c r="K3">
        <v>11</v>
      </c>
      <c r="L3">
        <v>10</v>
      </c>
      <c r="M3">
        <f t="shared" si="0"/>
        <v>50</v>
      </c>
      <c r="N3">
        <f>M3/4</f>
        <v>12.5</v>
      </c>
    </row>
    <row r="4" spans="1:14" x14ac:dyDescent="0.2">
      <c r="A4" t="s">
        <v>119</v>
      </c>
      <c r="B4">
        <v>15</v>
      </c>
      <c r="C4">
        <v>11</v>
      </c>
      <c r="D4">
        <v>6</v>
      </c>
      <c r="E4">
        <v>9</v>
      </c>
      <c r="H4" t="s">
        <v>13</v>
      </c>
      <c r="I4" t="s">
        <v>95</v>
      </c>
      <c r="J4">
        <v>13</v>
      </c>
      <c r="K4">
        <v>25</v>
      </c>
      <c r="L4">
        <v>10</v>
      </c>
      <c r="M4">
        <f t="shared" si="0"/>
        <v>48</v>
      </c>
      <c r="N4">
        <f>M4/3</f>
        <v>16</v>
      </c>
    </row>
    <row r="5" spans="1:14" x14ac:dyDescent="0.2">
      <c r="A5" t="s">
        <v>120</v>
      </c>
      <c r="B5">
        <v>14</v>
      </c>
      <c r="C5">
        <v>17</v>
      </c>
      <c r="D5">
        <v>8</v>
      </c>
      <c r="E5">
        <v>17</v>
      </c>
      <c r="H5" t="s">
        <v>15</v>
      </c>
      <c r="I5" t="s">
        <v>95</v>
      </c>
      <c r="J5">
        <v>12</v>
      </c>
      <c r="K5">
        <v>17</v>
      </c>
      <c r="L5">
        <v>8</v>
      </c>
      <c r="M5">
        <f t="shared" si="0"/>
        <v>37</v>
      </c>
      <c r="N5">
        <f>M5/3</f>
        <v>12.333333333333334</v>
      </c>
    </row>
    <row r="6" spans="1:14" x14ac:dyDescent="0.2">
      <c r="A6" t="s">
        <v>109</v>
      </c>
      <c r="B6">
        <f>SUM(B2:B3)</f>
        <v>254</v>
      </c>
      <c r="C6">
        <f>SUM(C2:C3)</f>
        <v>202</v>
      </c>
      <c r="D6">
        <f>SUM(D2:D3)</f>
        <v>195</v>
      </c>
      <c r="E6">
        <f>SUM(E2:E3)</f>
        <v>203</v>
      </c>
      <c r="H6" t="s">
        <v>17</v>
      </c>
      <c r="I6" t="s">
        <v>95</v>
      </c>
      <c r="J6">
        <v>11</v>
      </c>
      <c r="K6">
        <v>18</v>
      </c>
      <c r="L6">
        <v>5</v>
      </c>
      <c r="M6">
        <f t="shared" si="0"/>
        <v>34</v>
      </c>
      <c r="N6">
        <f>M6/3</f>
        <v>11.333333333333334</v>
      </c>
    </row>
    <row r="7" spans="1:14" x14ac:dyDescent="0.2">
      <c r="A7" t="s">
        <v>121</v>
      </c>
      <c r="B7" s="1">
        <f>(B3-B5)/B6</f>
        <v>0.67716535433070868</v>
      </c>
      <c r="C7" s="2">
        <v>0.60891089099999995</v>
      </c>
      <c r="D7" s="1">
        <v>0.830769231</v>
      </c>
      <c r="E7" s="2">
        <v>0.62561576399999996</v>
      </c>
      <c r="F7" s="1" t="s">
        <v>122</v>
      </c>
      <c r="H7" t="s">
        <v>62</v>
      </c>
      <c r="I7">
        <v>16</v>
      </c>
      <c r="J7">
        <v>12</v>
      </c>
      <c r="K7">
        <v>12</v>
      </c>
      <c r="L7">
        <v>10</v>
      </c>
      <c r="M7">
        <f t="shared" si="0"/>
        <v>50</v>
      </c>
      <c r="N7">
        <f>M7/4</f>
        <v>12.5</v>
      </c>
    </row>
    <row r="8" spans="1:14" x14ac:dyDescent="0.2">
      <c r="A8" t="s">
        <v>123</v>
      </c>
      <c r="B8">
        <f>(B2-B4)/B6</f>
        <v>0.20866141732283464</v>
      </c>
      <c r="C8">
        <v>0.25247524799999999</v>
      </c>
      <c r="D8">
        <v>9.7435896999999994E-2</v>
      </c>
      <c r="E8">
        <v>0.246305419</v>
      </c>
      <c r="F8" s="2" t="s">
        <v>124</v>
      </c>
      <c r="G8" t="s">
        <v>125</v>
      </c>
      <c r="H8" t="s">
        <v>1</v>
      </c>
      <c r="M8">
        <f>SUM(M2:M7)</f>
        <v>283</v>
      </c>
    </row>
    <row r="9" spans="1:14" x14ac:dyDescent="0.2">
      <c r="A9" t="s">
        <v>127</v>
      </c>
      <c r="H9" t="s">
        <v>8</v>
      </c>
      <c r="I9">
        <v>69.416309999999996</v>
      </c>
      <c r="J9">
        <f>I9/24</f>
        <v>2.8923462499999997</v>
      </c>
    </row>
    <row r="10" spans="1:14" x14ac:dyDescent="0.2">
      <c r="A10" t="s">
        <v>117</v>
      </c>
      <c r="B10">
        <v>46</v>
      </c>
      <c r="C10">
        <v>81</v>
      </c>
      <c r="D10">
        <v>57</v>
      </c>
      <c r="E10">
        <v>162</v>
      </c>
      <c r="H10" t="s">
        <v>10</v>
      </c>
      <c r="I10">
        <v>72.237340000000003</v>
      </c>
      <c r="J10">
        <f t="shared" ref="J10:J16" si="1">I10/24</f>
        <v>3.0098891666666669</v>
      </c>
    </row>
    <row r="11" spans="1:14" x14ac:dyDescent="0.2">
      <c r="A11" t="s">
        <v>118</v>
      </c>
      <c r="B11">
        <v>140</v>
      </c>
      <c r="C11">
        <v>78</v>
      </c>
      <c r="D11">
        <v>130</v>
      </c>
      <c r="E11">
        <v>36</v>
      </c>
      <c r="H11" t="s">
        <v>13</v>
      </c>
      <c r="I11">
        <v>39.289470000000001</v>
      </c>
      <c r="J11">
        <f t="shared" si="1"/>
        <v>1.6370612500000001</v>
      </c>
    </row>
    <row r="12" spans="1:14" x14ac:dyDescent="0.2">
      <c r="A12" t="s">
        <v>119</v>
      </c>
      <c r="B12">
        <v>11</v>
      </c>
      <c r="C12">
        <v>19</v>
      </c>
      <c r="D12">
        <v>5</v>
      </c>
      <c r="E12">
        <v>19</v>
      </c>
      <c r="H12" t="s">
        <v>15</v>
      </c>
      <c r="I12">
        <v>69.162000000000006</v>
      </c>
      <c r="J12">
        <f t="shared" si="1"/>
        <v>2.8817500000000003</v>
      </c>
    </row>
    <row r="13" spans="1:14" x14ac:dyDescent="0.2">
      <c r="A13" t="s">
        <v>120</v>
      </c>
      <c r="B13">
        <v>12</v>
      </c>
      <c r="C13">
        <v>15</v>
      </c>
      <c r="D13">
        <v>17</v>
      </c>
      <c r="E13">
        <v>19</v>
      </c>
      <c r="H13" t="s">
        <v>17</v>
      </c>
      <c r="I13">
        <v>58.846899999999998</v>
      </c>
      <c r="J13">
        <f t="shared" si="1"/>
        <v>2.4519541666666664</v>
      </c>
    </row>
    <row r="14" spans="1:14" x14ac:dyDescent="0.2">
      <c r="A14" t="s">
        <v>109</v>
      </c>
      <c r="B14">
        <v>186</v>
      </c>
      <c r="C14">
        <v>159</v>
      </c>
      <c r="D14">
        <v>187</v>
      </c>
      <c r="E14">
        <v>198</v>
      </c>
      <c r="H14" t="s">
        <v>62</v>
      </c>
      <c r="I14">
        <v>141.59419</v>
      </c>
      <c r="J14">
        <f t="shared" si="1"/>
        <v>5.8997579166666663</v>
      </c>
    </row>
    <row r="15" spans="1:14" x14ac:dyDescent="0.2">
      <c r="A15" t="s">
        <v>121</v>
      </c>
      <c r="B15" s="2">
        <v>0.68817204300000001</v>
      </c>
      <c r="C15" s="1">
        <v>0.38993710700000001</v>
      </c>
      <c r="D15" s="2">
        <v>0.60427807499999997</v>
      </c>
      <c r="E15" s="1">
        <v>0.72222222199999997</v>
      </c>
      <c r="F15" s="1" t="s">
        <v>128</v>
      </c>
      <c r="G15" t="s">
        <v>109</v>
      </c>
      <c r="H15" t="s">
        <v>130</v>
      </c>
      <c r="I15">
        <v>65.409940000000006</v>
      </c>
      <c r="J15">
        <f t="shared" si="1"/>
        <v>2.7254141666666669</v>
      </c>
    </row>
    <row r="16" spans="1:14" x14ac:dyDescent="0.2">
      <c r="A16" t="s">
        <v>123</v>
      </c>
      <c r="B16">
        <v>0.18817204300000001</v>
      </c>
      <c r="C16">
        <v>0.396226415</v>
      </c>
      <c r="D16">
        <v>0.27807486599999998</v>
      </c>
      <c r="E16">
        <v>8.5858586000000001E-2</v>
      </c>
      <c r="F16" s="2" t="s">
        <v>129</v>
      </c>
      <c r="H16" t="s">
        <v>131</v>
      </c>
      <c r="I16">
        <v>53.485999999999997</v>
      </c>
      <c r="J16">
        <f t="shared" si="1"/>
        <v>2.2285833333333334</v>
      </c>
    </row>
    <row r="18" spans="1:35" x14ac:dyDescent="0.2">
      <c r="B18" t="s">
        <v>132</v>
      </c>
      <c r="C18" t="s">
        <v>133</v>
      </c>
      <c r="D18" t="s">
        <v>134</v>
      </c>
      <c r="E18" t="s">
        <v>133</v>
      </c>
    </row>
    <row r="19" spans="1:35" x14ac:dyDescent="0.2">
      <c r="B19" t="s">
        <v>135</v>
      </c>
      <c r="C19" t="s">
        <v>136</v>
      </c>
      <c r="D19" t="s">
        <v>135</v>
      </c>
      <c r="E19" t="s">
        <v>136</v>
      </c>
    </row>
    <row r="20" spans="1:35" x14ac:dyDescent="0.2">
      <c r="A20" t="s">
        <v>137</v>
      </c>
    </row>
    <row r="21" spans="1:35" x14ac:dyDescent="0.2">
      <c r="A21" t="s">
        <v>138</v>
      </c>
    </row>
    <row r="22" spans="1:35" x14ac:dyDescent="0.2">
      <c r="B22" t="s">
        <v>139</v>
      </c>
    </row>
    <row r="24" spans="1:35" x14ac:dyDescent="0.2">
      <c r="A24" t="s">
        <v>140</v>
      </c>
      <c r="G24" t="s">
        <v>141</v>
      </c>
      <c r="M24" t="s">
        <v>142</v>
      </c>
      <c r="S24" t="s">
        <v>143</v>
      </c>
      <c r="Y24" t="s">
        <v>144</v>
      </c>
      <c r="AE24" t="s">
        <v>145</v>
      </c>
    </row>
    <row r="25" spans="1:35" x14ac:dyDescent="0.2">
      <c r="A25" t="s">
        <v>127</v>
      </c>
      <c r="B25" t="s">
        <v>46</v>
      </c>
      <c r="C25" t="s">
        <v>54</v>
      </c>
      <c r="D25" t="s">
        <v>44</v>
      </c>
      <c r="E25" t="s">
        <v>45</v>
      </c>
      <c r="G25" t="s">
        <v>127</v>
      </c>
      <c r="H25" t="s">
        <v>46</v>
      </c>
      <c r="I25" t="s">
        <v>54</v>
      </c>
      <c r="J25" t="s">
        <v>44</v>
      </c>
      <c r="K25" t="s">
        <v>45</v>
      </c>
      <c r="M25" t="s">
        <v>127</v>
      </c>
      <c r="N25" t="s">
        <v>46</v>
      </c>
      <c r="O25" t="s">
        <v>54</v>
      </c>
      <c r="P25" t="s">
        <v>44</v>
      </c>
      <c r="Q25" t="s">
        <v>45</v>
      </c>
      <c r="S25" t="s">
        <v>127</v>
      </c>
      <c r="T25" t="s">
        <v>46</v>
      </c>
      <c r="U25" t="s">
        <v>54</v>
      </c>
      <c r="V25" t="s">
        <v>44</v>
      </c>
      <c r="W25" t="s">
        <v>45</v>
      </c>
      <c r="Y25" t="s">
        <v>127</v>
      </c>
      <c r="Z25" t="s">
        <v>46</v>
      </c>
      <c r="AA25" t="s">
        <v>54</v>
      </c>
      <c r="AB25" t="s">
        <v>44</v>
      </c>
      <c r="AC25" t="s">
        <v>45</v>
      </c>
      <c r="AE25" t="s">
        <v>127</v>
      </c>
      <c r="AF25" t="s">
        <v>46</v>
      </c>
      <c r="AG25" t="s">
        <v>54</v>
      </c>
      <c r="AH25" t="s">
        <v>44</v>
      </c>
      <c r="AI25" t="s">
        <v>45</v>
      </c>
    </row>
    <row r="26" spans="1:35" x14ac:dyDescent="0.2">
      <c r="A26" t="s">
        <v>117</v>
      </c>
      <c r="B26">
        <v>3</v>
      </c>
      <c r="C26">
        <v>9</v>
      </c>
      <c r="D26">
        <v>1</v>
      </c>
      <c r="E26">
        <v>13</v>
      </c>
      <c r="G26" t="s">
        <v>117</v>
      </c>
      <c r="H26">
        <v>3</v>
      </c>
      <c r="I26">
        <v>15</v>
      </c>
      <c r="J26">
        <v>0</v>
      </c>
      <c r="K26">
        <v>19</v>
      </c>
      <c r="M26" t="s">
        <v>117</v>
      </c>
      <c r="N26">
        <v>2</v>
      </c>
      <c r="O26">
        <v>7</v>
      </c>
      <c r="P26">
        <v>2</v>
      </c>
      <c r="Q26">
        <v>16</v>
      </c>
      <c r="S26" t="s">
        <v>117</v>
      </c>
      <c r="T26">
        <v>7</v>
      </c>
      <c r="U26">
        <v>0</v>
      </c>
      <c r="V26">
        <v>5</v>
      </c>
      <c r="W26">
        <v>9</v>
      </c>
      <c r="Y26" t="s">
        <v>117</v>
      </c>
      <c r="Z26">
        <v>0</v>
      </c>
      <c r="AA26">
        <v>4</v>
      </c>
      <c r="AB26">
        <v>0</v>
      </c>
      <c r="AC26">
        <v>4</v>
      </c>
      <c r="AE26" t="s">
        <v>117</v>
      </c>
      <c r="AF26">
        <v>3</v>
      </c>
      <c r="AG26">
        <v>3</v>
      </c>
      <c r="AH26">
        <v>2</v>
      </c>
      <c r="AI26">
        <v>8</v>
      </c>
    </row>
    <row r="27" spans="1:35" x14ac:dyDescent="0.2">
      <c r="A27" t="s">
        <v>118</v>
      </c>
      <c r="B27">
        <v>3</v>
      </c>
      <c r="C27">
        <v>3</v>
      </c>
      <c r="D27">
        <v>13</v>
      </c>
      <c r="E27">
        <v>1</v>
      </c>
      <c r="G27" t="s">
        <v>118</v>
      </c>
      <c r="H27">
        <v>15</v>
      </c>
      <c r="I27">
        <v>6</v>
      </c>
      <c r="J27">
        <v>20</v>
      </c>
      <c r="K27">
        <v>2</v>
      </c>
      <c r="M27" t="s">
        <v>118</v>
      </c>
      <c r="N27">
        <v>14</v>
      </c>
      <c r="O27">
        <v>10</v>
      </c>
      <c r="P27">
        <v>15</v>
      </c>
      <c r="Q27">
        <v>1</v>
      </c>
      <c r="S27" t="s">
        <v>118</v>
      </c>
      <c r="T27">
        <v>2</v>
      </c>
      <c r="U27">
        <v>9</v>
      </c>
      <c r="V27">
        <v>4</v>
      </c>
      <c r="W27">
        <v>0</v>
      </c>
      <c r="Y27" t="s">
        <v>118</v>
      </c>
      <c r="Z27">
        <v>4</v>
      </c>
      <c r="AA27">
        <v>0</v>
      </c>
      <c r="AB27">
        <v>4</v>
      </c>
      <c r="AC27">
        <v>0</v>
      </c>
      <c r="AE27" t="s">
        <v>118</v>
      </c>
      <c r="AF27">
        <v>3</v>
      </c>
      <c r="AG27">
        <v>7</v>
      </c>
      <c r="AH27">
        <v>7</v>
      </c>
      <c r="AI27">
        <v>2</v>
      </c>
    </row>
    <row r="28" spans="1:35" x14ac:dyDescent="0.2">
      <c r="A28" t="s">
        <v>119</v>
      </c>
      <c r="B28">
        <v>0</v>
      </c>
      <c r="C28">
        <v>2</v>
      </c>
      <c r="D28">
        <v>1</v>
      </c>
      <c r="E28">
        <v>2</v>
      </c>
      <c r="G28" t="s">
        <v>119</v>
      </c>
      <c r="H28">
        <v>1</v>
      </c>
      <c r="I28">
        <v>0</v>
      </c>
      <c r="J28">
        <v>0</v>
      </c>
      <c r="K28">
        <v>3</v>
      </c>
      <c r="M28" t="s">
        <v>119</v>
      </c>
      <c r="N28">
        <v>0</v>
      </c>
      <c r="O28">
        <v>1</v>
      </c>
      <c r="P28">
        <v>0</v>
      </c>
      <c r="Q28">
        <v>0</v>
      </c>
      <c r="S28" t="s">
        <v>119</v>
      </c>
      <c r="T28">
        <v>1</v>
      </c>
      <c r="U28">
        <v>0</v>
      </c>
      <c r="V28">
        <v>0</v>
      </c>
      <c r="W28">
        <v>0</v>
      </c>
      <c r="Y28" t="s">
        <v>119</v>
      </c>
      <c r="Z28">
        <v>0</v>
      </c>
      <c r="AA28">
        <v>0</v>
      </c>
      <c r="AB28">
        <v>0</v>
      </c>
      <c r="AC28">
        <v>0</v>
      </c>
      <c r="AE28" t="s">
        <v>119</v>
      </c>
      <c r="AF28">
        <v>2</v>
      </c>
      <c r="AG28">
        <v>0</v>
      </c>
      <c r="AH28">
        <v>0</v>
      </c>
      <c r="AI28">
        <v>1</v>
      </c>
    </row>
    <row r="29" spans="1:35" x14ac:dyDescent="0.2">
      <c r="A29" t="s">
        <v>120</v>
      </c>
      <c r="B29">
        <v>0</v>
      </c>
      <c r="C29">
        <v>1</v>
      </c>
      <c r="D29">
        <v>1</v>
      </c>
      <c r="E29">
        <v>0</v>
      </c>
      <c r="G29" t="s">
        <v>120</v>
      </c>
      <c r="H29">
        <v>1</v>
      </c>
      <c r="I29">
        <v>2</v>
      </c>
      <c r="J29">
        <v>1</v>
      </c>
      <c r="K29">
        <v>1</v>
      </c>
      <c r="M29" t="s">
        <v>120</v>
      </c>
      <c r="N29">
        <v>0</v>
      </c>
      <c r="O29">
        <v>3</v>
      </c>
      <c r="P29">
        <v>2</v>
      </c>
      <c r="Q29">
        <v>0</v>
      </c>
      <c r="S29" t="s">
        <v>120</v>
      </c>
      <c r="T29">
        <v>0</v>
      </c>
      <c r="U29">
        <v>0</v>
      </c>
      <c r="V29">
        <v>1</v>
      </c>
      <c r="W29">
        <v>0</v>
      </c>
      <c r="Y29" t="s">
        <v>120</v>
      </c>
      <c r="Z29">
        <v>0</v>
      </c>
      <c r="AA29">
        <v>0</v>
      </c>
      <c r="AB29">
        <v>1</v>
      </c>
      <c r="AC29">
        <v>0</v>
      </c>
      <c r="AE29" t="s">
        <v>120</v>
      </c>
      <c r="AF29">
        <v>0</v>
      </c>
      <c r="AG29">
        <v>2</v>
      </c>
      <c r="AH29">
        <v>1</v>
      </c>
      <c r="AI29">
        <v>1</v>
      </c>
    </row>
    <row r="30" spans="1:35" x14ac:dyDescent="0.2">
      <c r="A30" s="10" t="s">
        <v>146</v>
      </c>
      <c r="B30" s="10">
        <f t="shared" ref="B30:E31" si="2">B26-B28</f>
        <v>3</v>
      </c>
      <c r="C30" s="10">
        <f t="shared" si="2"/>
        <v>7</v>
      </c>
      <c r="D30" s="10">
        <f t="shared" si="2"/>
        <v>0</v>
      </c>
      <c r="E30" s="10">
        <f t="shared" si="2"/>
        <v>11</v>
      </c>
      <c r="G30" s="10" t="s">
        <v>146</v>
      </c>
      <c r="H30" s="10">
        <f t="shared" ref="H30:K31" si="3">H26-H28</f>
        <v>2</v>
      </c>
      <c r="I30" s="10">
        <f t="shared" si="3"/>
        <v>15</v>
      </c>
      <c r="J30" s="10">
        <f t="shared" si="3"/>
        <v>0</v>
      </c>
      <c r="K30" s="10">
        <f t="shared" si="3"/>
        <v>16</v>
      </c>
      <c r="M30" s="10" t="s">
        <v>146</v>
      </c>
      <c r="N30" s="10">
        <f t="shared" ref="N30:Q31" si="4">N26-N28</f>
        <v>2</v>
      </c>
      <c r="O30" s="10">
        <f t="shared" si="4"/>
        <v>6</v>
      </c>
      <c r="P30" s="10">
        <f t="shared" si="4"/>
        <v>2</v>
      </c>
      <c r="Q30" s="10">
        <f t="shared" si="4"/>
        <v>16</v>
      </c>
      <c r="S30" s="10" t="s">
        <v>146</v>
      </c>
      <c r="T30" s="10">
        <f t="shared" ref="T30:W31" si="5">T26-T28</f>
        <v>6</v>
      </c>
      <c r="U30" s="10">
        <f t="shared" si="5"/>
        <v>0</v>
      </c>
      <c r="V30" s="10">
        <f t="shared" si="5"/>
        <v>5</v>
      </c>
      <c r="W30" s="10">
        <f t="shared" si="5"/>
        <v>9</v>
      </c>
      <c r="Y30" s="10" t="s">
        <v>146</v>
      </c>
      <c r="Z30" s="10">
        <f t="shared" ref="Z30:AC31" si="6">Z26-Z28</f>
        <v>0</v>
      </c>
      <c r="AA30" s="10">
        <f t="shared" si="6"/>
        <v>4</v>
      </c>
      <c r="AB30" s="10">
        <f t="shared" si="6"/>
        <v>0</v>
      </c>
      <c r="AC30" s="10">
        <f t="shared" si="6"/>
        <v>4</v>
      </c>
      <c r="AE30" s="10" t="s">
        <v>146</v>
      </c>
      <c r="AF30" s="10">
        <f t="shared" ref="AF30:AI31" si="7">AF26-AF28</f>
        <v>1</v>
      </c>
      <c r="AG30" s="10">
        <f t="shared" si="7"/>
        <v>3</v>
      </c>
      <c r="AH30" s="10">
        <f t="shared" si="7"/>
        <v>2</v>
      </c>
      <c r="AI30" s="10">
        <f t="shared" si="7"/>
        <v>7</v>
      </c>
    </row>
    <row r="31" spans="1:35" x14ac:dyDescent="0.2">
      <c r="A31" s="10" t="s">
        <v>147</v>
      </c>
      <c r="B31" s="10">
        <f t="shared" si="2"/>
        <v>3</v>
      </c>
      <c r="C31" s="10">
        <f t="shared" si="2"/>
        <v>2</v>
      </c>
      <c r="D31" s="10">
        <f t="shared" si="2"/>
        <v>12</v>
      </c>
      <c r="E31" s="10">
        <f t="shared" si="2"/>
        <v>1</v>
      </c>
      <c r="G31" s="10" t="s">
        <v>147</v>
      </c>
      <c r="H31" s="10">
        <f t="shared" si="3"/>
        <v>14</v>
      </c>
      <c r="I31" s="10">
        <f t="shared" si="3"/>
        <v>4</v>
      </c>
      <c r="J31" s="10">
        <f t="shared" si="3"/>
        <v>19</v>
      </c>
      <c r="K31" s="10">
        <f t="shared" si="3"/>
        <v>1</v>
      </c>
      <c r="M31" s="10" t="s">
        <v>147</v>
      </c>
      <c r="N31" s="10">
        <f t="shared" si="4"/>
        <v>14</v>
      </c>
      <c r="O31" s="10">
        <f t="shared" si="4"/>
        <v>7</v>
      </c>
      <c r="P31" s="10">
        <f t="shared" si="4"/>
        <v>13</v>
      </c>
      <c r="Q31" s="10">
        <f t="shared" si="4"/>
        <v>1</v>
      </c>
      <c r="S31" s="10" t="s">
        <v>147</v>
      </c>
      <c r="T31" s="10">
        <f t="shared" si="5"/>
        <v>2</v>
      </c>
      <c r="U31" s="10">
        <f t="shared" si="5"/>
        <v>9</v>
      </c>
      <c r="V31" s="10">
        <f t="shared" si="5"/>
        <v>3</v>
      </c>
      <c r="W31" s="10">
        <f t="shared" si="5"/>
        <v>0</v>
      </c>
      <c r="Y31" s="10" t="s">
        <v>147</v>
      </c>
      <c r="Z31" s="10">
        <f t="shared" si="6"/>
        <v>4</v>
      </c>
      <c r="AA31" s="10">
        <f t="shared" si="6"/>
        <v>0</v>
      </c>
      <c r="AB31" s="10">
        <f t="shared" si="6"/>
        <v>3</v>
      </c>
      <c r="AC31" s="10">
        <f t="shared" si="6"/>
        <v>0</v>
      </c>
      <c r="AE31" s="10" t="s">
        <v>147</v>
      </c>
      <c r="AF31" s="10">
        <f t="shared" si="7"/>
        <v>3</v>
      </c>
      <c r="AG31" s="10">
        <f t="shared" si="7"/>
        <v>5</v>
      </c>
      <c r="AH31" s="10">
        <f t="shared" si="7"/>
        <v>6</v>
      </c>
      <c r="AI31" s="10">
        <f t="shared" si="7"/>
        <v>1</v>
      </c>
    </row>
    <row r="32" spans="1:35" x14ac:dyDescent="0.2">
      <c r="A32" t="s">
        <v>148</v>
      </c>
      <c r="B32">
        <f>B26+B27</f>
        <v>6</v>
      </c>
      <c r="C32">
        <f t="shared" ref="C32:W32" si="8">C26+C27</f>
        <v>12</v>
      </c>
      <c r="D32">
        <f t="shared" si="8"/>
        <v>14</v>
      </c>
      <c r="E32">
        <f t="shared" si="8"/>
        <v>14</v>
      </c>
      <c r="H32">
        <f t="shared" si="8"/>
        <v>18</v>
      </c>
      <c r="I32">
        <f t="shared" si="8"/>
        <v>21</v>
      </c>
      <c r="J32">
        <f t="shared" si="8"/>
        <v>20</v>
      </c>
      <c r="K32">
        <f t="shared" si="8"/>
        <v>21</v>
      </c>
      <c r="L32">
        <f t="shared" si="8"/>
        <v>0</v>
      </c>
      <c r="N32">
        <f t="shared" si="8"/>
        <v>16</v>
      </c>
      <c r="O32">
        <f t="shared" si="8"/>
        <v>17</v>
      </c>
      <c r="P32">
        <f t="shared" si="8"/>
        <v>17</v>
      </c>
      <c r="Q32">
        <f t="shared" si="8"/>
        <v>17</v>
      </c>
      <c r="S32" t="s">
        <v>148</v>
      </c>
      <c r="T32">
        <f t="shared" si="8"/>
        <v>9</v>
      </c>
      <c r="U32">
        <f t="shared" si="8"/>
        <v>9</v>
      </c>
      <c r="V32">
        <f t="shared" si="8"/>
        <v>9</v>
      </c>
      <c r="W32">
        <f t="shared" si="8"/>
        <v>9</v>
      </c>
      <c r="Y32" t="s">
        <v>148</v>
      </c>
      <c r="Z32">
        <f>Z26+Z27</f>
        <v>4</v>
      </c>
      <c r="AA32">
        <f>AA26+AA27</f>
        <v>4</v>
      </c>
      <c r="AB32">
        <f>AB26+AB27</f>
        <v>4</v>
      </c>
      <c r="AC32">
        <f>AC26+AC27</f>
        <v>4</v>
      </c>
      <c r="AE32" t="s">
        <v>148</v>
      </c>
      <c r="AF32">
        <f>AF26+AF27</f>
        <v>6</v>
      </c>
      <c r="AG32">
        <f>AG26+AG27</f>
        <v>10</v>
      </c>
      <c r="AH32">
        <f>AH26+AH27</f>
        <v>9</v>
      </c>
      <c r="AI32">
        <f>AI26+AI27</f>
        <v>10</v>
      </c>
    </row>
    <row r="33" spans="1:41" x14ac:dyDescent="0.2">
      <c r="A33" t="s">
        <v>149</v>
      </c>
      <c r="B33">
        <f>B30/B32</f>
        <v>0.5</v>
      </c>
      <c r="C33">
        <f>C30/C32</f>
        <v>0.58333333333333337</v>
      </c>
      <c r="D33">
        <f>D30/D32</f>
        <v>0</v>
      </c>
      <c r="E33">
        <f>E30/E32</f>
        <v>0.7857142857142857</v>
      </c>
      <c r="G33" t="s">
        <v>149</v>
      </c>
      <c r="H33">
        <f>H30/H32</f>
        <v>0.1111111111111111</v>
      </c>
      <c r="I33">
        <f>I30/I32</f>
        <v>0.7142857142857143</v>
      </c>
      <c r="J33">
        <f>J30/J32</f>
        <v>0</v>
      </c>
      <c r="K33">
        <f>K30/K32</f>
        <v>0.76190476190476186</v>
      </c>
      <c r="M33" t="e">
        <f>M30/M32</f>
        <v>#VALUE!</v>
      </c>
      <c r="N33">
        <f>N30/N32</f>
        <v>0.125</v>
      </c>
      <c r="O33">
        <f>O30/O32</f>
        <v>0.35294117647058826</v>
      </c>
      <c r="P33">
        <f>P30/P32</f>
        <v>0.11764705882352941</v>
      </c>
      <c r="Q33">
        <f>Q30/Q32</f>
        <v>0.94117647058823528</v>
      </c>
      <c r="S33" t="s">
        <v>149</v>
      </c>
      <c r="T33">
        <f>T30/T32</f>
        <v>0.66666666666666663</v>
      </c>
      <c r="U33">
        <f>U30/U32</f>
        <v>0</v>
      </c>
      <c r="V33">
        <f>V30/V32</f>
        <v>0.55555555555555558</v>
      </c>
      <c r="W33">
        <f>W30/W32</f>
        <v>1</v>
      </c>
      <c r="Y33" t="s">
        <v>149</v>
      </c>
      <c r="Z33">
        <f>Z30/Z32</f>
        <v>0</v>
      </c>
      <c r="AA33">
        <f>AA30/AA32</f>
        <v>1</v>
      </c>
      <c r="AB33">
        <f>AB30/AB32</f>
        <v>0</v>
      </c>
      <c r="AC33">
        <f>AC30/AC32</f>
        <v>1</v>
      </c>
      <c r="AE33" t="s">
        <v>149</v>
      </c>
      <c r="AF33">
        <f>AF30/AF32</f>
        <v>0.16666666666666666</v>
      </c>
      <c r="AG33">
        <f>AG30/AG32</f>
        <v>0.3</v>
      </c>
      <c r="AH33">
        <f>AH30/AH32</f>
        <v>0.22222222222222221</v>
      </c>
      <c r="AI33">
        <f>AI30/AI32</f>
        <v>0.7</v>
      </c>
    </row>
    <row r="34" spans="1:41" x14ac:dyDescent="0.2">
      <c r="A34" t="s">
        <v>150</v>
      </c>
      <c r="B34">
        <f>B31/B32</f>
        <v>0.5</v>
      </c>
      <c r="C34">
        <f>C31/C32</f>
        <v>0.16666666666666666</v>
      </c>
      <c r="D34">
        <f>D31/D32</f>
        <v>0.8571428571428571</v>
      </c>
      <c r="E34">
        <f>E31/E32</f>
        <v>7.1428571428571425E-2</v>
      </c>
      <c r="G34" t="s">
        <v>150</v>
      </c>
      <c r="H34">
        <f>H31/H32</f>
        <v>0.77777777777777779</v>
      </c>
      <c r="I34">
        <f>I31/I32</f>
        <v>0.19047619047619047</v>
      </c>
      <c r="J34">
        <f>J31/J32</f>
        <v>0.95</v>
      </c>
      <c r="K34">
        <f>K31/K32</f>
        <v>4.7619047619047616E-2</v>
      </c>
      <c r="M34" t="e">
        <f t="shared" ref="M34:W34" si="9">M31/M32</f>
        <v>#VALUE!</v>
      </c>
      <c r="N34">
        <f t="shared" si="9"/>
        <v>0.875</v>
      </c>
      <c r="O34">
        <f t="shared" si="9"/>
        <v>0.41176470588235292</v>
      </c>
      <c r="P34">
        <f t="shared" si="9"/>
        <v>0.76470588235294112</v>
      </c>
      <c r="Q34">
        <f t="shared" si="9"/>
        <v>5.8823529411764705E-2</v>
      </c>
      <c r="S34" t="s">
        <v>150</v>
      </c>
      <c r="T34">
        <f t="shared" si="9"/>
        <v>0.22222222222222221</v>
      </c>
      <c r="U34">
        <f t="shared" si="9"/>
        <v>1</v>
      </c>
      <c r="V34">
        <f t="shared" si="9"/>
        <v>0.33333333333333331</v>
      </c>
      <c r="W34">
        <f t="shared" si="9"/>
        <v>0</v>
      </c>
      <c r="Y34" t="s">
        <v>150</v>
      </c>
      <c r="Z34">
        <f>Z31/Z32</f>
        <v>1</v>
      </c>
      <c r="AA34">
        <f>AA31/AA32</f>
        <v>0</v>
      </c>
      <c r="AB34">
        <f>AB31/AB32</f>
        <v>0.75</v>
      </c>
      <c r="AC34">
        <f>AC31/AC32</f>
        <v>0</v>
      </c>
      <c r="AE34" t="s">
        <v>150</v>
      </c>
      <c r="AF34">
        <f>AF31/AF32</f>
        <v>0.5</v>
      </c>
      <c r="AG34">
        <f>AG31/AG32</f>
        <v>0.5</v>
      </c>
      <c r="AH34">
        <f>AH31/AH32</f>
        <v>0.66666666666666663</v>
      </c>
      <c r="AI34">
        <f>AI31/AI32</f>
        <v>0.1</v>
      </c>
    </row>
    <row r="36" spans="1:41" x14ac:dyDescent="0.2">
      <c r="A36" t="s">
        <v>151</v>
      </c>
      <c r="G36" t="s">
        <v>152</v>
      </c>
      <c r="M36" t="s">
        <v>153</v>
      </c>
      <c r="S36" t="s">
        <v>154</v>
      </c>
      <c r="Y36" t="s">
        <v>155</v>
      </c>
    </row>
    <row r="37" spans="1:41" x14ac:dyDescent="0.2">
      <c r="A37" t="s">
        <v>127</v>
      </c>
      <c r="B37" t="s">
        <v>46</v>
      </c>
      <c r="C37" t="s">
        <v>54</v>
      </c>
      <c r="D37" t="s">
        <v>44</v>
      </c>
      <c r="E37" t="s">
        <v>45</v>
      </c>
      <c r="G37" t="s">
        <v>127</v>
      </c>
      <c r="H37" t="s">
        <v>46</v>
      </c>
      <c r="I37" t="s">
        <v>54</v>
      </c>
      <c r="J37" t="s">
        <v>44</v>
      </c>
      <c r="K37" t="s">
        <v>45</v>
      </c>
      <c r="M37" t="s">
        <v>127</v>
      </c>
      <c r="N37" t="s">
        <v>46</v>
      </c>
      <c r="O37" t="s">
        <v>54</v>
      </c>
      <c r="P37" t="s">
        <v>44</v>
      </c>
      <c r="Q37" t="s">
        <v>45</v>
      </c>
      <c r="S37" t="s">
        <v>127</v>
      </c>
      <c r="T37" t="s">
        <v>46</v>
      </c>
      <c r="U37" t="s">
        <v>54</v>
      </c>
      <c r="V37" t="s">
        <v>44</v>
      </c>
      <c r="W37" t="s">
        <v>45</v>
      </c>
      <c r="Y37" t="s">
        <v>127</v>
      </c>
      <c r="Z37" t="s">
        <v>46</v>
      </c>
      <c r="AA37" t="s">
        <v>54</v>
      </c>
      <c r="AB37" t="s">
        <v>44</v>
      </c>
      <c r="AC37" t="s">
        <v>45</v>
      </c>
      <c r="AE37" t="s">
        <v>156</v>
      </c>
      <c r="AK37" s="13" t="s">
        <v>326</v>
      </c>
      <c r="AL37" s="13" t="s">
        <v>327</v>
      </c>
      <c r="AM37" s="11" t="s">
        <v>119</v>
      </c>
      <c r="AN37" s="11" t="s">
        <v>120</v>
      </c>
      <c r="AO37" s="13" t="s">
        <v>328</v>
      </c>
    </row>
    <row r="38" spans="1:41" x14ac:dyDescent="0.2">
      <c r="A38" t="s">
        <v>117</v>
      </c>
      <c r="B38">
        <v>4</v>
      </c>
      <c r="C38">
        <v>7</v>
      </c>
      <c r="D38">
        <v>7</v>
      </c>
      <c r="E38">
        <v>10</v>
      </c>
      <c r="G38" t="s">
        <v>117</v>
      </c>
      <c r="H38">
        <v>1</v>
      </c>
      <c r="I38">
        <v>4</v>
      </c>
      <c r="J38">
        <v>2</v>
      </c>
      <c r="K38">
        <v>12</v>
      </c>
      <c r="M38" t="s">
        <v>117</v>
      </c>
      <c r="N38">
        <v>2</v>
      </c>
      <c r="O38">
        <v>2</v>
      </c>
      <c r="P38">
        <v>0</v>
      </c>
      <c r="Q38">
        <v>9</v>
      </c>
      <c r="S38" t="s">
        <v>117</v>
      </c>
      <c r="T38">
        <v>0</v>
      </c>
      <c r="U38">
        <v>5</v>
      </c>
      <c r="V38">
        <v>6</v>
      </c>
      <c r="W38">
        <v>5</v>
      </c>
      <c r="Y38" t="s">
        <v>117</v>
      </c>
      <c r="Z38">
        <v>0</v>
      </c>
      <c r="AA38">
        <v>3</v>
      </c>
      <c r="AB38">
        <v>2</v>
      </c>
      <c r="AC38">
        <v>5</v>
      </c>
      <c r="AE38" t="s">
        <v>127</v>
      </c>
      <c r="AF38" t="s">
        <v>46</v>
      </c>
      <c r="AG38" t="s">
        <v>54</v>
      </c>
      <c r="AH38" t="s">
        <v>44</v>
      </c>
      <c r="AI38" t="s">
        <v>45</v>
      </c>
      <c r="AK38">
        <f>I38+O38+U38+C38+AA38</f>
        <v>21</v>
      </c>
      <c r="AL38">
        <f>(C39+I39+O39+U39+AA39)</f>
        <v>29</v>
      </c>
      <c r="AM38">
        <f>I40+O40+U40+AA40+C40</f>
        <v>6</v>
      </c>
      <c r="AN38">
        <f>I41+O41+U41+AA41+C41</f>
        <v>2</v>
      </c>
      <c r="AO38">
        <f>AK40/AK42</f>
        <v>0.6428571428571429</v>
      </c>
    </row>
    <row r="39" spans="1:41" x14ac:dyDescent="0.2">
      <c r="A39" t="s">
        <v>118</v>
      </c>
      <c r="B39">
        <v>7</v>
      </c>
      <c r="C39">
        <v>6</v>
      </c>
      <c r="D39">
        <v>6</v>
      </c>
      <c r="E39">
        <v>1</v>
      </c>
      <c r="G39" t="s">
        <v>118</v>
      </c>
      <c r="H39">
        <v>7</v>
      </c>
      <c r="I39">
        <v>9</v>
      </c>
      <c r="J39">
        <v>10</v>
      </c>
      <c r="K39">
        <v>1</v>
      </c>
      <c r="M39" t="s">
        <v>118</v>
      </c>
      <c r="N39">
        <v>7</v>
      </c>
      <c r="O39">
        <v>7</v>
      </c>
      <c r="P39">
        <v>4</v>
      </c>
      <c r="Q39">
        <v>0</v>
      </c>
      <c r="S39" t="s">
        <v>118</v>
      </c>
      <c r="T39">
        <v>0</v>
      </c>
      <c r="U39">
        <v>5</v>
      </c>
      <c r="V39">
        <v>4</v>
      </c>
      <c r="W39">
        <v>5</v>
      </c>
      <c r="Y39" t="s">
        <v>118</v>
      </c>
      <c r="Z39">
        <v>5</v>
      </c>
      <c r="AA39">
        <v>2</v>
      </c>
      <c r="AB39">
        <v>3</v>
      </c>
      <c r="AC39">
        <v>0</v>
      </c>
      <c r="AE39" t="s">
        <v>117</v>
      </c>
      <c r="AF39">
        <v>1</v>
      </c>
      <c r="AG39">
        <v>4</v>
      </c>
      <c r="AH39">
        <v>1</v>
      </c>
      <c r="AI39">
        <v>5</v>
      </c>
    </row>
    <row r="40" spans="1:41" x14ac:dyDescent="0.2">
      <c r="A40" t="s">
        <v>119</v>
      </c>
      <c r="B40">
        <v>2</v>
      </c>
      <c r="C40">
        <v>2</v>
      </c>
      <c r="D40">
        <v>0</v>
      </c>
      <c r="E40">
        <v>1</v>
      </c>
      <c r="G40" t="s">
        <v>119</v>
      </c>
      <c r="H40">
        <v>0</v>
      </c>
      <c r="I40">
        <v>2</v>
      </c>
      <c r="J40">
        <v>0</v>
      </c>
      <c r="K40">
        <v>1</v>
      </c>
      <c r="M40" t="s">
        <v>119</v>
      </c>
      <c r="N40">
        <v>0</v>
      </c>
      <c r="O40">
        <v>0</v>
      </c>
      <c r="P40">
        <v>0</v>
      </c>
      <c r="Q40">
        <v>0</v>
      </c>
      <c r="S40" t="s">
        <v>119</v>
      </c>
      <c r="T40">
        <v>0</v>
      </c>
      <c r="U40">
        <v>2</v>
      </c>
      <c r="V40">
        <v>0</v>
      </c>
      <c r="W40">
        <v>0</v>
      </c>
      <c r="Y40" t="s">
        <v>119</v>
      </c>
      <c r="Z40">
        <v>0</v>
      </c>
      <c r="AA40">
        <v>0</v>
      </c>
      <c r="AB40">
        <v>1</v>
      </c>
      <c r="AC40">
        <v>0</v>
      </c>
      <c r="AE40" t="s">
        <v>118</v>
      </c>
      <c r="AF40">
        <v>4</v>
      </c>
      <c r="AG40">
        <v>2</v>
      </c>
      <c r="AH40">
        <v>4</v>
      </c>
      <c r="AI40">
        <v>0</v>
      </c>
      <c r="AK40">
        <v>27</v>
      </c>
    </row>
    <row r="41" spans="1:41" x14ac:dyDescent="0.2">
      <c r="A41" t="s">
        <v>120</v>
      </c>
      <c r="B41">
        <v>1</v>
      </c>
      <c r="C41">
        <v>1</v>
      </c>
      <c r="D41">
        <v>1</v>
      </c>
      <c r="E41">
        <v>1</v>
      </c>
      <c r="G41" t="s">
        <v>120</v>
      </c>
      <c r="H41">
        <v>0</v>
      </c>
      <c r="I41">
        <v>0</v>
      </c>
      <c r="J41">
        <v>1</v>
      </c>
      <c r="K41">
        <v>1</v>
      </c>
      <c r="M41" t="s">
        <v>120</v>
      </c>
      <c r="N41">
        <v>1</v>
      </c>
      <c r="O41">
        <v>0</v>
      </c>
      <c r="P41">
        <v>1</v>
      </c>
      <c r="Q41">
        <v>0</v>
      </c>
      <c r="S41" t="s">
        <v>120</v>
      </c>
      <c r="T41">
        <v>0</v>
      </c>
      <c r="U41">
        <v>1</v>
      </c>
      <c r="V41">
        <v>0</v>
      </c>
      <c r="W41">
        <v>2</v>
      </c>
      <c r="Y41" t="s">
        <v>120</v>
      </c>
      <c r="Z41">
        <v>1</v>
      </c>
      <c r="AA41">
        <v>0</v>
      </c>
      <c r="AB41">
        <v>0</v>
      </c>
      <c r="AC41">
        <v>0</v>
      </c>
      <c r="AE41" t="s">
        <v>119</v>
      </c>
      <c r="AF41">
        <v>0</v>
      </c>
      <c r="AG41">
        <v>0</v>
      </c>
      <c r="AH41">
        <v>0</v>
      </c>
      <c r="AI41">
        <v>1</v>
      </c>
      <c r="AK41">
        <v>15</v>
      </c>
    </row>
    <row r="42" spans="1:41" x14ac:dyDescent="0.2">
      <c r="A42" s="10" t="s">
        <v>146</v>
      </c>
      <c r="B42" s="10">
        <f t="shared" ref="B42:E43" si="10">B38-B40</f>
        <v>2</v>
      </c>
      <c r="C42" s="10">
        <f t="shared" si="10"/>
        <v>5</v>
      </c>
      <c r="D42" s="10">
        <f t="shared" si="10"/>
        <v>7</v>
      </c>
      <c r="E42" s="10">
        <f t="shared" si="10"/>
        <v>9</v>
      </c>
      <c r="G42" s="10" t="s">
        <v>146</v>
      </c>
      <c r="H42" s="10">
        <f t="shared" ref="H42:K43" si="11">H38-H40</f>
        <v>1</v>
      </c>
      <c r="I42" s="10">
        <f t="shared" si="11"/>
        <v>2</v>
      </c>
      <c r="J42" s="10">
        <f t="shared" si="11"/>
        <v>2</v>
      </c>
      <c r="K42" s="10">
        <f t="shared" si="11"/>
        <v>11</v>
      </c>
      <c r="M42" s="10" t="s">
        <v>146</v>
      </c>
      <c r="N42" s="10">
        <f t="shared" ref="N42:Q43" si="12">N38-N40</f>
        <v>2</v>
      </c>
      <c r="O42" s="10">
        <f t="shared" si="12"/>
        <v>2</v>
      </c>
      <c r="P42" s="10">
        <f t="shared" si="12"/>
        <v>0</v>
      </c>
      <c r="Q42" s="10">
        <f t="shared" si="12"/>
        <v>9</v>
      </c>
      <c r="S42" s="10" t="s">
        <v>146</v>
      </c>
      <c r="T42" s="10">
        <f t="shared" ref="T42:W43" si="13">T38-T40</f>
        <v>0</v>
      </c>
      <c r="U42" s="10">
        <f t="shared" si="13"/>
        <v>3</v>
      </c>
      <c r="V42" s="10">
        <f t="shared" si="13"/>
        <v>6</v>
      </c>
      <c r="W42" s="10">
        <f t="shared" si="13"/>
        <v>5</v>
      </c>
      <c r="Y42" s="10" t="s">
        <v>146</v>
      </c>
      <c r="Z42" s="10">
        <f t="shared" ref="Z42:AC43" si="14">Z38-Z40</f>
        <v>0</v>
      </c>
      <c r="AA42" s="10">
        <f t="shared" si="14"/>
        <v>3</v>
      </c>
      <c r="AB42" s="10">
        <f t="shared" si="14"/>
        <v>1</v>
      </c>
      <c r="AC42" s="10">
        <f t="shared" si="14"/>
        <v>5</v>
      </c>
      <c r="AE42" t="s">
        <v>120</v>
      </c>
      <c r="AF42">
        <v>0</v>
      </c>
      <c r="AG42">
        <v>0</v>
      </c>
      <c r="AH42">
        <v>0</v>
      </c>
      <c r="AI42">
        <v>0</v>
      </c>
      <c r="AK42" s="1">
        <f>AK40+AK41</f>
        <v>42</v>
      </c>
    </row>
    <row r="43" spans="1:41" x14ac:dyDescent="0.2">
      <c r="A43" s="10" t="s">
        <v>147</v>
      </c>
      <c r="B43" s="10">
        <f t="shared" si="10"/>
        <v>6</v>
      </c>
      <c r="C43" s="10">
        <f t="shared" si="10"/>
        <v>5</v>
      </c>
      <c r="D43" s="10">
        <f t="shared" si="10"/>
        <v>5</v>
      </c>
      <c r="E43" s="10">
        <f t="shared" si="10"/>
        <v>0</v>
      </c>
      <c r="G43" s="10" t="s">
        <v>147</v>
      </c>
      <c r="H43" s="10">
        <f t="shared" si="11"/>
        <v>7</v>
      </c>
      <c r="I43" s="10">
        <f t="shared" si="11"/>
        <v>9</v>
      </c>
      <c r="J43" s="10">
        <f t="shared" si="11"/>
        <v>9</v>
      </c>
      <c r="K43" s="10">
        <f t="shared" si="11"/>
        <v>0</v>
      </c>
      <c r="M43" s="10" t="s">
        <v>147</v>
      </c>
      <c r="N43" s="10">
        <f t="shared" si="12"/>
        <v>6</v>
      </c>
      <c r="O43" s="10">
        <f t="shared" si="12"/>
        <v>7</v>
      </c>
      <c r="P43" s="10">
        <f t="shared" si="12"/>
        <v>3</v>
      </c>
      <c r="Q43" s="10">
        <f t="shared" si="12"/>
        <v>0</v>
      </c>
      <c r="S43" s="10" t="s">
        <v>147</v>
      </c>
      <c r="T43" s="10">
        <f t="shared" si="13"/>
        <v>0</v>
      </c>
      <c r="U43" s="10">
        <f t="shared" si="13"/>
        <v>4</v>
      </c>
      <c r="V43" s="10">
        <f t="shared" si="13"/>
        <v>4</v>
      </c>
      <c r="W43" s="10">
        <f t="shared" si="13"/>
        <v>3</v>
      </c>
      <c r="Y43" s="10" t="s">
        <v>147</v>
      </c>
      <c r="Z43" s="10">
        <f t="shared" si="14"/>
        <v>4</v>
      </c>
      <c r="AA43" s="10">
        <f t="shared" si="14"/>
        <v>2</v>
      </c>
      <c r="AB43" s="10">
        <f t="shared" si="14"/>
        <v>3</v>
      </c>
      <c r="AC43" s="10">
        <f t="shared" si="14"/>
        <v>0</v>
      </c>
      <c r="AE43" s="10" t="s">
        <v>146</v>
      </c>
      <c r="AF43" s="10">
        <f t="shared" ref="AF43:AI44" si="15">AF39-AF41</f>
        <v>1</v>
      </c>
      <c r="AG43" s="10">
        <f t="shared" si="15"/>
        <v>4</v>
      </c>
      <c r="AH43" s="10">
        <f t="shared" si="15"/>
        <v>1</v>
      </c>
      <c r="AI43" s="10">
        <f t="shared" si="15"/>
        <v>4</v>
      </c>
    </row>
    <row r="44" spans="1:41" x14ac:dyDescent="0.2">
      <c r="A44" t="s">
        <v>148</v>
      </c>
      <c r="B44">
        <f>B38+B39</f>
        <v>11</v>
      </c>
      <c r="C44">
        <f t="shared" ref="C44:W44" si="16">C38+C39</f>
        <v>13</v>
      </c>
      <c r="D44">
        <f t="shared" si="16"/>
        <v>13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I44">
        <f t="shared" si="16"/>
        <v>13</v>
      </c>
      <c r="J44">
        <f t="shared" si="16"/>
        <v>12</v>
      </c>
      <c r="K44">
        <f t="shared" si="16"/>
        <v>13</v>
      </c>
      <c r="L44">
        <f t="shared" si="16"/>
        <v>0</v>
      </c>
      <c r="M44" t="e">
        <f t="shared" si="16"/>
        <v>#VALUE!</v>
      </c>
      <c r="N44">
        <f t="shared" si="16"/>
        <v>9</v>
      </c>
      <c r="O44">
        <f t="shared" si="16"/>
        <v>9</v>
      </c>
      <c r="P44">
        <f t="shared" si="16"/>
        <v>4</v>
      </c>
      <c r="Q44">
        <f t="shared" si="16"/>
        <v>9</v>
      </c>
      <c r="R44">
        <f t="shared" si="16"/>
        <v>0</v>
      </c>
      <c r="S44" t="s">
        <v>148</v>
      </c>
      <c r="T44">
        <f t="shared" si="16"/>
        <v>0</v>
      </c>
      <c r="U44">
        <f t="shared" si="16"/>
        <v>10</v>
      </c>
      <c r="V44">
        <f t="shared" si="16"/>
        <v>10</v>
      </c>
      <c r="W44">
        <f t="shared" si="16"/>
        <v>10</v>
      </c>
      <c r="Y44" t="s">
        <v>148</v>
      </c>
      <c r="Z44">
        <f>Z38+Z39</f>
        <v>5</v>
      </c>
      <c r="AA44">
        <f>AA38+AA39</f>
        <v>5</v>
      </c>
      <c r="AB44">
        <f>AB38+AB39</f>
        <v>5</v>
      </c>
      <c r="AC44">
        <f>AC38+AC39</f>
        <v>5</v>
      </c>
      <c r="AE44" s="10" t="s">
        <v>147</v>
      </c>
      <c r="AF44" s="10">
        <f t="shared" si="15"/>
        <v>4</v>
      </c>
      <c r="AG44" s="10">
        <f t="shared" si="15"/>
        <v>2</v>
      </c>
      <c r="AH44" s="10">
        <f t="shared" si="15"/>
        <v>4</v>
      </c>
      <c r="AI44" s="10">
        <f t="shared" si="15"/>
        <v>0</v>
      </c>
    </row>
    <row r="45" spans="1:41" x14ac:dyDescent="0.2">
      <c r="A45" t="s">
        <v>149</v>
      </c>
      <c r="B45">
        <f>B42/B44</f>
        <v>0.18181818181818182</v>
      </c>
      <c r="C45">
        <f>C42/C44</f>
        <v>0.38461538461538464</v>
      </c>
      <c r="D45">
        <f>D42/D44</f>
        <v>0.53846153846153844</v>
      </c>
      <c r="E45">
        <f>E42/E44</f>
        <v>0.81818181818181823</v>
      </c>
      <c r="G45" t="s">
        <v>149</v>
      </c>
      <c r="H45">
        <f>H42/H44</f>
        <v>0.125</v>
      </c>
      <c r="I45">
        <f>I42/I44</f>
        <v>0.15384615384615385</v>
      </c>
      <c r="J45">
        <f>J42/J44</f>
        <v>0.16666666666666666</v>
      </c>
      <c r="K45">
        <f>K42/K44</f>
        <v>0.84615384615384615</v>
      </c>
      <c r="M45" t="e">
        <f>M42/M44</f>
        <v>#VALUE!</v>
      </c>
      <c r="N45">
        <f>N42/N44</f>
        <v>0.22222222222222221</v>
      </c>
      <c r="O45">
        <f>O42/O44</f>
        <v>0.22222222222222221</v>
      </c>
      <c r="P45">
        <f>P42/P44</f>
        <v>0</v>
      </c>
      <c r="Q45">
        <f>Q42/Q44</f>
        <v>1</v>
      </c>
      <c r="S45" t="s">
        <v>149</v>
      </c>
      <c r="T45" t="e">
        <f>T42/T44</f>
        <v>#DIV/0!</v>
      </c>
      <c r="U45">
        <f>U42/U44</f>
        <v>0.3</v>
      </c>
      <c r="V45">
        <f>V42/V44</f>
        <v>0.6</v>
      </c>
      <c r="W45">
        <f>W42/W44</f>
        <v>0.5</v>
      </c>
      <c r="Y45" t="s">
        <v>149</v>
      </c>
      <c r="Z45">
        <f>Z42/Z44</f>
        <v>0</v>
      </c>
      <c r="AA45">
        <f>AA42/AA44</f>
        <v>0.6</v>
      </c>
      <c r="AB45">
        <f>AB42/AB44</f>
        <v>0.2</v>
      </c>
      <c r="AC45">
        <f>AC42/AC44</f>
        <v>1</v>
      </c>
      <c r="AE45" t="s">
        <v>148</v>
      </c>
      <c r="AF45">
        <f>AF39+AF40</f>
        <v>5</v>
      </c>
      <c r="AG45">
        <f>AG39+AG40</f>
        <v>6</v>
      </c>
      <c r="AH45">
        <f>AH39+AH40</f>
        <v>5</v>
      </c>
      <c r="AI45">
        <f>AI39+AI40</f>
        <v>5</v>
      </c>
    </row>
    <row r="46" spans="1:41" x14ac:dyDescent="0.2">
      <c r="A46" t="s">
        <v>150</v>
      </c>
      <c r="B46">
        <f>B43/B44</f>
        <v>0.54545454545454541</v>
      </c>
      <c r="C46">
        <f>C43/C44</f>
        <v>0.38461538461538464</v>
      </c>
      <c r="D46">
        <f>D43/D44</f>
        <v>0.38461538461538464</v>
      </c>
      <c r="E46">
        <f>E43/E44</f>
        <v>0</v>
      </c>
      <c r="G46" t="s">
        <v>150</v>
      </c>
      <c r="H46">
        <f>H43/H44</f>
        <v>0.875</v>
      </c>
      <c r="I46">
        <f>I43/I44</f>
        <v>0.69230769230769229</v>
      </c>
      <c r="J46">
        <f>J43/J44</f>
        <v>0.75</v>
      </c>
      <c r="K46">
        <f>K43/K44</f>
        <v>0</v>
      </c>
      <c r="M46" t="e">
        <f t="shared" ref="M46:W46" si="17">M43/M44</f>
        <v>#VALUE!</v>
      </c>
      <c r="N46">
        <f t="shared" si="17"/>
        <v>0.66666666666666663</v>
      </c>
      <c r="O46">
        <f t="shared" si="17"/>
        <v>0.77777777777777779</v>
      </c>
      <c r="P46">
        <f t="shared" si="17"/>
        <v>0.75</v>
      </c>
      <c r="Q46">
        <f t="shared" si="17"/>
        <v>0</v>
      </c>
      <c r="S46" t="s">
        <v>150</v>
      </c>
      <c r="T46" t="e">
        <f t="shared" si="17"/>
        <v>#DIV/0!</v>
      </c>
      <c r="U46">
        <f t="shared" si="17"/>
        <v>0.4</v>
      </c>
      <c r="V46">
        <f t="shared" si="17"/>
        <v>0.4</v>
      </c>
      <c r="W46">
        <f t="shared" si="17"/>
        <v>0.3</v>
      </c>
      <c r="Y46" t="s">
        <v>150</v>
      </c>
      <c r="Z46">
        <f>Z43/Z44</f>
        <v>0.8</v>
      </c>
      <c r="AA46">
        <f>AA43/AA44</f>
        <v>0.4</v>
      </c>
      <c r="AB46">
        <f>AB43/AB44</f>
        <v>0.6</v>
      </c>
      <c r="AC46">
        <f>AC43/AC44</f>
        <v>0</v>
      </c>
      <c r="AE46" t="s">
        <v>149</v>
      </c>
      <c r="AF46">
        <f>AF43/AF45</f>
        <v>0.2</v>
      </c>
      <c r="AG46">
        <f>AG43/AG45</f>
        <v>0.66666666666666663</v>
      </c>
      <c r="AH46">
        <f>AH43/AH45</f>
        <v>0.2</v>
      </c>
      <c r="AI46">
        <f>AI43/AI45</f>
        <v>0.8</v>
      </c>
    </row>
    <row r="47" spans="1:41" x14ac:dyDescent="0.2">
      <c r="AE47" t="s">
        <v>150</v>
      </c>
      <c r="AF47">
        <f>AF44/AF45</f>
        <v>0.8</v>
      </c>
      <c r="AG47">
        <f>AG44/AG45</f>
        <v>0.33333333333333331</v>
      </c>
      <c r="AH47">
        <f>AH44/AH45</f>
        <v>0.8</v>
      </c>
      <c r="AI47">
        <f>AI44/AI45</f>
        <v>0</v>
      </c>
    </row>
    <row r="48" spans="1:41" x14ac:dyDescent="0.2">
      <c r="A48" t="s">
        <v>157</v>
      </c>
      <c r="G48" t="s">
        <v>158</v>
      </c>
      <c r="M48" t="s">
        <v>159</v>
      </c>
      <c r="S48" t="s">
        <v>160</v>
      </c>
      <c r="Y48" t="s">
        <v>161</v>
      </c>
    </row>
    <row r="49" spans="1:29" x14ac:dyDescent="0.2">
      <c r="A49" t="s">
        <v>127</v>
      </c>
      <c r="B49" t="s">
        <v>46</v>
      </c>
      <c r="C49" t="s">
        <v>54</v>
      </c>
      <c r="D49" t="s">
        <v>44</v>
      </c>
      <c r="E49" t="s">
        <v>45</v>
      </c>
      <c r="G49" t="s">
        <v>127</v>
      </c>
      <c r="H49" t="s">
        <v>46</v>
      </c>
      <c r="I49" t="s">
        <v>54</v>
      </c>
      <c r="J49" t="s">
        <v>44</v>
      </c>
      <c r="K49" t="s">
        <v>45</v>
      </c>
      <c r="M49" t="s">
        <v>127</v>
      </c>
      <c r="N49" t="s">
        <v>46</v>
      </c>
      <c r="O49" t="s">
        <v>54</v>
      </c>
      <c r="P49" t="s">
        <v>44</v>
      </c>
      <c r="Q49" t="s">
        <v>45</v>
      </c>
      <c r="S49" t="s">
        <v>127</v>
      </c>
      <c r="T49" t="s">
        <v>46</v>
      </c>
      <c r="U49" t="s">
        <v>54</v>
      </c>
      <c r="V49" t="s">
        <v>44</v>
      </c>
      <c r="W49" t="s">
        <v>45</v>
      </c>
      <c r="Y49" t="s">
        <v>127</v>
      </c>
      <c r="Z49" t="s">
        <v>46</v>
      </c>
      <c r="AA49" t="s">
        <v>54</v>
      </c>
      <c r="AB49" t="s">
        <v>44</v>
      </c>
      <c r="AC49" t="s">
        <v>45</v>
      </c>
    </row>
    <row r="50" spans="1:29" x14ac:dyDescent="0.2">
      <c r="A50" t="s">
        <v>117</v>
      </c>
      <c r="B50">
        <v>2</v>
      </c>
      <c r="C50">
        <v>10</v>
      </c>
      <c r="D50">
        <v>10</v>
      </c>
      <c r="E50">
        <v>7</v>
      </c>
      <c r="G50" t="s">
        <v>117</v>
      </c>
      <c r="H50">
        <v>2</v>
      </c>
      <c r="I50">
        <v>9</v>
      </c>
      <c r="J50">
        <v>0</v>
      </c>
      <c r="K50">
        <v>10</v>
      </c>
      <c r="M50" t="s">
        <v>117</v>
      </c>
      <c r="N50">
        <v>5</v>
      </c>
      <c r="O50">
        <v>7</v>
      </c>
      <c r="P50">
        <v>1</v>
      </c>
      <c r="Q50">
        <v>2</v>
      </c>
      <c r="S50" t="s">
        <v>117</v>
      </c>
      <c r="T50">
        <v>4</v>
      </c>
      <c r="U50">
        <v>0</v>
      </c>
      <c r="V50">
        <v>9</v>
      </c>
      <c r="W50">
        <v>8</v>
      </c>
      <c r="Y50" t="s">
        <v>117</v>
      </c>
      <c r="Z50">
        <v>2</v>
      </c>
      <c r="AA50">
        <v>8</v>
      </c>
      <c r="AB50">
        <v>0</v>
      </c>
      <c r="AC50">
        <v>8</v>
      </c>
    </row>
    <row r="51" spans="1:29" x14ac:dyDescent="0.2">
      <c r="A51" t="s">
        <v>118</v>
      </c>
      <c r="B51">
        <v>7</v>
      </c>
      <c r="C51">
        <v>0</v>
      </c>
      <c r="D51">
        <v>0</v>
      </c>
      <c r="E51">
        <v>1</v>
      </c>
      <c r="G51" t="s">
        <v>118</v>
      </c>
      <c r="H51">
        <v>8</v>
      </c>
      <c r="I51">
        <v>1</v>
      </c>
      <c r="J51">
        <v>10</v>
      </c>
      <c r="K51">
        <v>0</v>
      </c>
      <c r="M51" t="s">
        <v>118</v>
      </c>
      <c r="N51">
        <v>5</v>
      </c>
      <c r="O51">
        <v>0</v>
      </c>
      <c r="P51">
        <v>9</v>
      </c>
      <c r="Q51">
        <v>8</v>
      </c>
      <c r="S51" t="s">
        <v>118</v>
      </c>
      <c r="T51">
        <v>5</v>
      </c>
      <c r="U51">
        <v>9</v>
      </c>
      <c r="V51">
        <v>0</v>
      </c>
      <c r="W51">
        <v>1</v>
      </c>
      <c r="Y51" t="s">
        <v>118</v>
      </c>
      <c r="Z51">
        <v>7</v>
      </c>
      <c r="AA51">
        <v>1</v>
      </c>
      <c r="AB51">
        <v>9</v>
      </c>
      <c r="AC51">
        <v>1</v>
      </c>
    </row>
    <row r="52" spans="1:29" x14ac:dyDescent="0.2">
      <c r="A52" t="s">
        <v>119</v>
      </c>
      <c r="B52">
        <v>1</v>
      </c>
      <c r="C52">
        <v>0</v>
      </c>
      <c r="D52">
        <v>0</v>
      </c>
      <c r="E52">
        <v>1</v>
      </c>
      <c r="G52" t="s">
        <v>119</v>
      </c>
      <c r="H52">
        <v>1</v>
      </c>
      <c r="I52">
        <v>0</v>
      </c>
      <c r="J52">
        <v>0</v>
      </c>
      <c r="K52">
        <v>1</v>
      </c>
      <c r="M52" t="s">
        <v>119</v>
      </c>
      <c r="N52">
        <v>0</v>
      </c>
      <c r="O52">
        <v>0</v>
      </c>
      <c r="P52">
        <v>0</v>
      </c>
      <c r="Q52">
        <v>1</v>
      </c>
      <c r="S52" t="s">
        <v>119</v>
      </c>
      <c r="T52">
        <v>2</v>
      </c>
      <c r="U52">
        <v>0</v>
      </c>
      <c r="V52">
        <v>0</v>
      </c>
      <c r="W52">
        <v>0</v>
      </c>
      <c r="Y52" t="s">
        <v>119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120</v>
      </c>
      <c r="B53">
        <v>0</v>
      </c>
      <c r="C53">
        <v>0</v>
      </c>
      <c r="D53">
        <v>0</v>
      </c>
      <c r="E53">
        <v>1</v>
      </c>
      <c r="G53" t="s">
        <v>120</v>
      </c>
      <c r="H53">
        <v>0</v>
      </c>
      <c r="I53">
        <v>1</v>
      </c>
      <c r="J53">
        <v>0</v>
      </c>
      <c r="K53">
        <v>0</v>
      </c>
      <c r="M53" t="s">
        <v>120</v>
      </c>
      <c r="N53">
        <v>2</v>
      </c>
      <c r="O53">
        <v>0</v>
      </c>
      <c r="P53">
        <v>0</v>
      </c>
      <c r="Q53">
        <v>0</v>
      </c>
      <c r="S53" t="s">
        <v>120</v>
      </c>
      <c r="T53">
        <v>1</v>
      </c>
      <c r="U53">
        <v>1</v>
      </c>
      <c r="V53">
        <v>0</v>
      </c>
      <c r="W53">
        <v>0</v>
      </c>
      <c r="Y53" t="s">
        <v>120</v>
      </c>
      <c r="Z53">
        <v>1</v>
      </c>
      <c r="AA53">
        <v>1</v>
      </c>
      <c r="AB53">
        <v>0</v>
      </c>
      <c r="AC53">
        <v>1</v>
      </c>
    </row>
    <row r="54" spans="1:29" x14ac:dyDescent="0.2">
      <c r="A54" s="10" t="s">
        <v>146</v>
      </c>
      <c r="B54" s="10">
        <f t="shared" ref="B54:E55" si="18">B50-B52</f>
        <v>1</v>
      </c>
      <c r="C54" s="10">
        <f t="shared" si="18"/>
        <v>10</v>
      </c>
      <c r="D54" s="10">
        <f t="shared" si="18"/>
        <v>10</v>
      </c>
      <c r="E54" s="10">
        <f t="shared" si="18"/>
        <v>6</v>
      </c>
      <c r="G54" s="10" t="s">
        <v>146</v>
      </c>
      <c r="H54" s="10">
        <f t="shared" ref="H54:K55" si="19">H50-H52</f>
        <v>1</v>
      </c>
      <c r="I54" s="10">
        <f t="shared" si="19"/>
        <v>9</v>
      </c>
      <c r="J54" s="10">
        <f t="shared" si="19"/>
        <v>0</v>
      </c>
      <c r="K54" s="10">
        <f t="shared" si="19"/>
        <v>9</v>
      </c>
      <c r="M54" s="10" t="s">
        <v>146</v>
      </c>
      <c r="N54" s="10">
        <f t="shared" ref="N54:Q55" si="20">N50-N52</f>
        <v>5</v>
      </c>
      <c r="O54" s="10">
        <f t="shared" si="20"/>
        <v>7</v>
      </c>
      <c r="P54" s="10">
        <f t="shared" si="20"/>
        <v>1</v>
      </c>
      <c r="Q54" s="10">
        <f t="shared" si="20"/>
        <v>1</v>
      </c>
      <c r="S54" s="10" t="s">
        <v>146</v>
      </c>
      <c r="T54" s="10">
        <f t="shared" ref="T54:W55" si="21">T50-T52</f>
        <v>2</v>
      </c>
      <c r="U54" s="10">
        <f t="shared" si="21"/>
        <v>0</v>
      </c>
      <c r="V54" s="10">
        <f t="shared" si="21"/>
        <v>9</v>
      </c>
      <c r="W54" s="10">
        <f t="shared" si="21"/>
        <v>8</v>
      </c>
      <c r="Y54" s="10" t="s">
        <v>146</v>
      </c>
      <c r="Z54" s="10">
        <f t="shared" ref="Z54:AC55" si="22">Z50-Z52</f>
        <v>2</v>
      </c>
      <c r="AA54" s="10">
        <f t="shared" si="22"/>
        <v>8</v>
      </c>
      <c r="AB54" s="10">
        <f t="shared" si="22"/>
        <v>0</v>
      </c>
      <c r="AC54" s="10">
        <f t="shared" si="22"/>
        <v>8</v>
      </c>
    </row>
    <row r="55" spans="1:29" x14ac:dyDescent="0.2">
      <c r="A55" s="10" t="s">
        <v>147</v>
      </c>
      <c r="B55" s="10">
        <f t="shared" si="18"/>
        <v>7</v>
      </c>
      <c r="C55" s="10">
        <f t="shared" si="18"/>
        <v>0</v>
      </c>
      <c r="D55" s="10">
        <f t="shared" si="18"/>
        <v>0</v>
      </c>
      <c r="E55" s="10">
        <f t="shared" si="18"/>
        <v>0</v>
      </c>
      <c r="G55" s="10" t="s">
        <v>147</v>
      </c>
      <c r="H55" s="10">
        <f t="shared" si="19"/>
        <v>8</v>
      </c>
      <c r="I55" s="10">
        <f t="shared" si="19"/>
        <v>0</v>
      </c>
      <c r="J55" s="10">
        <f t="shared" si="19"/>
        <v>10</v>
      </c>
      <c r="K55" s="10">
        <f t="shared" si="19"/>
        <v>0</v>
      </c>
      <c r="M55" s="10" t="s">
        <v>147</v>
      </c>
      <c r="N55" s="10">
        <f t="shared" si="20"/>
        <v>3</v>
      </c>
      <c r="O55" s="10">
        <f t="shared" si="20"/>
        <v>0</v>
      </c>
      <c r="P55" s="10">
        <f t="shared" si="20"/>
        <v>9</v>
      </c>
      <c r="Q55" s="10">
        <f t="shared" si="20"/>
        <v>8</v>
      </c>
      <c r="S55" s="10" t="s">
        <v>147</v>
      </c>
      <c r="T55" s="10">
        <f t="shared" si="21"/>
        <v>4</v>
      </c>
      <c r="U55" s="10">
        <f t="shared" si="21"/>
        <v>8</v>
      </c>
      <c r="V55" s="10">
        <f t="shared" si="21"/>
        <v>0</v>
      </c>
      <c r="W55" s="10">
        <f t="shared" si="21"/>
        <v>1</v>
      </c>
      <c r="Y55" s="10" t="s">
        <v>147</v>
      </c>
      <c r="Z55" s="10">
        <f t="shared" si="22"/>
        <v>6</v>
      </c>
      <c r="AA55" s="10">
        <f t="shared" si="22"/>
        <v>0</v>
      </c>
      <c r="AB55" s="10">
        <f t="shared" si="22"/>
        <v>9</v>
      </c>
      <c r="AC55" s="10">
        <f t="shared" si="22"/>
        <v>0</v>
      </c>
    </row>
    <row r="56" spans="1:29" x14ac:dyDescent="0.2">
      <c r="A56" t="s">
        <v>148</v>
      </c>
      <c r="B56">
        <f>B50+B51</f>
        <v>9</v>
      </c>
      <c r="C56">
        <f t="shared" ref="C56:W56" si="23">C50+C51</f>
        <v>10</v>
      </c>
      <c r="D56">
        <f t="shared" si="23"/>
        <v>10</v>
      </c>
      <c r="E56">
        <f t="shared" si="23"/>
        <v>8</v>
      </c>
      <c r="F56">
        <f t="shared" si="23"/>
        <v>0</v>
      </c>
      <c r="G56" t="e">
        <f t="shared" si="23"/>
        <v>#VALUE!</v>
      </c>
      <c r="H56">
        <f t="shared" si="23"/>
        <v>10</v>
      </c>
      <c r="I56">
        <f t="shared" si="23"/>
        <v>10</v>
      </c>
      <c r="J56">
        <f t="shared" si="23"/>
        <v>10</v>
      </c>
      <c r="K56">
        <f t="shared" si="23"/>
        <v>10</v>
      </c>
      <c r="L56">
        <f t="shared" si="23"/>
        <v>0</v>
      </c>
      <c r="M56" t="e">
        <f t="shared" si="23"/>
        <v>#VALUE!</v>
      </c>
      <c r="N56">
        <f t="shared" si="23"/>
        <v>10</v>
      </c>
      <c r="O56">
        <f t="shared" si="23"/>
        <v>7</v>
      </c>
      <c r="P56">
        <f t="shared" si="23"/>
        <v>10</v>
      </c>
      <c r="Q56">
        <f t="shared" si="23"/>
        <v>10</v>
      </c>
      <c r="R56">
        <f t="shared" si="23"/>
        <v>0</v>
      </c>
      <c r="S56" t="s">
        <v>148</v>
      </c>
      <c r="T56">
        <f t="shared" si="23"/>
        <v>9</v>
      </c>
      <c r="U56">
        <f t="shared" si="23"/>
        <v>9</v>
      </c>
      <c r="V56">
        <f t="shared" si="23"/>
        <v>9</v>
      </c>
      <c r="W56">
        <f t="shared" si="23"/>
        <v>9</v>
      </c>
      <c r="Y56" t="s">
        <v>148</v>
      </c>
      <c r="Z56">
        <f>Z50+Z51</f>
        <v>9</v>
      </c>
      <c r="AA56">
        <f>AA50+AA51</f>
        <v>9</v>
      </c>
      <c r="AB56">
        <f>AB50+AB51</f>
        <v>9</v>
      </c>
      <c r="AC56">
        <f>AC50+AC51</f>
        <v>9</v>
      </c>
    </row>
    <row r="57" spans="1:29" x14ac:dyDescent="0.2">
      <c r="A57" t="s">
        <v>149</v>
      </c>
      <c r="B57">
        <f>B54/B56</f>
        <v>0.1111111111111111</v>
      </c>
      <c r="C57">
        <f>C54/C56</f>
        <v>1</v>
      </c>
      <c r="D57">
        <f>D54/D56</f>
        <v>1</v>
      </c>
      <c r="E57">
        <f>E54/E56</f>
        <v>0.75</v>
      </c>
      <c r="G57" t="s">
        <v>149</v>
      </c>
      <c r="H57">
        <f>H54/H56</f>
        <v>0.1</v>
      </c>
      <c r="I57">
        <f>I54/I56</f>
        <v>0.9</v>
      </c>
      <c r="J57">
        <f>J54/J56</f>
        <v>0</v>
      </c>
      <c r="K57">
        <f>K54/K56</f>
        <v>0.9</v>
      </c>
      <c r="M57" t="e">
        <f>M54/M56</f>
        <v>#VALUE!</v>
      </c>
      <c r="N57">
        <f>N54/N56</f>
        <v>0.5</v>
      </c>
      <c r="O57">
        <f>O54/O56</f>
        <v>1</v>
      </c>
      <c r="P57">
        <f>P54/P56</f>
        <v>0.1</v>
      </c>
      <c r="Q57">
        <f>Q54/Q56</f>
        <v>0.1</v>
      </c>
      <c r="S57" t="s">
        <v>149</v>
      </c>
      <c r="T57">
        <f>T54/T56</f>
        <v>0.22222222222222221</v>
      </c>
      <c r="U57">
        <f>U54/U56</f>
        <v>0</v>
      </c>
      <c r="V57">
        <f>V54/V56</f>
        <v>1</v>
      </c>
      <c r="W57">
        <f>W54/W56</f>
        <v>0.88888888888888884</v>
      </c>
      <c r="Y57" t="s">
        <v>149</v>
      </c>
      <c r="Z57">
        <f>Z54/Z56</f>
        <v>0.22222222222222221</v>
      </c>
      <c r="AA57">
        <f>AA54/AA56</f>
        <v>0.88888888888888884</v>
      </c>
      <c r="AB57">
        <f>AB54/AB56</f>
        <v>0</v>
      </c>
      <c r="AC57">
        <f>AC54/AC56</f>
        <v>0.88888888888888884</v>
      </c>
    </row>
    <row r="58" spans="1:29" x14ac:dyDescent="0.2">
      <c r="A58" t="s">
        <v>150</v>
      </c>
      <c r="B58">
        <f>B55/B56</f>
        <v>0.77777777777777779</v>
      </c>
      <c r="C58">
        <f>C55/C56</f>
        <v>0</v>
      </c>
      <c r="D58">
        <f>D55/D56</f>
        <v>0</v>
      </c>
      <c r="E58">
        <f>E55/E56</f>
        <v>0</v>
      </c>
      <c r="G58" t="s">
        <v>150</v>
      </c>
      <c r="H58">
        <f>H55/H56</f>
        <v>0.8</v>
      </c>
      <c r="I58">
        <f>I55/I56</f>
        <v>0</v>
      </c>
      <c r="J58">
        <f>J55/J56</f>
        <v>1</v>
      </c>
      <c r="K58">
        <f>K55/K56</f>
        <v>0</v>
      </c>
      <c r="M58" t="e">
        <f t="shared" ref="M58:W58" si="24">M55/M56</f>
        <v>#VALUE!</v>
      </c>
      <c r="N58">
        <f t="shared" si="24"/>
        <v>0.3</v>
      </c>
      <c r="O58">
        <f t="shared" si="24"/>
        <v>0</v>
      </c>
      <c r="P58">
        <f t="shared" si="24"/>
        <v>0.9</v>
      </c>
      <c r="Q58">
        <f t="shared" si="24"/>
        <v>0.8</v>
      </c>
      <c r="S58" t="s">
        <v>150</v>
      </c>
      <c r="T58">
        <f t="shared" si="24"/>
        <v>0.44444444444444442</v>
      </c>
      <c r="U58">
        <f t="shared" si="24"/>
        <v>0.88888888888888884</v>
      </c>
      <c r="V58">
        <f t="shared" si="24"/>
        <v>0</v>
      </c>
      <c r="W58">
        <f t="shared" si="24"/>
        <v>0.1111111111111111</v>
      </c>
      <c r="Y58" t="s">
        <v>150</v>
      </c>
      <c r="Z58">
        <f>Z55/Z56</f>
        <v>0.66666666666666663</v>
      </c>
      <c r="AA58">
        <f>AA55/AA56</f>
        <v>0</v>
      </c>
      <c r="AB58">
        <f>AB55/AB56</f>
        <v>1</v>
      </c>
      <c r="AC58">
        <f>AC55/AC56</f>
        <v>0</v>
      </c>
    </row>
    <row r="60" spans="1:29" x14ac:dyDescent="0.2">
      <c r="G60" t="s">
        <v>162</v>
      </c>
      <c r="M60" t="s">
        <v>163</v>
      </c>
      <c r="S60" t="s">
        <v>164</v>
      </c>
      <c r="Y60" t="s">
        <v>165</v>
      </c>
    </row>
    <row r="61" spans="1:29" x14ac:dyDescent="0.2">
      <c r="G61" t="s">
        <v>127</v>
      </c>
      <c r="H61" t="s">
        <v>46</v>
      </c>
      <c r="I61" t="s">
        <v>54</v>
      </c>
      <c r="J61" t="s">
        <v>44</v>
      </c>
      <c r="K61" t="s">
        <v>45</v>
      </c>
      <c r="M61" t="s">
        <v>127</v>
      </c>
      <c r="N61" t="s">
        <v>46</v>
      </c>
      <c r="O61" t="s">
        <v>54</v>
      </c>
      <c r="P61" t="s">
        <v>44</v>
      </c>
      <c r="Q61" t="s">
        <v>45</v>
      </c>
      <c r="S61" t="s">
        <v>127</v>
      </c>
      <c r="T61" t="s">
        <v>46</v>
      </c>
      <c r="U61" t="s">
        <v>54</v>
      </c>
      <c r="V61" t="s">
        <v>44</v>
      </c>
      <c r="W61" t="s">
        <v>45</v>
      </c>
      <c r="Y61" t="s">
        <v>127</v>
      </c>
      <c r="Z61" t="s">
        <v>46</v>
      </c>
      <c r="AA61" t="s">
        <v>54</v>
      </c>
      <c r="AB61" t="s">
        <v>44</v>
      </c>
      <c r="AC61" t="s">
        <v>45</v>
      </c>
    </row>
    <row r="62" spans="1:29" x14ac:dyDescent="0.2">
      <c r="G62" t="s">
        <v>117</v>
      </c>
      <c r="H62">
        <v>8</v>
      </c>
      <c r="I62">
        <v>6</v>
      </c>
      <c r="J62">
        <v>1</v>
      </c>
      <c r="K62">
        <v>11</v>
      </c>
      <c r="M62" t="s">
        <v>117</v>
      </c>
      <c r="N62">
        <v>4</v>
      </c>
      <c r="O62">
        <v>16</v>
      </c>
      <c r="P62">
        <v>2</v>
      </c>
      <c r="Q62">
        <v>19</v>
      </c>
      <c r="S62" t="s">
        <v>117</v>
      </c>
      <c r="T62">
        <v>0</v>
      </c>
      <c r="U62">
        <v>1</v>
      </c>
      <c r="V62">
        <v>2</v>
      </c>
      <c r="W62">
        <v>3</v>
      </c>
      <c r="Y62" t="s">
        <v>117</v>
      </c>
      <c r="Z62">
        <v>0</v>
      </c>
      <c r="AA62">
        <v>4</v>
      </c>
      <c r="AB62">
        <v>0</v>
      </c>
      <c r="AC62">
        <v>4</v>
      </c>
    </row>
    <row r="63" spans="1:29" x14ac:dyDescent="0.2">
      <c r="G63" t="s">
        <v>118</v>
      </c>
      <c r="H63">
        <v>6</v>
      </c>
      <c r="I63">
        <v>5</v>
      </c>
      <c r="J63">
        <v>10</v>
      </c>
      <c r="K63">
        <v>0</v>
      </c>
      <c r="M63" t="s">
        <v>118</v>
      </c>
      <c r="N63">
        <v>17</v>
      </c>
      <c r="O63">
        <v>6</v>
      </c>
      <c r="P63">
        <v>17</v>
      </c>
      <c r="Q63">
        <v>4</v>
      </c>
      <c r="S63" t="s">
        <v>118</v>
      </c>
      <c r="T63">
        <v>2</v>
      </c>
      <c r="U63">
        <v>2</v>
      </c>
      <c r="V63">
        <v>1</v>
      </c>
      <c r="W63">
        <v>0</v>
      </c>
      <c r="Y63" t="s">
        <v>118</v>
      </c>
      <c r="Z63">
        <v>4</v>
      </c>
      <c r="AA63">
        <v>0</v>
      </c>
      <c r="AB63">
        <v>4</v>
      </c>
      <c r="AC63">
        <v>0</v>
      </c>
    </row>
    <row r="64" spans="1:29" x14ac:dyDescent="0.2">
      <c r="G64" t="s">
        <v>119</v>
      </c>
      <c r="H64">
        <v>5</v>
      </c>
      <c r="I64">
        <v>2</v>
      </c>
      <c r="J64">
        <v>0</v>
      </c>
      <c r="K64">
        <v>0</v>
      </c>
      <c r="M64" t="s">
        <v>119</v>
      </c>
      <c r="N64">
        <v>1</v>
      </c>
      <c r="O64">
        <v>5</v>
      </c>
      <c r="P64">
        <v>1</v>
      </c>
      <c r="Q64">
        <v>2</v>
      </c>
      <c r="S64" t="s">
        <v>119</v>
      </c>
      <c r="T64">
        <v>0</v>
      </c>
      <c r="U64">
        <v>1</v>
      </c>
      <c r="V64">
        <v>0</v>
      </c>
      <c r="W64">
        <v>0</v>
      </c>
      <c r="Y64" t="s">
        <v>119</v>
      </c>
      <c r="Z64">
        <v>0</v>
      </c>
      <c r="AA64">
        <v>0</v>
      </c>
      <c r="AB64">
        <v>0</v>
      </c>
      <c r="AC64">
        <v>0</v>
      </c>
    </row>
    <row r="65" spans="7:29" x14ac:dyDescent="0.2">
      <c r="G65" t="s">
        <v>120</v>
      </c>
      <c r="H65">
        <v>0</v>
      </c>
      <c r="I65">
        <v>1</v>
      </c>
      <c r="J65">
        <v>0</v>
      </c>
      <c r="K65">
        <v>0</v>
      </c>
      <c r="M65" t="s">
        <v>120</v>
      </c>
      <c r="N65">
        <v>2</v>
      </c>
      <c r="O65">
        <v>1</v>
      </c>
      <c r="P65">
        <v>2</v>
      </c>
      <c r="Q65">
        <v>0</v>
      </c>
      <c r="S65" t="s">
        <v>120</v>
      </c>
      <c r="T65">
        <v>0</v>
      </c>
      <c r="U65">
        <v>0</v>
      </c>
      <c r="V65">
        <v>0</v>
      </c>
      <c r="W65">
        <v>0</v>
      </c>
      <c r="Y65" t="s">
        <v>120</v>
      </c>
      <c r="Z65">
        <v>1</v>
      </c>
      <c r="AA65">
        <v>0</v>
      </c>
      <c r="AB65">
        <v>0</v>
      </c>
      <c r="AC65">
        <v>0</v>
      </c>
    </row>
    <row r="66" spans="7:29" x14ac:dyDescent="0.2">
      <c r="G66" s="10" t="s">
        <v>146</v>
      </c>
      <c r="H66" s="10">
        <v>0</v>
      </c>
      <c r="I66" s="10">
        <f t="shared" ref="H66:K67" si="25">I62-I64</f>
        <v>4</v>
      </c>
      <c r="J66" s="10">
        <f t="shared" si="25"/>
        <v>1</v>
      </c>
      <c r="K66" s="10">
        <f t="shared" si="25"/>
        <v>11</v>
      </c>
      <c r="M66" s="10" t="s">
        <v>146</v>
      </c>
      <c r="N66" s="10">
        <f t="shared" ref="N66:Q67" si="26">N62-N64</f>
        <v>3</v>
      </c>
      <c r="O66" s="10">
        <f t="shared" si="26"/>
        <v>11</v>
      </c>
      <c r="P66" s="10">
        <f t="shared" si="26"/>
        <v>1</v>
      </c>
      <c r="Q66" s="10">
        <f t="shared" si="26"/>
        <v>17</v>
      </c>
      <c r="S66" s="10" t="s">
        <v>146</v>
      </c>
      <c r="T66" s="10">
        <f t="shared" ref="T66:W67" si="27">T62-T64</f>
        <v>0</v>
      </c>
      <c r="U66" s="10">
        <f t="shared" si="27"/>
        <v>0</v>
      </c>
      <c r="V66" s="10">
        <f t="shared" si="27"/>
        <v>2</v>
      </c>
      <c r="W66" s="10">
        <f t="shared" si="27"/>
        <v>3</v>
      </c>
      <c r="Y66" s="10" t="s">
        <v>146</v>
      </c>
      <c r="Z66" s="10">
        <f t="shared" ref="Z66:AC67" si="28">Z62-Z64</f>
        <v>0</v>
      </c>
      <c r="AA66" s="10">
        <f t="shared" si="28"/>
        <v>4</v>
      </c>
      <c r="AB66" s="10">
        <f t="shared" si="28"/>
        <v>0</v>
      </c>
      <c r="AC66" s="10">
        <f t="shared" si="28"/>
        <v>4</v>
      </c>
    </row>
    <row r="67" spans="7:29" x14ac:dyDescent="0.2">
      <c r="G67" s="10" t="s">
        <v>147</v>
      </c>
      <c r="H67" s="10">
        <f t="shared" si="25"/>
        <v>6</v>
      </c>
      <c r="I67" s="10">
        <f t="shared" si="25"/>
        <v>4</v>
      </c>
      <c r="J67" s="10">
        <f t="shared" si="25"/>
        <v>10</v>
      </c>
      <c r="K67" s="10">
        <f t="shared" si="25"/>
        <v>0</v>
      </c>
      <c r="M67" s="10" t="s">
        <v>147</v>
      </c>
      <c r="N67" s="10">
        <f t="shared" si="26"/>
        <v>15</v>
      </c>
      <c r="O67" s="10">
        <f t="shared" si="26"/>
        <v>5</v>
      </c>
      <c r="P67" s="10">
        <f t="shared" si="26"/>
        <v>15</v>
      </c>
      <c r="Q67" s="10">
        <f t="shared" si="26"/>
        <v>4</v>
      </c>
      <c r="S67" s="10" t="s">
        <v>147</v>
      </c>
      <c r="T67" s="10">
        <f t="shared" si="27"/>
        <v>2</v>
      </c>
      <c r="U67" s="10">
        <f t="shared" si="27"/>
        <v>2</v>
      </c>
      <c r="V67" s="10">
        <f t="shared" si="27"/>
        <v>1</v>
      </c>
      <c r="W67" s="10">
        <f t="shared" si="27"/>
        <v>0</v>
      </c>
      <c r="Y67" s="10" t="s">
        <v>147</v>
      </c>
      <c r="Z67" s="10">
        <f t="shared" si="28"/>
        <v>3</v>
      </c>
      <c r="AA67" s="10">
        <f t="shared" si="28"/>
        <v>0</v>
      </c>
      <c r="AB67" s="10">
        <f t="shared" si="28"/>
        <v>4</v>
      </c>
      <c r="AC67" s="10">
        <f t="shared" si="28"/>
        <v>0</v>
      </c>
    </row>
    <row r="68" spans="7:29" x14ac:dyDescent="0.2">
      <c r="G68" t="s">
        <v>148</v>
      </c>
      <c r="H68">
        <f>H62+H63</f>
        <v>14</v>
      </c>
      <c r="I68">
        <f t="shared" ref="I68:W68" si="29">I62+I63</f>
        <v>11</v>
      </c>
      <c r="J68">
        <f t="shared" si="29"/>
        <v>11</v>
      </c>
      <c r="K68">
        <f t="shared" si="29"/>
        <v>11</v>
      </c>
      <c r="L68">
        <f t="shared" si="29"/>
        <v>0</v>
      </c>
      <c r="M68" t="e">
        <f t="shared" si="29"/>
        <v>#VALUE!</v>
      </c>
      <c r="N68">
        <f t="shared" si="29"/>
        <v>21</v>
      </c>
      <c r="O68">
        <f t="shared" si="29"/>
        <v>22</v>
      </c>
      <c r="P68">
        <f t="shared" si="29"/>
        <v>19</v>
      </c>
      <c r="Q68">
        <f t="shared" si="29"/>
        <v>23</v>
      </c>
      <c r="R68">
        <f t="shared" si="29"/>
        <v>0</v>
      </c>
      <c r="S68" t="s">
        <v>148</v>
      </c>
      <c r="T68">
        <f t="shared" si="29"/>
        <v>2</v>
      </c>
      <c r="U68">
        <f t="shared" si="29"/>
        <v>3</v>
      </c>
      <c r="V68">
        <f t="shared" si="29"/>
        <v>3</v>
      </c>
      <c r="W68">
        <f t="shared" si="29"/>
        <v>3</v>
      </c>
      <c r="Y68" t="s">
        <v>148</v>
      </c>
      <c r="Z68">
        <f>Z62+Z63</f>
        <v>4</v>
      </c>
      <c r="AA68">
        <f>AA62+AA63</f>
        <v>4</v>
      </c>
      <c r="AB68">
        <f>AB62+AB63</f>
        <v>4</v>
      </c>
      <c r="AC68">
        <f>AC62+AC63</f>
        <v>4</v>
      </c>
    </row>
    <row r="69" spans="7:29" x14ac:dyDescent="0.2">
      <c r="G69" t="s">
        <v>149</v>
      </c>
      <c r="H69">
        <f>H66/H68</f>
        <v>0</v>
      </c>
      <c r="I69">
        <f>I66/I68</f>
        <v>0.36363636363636365</v>
      </c>
      <c r="J69">
        <f>J66/J68</f>
        <v>9.0909090909090912E-2</v>
      </c>
      <c r="K69">
        <f>K66/K68</f>
        <v>1</v>
      </c>
      <c r="M69" t="e">
        <f>M66/M68</f>
        <v>#VALUE!</v>
      </c>
      <c r="N69">
        <f>N66/N68</f>
        <v>0.14285714285714285</v>
      </c>
      <c r="O69">
        <f>O66/O68</f>
        <v>0.5</v>
      </c>
      <c r="P69">
        <f>P66/P68</f>
        <v>5.2631578947368418E-2</v>
      </c>
      <c r="Q69">
        <f>Q66/Q68</f>
        <v>0.73913043478260865</v>
      </c>
      <c r="S69" t="s">
        <v>149</v>
      </c>
      <c r="T69">
        <f>T66/T68</f>
        <v>0</v>
      </c>
      <c r="U69">
        <f>U66/U68</f>
        <v>0</v>
      </c>
      <c r="V69">
        <f>V66/V68</f>
        <v>0.66666666666666663</v>
      </c>
      <c r="W69">
        <f>W66/W68</f>
        <v>1</v>
      </c>
      <c r="Y69" t="s">
        <v>149</v>
      </c>
      <c r="Z69">
        <f>Z66/Z68</f>
        <v>0</v>
      </c>
      <c r="AA69">
        <f>AA66/AA68</f>
        <v>1</v>
      </c>
      <c r="AB69">
        <f>AB66/AB68</f>
        <v>0</v>
      </c>
      <c r="AC69">
        <f>AC66/AC68</f>
        <v>1</v>
      </c>
    </row>
    <row r="70" spans="7:29" x14ac:dyDescent="0.2">
      <c r="G70" t="s">
        <v>150</v>
      </c>
      <c r="H70">
        <f>H67/H68</f>
        <v>0.42857142857142855</v>
      </c>
      <c r="I70">
        <f>I67/I68</f>
        <v>0.36363636363636365</v>
      </c>
      <c r="J70">
        <f>J67/J68</f>
        <v>0.90909090909090906</v>
      </c>
      <c r="K70">
        <f>K67/K68</f>
        <v>0</v>
      </c>
      <c r="M70" t="e">
        <f t="shared" ref="M70:W70" si="30">M67/M68</f>
        <v>#VALUE!</v>
      </c>
      <c r="N70">
        <f t="shared" si="30"/>
        <v>0.7142857142857143</v>
      </c>
      <c r="O70">
        <f t="shared" si="30"/>
        <v>0.22727272727272727</v>
      </c>
      <c r="P70">
        <f t="shared" si="30"/>
        <v>0.78947368421052633</v>
      </c>
      <c r="Q70">
        <f t="shared" si="30"/>
        <v>0.17391304347826086</v>
      </c>
      <c r="S70" t="s">
        <v>150</v>
      </c>
      <c r="T70">
        <f t="shared" si="30"/>
        <v>1</v>
      </c>
      <c r="U70">
        <f t="shared" si="30"/>
        <v>0.66666666666666663</v>
      </c>
      <c r="V70">
        <f t="shared" si="30"/>
        <v>0.33333333333333331</v>
      </c>
      <c r="W70">
        <f t="shared" si="30"/>
        <v>0</v>
      </c>
      <c r="Y70" t="s">
        <v>150</v>
      </c>
      <c r="Z70">
        <f>Z67/Z68</f>
        <v>0.75</v>
      </c>
      <c r="AA70">
        <f>AA67/AA68</f>
        <v>0</v>
      </c>
      <c r="AB70">
        <f>AB67/AB68</f>
        <v>1</v>
      </c>
      <c r="AC70">
        <f>AC67/AC68</f>
        <v>0</v>
      </c>
    </row>
    <row r="72" spans="7:29" x14ac:dyDescent="0.2">
      <c r="G72" s="11" t="s">
        <v>166</v>
      </c>
      <c r="H72" s="11"/>
      <c r="I72" s="11"/>
      <c r="J72" s="11"/>
      <c r="K72" s="11"/>
      <c r="M72" s="11" t="s">
        <v>167</v>
      </c>
      <c r="N72" s="11"/>
      <c r="O72" s="11"/>
      <c r="P72" s="11"/>
      <c r="Q72" s="11"/>
      <c r="S72" s="11" t="s">
        <v>168</v>
      </c>
      <c r="T72" s="11"/>
      <c r="U72" s="11"/>
      <c r="V72" s="11"/>
      <c r="W72" s="11"/>
      <c r="Y72" s="13" t="s">
        <v>169</v>
      </c>
      <c r="Z72" s="11"/>
      <c r="AA72" s="11"/>
      <c r="AB72" s="11"/>
      <c r="AC72" s="11"/>
    </row>
    <row r="73" spans="7:29" x14ac:dyDescent="0.2">
      <c r="G73" t="s">
        <v>127</v>
      </c>
      <c r="H73" s="11" t="s">
        <v>46</v>
      </c>
      <c r="I73" s="11" t="s">
        <v>54</v>
      </c>
      <c r="J73" s="11" t="s">
        <v>44</v>
      </c>
      <c r="K73" s="11" t="s">
        <v>45</v>
      </c>
      <c r="M73" t="s">
        <v>127</v>
      </c>
      <c r="N73" s="11" t="s">
        <v>46</v>
      </c>
      <c r="O73" s="11" t="s">
        <v>54</v>
      </c>
      <c r="P73" s="11" t="s">
        <v>44</v>
      </c>
      <c r="Q73" s="11" t="s">
        <v>45</v>
      </c>
      <c r="S73" t="s">
        <v>127</v>
      </c>
      <c r="T73" s="11" t="s">
        <v>46</v>
      </c>
      <c r="U73" s="11" t="s">
        <v>54</v>
      </c>
      <c r="V73" s="11" t="s">
        <v>44</v>
      </c>
      <c r="W73" s="11" t="s">
        <v>45</v>
      </c>
      <c r="Y73" t="s">
        <v>127</v>
      </c>
      <c r="Z73" s="11" t="s">
        <v>46</v>
      </c>
      <c r="AA73" s="11" t="s">
        <v>54</v>
      </c>
      <c r="AB73" s="11" t="s">
        <v>44</v>
      </c>
      <c r="AC73" s="11" t="s">
        <v>45</v>
      </c>
    </row>
    <row r="74" spans="7:29" x14ac:dyDescent="0.2">
      <c r="G74" s="11" t="s">
        <v>117</v>
      </c>
      <c r="H74" s="11">
        <v>3</v>
      </c>
      <c r="I74" s="11">
        <v>7</v>
      </c>
      <c r="J74" s="11">
        <v>0</v>
      </c>
      <c r="K74" s="11">
        <v>9</v>
      </c>
      <c r="M74" s="11" t="s">
        <v>117</v>
      </c>
      <c r="N74" s="11">
        <v>2</v>
      </c>
      <c r="O74" s="11">
        <v>12</v>
      </c>
      <c r="P74" s="11">
        <v>3</v>
      </c>
      <c r="Q74" s="11">
        <v>14</v>
      </c>
      <c r="S74" s="11" t="s">
        <v>117</v>
      </c>
      <c r="T74" s="11">
        <v>1</v>
      </c>
      <c r="U74" s="11">
        <v>1</v>
      </c>
      <c r="V74" s="11">
        <v>4</v>
      </c>
      <c r="W74" s="11">
        <v>4</v>
      </c>
      <c r="Y74" s="11" t="s">
        <v>117</v>
      </c>
      <c r="Z74" s="11">
        <v>1</v>
      </c>
      <c r="AA74" s="11">
        <v>2</v>
      </c>
      <c r="AB74" s="11">
        <v>1</v>
      </c>
      <c r="AC74" s="11">
        <v>2</v>
      </c>
    </row>
    <row r="75" spans="7:29" x14ac:dyDescent="0.2">
      <c r="G75" s="11" t="s">
        <v>118</v>
      </c>
      <c r="H75" s="11">
        <v>7</v>
      </c>
      <c r="I75" s="11">
        <v>3</v>
      </c>
      <c r="J75" s="11">
        <v>10</v>
      </c>
      <c r="K75" s="11">
        <v>1</v>
      </c>
      <c r="M75" s="11" t="s">
        <v>118</v>
      </c>
      <c r="N75" s="11">
        <v>14</v>
      </c>
      <c r="O75" s="11">
        <v>3</v>
      </c>
      <c r="P75" s="11">
        <v>13</v>
      </c>
      <c r="Q75" s="11">
        <v>2</v>
      </c>
      <c r="S75" s="11" t="s">
        <v>118</v>
      </c>
      <c r="T75" s="11">
        <v>4</v>
      </c>
      <c r="U75" s="11">
        <v>4</v>
      </c>
      <c r="V75" s="11">
        <v>1</v>
      </c>
      <c r="W75" s="11">
        <v>1</v>
      </c>
      <c r="Y75" s="11" t="s">
        <v>118</v>
      </c>
      <c r="Z75" s="11">
        <v>2</v>
      </c>
      <c r="AA75" s="11">
        <v>1</v>
      </c>
      <c r="AB75" s="11">
        <v>2</v>
      </c>
      <c r="AC75" s="11">
        <v>1</v>
      </c>
    </row>
    <row r="76" spans="7:29" x14ac:dyDescent="0.2">
      <c r="G76" s="11" t="s">
        <v>119</v>
      </c>
      <c r="H76" s="11">
        <v>0</v>
      </c>
      <c r="I76" s="11">
        <v>0</v>
      </c>
      <c r="J76" s="11">
        <v>0</v>
      </c>
      <c r="K76" s="11">
        <v>0</v>
      </c>
      <c r="M76" s="11" t="s">
        <v>119</v>
      </c>
      <c r="N76" s="11">
        <v>0</v>
      </c>
      <c r="O76" s="11">
        <v>1</v>
      </c>
      <c r="P76" s="11">
        <v>1</v>
      </c>
      <c r="Q76" s="11">
        <v>1</v>
      </c>
      <c r="S76" s="11" t="s">
        <v>119</v>
      </c>
      <c r="T76" s="11">
        <v>0</v>
      </c>
      <c r="U76" s="11">
        <v>0</v>
      </c>
      <c r="V76" s="11">
        <v>0</v>
      </c>
      <c r="W76" s="11">
        <v>0</v>
      </c>
      <c r="Y76" s="11" t="s">
        <v>119</v>
      </c>
      <c r="Z76" s="11">
        <v>0</v>
      </c>
      <c r="AA76" s="11">
        <v>0</v>
      </c>
      <c r="AB76" s="11">
        <v>0</v>
      </c>
      <c r="AC76" s="11">
        <v>0</v>
      </c>
    </row>
    <row r="77" spans="7:29" x14ac:dyDescent="0.2">
      <c r="G77" s="11" t="s">
        <v>120</v>
      </c>
      <c r="H77" s="11">
        <v>1</v>
      </c>
      <c r="I77" s="11">
        <v>1</v>
      </c>
      <c r="J77" s="11">
        <v>0</v>
      </c>
      <c r="K77" s="11">
        <v>1</v>
      </c>
      <c r="M77" s="11" t="s">
        <v>120</v>
      </c>
      <c r="N77" s="11">
        <v>1</v>
      </c>
      <c r="O77" s="11">
        <v>0</v>
      </c>
      <c r="P77" s="11">
        <v>1</v>
      </c>
      <c r="Q77" s="11">
        <v>1</v>
      </c>
      <c r="S77" s="11" t="s">
        <v>120</v>
      </c>
      <c r="T77" s="11">
        <v>0</v>
      </c>
      <c r="U77" s="11">
        <v>0</v>
      </c>
      <c r="V77" s="11">
        <v>1</v>
      </c>
      <c r="W77" s="11">
        <v>1</v>
      </c>
      <c r="Y77" s="11" t="s">
        <v>120</v>
      </c>
      <c r="Z77" s="11">
        <v>0</v>
      </c>
      <c r="AA77" s="11">
        <v>0</v>
      </c>
      <c r="AB77" s="11">
        <v>1</v>
      </c>
      <c r="AC77" s="11">
        <v>1</v>
      </c>
    </row>
    <row r="78" spans="7:29" x14ac:dyDescent="0.2">
      <c r="G78" s="12" t="s">
        <v>146</v>
      </c>
      <c r="H78" s="12">
        <f t="shared" ref="H78:K79" si="31">H74-H76</f>
        <v>3</v>
      </c>
      <c r="I78" s="12">
        <f t="shared" si="31"/>
        <v>7</v>
      </c>
      <c r="J78" s="12">
        <f t="shared" si="31"/>
        <v>0</v>
      </c>
      <c r="K78" s="12">
        <f t="shared" si="31"/>
        <v>9</v>
      </c>
      <c r="M78" s="12" t="s">
        <v>146</v>
      </c>
      <c r="N78" s="12">
        <f t="shared" ref="N78:Q79" si="32">N74-N76</f>
        <v>2</v>
      </c>
      <c r="O78" s="12">
        <f t="shared" si="32"/>
        <v>11</v>
      </c>
      <c r="P78" s="12">
        <f t="shared" si="32"/>
        <v>2</v>
      </c>
      <c r="Q78" s="12">
        <f t="shared" si="32"/>
        <v>13</v>
      </c>
      <c r="S78" s="12" t="s">
        <v>146</v>
      </c>
      <c r="T78" s="12">
        <f t="shared" ref="T78:W79" si="33">T74-T76</f>
        <v>1</v>
      </c>
      <c r="U78" s="12">
        <f t="shared" si="33"/>
        <v>1</v>
      </c>
      <c r="V78" s="12">
        <f t="shared" si="33"/>
        <v>4</v>
      </c>
      <c r="W78" s="12">
        <f t="shared" si="33"/>
        <v>4</v>
      </c>
      <c r="Y78" s="12" t="s">
        <v>146</v>
      </c>
      <c r="Z78" s="12">
        <f t="shared" ref="Z78:AC79" si="34">Z74-Z76</f>
        <v>1</v>
      </c>
      <c r="AA78" s="12">
        <f t="shared" si="34"/>
        <v>2</v>
      </c>
      <c r="AB78" s="12">
        <f t="shared" si="34"/>
        <v>1</v>
      </c>
      <c r="AC78" s="12">
        <f t="shared" si="34"/>
        <v>2</v>
      </c>
    </row>
    <row r="79" spans="7:29" x14ac:dyDescent="0.2">
      <c r="G79" s="12" t="s">
        <v>147</v>
      </c>
      <c r="H79" s="12">
        <f t="shared" si="31"/>
        <v>6</v>
      </c>
      <c r="I79" s="12">
        <f t="shared" si="31"/>
        <v>2</v>
      </c>
      <c r="J79" s="12">
        <f t="shared" si="31"/>
        <v>10</v>
      </c>
      <c r="K79" s="12">
        <f t="shared" si="31"/>
        <v>0</v>
      </c>
      <c r="M79" s="12" t="s">
        <v>147</v>
      </c>
      <c r="N79" s="12">
        <f t="shared" si="32"/>
        <v>13</v>
      </c>
      <c r="O79" s="12">
        <f t="shared" si="32"/>
        <v>3</v>
      </c>
      <c r="P79" s="12">
        <f t="shared" si="32"/>
        <v>12</v>
      </c>
      <c r="Q79" s="12">
        <f t="shared" si="32"/>
        <v>1</v>
      </c>
      <c r="S79" s="12" t="s">
        <v>147</v>
      </c>
      <c r="T79" s="12">
        <f t="shared" si="33"/>
        <v>4</v>
      </c>
      <c r="U79" s="12">
        <f t="shared" si="33"/>
        <v>4</v>
      </c>
      <c r="V79" s="12">
        <f t="shared" si="33"/>
        <v>0</v>
      </c>
      <c r="W79" s="12">
        <f t="shared" si="33"/>
        <v>0</v>
      </c>
      <c r="Y79" s="12" t="s">
        <v>147</v>
      </c>
      <c r="Z79" s="12">
        <f t="shared" si="34"/>
        <v>2</v>
      </c>
      <c r="AA79" s="12">
        <f t="shared" si="34"/>
        <v>1</v>
      </c>
      <c r="AB79" s="12">
        <f t="shared" si="34"/>
        <v>1</v>
      </c>
      <c r="AC79" s="12">
        <f t="shared" si="34"/>
        <v>0</v>
      </c>
    </row>
    <row r="80" spans="7:29" x14ac:dyDescent="0.2">
      <c r="G80" t="s">
        <v>148</v>
      </c>
      <c r="H80">
        <f>H74+H75</f>
        <v>10</v>
      </c>
      <c r="I80">
        <f t="shared" ref="I80:W80" si="35">I74+I75</f>
        <v>10</v>
      </c>
      <c r="J80">
        <f t="shared" si="35"/>
        <v>10</v>
      </c>
      <c r="K80">
        <f t="shared" si="35"/>
        <v>10</v>
      </c>
      <c r="L80">
        <f t="shared" si="35"/>
        <v>0</v>
      </c>
      <c r="M80" t="e">
        <f t="shared" si="35"/>
        <v>#VALUE!</v>
      </c>
      <c r="N80">
        <f t="shared" si="35"/>
        <v>16</v>
      </c>
      <c r="O80">
        <f t="shared" si="35"/>
        <v>15</v>
      </c>
      <c r="P80">
        <f t="shared" si="35"/>
        <v>16</v>
      </c>
      <c r="Q80">
        <f t="shared" si="35"/>
        <v>16</v>
      </c>
      <c r="R80">
        <f t="shared" si="35"/>
        <v>0</v>
      </c>
      <c r="S80" t="s">
        <v>148</v>
      </c>
      <c r="T80">
        <f t="shared" si="35"/>
        <v>5</v>
      </c>
      <c r="U80">
        <f t="shared" si="35"/>
        <v>5</v>
      </c>
      <c r="V80">
        <f t="shared" si="35"/>
        <v>5</v>
      </c>
      <c r="W80">
        <f t="shared" si="35"/>
        <v>5</v>
      </c>
      <c r="Y80" t="s">
        <v>148</v>
      </c>
      <c r="Z80">
        <f>Z74+Z75</f>
        <v>3</v>
      </c>
      <c r="AA80">
        <f>AA74+AA75</f>
        <v>3</v>
      </c>
      <c r="AB80">
        <f>AB74+AB75</f>
        <v>3</v>
      </c>
      <c r="AC80">
        <f>AC74+AC75</f>
        <v>3</v>
      </c>
    </row>
    <row r="81" spans="7:35" x14ac:dyDescent="0.2">
      <c r="G81" t="s">
        <v>149</v>
      </c>
      <c r="H81">
        <f>H78/H80</f>
        <v>0.3</v>
      </c>
      <c r="I81">
        <f>I78/I80</f>
        <v>0.7</v>
      </c>
      <c r="J81">
        <f>J78/J80</f>
        <v>0</v>
      </c>
      <c r="K81">
        <f>K78/K80</f>
        <v>0.9</v>
      </c>
      <c r="M81" t="e">
        <f>M78/M80</f>
        <v>#VALUE!</v>
      </c>
      <c r="N81">
        <f>N78/N80</f>
        <v>0.125</v>
      </c>
      <c r="O81">
        <f>O78/O80</f>
        <v>0.73333333333333328</v>
      </c>
      <c r="P81">
        <f>P78/P80</f>
        <v>0.125</v>
      </c>
      <c r="Q81">
        <f>Q78/Q80</f>
        <v>0.8125</v>
      </c>
      <c r="S81" t="s">
        <v>149</v>
      </c>
      <c r="T81">
        <f>T78/T80</f>
        <v>0.2</v>
      </c>
      <c r="U81">
        <f>U78/U80</f>
        <v>0.2</v>
      </c>
      <c r="V81">
        <f>V78/V80</f>
        <v>0.8</v>
      </c>
      <c r="W81">
        <f>W78/W80</f>
        <v>0.8</v>
      </c>
      <c r="Y81" t="s">
        <v>149</v>
      </c>
      <c r="Z81">
        <f>Z78/Z80</f>
        <v>0.33333333333333331</v>
      </c>
      <c r="AA81">
        <f>AA78/AA80</f>
        <v>0.66666666666666663</v>
      </c>
      <c r="AB81">
        <f>AB78/AB80</f>
        <v>0.33333333333333331</v>
      </c>
      <c r="AC81">
        <f>AC78/AC80</f>
        <v>0.66666666666666663</v>
      </c>
    </row>
    <row r="82" spans="7:35" x14ac:dyDescent="0.2">
      <c r="G82" t="s">
        <v>150</v>
      </c>
      <c r="H82">
        <f>H79/H80</f>
        <v>0.6</v>
      </c>
      <c r="I82">
        <f>I79/I80</f>
        <v>0.2</v>
      </c>
      <c r="J82">
        <f>J79/J80</f>
        <v>1</v>
      </c>
      <c r="K82">
        <f>K79/K80</f>
        <v>0</v>
      </c>
      <c r="M82" t="e">
        <f t="shared" ref="M82:W82" si="36">M79/M80</f>
        <v>#VALUE!</v>
      </c>
      <c r="N82">
        <f t="shared" si="36"/>
        <v>0.8125</v>
      </c>
      <c r="O82">
        <f t="shared" si="36"/>
        <v>0.2</v>
      </c>
      <c r="P82">
        <f t="shared" si="36"/>
        <v>0.75</v>
      </c>
      <c r="Q82">
        <f t="shared" si="36"/>
        <v>6.25E-2</v>
      </c>
      <c r="S82" t="s">
        <v>150</v>
      </c>
      <c r="T82">
        <f t="shared" si="36"/>
        <v>0.8</v>
      </c>
      <c r="U82">
        <f t="shared" si="36"/>
        <v>0.8</v>
      </c>
      <c r="V82">
        <f t="shared" si="36"/>
        <v>0</v>
      </c>
      <c r="W82">
        <f t="shared" si="36"/>
        <v>0</v>
      </c>
      <c r="Y82" t="s">
        <v>150</v>
      </c>
      <c r="Z82">
        <f>Z79/Z80</f>
        <v>0.66666666666666663</v>
      </c>
      <c r="AA82">
        <f>AA79/AA80</f>
        <v>0.33333333333333331</v>
      </c>
      <c r="AB82">
        <f>AB79/AB80</f>
        <v>0.33333333333333331</v>
      </c>
      <c r="AC82">
        <f>AC79/AC80</f>
        <v>0</v>
      </c>
    </row>
    <row r="84" spans="7:35" x14ac:dyDescent="0.2">
      <c r="G84" s="11" t="s">
        <v>170</v>
      </c>
      <c r="H84" s="11"/>
      <c r="I84" s="11"/>
      <c r="J84" s="11"/>
      <c r="K84" s="11"/>
      <c r="M84" s="11" t="s">
        <v>171</v>
      </c>
      <c r="N84" s="11"/>
      <c r="O84" s="11"/>
      <c r="P84" s="11"/>
      <c r="Q84" s="11"/>
      <c r="S84" s="11" t="s">
        <v>172</v>
      </c>
      <c r="T84" s="11"/>
      <c r="U84" s="11"/>
      <c r="V84" s="11"/>
      <c r="W84" s="11"/>
      <c r="Y84" s="13" t="s">
        <v>173</v>
      </c>
      <c r="Z84" s="11"/>
      <c r="AA84" s="11"/>
      <c r="AB84" s="11"/>
      <c r="AC84" s="11"/>
    </row>
    <row r="85" spans="7:35" x14ac:dyDescent="0.2">
      <c r="G85" t="s">
        <v>127</v>
      </c>
      <c r="H85" s="11" t="s">
        <v>46</v>
      </c>
      <c r="I85" s="11" t="s">
        <v>54</v>
      </c>
      <c r="J85" s="11" t="s">
        <v>44</v>
      </c>
      <c r="K85" s="11" t="s">
        <v>45</v>
      </c>
      <c r="M85" t="s">
        <v>127</v>
      </c>
      <c r="N85" s="11" t="s">
        <v>46</v>
      </c>
      <c r="O85" s="11" t="s">
        <v>54</v>
      </c>
      <c r="P85" s="11" t="s">
        <v>44</v>
      </c>
      <c r="Q85" s="11" t="s">
        <v>45</v>
      </c>
      <c r="S85" t="s">
        <v>127</v>
      </c>
      <c r="T85" s="11" t="s">
        <v>46</v>
      </c>
      <c r="U85" s="11" t="s">
        <v>54</v>
      </c>
      <c r="V85" s="11" t="s">
        <v>44</v>
      </c>
      <c r="W85" s="11" t="s">
        <v>45</v>
      </c>
      <c r="Y85" t="s">
        <v>127</v>
      </c>
      <c r="Z85" s="11" t="s">
        <v>46</v>
      </c>
      <c r="AA85" s="11" t="s">
        <v>54</v>
      </c>
      <c r="AB85" s="11" t="s">
        <v>44</v>
      </c>
      <c r="AC85" s="11" t="s">
        <v>45</v>
      </c>
      <c r="AE85" s="13" t="s">
        <v>329</v>
      </c>
      <c r="AF85" s="13" t="s">
        <v>330</v>
      </c>
      <c r="AG85" s="11" t="s">
        <v>119</v>
      </c>
      <c r="AH85" s="11" t="s">
        <v>120</v>
      </c>
      <c r="AI85" s="13" t="s">
        <v>331</v>
      </c>
    </row>
    <row r="86" spans="7:35" x14ac:dyDescent="0.2">
      <c r="G86" s="11" t="s">
        <v>117</v>
      </c>
      <c r="H86" s="11">
        <v>6</v>
      </c>
      <c r="I86" s="11">
        <v>2</v>
      </c>
      <c r="J86" s="11">
        <v>1</v>
      </c>
      <c r="K86" s="11">
        <v>9</v>
      </c>
      <c r="M86" s="11" t="s">
        <v>117</v>
      </c>
      <c r="N86" s="11">
        <v>3</v>
      </c>
      <c r="O86" s="11">
        <v>0</v>
      </c>
      <c r="P86" s="11">
        <v>2</v>
      </c>
      <c r="Q86" s="11">
        <v>15</v>
      </c>
      <c r="S86" s="11" t="s">
        <v>117</v>
      </c>
      <c r="T86" s="11">
        <v>1</v>
      </c>
      <c r="U86" s="11">
        <v>2</v>
      </c>
      <c r="V86" s="11">
        <v>1</v>
      </c>
      <c r="W86" s="11">
        <v>5</v>
      </c>
      <c r="Y86" s="11" t="s">
        <v>117</v>
      </c>
      <c r="Z86" s="11">
        <v>1</v>
      </c>
      <c r="AA86" s="11">
        <v>0</v>
      </c>
      <c r="AB86" s="11">
        <v>0</v>
      </c>
      <c r="AC86" s="11">
        <v>1</v>
      </c>
      <c r="AE86">
        <f>I86+O86+U86+A86+AA86</f>
        <v>4</v>
      </c>
      <c r="AF86">
        <f>(I87+O87+U87+AA87)</f>
        <v>29</v>
      </c>
      <c r="AG86">
        <f>I88+O88+U88+AA88</f>
        <v>0</v>
      </c>
      <c r="AH86">
        <f>I89+O89+U89+AA89</f>
        <v>0</v>
      </c>
      <c r="AI86">
        <f>AF86/33</f>
        <v>0.87878787878787878</v>
      </c>
    </row>
    <row r="87" spans="7:35" x14ac:dyDescent="0.2">
      <c r="G87" s="11" t="s">
        <v>118</v>
      </c>
      <c r="H87" s="11">
        <v>13</v>
      </c>
      <c r="I87" s="11">
        <v>9</v>
      </c>
      <c r="J87" s="11">
        <v>10</v>
      </c>
      <c r="K87" s="11">
        <v>1</v>
      </c>
      <c r="M87" s="11" t="s">
        <v>118</v>
      </c>
      <c r="N87" s="11">
        <v>12</v>
      </c>
      <c r="O87" s="11">
        <v>15</v>
      </c>
      <c r="P87" s="11">
        <v>13</v>
      </c>
      <c r="Q87" s="11">
        <v>0</v>
      </c>
      <c r="S87" s="11" t="s">
        <v>118</v>
      </c>
      <c r="T87" s="11">
        <v>2</v>
      </c>
      <c r="U87" s="11">
        <v>4</v>
      </c>
      <c r="V87" s="11">
        <v>5</v>
      </c>
      <c r="W87" s="11">
        <v>1</v>
      </c>
      <c r="Y87" s="11" t="s">
        <v>118</v>
      </c>
      <c r="Z87" s="11">
        <v>1</v>
      </c>
      <c r="AA87" s="11">
        <v>1</v>
      </c>
      <c r="AB87" s="11">
        <v>1</v>
      </c>
      <c r="AC87" s="11">
        <v>0</v>
      </c>
    </row>
    <row r="88" spans="7:35" x14ac:dyDescent="0.2">
      <c r="G88" s="11" t="s">
        <v>119</v>
      </c>
      <c r="H88" s="11">
        <v>1</v>
      </c>
      <c r="I88" s="11">
        <v>0</v>
      </c>
      <c r="J88" s="11">
        <v>0</v>
      </c>
      <c r="K88" s="11">
        <v>0</v>
      </c>
      <c r="M88" s="11" t="s">
        <v>119</v>
      </c>
      <c r="N88" s="11">
        <v>3</v>
      </c>
      <c r="O88" s="11">
        <v>0</v>
      </c>
      <c r="P88" s="11">
        <v>0</v>
      </c>
      <c r="Q88" s="11">
        <v>1</v>
      </c>
      <c r="S88" s="11" t="s">
        <v>119</v>
      </c>
      <c r="T88" s="11">
        <v>0</v>
      </c>
      <c r="U88" s="11">
        <v>0</v>
      </c>
      <c r="V88" s="11">
        <v>0</v>
      </c>
      <c r="W88" s="11">
        <v>0</v>
      </c>
      <c r="Y88" s="11" t="s">
        <v>119</v>
      </c>
      <c r="Z88" s="11">
        <v>0</v>
      </c>
      <c r="AA88" s="11">
        <v>0</v>
      </c>
      <c r="AB88" s="11">
        <v>0</v>
      </c>
      <c r="AC88" s="11">
        <v>0</v>
      </c>
    </row>
    <row r="89" spans="7:35" x14ac:dyDescent="0.2">
      <c r="G89" s="11" t="s">
        <v>120</v>
      </c>
      <c r="H89" s="11">
        <v>1</v>
      </c>
      <c r="I89" s="11">
        <v>0</v>
      </c>
      <c r="J89" s="11">
        <v>0</v>
      </c>
      <c r="K89" s="11">
        <v>0</v>
      </c>
      <c r="M89" s="11" t="s">
        <v>120</v>
      </c>
      <c r="N89" s="11">
        <v>0</v>
      </c>
      <c r="O89" s="11">
        <v>0</v>
      </c>
      <c r="P89" s="11">
        <v>1</v>
      </c>
      <c r="Q89" s="11">
        <v>0</v>
      </c>
      <c r="S89" s="11" t="s">
        <v>120</v>
      </c>
      <c r="T89" s="11">
        <v>0</v>
      </c>
      <c r="U89" s="11">
        <v>0</v>
      </c>
      <c r="V89" s="11">
        <v>0</v>
      </c>
      <c r="W89" s="11">
        <v>0</v>
      </c>
      <c r="Y89" s="11" t="s">
        <v>120</v>
      </c>
      <c r="Z89" s="11">
        <v>0</v>
      </c>
      <c r="AA89" s="11">
        <v>0</v>
      </c>
      <c r="AB89" s="11">
        <v>0</v>
      </c>
      <c r="AC89" s="11">
        <v>0</v>
      </c>
    </row>
    <row r="90" spans="7:35" x14ac:dyDescent="0.2">
      <c r="G90" s="12" t="s">
        <v>146</v>
      </c>
      <c r="H90" s="12">
        <f t="shared" ref="H90:K91" si="37">H86-H88</f>
        <v>5</v>
      </c>
      <c r="I90" s="12">
        <f t="shared" si="37"/>
        <v>2</v>
      </c>
      <c r="J90" s="12">
        <f t="shared" si="37"/>
        <v>1</v>
      </c>
      <c r="K90" s="12">
        <f t="shared" si="37"/>
        <v>9</v>
      </c>
      <c r="M90" s="12" t="s">
        <v>146</v>
      </c>
      <c r="N90" s="12">
        <f t="shared" ref="N90:Q91" si="38">N86-N88</f>
        <v>0</v>
      </c>
      <c r="O90" s="12">
        <f t="shared" si="38"/>
        <v>0</v>
      </c>
      <c r="P90" s="12">
        <f t="shared" si="38"/>
        <v>2</v>
      </c>
      <c r="Q90" s="12">
        <f t="shared" si="38"/>
        <v>14</v>
      </c>
      <c r="S90" s="12" t="s">
        <v>146</v>
      </c>
      <c r="T90" s="12">
        <f t="shared" ref="T90:W91" si="39">T86-T88</f>
        <v>1</v>
      </c>
      <c r="U90" s="12">
        <f t="shared" si="39"/>
        <v>2</v>
      </c>
      <c r="V90" s="12">
        <f t="shared" si="39"/>
        <v>1</v>
      </c>
      <c r="W90" s="12">
        <f t="shared" si="39"/>
        <v>5</v>
      </c>
      <c r="Y90" s="12" t="s">
        <v>146</v>
      </c>
      <c r="Z90" s="12">
        <f t="shared" ref="Z90:AC91" si="40">Z86-Z88</f>
        <v>1</v>
      </c>
      <c r="AA90" s="12">
        <f t="shared" si="40"/>
        <v>0</v>
      </c>
      <c r="AB90" s="12">
        <f t="shared" si="40"/>
        <v>0</v>
      </c>
      <c r="AC90" s="12">
        <f t="shared" si="40"/>
        <v>1</v>
      </c>
    </row>
    <row r="91" spans="7:35" x14ac:dyDescent="0.2">
      <c r="G91" s="12" t="s">
        <v>147</v>
      </c>
      <c r="H91" s="12">
        <f t="shared" si="37"/>
        <v>12</v>
      </c>
      <c r="I91" s="12">
        <f t="shared" si="37"/>
        <v>9</v>
      </c>
      <c r="J91" s="12">
        <f t="shared" si="37"/>
        <v>10</v>
      </c>
      <c r="K91" s="12">
        <f t="shared" si="37"/>
        <v>1</v>
      </c>
      <c r="M91" s="12" t="s">
        <v>147</v>
      </c>
      <c r="N91" s="12">
        <f t="shared" si="38"/>
        <v>12</v>
      </c>
      <c r="O91" s="12">
        <f t="shared" si="38"/>
        <v>15</v>
      </c>
      <c r="P91" s="12">
        <f t="shared" si="38"/>
        <v>12</v>
      </c>
      <c r="Q91" s="12">
        <f t="shared" si="38"/>
        <v>0</v>
      </c>
      <c r="S91" s="12" t="s">
        <v>147</v>
      </c>
      <c r="T91" s="12">
        <f t="shared" si="39"/>
        <v>2</v>
      </c>
      <c r="U91" s="12">
        <f t="shared" si="39"/>
        <v>4</v>
      </c>
      <c r="V91" s="12">
        <f t="shared" si="39"/>
        <v>5</v>
      </c>
      <c r="W91" s="12">
        <f t="shared" si="39"/>
        <v>1</v>
      </c>
      <c r="Y91" s="12" t="s">
        <v>147</v>
      </c>
      <c r="Z91" s="12">
        <f t="shared" si="40"/>
        <v>1</v>
      </c>
      <c r="AA91" s="12">
        <f t="shared" si="40"/>
        <v>1</v>
      </c>
      <c r="AB91" s="12">
        <f t="shared" si="40"/>
        <v>1</v>
      </c>
      <c r="AC91" s="12">
        <f t="shared" si="40"/>
        <v>0</v>
      </c>
    </row>
    <row r="92" spans="7:35" x14ac:dyDescent="0.2">
      <c r="G92" t="s">
        <v>148</v>
      </c>
      <c r="H92">
        <f>H86+H87</f>
        <v>19</v>
      </c>
      <c r="I92">
        <f t="shared" ref="I92:W92" si="41">I86+I87</f>
        <v>11</v>
      </c>
      <c r="J92">
        <f t="shared" si="41"/>
        <v>11</v>
      </c>
      <c r="K92">
        <f t="shared" si="41"/>
        <v>10</v>
      </c>
      <c r="L92">
        <f t="shared" si="41"/>
        <v>0</v>
      </c>
      <c r="M92" t="e">
        <f t="shared" si="41"/>
        <v>#VALUE!</v>
      </c>
      <c r="N92">
        <f t="shared" si="41"/>
        <v>15</v>
      </c>
      <c r="O92">
        <f t="shared" si="41"/>
        <v>15</v>
      </c>
      <c r="P92">
        <f t="shared" si="41"/>
        <v>15</v>
      </c>
      <c r="Q92">
        <f t="shared" si="41"/>
        <v>15</v>
      </c>
      <c r="R92">
        <f t="shared" si="41"/>
        <v>0</v>
      </c>
      <c r="S92" t="s">
        <v>148</v>
      </c>
      <c r="T92">
        <f t="shared" si="41"/>
        <v>3</v>
      </c>
      <c r="U92">
        <f t="shared" si="41"/>
        <v>6</v>
      </c>
      <c r="V92">
        <f t="shared" si="41"/>
        <v>6</v>
      </c>
      <c r="W92">
        <f t="shared" si="41"/>
        <v>6</v>
      </c>
      <c r="Y92" t="s">
        <v>148</v>
      </c>
      <c r="Z92">
        <f>Z86+Z87</f>
        <v>2</v>
      </c>
      <c r="AA92">
        <f>AA86+AA87</f>
        <v>1</v>
      </c>
      <c r="AB92">
        <f>AB86+AB87</f>
        <v>1</v>
      </c>
      <c r="AC92">
        <f>AC86+AC87</f>
        <v>1</v>
      </c>
    </row>
    <row r="93" spans="7:35" x14ac:dyDescent="0.2">
      <c r="G93" t="s">
        <v>149</v>
      </c>
      <c r="H93">
        <f>H90/H92</f>
        <v>0.26315789473684209</v>
      </c>
      <c r="I93">
        <f>I90/I92</f>
        <v>0.18181818181818182</v>
      </c>
      <c r="J93">
        <f>J90/J92</f>
        <v>9.0909090909090912E-2</v>
      </c>
      <c r="K93">
        <f>K90/K92</f>
        <v>0.9</v>
      </c>
      <c r="M93" t="e">
        <f>M90/M92</f>
        <v>#VALUE!</v>
      </c>
      <c r="N93">
        <f>N90/N92</f>
        <v>0</v>
      </c>
      <c r="O93">
        <f>O90/O92</f>
        <v>0</v>
      </c>
      <c r="P93">
        <f>P90/P92</f>
        <v>0.13333333333333333</v>
      </c>
      <c r="Q93">
        <f>Q90/Q92</f>
        <v>0.93333333333333335</v>
      </c>
      <c r="S93" t="s">
        <v>149</v>
      </c>
      <c r="T93">
        <f>T90/T92</f>
        <v>0.33333333333333331</v>
      </c>
      <c r="U93">
        <f>U90/U92</f>
        <v>0.33333333333333331</v>
      </c>
      <c r="V93">
        <f>V90/V92</f>
        <v>0.16666666666666666</v>
      </c>
      <c r="W93">
        <f>W90/W92</f>
        <v>0.83333333333333337</v>
      </c>
      <c r="Y93" t="s">
        <v>149</v>
      </c>
      <c r="Z93">
        <f>Z90/Z92</f>
        <v>0.5</v>
      </c>
      <c r="AA93">
        <f>AA90/AA92</f>
        <v>0</v>
      </c>
      <c r="AB93">
        <f>AB90/AB92</f>
        <v>0</v>
      </c>
      <c r="AC93">
        <f>AC90/AC92</f>
        <v>1</v>
      </c>
    </row>
    <row r="94" spans="7:35" x14ac:dyDescent="0.2">
      <c r="G94" t="s">
        <v>150</v>
      </c>
      <c r="H94">
        <f>H91/H92</f>
        <v>0.63157894736842102</v>
      </c>
      <c r="I94">
        <f>I91/I92</f>
        <v>0.81818181818181823</v>
      </c>
      <c r="J94">
        <f>J91/J92</f>
        <v>0.90909090909090906</v>
      </c>
      <c r="K94">
        <f>K91/K92</f>
        <v>0.1</v>
      </c>
      <c r="M94" t="e">
        <f t="shared" ref="M94:W94" si="42">M91/M92</f>
        <v>#VALUE!</v>
      </c>
      <c r="N94">
        <f t="shared" si="42"/>
        <v>0.8</v>
      </c>
      <c r="O94">
        <f t="shared" si="42"/>
        <v>1</v>
      </c>
      <c r="P94">
        <f t="shared" si="42"/>
        <v>0.8</v>
      </c>
      <c r="Q94">
        <f t="shared" si="42"/>
        <v>0</v>
      </c>
      <c r="S94" t="s">
        <v>150</v>
      </c>
      <c r="T94">
        <f t="shared" si="42"/>
        <v>0.66666666666666663</v>
      </c>
      <c r="U94">
        <f t="shared" si="42"/>
        <v>0.66666666666666663</v>
      </c>
      <c r="V94">
        <f t="shared" si="42"/>
        <v>0.83333333333333337</v>
      </c>
      <c r="W94">
        <f t="shared" si="42"/>
        <v>0.16666666666666666</v>
      </c>
      <c r="Y94" t="s">
        <v>150</v>
      </c>
      <c r="Z94">
        <f>Z91/Z92</f>
        <v>0.5</v>
      </c>
      <c r="AA94">
        <f>AA91/AA92</f>
        <v>1</v>
      </c>
      <c r="AB94">
        <f>AB91/AB92</f>
        <v>1</v>
      </c>
      <c r="AC94">
        <f>AC91/AC92</f>
        <v>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2"/>
  <sheetViews>
    <sheetView workbookViewId="0">
      <selection activeCell="A5" sqref="A5"/>
    </sheetView>
  </sheetViews>
  <sheetFormatPr baseColWidth="10" defaultRowHeight="16" x14ac:dyDescent="0.2"/>
  <cols>
    <col min="2" max="2" width="12.33203125" customWidth="1"/>
    <col min="3" max="3" width="12.83203125" customWidth="1"/>
    <col min="4" max="4" width="14.33203125" customWidth="1"/>
  </cols>
  <sheetData>
    <row r="1" spans="1:10" x14ac:dyDescent="0.2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2">
      <c r="A2" t="s">
        <v>342</v>
      </c>
      <c r="B2" t="s">
        <v>54</v>
      </c>
      <c r="C2">
        <v>0.82496737238001405</v>
      </c>
      <c r="D2">
        <v>-0.30365933604066397</v>
      </c>
      <c r="E2">
        <v>0.17259938822035201</v>
      </c>
      <c r="F2" t="s">
        <v>343</v>
      </c>
      <c r="G2">
        <v>28.71</v>
      </c>
      <c r="H2">
        <v>67.349999999999994</v>
      </c>
      <c r="I2">
        <v>13.65744347</v>
      </c>
      <c r="J2">
        <v>0.22659628200000001</v>
      </c>
    </row>
    <row r="3" spans="1:10" x14ac:dyDescent="0.2">
      <c r="A3" t="s">
        <v>342</v>
      </c>
      <c r="B3" t="s">
        <v>46</v>
      </c>
      <c r="C3">
        <v>0.974596230342894</v>
      </c>
      <c r="D3">
        <v>-2.467602129346</v>
      </c>
      <c r="E3">
        <v>-2.3704394260791801</v>
      </c>
      <c r="F3" t="s">
        <v>343</v>
      </c>
      <c r="G3">
        <v>28.71</v>
      </c>
      <c r="H3">
        <v>67.349999999999994</v>
      </c>
      <c r="I3">
        <v>13.65744347</v>
      </c>
      <c r="J3">
        <v>0.22659628200000001</v>
      </c>
    </row>
    <row r="4" spans="1:10" x14ac:dyDescent="0.2">
      <c r="A4" t="s">
        <v>342</v>
      </c>
      <c r="B4" t="s">
        <v>44</v>
      </c>
      <c r="C4">
        <v>1.0215419628306699</v>
      </c>
      <c r="D4">
        <v>-0.77702980010102296</v>
      </c>
      <c r="E4">
        <v>-2.4196347435043601</v>
      </c>
      <c r="F4" t="s">
        <v>343</v>
      </c>
      <c r="G4">
        <v>28.71</v>
      </c>
      <c r="H4">
        <v>67.349999999999994</v>
      </c>
      <c r="I4">
        <v>13.65744347</v>
      </c>
      <c r="J4">
        <v>0.22659628200000001</v>
      </c>
    </row>
    <row r="5" spans="1:10" x14ac:dyDescent="0.2">
      <c r="A5" t="s">
        <v>342</v>
      </c>
      <c r="B5" t="s">
        <v>344</v>
      </c>
      <c r="C5">
        <v>38.362065279606597</v>
      </c>
      <c r="D5">
        <v>0.83366209052767104</v>
      </c>
      <c r="E5">
        <v>1.1119120722176701</v>
      </c>
      <c r="F5" t="s">
        <v>343</v>
      </c>
      <c r="G5">
        <v>28.71</v>
      </c>
      <c r="H5">
        <v>67.349999999999994</v>
      </c>
      <c r="I5">
        <v>13.65744347</v>
      </c>
      <c r="J5">
        <v>0.22659628200000001</v>
      </c>
    </row>
    <row r="6" spans="1:10" x14ac:dyDescent="0.2">
      <c r="A6" t="s">
        <v>345</v>
      </c>
      <c r="B6" t="s">
        <v>54</v>
      </c>
      <c r="C6">
        <v>-1.2598639102796501</v>
      </c>
      <c r="D6">
        <v>0.45477902202575798</v>
      </c>
      <c r="E6">
        <v>1.38652508415566</v>
      </c>
      <c r="F6" t="s">
        <v>343</v>
      </c>
      <c r="G6">
        <v>38.909999999999997</v>
      </c>
      <c r="H6">
        <v>0</v>
      </c>
      <c r="I6">
        <v>11.29107044</v>
      </c>
      <c r="J6">
        <v>0.22666386199999999</v>
      </c>
    </row>
    <row r="7" spans="1:10" x14ac:dyDescent="0.2">
      <c r="A7" t="s">
        <v>345</v>
      </c>
      <c r="B7" t="s">
        <v>46</v>
      </c>
      <c r="C7">
        <v>3.61600070096936</v>
      </c>
      <c r="D7">
        <v>-1.0162572396442699</v>
      </c>
      <c r="E7">
        <v>-4.11355558293097</v>
      </c>
      <c r="F7" t="s">
        <v>343</v>
      </c>
      <c r="G7">
        <v>38.909999999999997</v>
      </c>
      <c r="H7">
        <v>0</v>
      </c>
      <c r="I7">
        <v>11.29107044</v>
      </c>
      <c r="J7">
        <v>0.22666386199999999</v>
      </c>
    </row>
    <row r="8" spans="1:10" x14ac:dyDescent="0.2">
      <c r="A8" t="s">
        <v>345</v>
      </c>
      <c r="B8" t="s">
        <v>44</v>
      </c>
      <c r="C8">
        <v>-0.44279432245504602</v>
      </c>
      <c r="D8">
        <v>-0.89110642754242897</v>
      </c>
      <c r="E8">
        <v>6.4096877266789001</v>
      </c>
      <c r="F8" t="s">
        <v>343</v>
      </c>
      <c r="G8">
        <v>38.909999999999997</v>
      </c>
      <c r="H8">
        <v>0</v>
      </c>
      <c r="I8">
        <v>11.29107044</v>
      </c>
      <c r="J8">
        <v>0.22666386199999999</v>
      </c>
    </row>
    <row r="9" spans="1:10" x14ac:dyDescent="0.2">
      <c r="A9" t="s">
        <v>345</v>
      </c>
      <c r="B9" t="s">
        <v>344</v>
      </c>
      <c r="C9">
        <v>4.5586505684974199</v>
      </c>
      <c r="D9">
        <v>4.4215143988220698</v>
      </c>
      <c r="E9">
        <v>1.0838094102786999</v>
      </c>
      <c r="F9" t="s">
        <v>343</v>
      </c>
      <c r="G9">
        <v>38.909999999999997</v>
      </c>
      <c r="H9">
        <v>0</v>
      </c>
      <c r="I9">
        <v>11.29107044</v>
      </c>
      <c r="J9">
        <v>0.22666386199999999</v>
      </c>
    </row>
    <row r="11" spans="1:10" x14ac:dyDescent="0.2">
      <c r="A11" t="s">
        <v>346</v>
      </c>
      <c r="B11" t="s">
        <v>347</v>
      </c>
      <c r="C11" t="s">
        <v>348</v>
      </c>
      <c r="D11" t="s">
        <v>349</v>
      </c>
    </row>
    <row r="12" spans="1:10" x14ac:dyDescent="0.2">
      <c r="A12" t="s">
        <v>54</v>
      </c>
      <c r="B12">
        <f t="shared" ref="B12:D13" si="0">C2/C6</f>
        <v>-0.65480673400422851</v>
      </c>
      <c r="C12">
        <f t="shared" si="0"/>
        <v>-0.66770743885250095</v>
      </c>
      <c r="D12">
        <f t="shared" si="0"/>
        <v>0.12448342276148458</v>
      </c>
    </row>
    <row r="13" spans="1:10" x14ac:dyDescent="0.2">
      <c r="A13" t="s">
        <v>46</v>
      </c>
      <c r="B13">
        <f t="shared" si="0"/>
        <v>0.26952324154185836</v>
      </c>
      <c r="C13">
        <f t="shared" si="0"/>
        <v>2.4281274790325309</v>
      </c>
      <c r="D13">
        <f t="shared" si="0"/>
        <v>0.57625073450209863</v>
      </c>
    </row>
    <row r="14" spans="1:10" x14ac:dyDescent="0.2">
      <c r="A14" t="s">
        <v>44</v>
      </c>
      <c r="B14">
        <f t="shared" ref="B14:D15" si="1">C4/C8</f>
        <v>-2.3070349167233966</v>
      </c>
      <c r="C14">
        <f t="shared" si="1"/>
        <v>0.87198316170155288</v>
      </c>
      <c r="D14">
        <f t="shared" si="1"/>
        <v>-0.37749650945289714</v>
      </c>
    </row>
    <row r="15" spans="1:10" x14ac:dyDescent="0.2">
      <c r="A15" t="s">
        <v>344</v>
      </c>
      <c r="B15">
        <f t="shared" si="1"/>
        <v>8.4152239140038194</v>
      </c>
      <c r="C15">
        <f t="shared" si="1"/>
        <v>0.18854673203139766</v>
      </c>
      <c r="D15">
        <f t="shared" si="1"/>
        <v>1.025929523837354</v>
      </c>
    </row>
    <row r="17" spans="1:1" x14ac:dyDescent="0.2">
      <c r="A17" s="7" t="s">
        <v>350</v>
      </c>
    </row>
    <row r="18" spans="1:1" x14ac:dyDescent="0.2">
      <c r="A18" s="7" t="s">
        <v>351</v>
      </c>
    </row>
    <row r="20" spans="1:1" x14ac:dyDescent="0.2">
      <c r="A20" s="8" t="s">
        <v>352</v>
      </c>
    </row>
    <row r="21" spans="1:1" x14ac:dyDescent="0.2">
      <c r="A21" s="8" t="s">
        <v>353</v>
      </c>
    </row>
    <row r="22" spans="1:1" x14ac:dyDescent="0.2">
      <c r="A22" s="8" t="s">
        <v>354</v>
      </c>
    </row>
  </sheetData>
  <pageMargins left="0.7" right="0.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 End Dates</vt:lpstr>
      <vt:lpstr>Chem_similar_year</vt:lpstr>
      <vt:lpstr>Chem_site</vt:lpstr>
      <vt:lpstr>Storms</vt:lpstr>
      <vt:lpstr>TKH_storms</vt:lpstr>
      <vt:lpstr>TKH_storms_2</vt:lpstr>
      <vt:lpstr>Storms_2</vt:lpstr>
      <vt:lpstr>CVs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Cavaiani, Jake</cp:lastModifiedBy>
  <dcterms:created xsi:type="dcterms:W3CDTF">2022-08-25T23:44:02Z</dcterms:created>
  <dcterms:modified xsi:type="dcterms:W3CDTF">2023-09-27T03:45:49Z</dcterms:modified>
</cp:coreProperties>
</file>