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ake Germek\OneDrive\Desktop\Excel Practice\"/>
    </mc:Choice>
  </mc:AlternateContent>
  <xr:revisionPtr revIDLastSave="0" documentId="8_{8690F0EA-A134-40BE-B439-B325A2F42DBB}" xr6:coauthVersionLast="47" xr6:coauthVersionMax="47" xr10:uidLastSave="{00000000-0000-0000-0000-000000000000}"/>
  <bookViews>
    <workbookView xWindow="-120" yWindow="-120" windowWidth="20730" windowHeight="11160" tabRatio="864" xr2:uid="{EBFA342B-0865-4157-9EE5-83D4ACBC9966}"/>
  </bookViews>
  <sheets>
    <sheet name="Vlookup Exact Match" sheetId="1" r:id="rId1"/>
    <sheet name="Vlookup Make Table" sheetId="2" r:id="rId2"/>
    <sheet name="Vlookup Closest Match" sheetId="3" r:id="rId3"/>
    <sheet name="Vlookup across sheets 1" sheetId="4" r:id="rId4"/>
    <sheet name="Vlookup across sheets 2" sheetId="5" r:id="rId5"/>
    <sheet name="Hlookup" sheetId="6" r:id="rId6"/>
    <sheet name="Xlookup" sheetId="7" r:id="rId7"/>
  </sheets>
  <definedNames>
    <definedName name="_xlnm._FilterDatabase" localSheetId="2" hidden="1">'Vlookup Closest Match'!$A$1:$C$8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7" l="1" a="1"/>
  <c r="G2" i="7" s="1"/>
  <c r="G3" i="7" a="1"/>
  <c r="G3" i="7" s="1"/>
  <c r="G4" i="7" a="1"/>
  <c r="G4" i="7" s="1"/>
  <c r="G5" i="7" a="1"/>
  <c r="G5" i="7"/>
  <c r="G6" i="7" a="1"/>
  <c r="G6" i="7" s="1"/>
  <c r="G7" i="7" a="1"/>
  <c r="G7" i="7" s="1"/>
  <c r="G8" i="7" a="1"/>
  <c r="G8" i="7" s="1"/>
  <c r="G9" i="7" a="1"/>
  <c r="G9" i="7"/>
  <c r="G10" i="7" a="1"/>
  <c r="G10" i="7" s="1"/>
  <c r="G11" i="7" a="1"/>
  <c r="G11" i="7" s="1"/>
  <c r="G12" i="7" a="1"/>
  <c r="G12" i="7" s="1"/>
  <c r="G13" i="7" a="1"/>
  <c r="G13" i="7"/>
  <c r="G14" i="7" a="1"/>
  <c r="G14" i="7" s="1"/>
  <c r="G15" i="7" a="1"/>
  <c r="G15" i="7" s="1"/>
  <c r="G16" i="7" a="1"/>
  <c r="G16" i="7" s="1"/>
  <c r="G17" i="7" a="1"/>
  <c r="G17" i="7"/>
  <c r="G18" i="7" a="1"/>
  <c r="G18" i="7" s="1"/>
  <c r="G19" i="7" a="1"/>
  <c r="G19" i="7" s="1"/>
  <c r="G20" i="7" a="1"/>
  <c r="G20" i="7" s="1"/>
  <c r="G21" i="7" a="1"/>
  <c r="G21" i="7"/>
  <c r="G22" i="7" a="1"/>
  <c r="G22" i="7" s="1"/>
  <c r="G23" i="7" a="1"/>
  <c r="G23" i="7" s="1"/>
  <c r="G24" i="7" a="1"/>
  <c r="G24" i="7" s="1"/>
  <c r="G25" i="7" a="1"/>
  <c r="G25" i="7"/>
  <c r="G26" i="7" a="1"/>
  <c r="G26" i="7" s="1"/>
  <c r="G27" i="7" a="1"/>
  <c r="G27" i="7" s="1"/>
  <c r="G28" i="7" a="1"/>
  <c r="G28" i="7" s="1"/>
  <c r="G29" i="7" a="1"/>
  <c r="G29" i="7" s="1"/>
  <c r="G30" i="7" a="1"/>
  <c r="G30" i="7" s="1"/>
  <c r="G31" i="7" a="1"/>
  <c r="G31" i="7" s="1"/>
  <c r="G32" i="7" a="1"/>
  <c r="G32" i="7" s="1"/>
  <c r="G33" i="7" a="1"/>
  <c r="G33" i="7"/>
  <c r="G34" i="7" a="1"/>
  <c r="G34" i="7" s="1"/>
  <c r="G35" i="7" a="1"/>
  <c r="G35" i="7" s="1"/>
  <c r="G36" i="7" a="1"/>
  <c r="G36" i="7" s="1"/>
  <c r="G37" i="7" a="1"/>
  <c r="G37" i="7"/>
  <c r="G38" i="7" a="1"/>
  <c r="G38" i="7" s="1"/>
  <c r="G39" i="7" a="1"/>
  <c r="G39" i="7" s="1"/>
  <c r="G40" i="7" a="1"/>
  <c r="G40" i="7" s="1"/>
  <c r="G41" i="7" a="1"/>
  <c r="G41" i="7"/>
  <c r="G42" i="7" a="1"/>
  <c r="G42" i="7" s="1"/>
  <c r="G43" i="7" a="1"/>
  <c r="G43" i="7" s="1"/>
  <c r="G44" i="7" a="1"/>
  <c r="G44" i="7" s="1"/>
  <c r="G45" i="7" a="1"/>
  <c r="G45" i="7"/>
  <c r="G46" i="7" a="1"/>
  <c r="G46" i="7" s="1"/>
  <c r="G47" i="7" a="1"/>
  <c r="G47" i="7" s="1"/>
  <c r="G48" i="7" a="1"/>
  <c r="G48" i="7" s="1"/>
  <c r="G49" i="7" a="1"/>
  <c r="G49" i="7"/>
  <c r="G50" i="7" a="1"/>
  <c r="G50" i="7" s="1"/>
  <c r="G51" i="7" a="1"/>
  <c r="G51" i="7" s="1"/>
  <c r="G52" i="7" a="1"/>
  <c r="G52" i="7" s="1"/>
  <c r="G53" i="7" a="1"/>
  <c r="G53" i="7"/>
  <c r="G54" i="7" a="1"/>
  <c r="G54" i="7" s="1"/>
  <c r="G55" i="7" a="1"/>
  <c r="G55" i="7" s="1"/>
  <c r="G56" i="7" a="1"/>
  <c r="G56" i="7" s="1"/>
  <c r="G57" i="7" a="1"/>
  <c r="G57" i="7"/>
  <c r="G58" i="7" a="1"/>
  <c r="G58" i="7" s="1"/>
  <c r="G59" i="7" a="1"/>
  <c r="G59" i="7" s="1"/>
  <c r="G60" i="7" a="1"/>
  <c r="G60" i="7" s="1"/>
  <c r="G61" i="7" a="1"/>
  <c r="G61" i="7" s="1"/>
  <c r="G62" i="7" a="1"/>
  <c r="G62" i="7" s="1"/>
  <c r="G63" i="7" a="1"/>
  <c r="G63" i="7" s="1"/>
  <c r="G64" i="7" a="1"/>
  <c r="G64" i="7" s="1"/>
  <c r="G65" i="7" a="1"/>
  <c r="G65" i="7"/>
  <c r="G66" i="7" a="1"/>
  <c r="G66" i="7" s="1"/>
  <c r="G67" i="7" a="1"/>
  <c r="G67" i="7" s="1"/>
  <c r="G68" i="7" a="1"/>
  <c r="G68" i="7" s="1"/>
  <c r="G69" i="7" a="1"/>
  <c r="G69" i="7" s="1"/>
  <c r="G70" i="7" a="1"/>
  <c r="G70" i="7" s="1"/>
  <c r="G71" i="7" a="1"/>
  <c r="G71" i="7" s="1"/>
  <c r="G72" i="7" a="1"/>
  <c r="G72" i="7" s="1"/>
  <c r="G73" i="7" a="1"/>
  <c r="G73" i="7"/>
  <c r="G74" i="7" a="1"/>
  <c r="G74" i="7" s="1"/>
  <c r="G75" i="7" a="1"/>
  <c r="G75" i="7" s="1"/>
  <c r="G76" i="7" a="1"/>
  <c r="G76" i="7" s="1"/>
  <c r="G77" i="7" a="1"/>
  <c r="G77" i="7" s="1"/>
  <c r="G78" i="7" a="1"/>
  <c r="G78" i="7" s="1"/>
  <c r="G79" i="7" a="1"/>
  <c r="G79" i="7" s="1"/>
  <c r="G80" i="7" a="1"/>
  <c r="G80" i="7" s="1"/>
  <c r="G81" i="7" a="1"/>
  <c r="G81" i="7"/>
  <c r="G82" i="7" a="1"/>
  <c r="G82" i="7" s="1"/>
  <c r="G83" i="7" a="1"/>
  <c r="G83" i="7" s="1"/>
  <c r="G84" i="7" a="1"/>
  <c r="G84" i="7" s="1"/>
  <c r="G85" i="7" a="1"/>
  <c r="G85" i="7" s="1"/>
  <c r="G86" i="7" a="1"/>
  <c r="G86" i="7" s="1"/>
  <c r="G87" i="7" a="1"/>
  <c r="G87" i="7" s="1"/>
  <c r="G88" i="7" a="1"/>
  <c r="G88" i="7" s="1"/>
  <c r="G89" i="7" a="1"/>
  <c r="G89" i="7"/>
  <c r="G90" i="7" a="1"/>
  <c r="G90" i="7" s="1"/>
  <c r="G91" i="7" a="1"/>
  <c r="G91" i="7" s="1"/>
  <c r="G92" i="7" a="1"/>
  <c r="G92" i="7" s="1"/>
  <c r="G93" i="7" a="1"/>
  <c r="G93" i="7" s="1"/>
  <c r="G94" i="7" a="1"/>
  <c r="G94" i="7" s="1"/>
  <c r="G95" i="7" a="1"/>
  <c r="G95" i="7" s="1"/>
  <c r="G96" i="7" a="1"/>
  <c r="G96" i="7" s="1"/>
  <c r="G97" i="7" a="1"/>
  <c r="G97" i="7"/>
  <c r="G98" i="7" a="1"/>
  <c r="G98" i="7" s="1"/>
  <c r="G99" i="7" a="1"/>
  <c r="G99" i="7" s="1"/>
  <c r="G100" i="7" a="1"/>
  <c r="G100" i="7" s="1"/>
  <c r="G101" i="7" a="1"/>
  <c r="G101" i="7" s="1"/>
  <c r="G102" i="7" a="1"/>
  <c r="G102" i="7" s="1"/>
  <c r="G103" i="7" a="1"/>
  <c r="G103" i="7" s="1"/>
  <c r="G104" i="7" a="1"/>
  <c r="G104" i="7" s="1"/>
  <c r="G105" i="7" a="1"/>
  <c r="G105" i="7"/>
  <c r="G106" i="7" a="1"/>
  <c r="G106" i="7" s="1"/>
  <c r="G107" i="7" a="1"/>
  <c r="G107" i="7" s="1"/>
  <c r="G108" i="7" a="1"/>
  <c r="G108" i="7" s="1"/>
  <c r="G109" i="7" a="1"/>
  <c r="G109" i="7" s="1"/>
  <c r="G110" i="7" a="1"/>
  <c r="G110" i="7" s="1"/>
  <c r="G111" i="7" a="1"/>
  <c r="G111" i="7" s="1"/>
  <c r="G112" i="7" a="1"/>
  <c r="G112" i="7" s="1"/>
  <c r="G113" i="7" a="1"/>
  <c r="G113" i="7"/>
  <c r="G114" i="7" a="1"/>
  <c r="G114" i="7" s="1"/>
  <c r="G115" i="7" a="1"/>
  <c r="G115" i="7"/>
  <c r="G116" i="7" a="1"/>
  <c r="G116" i="7" s="1"/>
  <c r="G117" i="7" a="1"/>
  <c r="G117" i="7" s="1"/>
  <c r="G118" i="7" a="1"/>
  <c r="G118" i="7" s="1"/>
  <c r="G119" i="7" a="1"/>
  <c r="G119" i="7" s="1"/>
  <c r="G120" i="7" a="1"/>
  <c r="G120" i="7" s="1"/>
  <c r="G121" i="7" a="1"/>
  <c r="G121" i="7"/>
  <c r="G122" i="7" a="1"/>
  <c r="G122" i="7" s="1"/>
  <c r="G123" i="7" a="1"/>
  <c r="G123" i="7"/>
  <c r="G124" i="7" a="1"/>
  <c r="G124" i="7" s="1"/>
  <c r="G125" i="7" a="1"/>
  <c r="G125" i="7" s="1"/>
  <c r="G126" i="7" a="1"/>
  <c r="G126" i="7" s="1"/>
  <c r="G127" i="7" a="1"/>
  <c r="G127" i="7" s="1"/>
  <c r="G128" i="7" a="1"/>
  <c r="G128" i="7" s="1"/>
  <c r="G129" i="7" a="1"/>
  <c r="G129" i="7"/>
  <c r="G130" i="7" a="1"/>
  <c r="G130" i="7" s="1"/>
  <c r="G131" i="7" a="1"/>
  <c r="G131" i="7"/>
  <c r="G132" i="7" a="1"/>
  <c r="G132" i="7" s="1"/>
  <c r="G133" i="7" a="1"/>
  <c r="G133" i="7" s="1"/>
  <c r="G134" i="7" a="1"/>
  <c r="G134" i="7" s="1"/>
  <c r="G135" i="7" a="1"/>
  <c r="G135" i="7" s="1"/>
  <c r="G136" i="7" a="1"/>
  <c r="G136" i="7" s="1"/>
  <c r="G137" i="7" a="1"/>
  <c r="G137" i="7"/>
  <c r="G138" i="7" a="1"/>
  <c r="G138" i="7" s="1"/>
  <c r="G139" i="7" a="1"/>
  <c r="G139" i="7"/>
  <c r="G140" i="7" a="1"/>
  <c r="G140" i="7" s="1"/>
  <c r="G141" i="7" a="1"/>
  <c r="G141" i="7" s="1"/>
  <c r="G142" i="7" a="1"/>
  <c r="G142" i="7" s="1"/>
  <c r="G143" i="7" a="1"/>
  <c r="G143" i="7" s="1"/>
  <c r="G144" i="7" a="1"/>
  <c r="G144" i="7" s="1"/>
  <c r="G145" i="7" a="1"/>
  <c r="G145" i="7"/>
  <c r="G146" i="7" a="1"/>
  <c r="G146" i="7" s="1"/>
  <c r="G147" i="7" a="1"/>
  <c r="G147" i="7"/>
  <c r="G148" i="7" a="1"/>
  <c r="G148" i="7" s="1"/>
  <c r="G149" i="7" a="1"/>
  <c r="G149" i="7" s="1"/>
  <c r="G150" i="7" a="1"/>
  <c r="G150" i="7" s="1"/>
  <c r="G151" i="7" a="1"/>
  <c r="G151" i="7" s="1"/>
  <c r="G152" i="7" a="1"/>
  <c r="G152" i="7" s="1"/>
  <c r="G153" i="7" a="1"/>
  <c r="G153" i="7"/>
  <c r="G154" i="7" a="1"/>
  <c r="G154" i="7" s="1"/>
  <c r="G155" i="7" a="1"/>
  <c r="G155" i="7" s="1"/>
  <c r="G156" i="7" a="1"/>
  <c r="G156" i="7" s="1"/>
  <c r="G157" i="7" a="1"/>
  <c r="G157" i="7" s="1"/>
  <c r="G158" i="7" a="1"/>
  <c r="G158" i="7" s="1"/>
  <c r="G159" i="7" a="1"/>
  <c r="G159" i="7" s="1"/>
  <c r="G160" i="7" a="1"/>
  <c r="G160" i="7" s="1"/>
  <c r="G161" i="7" a="1"/>
  <c r="G161" i="7"/>
  <c r="G162" i="7" a="1"/>
  <c r="G162" i="7" s="1"/>
  <c r="G163" i="7" a="1"/>
  <c r="G163" i="7" s="1"/>
  <c r="G164" i="7" a="1"/>
  <c r="G164" i="7" s="1"/>
  <c r="G165" i="7" a="1"/>
  <c r="G165" i="7" s="1"/>
  <c r="G166" i="7" a="1"/>
  <c r="G166" i="7" s="1"/>
  <c r="G167" i="7" a="1"/>
  <c r="G167" i="7" s="1"/>
  <c r="G168" i="7" a="1"/>
  <c r="G168" i="7" s="1"/>
  <c r="G169" i="7" a="1"/>
  <c r="G169" i="7"/>
  <c r="G170" i="7" a="1"/>
  <c r="G170" i="7" s="1"/>
  <c r="G171" i="7" a="1"/>
  <c r="G171" i="7" s="1"/>
  <c r="G172" i="7" a="1"/>
  <c r="G172" i="7" s="1"/>
  <c r="G173" i="7" a="1"/>
  <c r="G173" i="7" s="1"/>
  <c r="G174" i="7" a="1"/>
  <c r="G174" i="7" s="1"/>
  <c r="G175" i="7" a="1"/>
  <c r="G175" i="7" s="1"/>
  <c r="G176" i="7" a="1"/>
  <c r="G176" i="7" s="1"/>
  <c r="G177" i="7" a="1"/>
  <c r="G177" i="7" s="1"/>
  <c r="G178" i="7" a="1"/>
  <c r="G178" i="7" s="1"/>
  <c r="G179" i="7" a="1"/>
  <c r="G179" i="7" s="1"/>
  <c r="G180" i="7" a="1"/>
  <c r="G180" i="7" s="1"/>
  <c r="G181" i="7" a="1"/>
  <c r="G181" i="7" s="1"/>
  <c r="G182" i="7" a="1"/>
  <c r="G182" i="7" s="1"/>
  <c r="G183" i="7" a="1"/>
  <c r="G183" i="7" s="1"/>
  <c r="G184" i="7" a="1"/>
  <c r="G184" i="7" s="1"/>
  <c r="G185" i="7" a="1"/>
  <c r="G185" i="7" s="1"/>
  <c r="G186" i="7" a="1"/>
  <c r="G186" i="7" s="1"/>
  <c r="G187" i="7" a="1"/>
  <c r="G187" i="7" s="1"/>
  <c r="G188" i="7" a="1"/>
  <c r="G188" i="7" s="1"/>
  <c r="G189" i="7" a="1"/>
  <c r="G189" i="7" s="1"/>
  <c r="G190" i="7" a="1"/>
  <c r="G190" i="7" s="1"/>
  <c r="G191" i="7" a="1"/>
  <c r="G191" i="7" s="1"/>
  <c r="G192" i="7" a="1"/>
  <c r="G192" i="7" s="1"/>
  <c r="G193" i="7" a="1"/>
  <c r="G193" i="7" s="1"/>
  <c r="G194" i="7" a="1"/>
  <c r="G194" i="7" s="1"/>
  <c r="G195" i="7" a="1"/>
  <c r="G195" i="7" s="1"/>
  <c r="G196" i="7" a="1"/>
  <c r="G196" i="7" s="1"/>
  <c r="G197" i="7" a="1"/>
  <c r="G197" i="7" s="1"/>
  <c r="G198" i="7" a="1"/>
  <c r="G198" i="7" s="1"/>
  <c r="G199" i="7" a="1"/>
  <c r="G199" i="7" s="1"/>
  <c r="G200" i="7" a="1"/>
  <c r="G200" i="7" s="1"/>
  <c r="G201" i="7" a="1"/>
  <c r="G201" i="7" s="1"/>
  <c r="G202" i="7" a="1"/>
  <c r="G202" i="7" s="1"/>
  <c r="G203" i="7" a="1"/>
  <c r="G203" i="7" s="1"/>
  <c r="G204" i="7" a="1"/>
  <c r="G204" i="7" s="1"/>
  <c r="G205" i="7" a="1"/>
  <c r="G205" i="7" s="1"/>
  <c r="G206" i="7" a="1"/>
  <c r="G206" i="7" s="1"/>
  <c r="G207" i="7" a="1"/>
  <c r="G207" i="7" s="1"/>
  <c r="G208" i="7" a="1"/>
  <c r="G208" i="7" s="1"/>
  <c r="G209" i="7" a="1"/>
  <c r="G209" i="7" s="1"/>
  <c r="G210" i="7" a="1"/>
  <c r="G210" i="7" s="1"/>
  <c r="G211" i="7" a="1"/>
  <c r="G211" i="7" s="1"/>
  <c r="G212" i="7" a="1"/>
  <c r="G212" i="7" s="1"/>
  <c r="G213" i="7" a="1"/>
  <c r="G213" i="7" s="1"/>
  <c r="G214" i="7" a="1"/>
  <c r="G214" i="7" s="1"/>
  <c r="G215" i="7" a="1"/>
  <c r="G215" i="7" s="1"/>
  <c r="G216" i="7" a="1"/>
  <c r="G216" i="7" s="1"/>
  <c r="G217" i="7" a="1"/>
  <c r="G217" i="7" s="1"/>
  <c r="G218" i="7" a="1"/>
  <c r="G218" i="7" s="1"/>
  <c r="G219" i="7" a="1"/>
  <c r="G219" i="7" s="1"/>
  <c r="G220" i="7" a="1"/>
  <c r="G220" i="7" s="1"/>
  <c r="G221" i="7" a="1"/>
  <c r="G221" i="7" s="1"/>
  <c r="G222" i="7" a="1"/>
  <c r="G222" i="7" s="1"/>
  <c r="G223" i="7" a="1"/>
  <c r="G223" i="7" s="1"/>
  <c r="G224" i="7" a="1"/>
  <c r="G224" i="7" s="1"/>
  <c r="G225" i="7" a="1"/>
  <c r="G225" i="7" s="1"/>
  <c r="G226" i="7" a="1"/>
  <c r="G226" i="7" s="1"/>
  <c r="G227" i="7" a="1"/>
  <c r="G227" i="7" s="1"/>
  <c r="G228" i="7" a="1"/>
  <c r="G228" i="7" s="1"/>
  <c r="G229" i="7" a="1"/>
  <c r="G229" i="7" s="1"/>
  <c r="G230" i="7" a="1"/>
  <c r="G230" i="7" s="1"/>
  <c r="G231" i="7" a="1"/>
  <c r="G231" i="7" s="1"/>
  <c r="G232" i="7" a="1"/>
  <c r="G232" i="7" s="1"/>
  <c r="G233" i="7" a="1"/>
  <c r="G233" i="7" s="1"/>
  <c r="G234" i="7" a="1"/>
  <c r="G234" i="7" s="1"/>
  <c r="G235" i="7" a="1"/>
  <c r="G235" i="7" s="1"/>
  <c r="G236" i="7" a="1"/>
  <c r="G236" i="7" s="1"/>
  <c r="G237" i="7" a="1"/>
  <c r="G237" i="7" s="1"/>
  <c r="G238" i="7" a="1"/>
  <c r="G238" i="7" s="1"/>
  <c r="G239" i="7" a="1"/>
  <c r="G239" i="7" s="1"/>
  <c r="G240" i="7" a="1"/>
  <c r="G240" i="7" s="1"/>
  <c r="G241" i="7" a="1"/>
  <c r="G241" i="7" s="1"/>
  <c r="G242" i="7" a="1"/>
  <c r="G242" i="7" s="1"/>
  <c r="G243" i="7" a="1"/>
  <c r="G243" i="7" s="1"/>
  <c r="G244" i="7" a="1"/>
  <c r="G244" i="7" s="1"/>
  <c r="G245" i="7" a="1"/>
  <c r="G245" i="7" s="1"/>
  <c r="G246" i="7" a="1"/>
  <c r="G246" i="7" s="1"/>
  <c r="G247" i="7" a="1"/>
  <c r="G247" i="7" s="1"/>
  <c r="G248" i="7" a="1"/>
  <c r="G248" i="7" s="1"/>
  <c r="G249" i="7" a="1"/>
  <c r="G249" i="7" s="1"/>
  <c r="G250" i="7" a="1"/>
  <c r="G250" i="7" s="1"/>
  <c r="G251" i="7" a="1"/>
  <c r="G251" i="7" s="1"/>
  <c r="G252" i="7" a="1"/>
  <c r="G252" i="7" s="1"/>
  <c r="G253" i="7" a="1"/>
  <c r="G253" i="7" s="1"/>
  <c r="G254" i="7" a="1"/>
  <c r="G254" i="7" s="1"/>
  <c r="G255" i="7" a="1"/>
  <c r="G255" i="7" s="1"/>
  <c r="G256" i="7" a="1"/>
  <c r="G256" i="7" s="1"/>
  <c r="G257" i="7" a="1"/>
  <c r="G257" i="7" s="1"/>
  <c r="G258" i="7" a="1"/>
  <c r="G258" i="7" s="1"/>
  <c r="G259" i="7" a="1"/>
  <c r="G259" i="7" s="1"/>
  <c r="G260" i="7" a="1"/>
  <c r="G260" i="7" s="1"/>
  <c r="G261" i="7" a="1"/>
  <c r="G261" i="7" s="1"/>
  <c r="G262" i="7" a="1"/>
  <c r="G262" i="7" s="1"/>
  <c r="G263" i="7" a="1"/>
  <c r="G263" i="7" s="1"/>
  <c r="G264" i="7" a="1"/>
  <c r="G264" i="7" s="1"/>
  <c r="G265" i="7" a="1"/>
  <c r="G265" i="7" s="1"/>
  <c r="G266" i="7" a="1"/>
  <c r="G266" i="7" s="1"/>
  <c r="G267" i="7" a="1"/>
  <c r="G267" i="7" s="1"/>
  <c r="G268" i="7" a="1"/>
  <c r="G268" i="7" s="1"/>
  <c r="G269" i="7" a="1"/>
  <c r="G269" i="7" s="1"/>
  <c r="G270" i="7" a="1"/>
  <c r="G270" i="7" s="1"/>
  <c r="G271" i="7" a="1"/>
  <c r="G271" i="7" s="1"/>
  <c r="G272" i="7" a="1"/>
  <c r="G272" i="7" s="1"/>
  <c r="G273" i="7" a="1"/>
  <c r="G273" i="7" s="1"/>
  <c r="G274" i="7" a="1"/>
  <c r="G274" i="7" s="1"/>
  <c r="G275" i="7" a="1"/>
  <c r="G275" i="7" s="1"/>
  <c r="G276" i="7" a="1"/>
  <c r="G276" i="7" s="1"/>
  <c r="G277" i="7" a="1"/>
  <c r="G277" i="7" s="1"/>
  <c r="G278" i="7" a="1"/>
  <c r="G278" i="7" s="1"/>
  <c r="G279" i="7" a="1"/>
  <c r="G279" i="7" s="1"/>
  <c r="G280" i="7" a="1"/>
  <c r="G280" i="7" s="1"/>
  <c r="G281" i="7" a="1"/>
  <c r="G281" i="7" s="1"/>
  <c r="G282" i="7" a="1"/>
  <c r="G282" i="7" s="1"/>
  <c r="G283" i="7" a="1"/>
  <c r="G283" i="7" s="1"/>
  <c r="G284" i="7" a="1"/>
  <c r="G284" i="7" s="1"/>
  <c r="G285" i="7" a="1"/>
  <c r="G285" i="7" s="1"/>
  <c r="G286" i="7" a="1"/>
  <c r="G286" i="7" s="1"/>
  <c r="G287" i="7" a="1"/>
  <c r="G287" i="7" s="1"/>
  <c r="G288" i="7" a="1"/>
  <c r="G288" i="7" s="1"/>
  <c r="G289" i="7" a="1"/>
  <c r="G289" i="7" s="1"/>
  <c r="G290" i="7" a="1"/>
  <c r="G290" i="7" s="1"/>
  <c r="G291" i="7" a="1"/>
  <c r="G291" i="7" s="1"/>
  <c r="G292" i="7" a="1"/>
  <c r="G292" i="7" s="1"/>
  <c r="G293" i="7" a="1"/>
  <c r="G293" i="7" s="1"/>
  <c r="G294" i="7" a="1"/>
  <c r="G294" i="7" s="1"/>
  <c r="G295" i="7" a="1"/>
  <c r="G295" i="7" s="1"/>
  <c r="G296" i="7" a="1"/>
  <c r="G296" i="7" s="1"/>
  <c r="G297" i="7" a="1"/>
  <c r="G297" i="7" s="1"/>
  <c r="G298" i="7" a="1"/>
  <c r="G298" i="7" s="1"/>
  <c r="G299" i="7" a="1"/>
  <c r="G299" i="7" s="1"/>
  <c r="G300" i="7" a="1"/>
  <c r="G300" i="7"/>
  <c r="G301" i="7" a="1"/>
  <c r="G301" i="7" s="1"/>
  <c r="G302" i="7" a="1"/>
  <c r="G302" i="7"/>
  <c r="G303" i="7" a="1"/>
  <c r="G303" i="7" s="1"/>
  <c r="G304" i="7" a="1"/>
  <c r="G304" i="7"/>
  <c r="G305" i="7" a="1"/>
  <c r="G305" i="7" s="1"/>
  <c r="G306" i="7" a="1"/>
  <c r="G306" i="7"/>
  <c r="G307" i="7" a="1"/>
  <c r="G307" i="7" s="1"/>
  <c r="G308" i="7" a="1"/>
  <c r="G308" i="7"/>
  <c r="G309" i="7" a="1"/>
  <c r="G309" i="7" s="1"/>
  <c r="G310" i="7" a="1"/>
  <c r="G310" i="7"/>
  <c r="G311" i="7" a="1"/>
  <c r="G311" i="7" s="1"/>
  <c r="G312" i="7" a="1"/>
  <c r="G312" i="7"/>
  <c r="G313" i="7" a="1"/>
  <c r="G313" i="7" s="1"/>
  <c r="G314" i="7" a="1"/>
  <c r="G314" i="7"/>
  <c r="G315" i="7" a="1"/>
  <c r="G315" i="7" s="1"/>
  <c r="G316" i="7" a="1"/>
  <c r="G316" i="7" s="1"/>
  <c r="G317" i="7" a="1"/>
  <c r="G317" i="7" s="1"/>
  <c r="G318" i="7" a="1"/>
  <c r="G318" i="7" s="1"/>
  <c r="G319" i="7" a="1"/>
  <c r="G319" i="7" s="1"/>
  <c r="G320" i="7" a="1"/>
  <c r="G320" i="7" s="1"/>
  <c r="G321" i="7" a="1"/>
  <c r="G321" i="7" s="1"/>
  <c r="G322" i="7" a="1"/>
  <c r="G322" i="7" s="1"/>
  <c r="G323" i="7" a="1"/>
  <c r="G323" i="7" s="1"/>
  <c r="G324" i="7" a="1"/>
  <c r="G324" i="7" s="1"/>
  <c r="G325" i="7" a="1"/>
  <c r="G325" i="7" s="1"/>
  <c r="G326" i="7" a="1"/>
  <c r="G326" i="7" s="1"/>
  <c r="G327" i="7" a="1"/>
  <c r="G327" i="7" s="1"/>
  <c r="G328" i="7" a="1"/>
  <c r="G328" i="7" s="1"/>
  <c r="G329" i="7" a="1"/>
  <c r="G329" i="7" s="1"/>
  <c r="G330" i="7" a="1"/>
  <c r="G330" i="7" s="1"/>
  <c r="G331" i="7" a="1"/>
  <c r="G331" i="7" s="1"/>
  <c r="G332" i="7" a="1"/>
  <c r="G332" i="7" s="1"/>
  <c r="G333" i="7" a="1"/>
  <c r="G333" i="7" s="1"/>
  <c r="G334" i="7" a="1"/>
  <c r="G334" i="7" s="1"/>
  <c r="G335" i="7" a="1"/>
  <c r="G335" i="7" s="1"/>
  <c r="G336" i="7" a="1"/>
  <c r="G336" i="7" s="1"/>
  <c r="G337" i="7" a="1"/>
  <c r="G337" i="7" s="1"/>
  <c r="G338" i="7" a="1"/>
  <c r="G338" i="7" s="1"/>
  <c r="G339" i="7" a="1"/>
  <c r="G339" i="7" s="1"/>
  <c r="G340" i="7" a="1"/>
  <c r="G340" i="7" s="1"/>
  <c r="G341" i="7" a="1"/>
  <c r="G341" i="7" s="1"/>
  <c r="G342" i="7" a="1"/>
  <c r="G342" i="7" s="1"/>
  <c r="G343" i="7" a="1"/>
  <c r="G343" i="7" s="1"/>
  <c r="G344" i="7" a="1"/>
  <c r="G344" i="7" s="1"/>
  <c r="G345" i="7" a="1"/>
  <c r="G345" i="7" s="1"/>
  <c r="G346" i="7" a="1"/>
  <c r="G346" i="7" s="1"/>
  <c r="G347" i="7" a="1"/>
  <c r="G347" i="7" s="1"/>
  <c r="G348" i="7" a="1"/>
  <c r="G348" i="7" s="1"/>
  <c r="G349" i="7" a="1"/>
  <c r="G349" i="7" s="1"/>
  <c r="G350" i="7" a="1"/>
  <c r="G350" i="7" s="1"/>
  <c r="G351" i="7" a="1"/>
  <c r="G351" i="7" s="1"/>
  <c r="G352" i="7" a="1"/>
  <c r="G352" i="7" s="1"/>
  <c r="G353" i="7" a="1"/>
  <c r="G353" i="7" s="1"/>
  <c r="G354" i="7" a="1"/>
  <c r="G354" i="7" s="1"/>
  <c r="G355" i="7" a="1"/>
  <c r="G355" i="7" s="1"/>
  <c r="G356" i="7" a="1"/>
  <c r="G356" i="7" s="1"/>
  <c r="G357" i="7" a="1"/>
  <c r="G357" i="7"/>
  <c r="G358" i="7" a="1"/>
  <c r="G358" i="7" s="1"/>
  <c r="G359" i="7" a="1"/>
  <c r="G359" i="7" s="1"/>
  <c r="G360" i="7" a="1"/>
  <c r="G360" i="7" s="1"/>
  <c r="G361" i="7" a="1"/>
  <c r="G361" i="7"/>
  <c r="G362" i="7" a="1"/>
  <c r="G362" i="7" s="1"/>
  <c r="G363" i="7" a="1"/>
  <c r="G363" i="7" s="1"/>
  <c r="G364" i="7" a="1"/>
  <c r="G364" i="7" s="1"/>
  <c r="G365" i="7" a="1"/>
  <c r="G365" i="7"/>
  <c r="G366" i="7" a="1"/>
  <c r="G366" i="7" s="1"/>
  <c r="G367" i="7" a="1"/>
  <c r="G367" i="7" s="1"/>
  <c r="G368" i="7" a="1"/>
  <c r="G368" i="7" s="1"/>
  <c r="G369" i="7" a="1"/>
  <c r="G369" i="7"/>
  <c r="G370" i="7" a="1"/>
  <c r="G370" i="7" s="1"/>
  <c r="G371" i="7" a="1"/>
  <c r="G371" i="7" s="1"/>
  <c r="G372" i="7" a="1"/>
  <c r="G372" i="7" s="1"/>
  <c r="G373" i="7" a="1"/>
  <c r="G373" i="7"/>
  <c r="G374" i="7" a="1"/>
  <c r="G374" i="7" s="1"/>
  <c r="G375" i="7" a="1"/>
  <c r="G375" i="7" s="1"/>
  <c r="G376" i="7" a="1"/>
  <c r="G376" i="7" s="1"/>
  <c r="G377" i="7" a="1"/>
  <c r="G377" i="7"/>
  <c r="G378" i="7" a="1"/>
  <c r="G378" i="7" s="1"/>
  <c r="G379" i="7" a="1"/>
  <c r="G379" i="7" s="1"/>
  <c r="G380" i="7" a="1"/>
  <c r="G380" i="7" s="1"/>
  <c r="G381" i="7" a="1"/>
  <c r="G381" i="7"/>
  <c r="G382" i="7" a="1"/>
  <c r="G382" i="7" s="1"/>
  <c r="G383" i="7" a="1"/>
  <c r="G383" i="7" s="1"/>
  <c r="G384" i="7" a="1"/>
  <c r="G384" i="7" s="1"/>
  <c r="G385" i="7" a="1"/>
  <c r="G385" i="7"/>
  <c r="G386" i="7" a="1"/>
  <c r="G386" i="7" s="1"/>
  <c r="G387" i="7" a="1"/>
  <c r="G387" i="7" s="1"/>
  <c r="G388" i="7" a="1"/>
  <c r="G388" i="7" s="1"/>
  <c r="G389" i="7" a="1"/>
  <c r="G389" i="7"/>
  <c r="G390" i="7" a="1"/>
  <c r="G390" i="7" s="1"/>
  <c r="G391" i="7" a="1"/>
  <c r="G391" i="7" s="1"/>
  <c r="G392" i="7" a="1"/>
  <c r="G392" i="7" s="1"/>
  <c r="G393" i="7" a="1"/>
  <c r="G393" i="7"/>
  <c r="G394" i="7" a="1"/>
  <c r="G394" i="7" s="1"/>
  <c r="G395" i="7" a="1"/>
  <c r="G395" i="7" s="1"/>
  <c r="G396" i="7" a="1"/>
  <c r="G396" i="7" s="1"/>
  <c r="G397" i="7" a="1"/>
  <c r="G397" i="7"/>
  <c r="G398" i="7" a="1"/>
  <c r="G398" i="7" s="1"/>
  <c r="G399" i="7" a="1"/>
  <c r="G399" i="7" s="1"/>
  <c r="G400" i="7" a="1"/>
  <c r="G400" i="7" s="1"/>
  <c r="G401" i="7" a="1"/>
  <c r="G401" i="7"/>
  <c r="G402" i="7" a="1"/>
  <c r="G402" i="7" s="1"/>
  <c r="G403" i="7" a="1"/>
  <c r="G403" i="7" s="1"/>
  <c r="G404" i="7" a="1"/>
  <c r="G404" i="7" s="1"/>
  <c r="G405" i="7" a="1"/>
  <c r="G405" i="7"/>
  <c r="G406" i="7" a="1"/>
  <c r="G406" i="7" s="1"/>
  <c r="G407" i="7" a="1"/>
  <c r="G407" i="7" s="1"/>
  <c r="G408" i="7" a="1"/>
  <c r="G408" i="7" s="1"/>
  <c r="G409" i="7" a="1"/>
  <c r="G409" i="7"/>
  <c r="G410" i="7" a="1"/>
  <c r="G410" i="7" s="1"/>
  <c r="G411" i="7" a="1"/>
  <c r="G411" i="7" s="1"/>
  <c r="G412" i="7" a="1"/>
  <c r="G412" i="7" s="1"/>
  <c r="G413" i="7" a="1"/>
  <c r="G413" i="7"/>
  <c r="G414" i="7" a="1"/>
  <c r="G414" i="7" s="1"/>
  <c r="G415" i="7" a="1"/>
  <c r="G415" i="7" s="1"/>
  <c r="G416" i="7" a="1"/>
  <c r="G416" i="7" s="1"/>
  <c r="G417" i="7" a="1"/>
  <c r="G417" i="7"/>
  <c r="G418" i="7" a="1"/>
  <c r="G418" i="7" s="1"/>
  <c r="G419" i="7" a="1"/>
  <c r="G419" i="7" s="1"/>
  <c r="G420" i="7" a="1"/>
  <c r="G420" i="7" s="1"/>
  <c r="G421" i="7" a="1"/>
  <c r="G421" i="7"/>
  <c r="G422" i="7" a="1"/>
  <c r="G422" i="7" s="1"/>
  <c r="G423" i="7" a="1"/>
  <c r="G423" i="7" s="1"/>
  <c r="G424" i="7" a="1"/>
  <c r="G424" i="7" s="1"/>
  <c r="G425" i="7" a="1"/>
  <c r="G425" i="7"/>
  <c r="G426" i="7" a="1"/>
  <c r="G426" i="7" s="1"/>
  <c r="G427" i="7" a="1"/>
  <c r="G427" i="7" s="1"/>
  <c r="G428" i="7" a="1"/>
  <c r="G428" i="7" s="1"/>
  <c r="G429" i="7" a="1"/>
  <c r="G429" i="7"/>
  <c r="G430" i="7" a="1"/>
  <c r="G430" i="7" s="1"/>
  <c r="G431" i="7" a="1"/>
  <c r="G431" i="7" s="1"/>
  <c r="G432" i="7" a="1"/>
  <c r="G432" i="7" s="1"/>
  <c r="G433" i="7" a="1"/>
  <c r="G433" i="7"/>
  <c r="G434" i="7" a="1"/>
  <c r="G434" i="7" s="1"/>
  <c r="G435" i="7" a="1"/>
  <c r="G435" i="7" s="1"/>
  <c r="G436" i="7" a="1"/>
  <c r="G436" i="7" s="1"/>
  <c r="G437" i="7" a="1"/>
  <c r="G437" i="7"/>
  <c r="G438" i="7" a="1"/>
  <c r="G438" i="7" s="1"/>
  <c r="G439" i="7" a="1"/>
  <c r="G439" i="7" s="1"/>
  <c r="G440" i="7" a="1"/>
  <c r="G440" i="7" s="1"/>
  <c r="G441" i="7" a="1"/>
  <c r="G441" i="7"/>
  <c r="G442" i="7" a="1"/>
  <c r="G442" i="7" s="1"/>
  <c r="G443" i="7" a="1"/>
  <c r="G443" i="7" s="1"/>
  <c r="G444" i="7" a="1"/>
  <c r="G444" i="7" s="1"/>
  <c r="G445" i="7" a="1"/>
  <c r="G445" i="7"/>
  <c r="G446" i="7" a="1"/>
  <c r="G446" i="7" s="1"/>
  <c r="G447" i="7" a="1"/>
  <c r="G447" i="7" s="1"/>
  <c r="G448" i="7" a="1"/>
  <c r="G448" i="7" s="1"/>
  <c r="G449" i="7" a="1"/>
  <c r="G449" i="7"/>
  <c r="G450" i="7" a="1"/>
  <c r="G450" i="7" s="1"/>
  <c r="G451" i="7" a="1"/>
  <c r="G451" i="7" s="1"/>
  <c r="G452" i="7" a="1"/>
  <c r="G452" i="7" s="1"/>
  <c r="G453" i="7" a="1"/>
  <c r="G453" i="7"/>
  <c r="G454" i="7" a="1"/>
  <c r="G454" i="7" s="1"/>
  <c r="G455" i="7" a="1"/>
  <c r="G455" i="7" s="1"/>
  <c r="G456" i="7" a="1"/>
  <c r="G456" i="7" s="1"/>
  <c r="G457" i="7" a="1"/>
  <c r="G457" i="7"/>
  <c r="G458" i="7" a="1"/>
  <c r="G458" i="7" s="1"/>
  <c r="G459" i="7" a="1"/>
  <c r="G459" i="7" s="1"/>
  <c r="G460" i="7" a="1"/>
  <c r="G460" i="7" s="1"/>
  <c r="G461" i="7" a="1"/>
  <c r="G461" i="7"/>
  <c r="G462" i="7" a="1"/>
  <c r="G462" i="7" s="1"/>
  <c r="G463" i="7" a="1"/>
  <c r="G463" i="7" s="1"/>
  <c r="G464" i="7" a="1"/>
  <c r="G464" i="7" s="1"/>
  <c r="G465" i="7" a="1"/>
  <c r="G465" i="7"/>
  <c r="G466" i="7" a="1"/>
  <c r="G466" i="7" s="1"/>
  <c r="G467" i="7" a="1"/>
  <c r="G467" i="7" s="1"/>
  <c r="G468" i="7" a="1"/>
  <c r="G468" i="7" s="1"/>
  <c r="G469" i="7" a="1"/>
  <c r="G469" i="7"/>
  <c r="G470" i="7" a="1"/>
  <c r="G470" i="7" s="1"/>
  <c r="G471" i="7" a="1"/>
  <c r="G471" i="7" s="1"/>
  <c r="G472" i="7" a="1"/>
  <c r="G472" i="7" s="1"/>
  <c r="G473" i="7" a="1"/>
  <c r="G473" i="7"/>
  <c r="G474" i="7" a="1"/>
  <c r="G474" i="7" s="1"/>
  <c r="G475" i="7" a="1"/>
  <c r="G475" i="7" s="1"/>
  <c r="G476" i="7" a="1"/>
  <c r="G476" i="7" s="1"/>
  <c r="G477" i="7" a="1"/>
  <c r="G477" i="7"/>
  <c r="G478" i="7" a="1"/>
  <c r="G478" i="7" s="1"/>
  <c r="G479" i="7" a="1"/>
  <c r="G479" i="7" s="1"/>
  <c r="G480" i="7" a="1"/>
  <c r="G480" i="7" s="1"/>
  <c r="G481" i="7" a="1"/>
  <c r="G481" i="7"/>
  <c r="G482" i="7" a="1"/>
  <c r="G482" i="7" s="1"/>
  <c r="G483" i="7" a="1"/>
  <c r="G483" i="7" s="1"/>
  <c r="G484" i="7" a="1"/>
  <c r="G484" i="7" s="1"/>
  <c r="G485" i="7" a="1"/>
  <c r="G485" i="7"/>
  <c r="G486" i="7" a="1"/>
  <c r="G486" i="7"/>
  <c r="G487" i="7" a="1"/>
  <c r="G487" i="7"/>
  <c r="G488" i="7" a="1"/>
  <c r="G488" i="7"/>
  <c r="G489" i="7" a="1"/>
  <c r="G489" i="7" s="1"/>
  <c r="G490" i="7" a="1"/>
  <c r="G490" i="7"/>
  <c r="G491" i="7" a="1"/>
  <c r="G491" i="7" s="1"/>
  <c r="G492" i="7" a="1"/>
  <c r="G492" i="7"/>
  <c r="G493" i="7" a="1"/>
  <c r="G493" i="7" s="1"/>
  <c r="G494" i="7" a="1"/>
  <c r="G494" i="7"/>
  <c r="G495" i="7" a="1"/>
  <c r="G495" i="7" s="1"/>
  <c r="G496" i="7" a="1"/>
  <c r="G496" i="7"/>
  <c r="G497" i="7" a="1"/>
  <c r="G497" i="7" s="1"/>
  <c r="G498" i="7" a="1"/>
  <c r="G498" i="7"/>
  <c r="G499" i="7" a="1"/>
  <c r="G499" i="7" s="1"/>
  <c r="G500" i="7" a="1"/>
  <c r="G500" i="7"/>
  <c r="G501" i="7" a="1"/>
  <c r="G501" i="7" s="1"/>
  <c r="G502" i="7" a="1"/>
  <c r="G502" i="7"/>
  <c r="G503" i="7" a="1"/>
  <c r="G503" i="7" s="1"/>
  <c r="G504" i="7" a="1"/>
  <c r="G504" i="7"/>
  <c r="G505" i="7" a="1"/>
  <c r="G505" i="7" s="1"/>
  <c r="G506" i="7" a="1"/>
  <c r="G506" i="7"/>
  <c r="G507" i="7" a="1"/>
  <c r="G507" i="7" s="1"/>
  <c r="G508" i="7" a="1"/>
  <c r="G508" i="7"/>
  <c r="G509" i="7" a="1"/>
  <c r="G509" i="7" s="1"/>
  <c r="G510" i="7" a="1"/>
  <c r="G510" i="7"/>
  <c r="G511" i="7" a="1"/>
  <c r="G511" i="7" s="1"/>
  <c r="G512" i="7" a="1"/>
  <c r="G512" i="7"/>
  <c r="G513" i="7" a="1"/>
  <c r="G513" i="7" s="1"/>
  <c r="G514" i="7" a="1"/>
  <c r="G514" i="7"/>
  <c r="G515" i="7" a="1"/>
  <c r="G515" i="7" s="1"/>
  <c r="G516" i="7" a="1"/>
  <c r="G516" i="7"/>
  <c r="G517" i="7" a="1"/>
  <c r="G517" i="7" s="1"/>
  <c r="G518" i="7" a="1"/>
  <c r="G518" i="7"/>
  <c r="G519" i="7" a="1"/>
  <c r="G519" i="7" s="1"/>
  <c r="G520" i="7" a="1"/>
  <c r="G520" i="7" s="1"/>
  <c r="G521" i="7" a="1"/>
  <c r="G521" i="7" s="1"/>
  <c r="G522" i="7" a="1"/>
  <c r="G522" i="7"/>
  <c r="G523" i="7" a="1"/>
  <c r="G523" i="7" s="1"/>
  <c r="G524" i="7" a="1"/>
  <c r="G524" i="7"/>
  <c r="G525" i="7" a="1"/>
  <c r="G525" i="7" s="1"/>
  <c r="G526" i="7" a="1"/>
  <c r="G526" i="7"/>
  <c r="G527" i="7" a="1"/>
  <c r="G527" i="7" s="1"/>
  <c r="G528" i="7" a="1"/>
  <c r="G528" i="7"/>
  <c r="G529" i="7" a="1"/>
  <c r="G529" i="7" s="1"/>
  <c r="G530" i="7" a="1"/>
  <c r="G530" i="7"/>
  <c r="G531" i="7" a="1"/>
  <c r="G531" i="7" s="1"/>
  <c r="G532" i="7" a="1"/>
  <c r="G532" i="7"/>
  <c r="G533" i="7" a="1"/>
  <c r="G533" i="7" s="1"/>
  <c r="G534" i="7" a="1"/>
  <c r="G534" i="7"/>
  <c r="G535" i="7" a="1"/>
  <c r="G535" i="7" s="1"/>
  <c r="G536" i="7" a="1"/>
  <c r="G536" i="7"/>
  <c r="G537" i="7" a="1"/>
  <c r="G537" i="7" s="1"/>
  <c r="G538" i="7" a="1"/>
  <c r="G538" i="7"/>
  <c r="G539" i="7" a="1"/>
  <c r="G539" i="7" s="1"/>
  <c r="G540" i="7" a="1"/>
  <c r="G540" i="7"/>
  <c r="G541" i="7" a="1"/>
  <c r="G541" i="7" s="1"/>
  <c r="G542" i="7" a="1"/>
  <c r="G542" i="7"/>
  <c r="G543" i="7" a="1"/>
  <c r="G543" i="7" s="1"/>
  <c r="G544" i="7" a="1"/>
  <c r="G544" i="7"/>
  <c r="G545" i="7" a="1"/>
  <c r="G545" i="7" s="1"/>
  <c r="G546" i="7" a="1"/>
  <c r="G546" i="7"/>
  <c r="G547" i="7" a="1"/>
  <c r="G547" i="7" s="1"/>
  <c r="G548" i="7" a="1"/>
  <c r="G548" i="7"/>
  <c r="G549" i="7" a="1"/>
  <c r="G549" i="7" s="1"/>
  <c r="G550" i="7" a="1"/>
  <c r="G550" i="7"/>
  <c r="G551" i="7" a="1"/>
  <c r="G551" i="7" s="1"/>
  <c r="G552" i="7" a="1"/>
  <c r="G552" i="7"/>
  <c r="G553" i="7" a="1"/>
  <c r="G553" i="7" s="1"/>
  <c r="G554" i="7" a="1"/>
  <c r="G554" i="7"/>
  <c r="G555" i="7" a="1"/>
  <c r="G555" i="7" s="1"/>
  <c r="G556" i="7" a="1"/>
  <c r="G556" i="7"/>
  <c r="G557" i="7" a="1"/>
  <c r="G557" i="7" s="1"/>
  <c r="G558" i="7" a="1"/>
  <c r="G558" i="7"/>
  <c r="G559" i="7" a="1"/>
  <c r="G559" i="7" s="1"/>
  <c r="G560" i="7" a="1"/>
  <c r="G560" i="7"/>
  <c r="G561" i="7" a="1"/>
  <c r="G561" i="7" s="1"/>
  <c r="G562" i="7" a="1"/>
  <c r="G562" i="7"/>
  <c r="G563" i="7" a="1"/>
  <c r="G563" i="7" s="1"/>
  <c r="G564" i="7" a="1"/>
  <c r="G564" i="7"/>
  <c r="G565" i="7" a="1"/>
  <c r="G565" i="7" s="1"/>
  <c r="G566" i="7" a="1"/>
  <c r="G566" i="7"/>
  <c r="G567" i="7" a="1"/>
  <c r="G567" i="7" s="1"/>
  <c r="G568" i="7" a="1"/>
  <c r="G568" i="7"/>
  <c r="G569" i="7" a="1"/>
  <c r="G569" i="7" s="1"/>
  <c r="G570" i="7" a="1"/>
  <c r="G570" i="7"/>
  <c r="G571" i="7" a="1"/>
  <c r="G571" i="7" s="1"/>
  <c r="G572" i="7" a="1"/>
  <c r="G572" i="7"/>
  <c r="G573" i="7" a="1"/>
  <c r="G573" i="7" s="1"/>
  <c r="G574" i="7" a="1"/>
  <c r="G574" i="7"/>
  <c r="G575" i="7" a="1"/>
  <c r="G575" i="7" s="1"/>
  <c r="G576" i="7" a="1"/>
  <c r="G576" i="7"/>
  <c r="G577" i="7" a="1"/>
  <c r="G577" i="7" s="1"/>
  <c r="G578" i="7" a="1"/>
  <c r="G578" i="7"/>
  <c r="G579" i="7" a="1"/>
  <c r="G579" i="7" s="1"/>
  <c r="G580" i="7" a="1"/>
  <c r="G580" i="7"/>
  <c r="G581" i="7" a="1"/>
  <c r="G581" i="7" s="1"/>
  <c r="G582" i="7" a="1"/>
  <c r="G582" i="7"/>
  <c r="G583" i="7" a="1"/>
  <c r="G583" i="7" s="1"/>
  <c r="G584" i="7" a="1"/>
  <c r="G584" i="7"/>
  <c r="G585" i="7" a="1"/>
  <c r="G585" i="7" s="1"/>
  <c r="G586" i="7" a="1"/>
  <c r="G586" i="7"/>
  <c r="G587" i="7" a="1"/>
  <c r="G587" i="7" s="1"/>
  <c r="G588" i="7" a="1"/>
  <c r="G588" i="7"/>
  <c r="G589" i="7" a="1"/>
  <c r="G589" i="7" s="1"/>
  <c r="G590" i="7" a="1"/>
  <c r="G590" i="7"/>
  <c r="G591" i="7" a="1"/>
  <c r="G591" i="7" s="1"/>
  <c r="G592" i="7" a="1"/>
  <c r="G592" i="7"/>
  <c r="G593" i="7" a="1"/>
  <c r="G593" i="7" s="1"/>
  <c r="G594" i="7" a="1"/>
  <c r="G594" i="7"/>
  <c r="G595" i="7" a="1"/>
  <c r="G595" i="7" s="1"/>
  <c r="G596" i="7" a="1"/>
  <c r="G596" i="7"/>
  <c r="G597" i="7" a="1"/>
  <c r="G597" i="7" s="1"/>
  <c r="G598" i="7" a="1"/>
  <c r="G598" i="7"/>
  <c r="G599" i="7" a="1"/>
  <c r="G599" i="7" s="1"/>
  <c r="G600" i="7" a="1"/>
  <c r="G600" i="7"/>
  <c r="G601" i="7" a="1"/>
  <c r="G601" i="7" s="1"/>
  <c r="G602" i="7" a="1"/>
  <c r="G602" i="7"/>
  <c r="G603" i="7" a="1"/>
  <c r="G603" i="7" s="1"/>
  <c r="G604" i="7" a="1"/>
  <c r="G604" i="7"/>
  <c r="G605" i="7" a="1"/>
  <c r="G605" i="7" s="1"/>
  <c r="G606" i="7" a="1"/>
  <c r="G606" i="7"/>
  <c r="G607" i="7" a="1"/>
  <c r="G607" i="7" s="1"/>
  <c r="G608" i="7" a="1"/>
  <c r="G608" i="7"/>
  <c r="G609" i="7" a="1"/>
  <c r="G609" i="7" s="1"/>
  <c r="G610" i="7" a="1"/>
  <c r="G610" i="7"/>
  <c r="G611" i="7" a="1"/>
  <c r="G611" i="7" s="1"/>
  <c r="G612" i="7" a="1"/>
  <c r="G612" i="7"/>
  <c r="G613" i="7" a="1"/>
  <c r="G613" i="7" s="1"/>
  <c r="G614" i="7" a="1"/>
  <c r="G614" i="7"/>
  <c r="G615" i="7" a="1"/>
  <c r="G615" i="7" s="1"/>
  <c r="G616" i="7" a="1"/>
  <c r="G616" i="7"/>
  <c r="G617" i="7" a="1"/>
  <c r="G617" i="7" s="1"/>
  <c r="G618" i="7" a="1"/>
  <c r="G618" i="7"/>
  <c r="G619" i="7" a="1"/>
  <c r="G619" i="7" s="1"/>
  <c r="G620" i="7" a="1"/>
  <c r="G620" i="7"/>
  <c r="G621" i="7" a="1"/>
  <c r="G621" i="7" s="1"/>
  <c r="G622" i="7" a="1"/>
  <c r="G622" i="7"/>
  <c r="G623" i="7" a="1"/>
  <c r="G623" i="7" s="1"/>
  <c r="G624" i="7" a="1"/>
  <c r="G624" i="7"/>
  <c r="G625" i="7" a="1"/>
  <c r="G625" i="7" s="1"/>
  <c r="G626" i="7" a="1"/>
  <c r="G626" i="7"/>
  <c r="G627" i="7" a="1"/>
  <c r="G627" i="7" s="1"/>
  <c r="G628" i="7" a="1"/>
  <c r="G628" i="7"/>
  <c r="G629" i="7" a="1"/>
  <c r="G629" i="7" s="1"/>
  <c r="G630" i="7" a="1"/>
  <c r="G630" i="7"/>
  <c r="G631" i="7" a="1"/>
  <c r="G631" i="7" s="1"/>
  <c r="G632" i="7" a="1"/>
  <c r="G632" i="7"/>
  <c r="G633" i="7" a="1"/>
  <c r="G633" i="7" s="1"/>
  <c r="G634" i="7" a="1"/>
  <c r="G634" i="7"/>
  <c r="G635" i="7" a="1"/>
  <c r="G635" i="7" s="1"/>
  <c r="G636" i="7" a="1"/>
  <c r="G636" i="7"/>
  <c r="G637" i="7" a="1"/>
  <c r="G637" i="7" s="1"/>
  <c r="G638" i="7" a="1"/>
  <c r="G638" i="7"/>
  <c r="G639" i="7" a="1"/>
  <c r="G639" i="7" s="1"/>
  <c r="G640" i="7" a="1"/>
  <c r="G640" i="7"/>
  <c r="G641" i="7" a="1"/>
  <c r="G641" i="7" s="1"/>
  <c r="G642" i="7" a="1"/>
  <c r="G642" i="7"/>
  <c r="G643" i="7" a="1"/>
  <c r="G643" i="7" s="1"/>
  <c r="G644" i="7" a="1"/>
  <c r="G644" i="7"/>
  <c r="G645" i="7" a="1"/>
  <c r="G645" i="7" s="1"/>
  <c r="G646" i="7" a="1"/>
  <c r="G646" i="7"/>
  <c r="G647" i="7" a="1"/>
  <c r="G647" i="7" s="1"/>
  <c r="G648" i="7" a="1"/>
  <c r="G648" i="7"/>
  <c r="G649" i="7" a="1"/>
  <c r="G649" i="7" s="1"/>
  <c r="G650" i="7" a="1"/>
  <c r="G650" i="7"/>
  <c r="G651" i="7" a="1"/>
  <c r="G651" i="7" s="1"/>
  <c r="G652" i="7" a="1"/>
  <c r="G652" i="7"/>
  <c r="G653" i="7" a="1"/>
  <c r="G653" i="7" s="1"/>
  <c r="G654" i="7" a="1"/>
  <c r="G654" i="7"/>
  <c r="G655" i="7" a="1"/>
  <c r="G655" i="7" s="1"/>
  <c r="G656" i="7" a="1"/>
  <c r="G656" i="7"/>
  <c r="G657" i="7" a="1"/>
  <c r="G657" i="7" s="1"/>
  <c r="G658" i="7" a="1"/>
  <c r="G658" i="7"/>
  <c r="G659" i="7" a="1"/>
  <c r="G659" i="7" s="1"/>
  <c r="G660" i="7" a="1"/>
  <c r="G660" i="7"/>
  <c r="G661" i="7" a="1"/>
  <c r="G661" i="7" s="1"/>
  <c r="G662" i="7" a="1"/>
  <c r="G662" i="7"/>
  <c r="G663" i="7" a="1"/>
  <c r="G663" i="7" s="1"/>
  <c r="G664" i="7" a="1"/>
  <c r="G664" i="7"/>
  <c r="G665" i="7" a="1"/>
  <c r="G665" i="7" s="1"/>
  <c r="G666" i="7" a="1"/>
  <c r="G666" i="7"/>
  <c r="G667" i="7" a="1"/>
  <c r="G667" i="7" s="1"/>
  <c r="G668" i="7" a="1"/>
  <c r="G668" i="7"/>
  <c r="G669" i="7" a="1"/>
  <c r="G669" i="7" s="1"/>
  <c r="G670" i="7" a="1"/>
  <c r="G670" i="7"/>
  <c r="G671" i="7" a="1"/>
  <c r="G671" i="7" s="1"/>
  <c r="G672" i="7" a="1"/>
  <c r="G672" i="7"/>
  <c r="G673" i="7" a="1"/>
  <c r="G673" i="7" s="1"/>
  <c r="G674" i="7" a="1"/>
  <c r="G674" i="7"/>
  <c r="G675" i="7" a="1"/>
  <c r="G675" i="7" s="1"/>
  <c r="G676" i="7" a="1"/>
  <c r="G676" i="7"/>
  <c r="G677" i="7" a="1"/>
  <c r="G677" i="7" s="1"/>
  <c r="G678" i="7" a="1"/>
  <c r="G678" i="7"/>
  <c r="G679" i="7" a="1"/>
  <c r="G679" i="7" s="1"/>
  <c r="G680" i="7" a="1"/>
  <c r="G680" i="7"/>
  <c r="G681" i="7" a="1"/>
  <c r="G681" i="7" s="1"/>
  <c r="G682" i="7" a="1"/>
  <c r="G682" i="7"/>
  <c r="G683" i="7" a="1"/>
  <c r="G683" i="7" s="1"/>
  <c r="G684" i="7" a="1"/>
  <c r="G684" i="7"/>
  <c r="G685" i="7" a="1"/>
  <c r="G685" i="7" s="1"/>
  <c r="G686" i="7" a="1"/>
  <c r="G686" i="7"/>
  <c r="G687" i="7" a="1"/>
  <c r="G687" i="7" s="1"/>
  <c r="G688" i="7" a="1"/>
  <c r="G688" i="7"/>
  <c r="G689" i="7" a="1"/>
  <c r="G689" i="7" s="1"/>
  <c r="G690" i="7" a="1"/>
  <c r="G690" i="7"/>
  <c r="G691" i="7" a="1"/>
  <c r="G691" i="7" s="1"/>
  <c r="G692" i="7" a="1"/>
  <c r="G692" i="7"/>
  <c r="G693" i="7" a="1"/>
  <c r="G693" i="7" s="1"/>
  <c r="G694" i="7" a="1"/>
  <c r="G694" i="7"/>
  <c r="G695" i="7" a="1"/>
  <c r="G695" i="7" s="1"/>
  <c r="G696" i="7" a="1"/>
  <c r="G696" i="7"/>
  <c r="G697" i="7" a="1"/>
  <c r="G697" i="7" s="1"/>
  <c r="G698" i="7" a="1"/>
  <c r="G698" i="7"/>
  <c r="G699" i="7" a="1"/>
  <c r="G699" i="7" s="1"/>
  <c r="G700" i="7" a="1"/>
  <c r="G700" i="7"/>
  <c r="G701" i="7" a="1"/>
  <c r="G701" i="7" s="1"/>
  <c r="F2" i="7" a="1"/>
  <c r="F2" i="7" s="1"/>
  <c r="F3" i="7" a="1"/>
  <c r="F3" i="7"/>
  <c r="F4" i="7" a="1"/>
  <c r="F4" i="7" s="1"/>
  <c r="F5" i="7" a="1"/>
  <c r="F5" i="7"/>
  <c r="F6" i="7" a="1"/>
  <c r="F6" i="7" s="1"/>
  <c r="F7" i="7" a="1"/>
  <c r="F7" i="7" s="1"/>
  <c r="F8" i="7" a="1"/>
  <c r="F8" i="7" s="1"/>
  <c r="F9" i="7" a="1"/>
  <c r="F9" i="7"/>
  <c r="F10" i="7" a="1"/>
  <c r="F10" i="7" s="1"/>
  <c r="F11" i="7" a="1"/>
  <c r="F11" i="7"/>
  <c r="F12" i="7" a="1"/>
  <c r="F12" i="7" s="1"/>
  <c r="F13" i="7" a="1"/>
  <c r="F13" i="7"/>
  <c r="F14" i="7" a="1"/>
  <c r="F14" i="7" s="1"/>
  <c r="F15" i="7" a="1"/>
  <c r="F15" i="7" s="1"/>
  <c r="F16" i="7" a="1"/>
  <c r="F16" i="7" s="1"/>
  <c r="F17" i="7" a="1"/>
  <c r="F17" i="7"/>
  <c r="F18" i="7" a="1"/>
  <c r="F18" i="7" s="1"/>
  <c r="F19" i="7" a="1"/>
  <c r="F19" i="7" s="1"/>
  <c r="F20" i="7" a="1"/>
  <c r="F20" i="7" s="1"/>
  <c r="F21" i="7" a="1"/>
  <c r="F21" i="7"/>
  <c r="F22" i="7" a="1"/>
  <c r="F22" i="7" s="1"/>
  <c r="F23" i="7" a="1"/>
  <c r="F23" i="7" s="1"/>
  <c r="F24" i="7" a="1"/>
  <c r="F24" i="7" s="1"/>
  <c r="F25" i="7" a="1"/>
  <c r="F25" i="7" s="1"/>
  <c r="F26" i="7" a="1"/>
  <c r="F26" i="7" s="1"/>
  <c r="F27" i="7" a="1"/>
  <c r="F27" i="7"/>
  <c r="F28" i="7" a="1"/>
  <c r="F28" i="7" s="1"/>
  <c r="F29" i="7" a="1"/>
  <c r="F29" i="7"/>
  <c r="F30" i="7" a="1"/>
  <c r="F30" i="7" s="1"/>
  <c r="F31" i="7" a="1"/>
  <c r="F31" i="7" s="1"/>
  <c r="F32" i="7" a="1"/>
  <c r="F32" i="7" s="1"/>
  <c r="F33" i="7" a="1"/>
  <c r="F33" i="7"/>
  <c r="F34" i="7" a="1"/>
  <c r="F34" i="7" s="1"/>
  <c r="F35" i="7" a="1"/>
  <c r="F35" i="7"/>
  <c r="F36" i="7" a="1"/>
  <c r="F36" i="7" s="1"/>
  <c r="F37" i="7" a="1"/>
  <c r="F37" i="7"/>
  <c r="F38" i="7" a="1"/>
  <c r="F38" i="7" s="1"/>
  <c r="F39" i="7" a="1"/>
  <c r="F39" i="7" s="1"/>
  <c r="F40" i="7" a="1"/>
  <c r="F40" i="7" s="1"/>
  <c r="F41" i="7" a="1"/>
  <c r="F41" i="7"/>
  <c r="F42" i="7" a="1"/>
  <c r="F42" i="7" s="1"/>
  <c r="F43" i="7" a="1"/>
  <c r="F43" i="7"/>
  <c r="F44" i="7" a="1"/>
  <c r="F44" i="7" s="1"/>
  <c r="F45" i="7" a="1"/>
  <c r="F45" i="7"/>
  <c r="F46" i="7" a="1"/>
  <c r="F46" i="7" s="1"/>
  <c r="F47" i="7" a="1"/>
  <c r="F47" i="7" s="1"/>
  <c r="F48" i="7" a="1"/>
  <c r="F48" i="7" s="1"/>
  <c r="F49" i="7" a="1"/>
  <c r="F49" i="7"/>
  <c r="F50" i="7" a="1"/>
  <c r="F50" i="7" s="1"/>
  <c r="F51" i="7" a="1"/>
  <c r="F51" i="7" s="1"/>
  <c r="F52" i="7" a="1"/>
  <c r="F52" i="7" s="1"/>
  <c r="F53" i="7" a="1"/>
  <c r="F53" i="7"/>
  <c r="F54" i="7" a="1"/>
  <c r="F54" i="7" s="1"/>
  <c r="F55" i="7" a="1"/>
  <c r="F55" i="7" s="1"/>
  <c r="F56" i="7" a="1"/>
  <c r="F56" i="7" s="1"/>
  <c r="F57" i="7" a="1"/>
  <c r="F57" i="7" s="1"/>
  <c r="F58" i="7" a="1"/>
  <c r="F58" i="7" s="1"/>
  <c r="F59" i="7" a="1"/>
  <c r="F59" i="7"/>
  <c r="F60" i="7" a="1"/>
  <c r="F60" i="7" s="1"/>
  <c r="F61" i="7" a="1"/>
  <c r="F61" i="7"/>
  <c r="F62" i="7" a="1"/>
  <c r="F62" i="7" s="1"/>
  <c r="F63" i="7" a="1"/>
  <c r="F63" i="7" s="1"/>
  <c r="F64" i="7" a="1"/>
  <c r="F64" i="7" s="1"/>
  <c r="F65" i="7" a="1"/>
  <c r="F65" i="7"/>
  <c r="F66" i="7" a="1"/>
  <c r="F66" i="7" s="1"/>
  <c r="F67" i="7" a="1"/>
  <c r="F67" i="7"/>
  <c r="F68" i="7" a="1"/>
  <c r="F68" i="7" s="1"/>
  <c r="F69" i="7" a="1"/>
  <c r="F69" i="7"/>
  <c r="F70" i="7" a="1"/>
  <c r="F70" i="7" s="1"/>
  <c r="F71" i="7" a="1"/>
  <c r="F71" i="7" s="1"/>
  <c r="F72" i="7" a="1"/>
  <c r="F72" i="7" s="1"/>
  <c r="F73" i="7" a="1"/>
  <c r="F73" i="7"/>
  <c r="F74" i="7" a="1"/>
  <c r="F74" i="7" s="1"/>
  <c r="F75" i="7" a="1"/>
  <c r="F75" i="7"/>
  <c r="F76" i="7" a="1"/>
  <c r="F76" i="7" s="1"/>
  <c r="F77" i="7" a="1"/>
  <c r="F77" i="7"/>
  <c r="F78" i="7" a="1"/>
  <c r="F78" i="7" s="1"/>
  <c r="F79" i="7" a="1"/>
  <c r="F79" i="7" s="1"/>
  <c r="F80" i="7" a="1"/>
  <c r="F80" i="7" s="1"/>
  <c r="F81" i="7" a="1"/>
  <c r="F81" i="7"/>
  <c r="F82" i="7" a="1"/>
  <c r="F82" i="7" s="1"/>
  <c r="F83" i="7" a="1"/>
  <c r="F83" i="7" s="1"/>
  <c r="F84" i="7" a="1"/>
  <c r="F84" i="7" s="1"/>
  <c r="F85" i="7" a="1"/>
  <c r="F85" i="7"/>
  <c r="F86" i="7" a="1"/>
  <c r="F86" i="7" s="1"/>
  <c r="F87" i="7" a="1"/>
  <c r="F87" i="7" s="1"/>
  <c r="F88" i="7" a="1"/>
  <c r="F88" i="7" s="1"/>
  <c r="F89" i="7" a="1"/>
  <c r="F89" i="7" s="1"/>
  <c r="F90" i="7" a="1"/>
  <c r="F90" i="7" s="1"/>
  <c r="F91" i="7" a="1"/>
  <c r="F91" i="7"/>
  <c r="F92" i="7" a="1"/>
  <c r="F92" i="7" s="1"/>
  <c r="F93" i="7" a="1"/>
  <c r="F93" i="7"/>
  <c r="F94" i="7" a="1"/>
  <c r="F94" i="7" s="1"/>
  <c r="F95" i="7" a="1"/>
  <c r="F95" i="7" s="1"/>
  <c r="F96" i="7" a="1"/>
  <c r="F96" i="7" s="1"/>
  <c r="F97" i="7" a="1"/>
  <c r="F97" i="7"/>
  <c r="F98" i="7" a="1"/>
  <c r="F98" i="7" s="1"/>
  <c r="F99" i="7" a="1"/>
  <c r="F99" i="7"/>
  <c r="F100" i="7" a="1"/>
  <c r="F100" i="7" s="1"/>
  <c r="F101" i="7" a="1"/>
  <c r="F101" i="7"/>
  <c r="F102" i="7" a="1"/>
  <c r="F102" i="7" s="1"/>
  <c r="F103" i="7" a="1"/>
  <c r="F103" i="7" s="1"/>
  <c r="F104" i="7" a="1"/>
  <c r="F104" i="7" s="1"/>
  <c r="F105" i="7" a="1"/>
  <c r="F105" i="7"/>
  <c r="F106" i="7" a="1"/>
  <c r="F106" i="7" s="1"/>
  <c r="F107" i="7" a="1"/>
  <c r="F107" i="7"/>
  <c r="F108" i="7" a="1"/>
  <c r="F108" i="7" s="1"/>
  <c r="F109" i="7" a="1"/>
  <c r="F109" i="7"/>
  <c r="F110" i="7" a="1"/>
  <c r="F110" i="7" s="1"/>
  <c r="F111" i="7" a="1"/>
  <c r="F111" i="7" s="1"/>
  <c r="F112" i="7" a="1"/>
  <c r="F112" i="7" s="1"/>
  <c r="F113" i="7" a="1"/>
  <c r="F113" i="7"/>
  <c r="F114" i="7" a="1"/>
  <c r="F114" i="7" s="1"/>
  <c r="F115" i="7" a="1"/>
  <c r="F115" i="7" s="1"/>
  <c r="F116" i="7" a="1"/>
  <c r="F116" i="7" s="1"/>
  <c r="F117" i="7" a="1"/>
  <c r="F117" i="7"/>
  <c r="F118" i="7" a="1"/>
  <c r="F118" i="7" s="1"/>
  <c r="F119" i="7" a="1"/>
  <c r="F119" i="7" s="1"/>
  <c r="F120" i="7" a="1"/>
  <c r="F120" i="7" s="1"/>
  <c r="F121" i="7" a="1"/>
  <c r="F121" i="7" s="1"/>
  <c r="F122" i="7" a="1"/>
  <c r="F122" i="7" s="1"/>
  <c r="F123" i="7" a="1"/>
  <c r="F123" i="7"/>
  <c r="F124" i="7" a="1"/>
  <c r="F124" i="7" s="1"/>
  <c r="F125" i="7" a="1"/>
  <c r="F125" i="7"/>
  <c r="F126" i="7" a="1"/>
  <c r="F126" i="7" s="1"/>
  <c r="F127" i="7" a="1"/>
  <c r="F127" i="7" s="1"/>
  <c r="F128" i="7" a="1"/>
  <c r="F128" i="7" s="1"/>
  <c r="F129" i="7" a="1"/>
  <c r="F129" i="7"/>
  <c r="F130" i="7" a="1"/>
  <c r="F130" i="7" s="1"/>
  <c r="F131" i="7" a="1"/>
  <c r="F131" i="7"/>
  <c r="F132" i="7" a="1"/>
  <c r="F132" i="7" s="1"/>
  <c r="F133" i="7" a="1"/>
  <c r="F133" i="7"/>
  <c r="F134" i="7" a="1"/>
  <c r="F134" i="7" s="1"/>
  <c r="F135" i="7" a="1"/>
  <c r="F135" i="7" s="1"/>
  <c r="F136" i="7" a="1"/>
  <c r="F136" i="7" s="1"/>
  <c r="F137" i="7" a="1"/>
  <c r="F137" i="7"/>
  <c r="F138" i="7" a="1"/>
  <c r="F138" i="7" s="1"/>
  <c r="F139" i="7" a="1"/>
  <c r="F139" i="7"/>
  <c r="F140" i="7" a="1"/>
  <c r="F140" i="7" s="1"/>
  <c r="F141" i="7" a="1"/>
  <c r="F141" i="7"/>
  <c r="F142" i="7" a="1"/>
  <c r="F142" i="7" s="1"/>
  <c r="F143" i="7" a="1"/>
  <c r="F143" i="7" s="1"/>
  <c r="F144" i="7" a="1"/>
  <c r="F144" i="7" s="1"/>
  <c r="F145" i="7" a="1"/>
  <c r="F145" i="7"/>
  <c r="F146" i="7" a="1"/>
  <c r="F146" i="7" s="1"/>
  <c r="F147" i="7" a="1"/>
  <c r="F147" i="7" s="1"/>
  <c r="F148" i="7" a="1"/>
  <c r="F148" i="7" s="1"/>
  <c r="F149" i="7" a="1"/>
  <c r="F149" i="7"/>
  <c r="F150" i="7" a="1"/>
  <c r="F150" i="7" s="1"/>
  <c r="F151" i="7" a="1"/>
  <c r="F151" i="7" s="1"/>
  <c r="F152" i="7" a="1"/>
  <c r="F152" i="7" s="1"/>
  <c r="F153" i="7" a="1"/>
  <c r="F153" i="7" s="1"/>
  <c r="F154" i="7" a="1"/>
  <c r="F154" i="7" s="1"/>
  <c r="F155" i="7" a="1"/>
  <c r="F155" i="7"/>
  <c r="F156" i="7" a="1"/>
  <c r="F156" i="7" s="1"/>
  <c r="F157" i="7" a="1"/>
  <c r="F157" i="7"/>
  <c r="F158" i="7" a="1"/>
  <c r="F158" i="7" s="1"/>
  <c r="F159" i="7" a="1"/>
  <c r="F159" i="7" s="1"/>
  <c r="F160" i="7" a="1"/>
  <c r="F160" i="7" s="1"/>
  <c r="F161" i="7" a="1"/>
  <c r="F161" i="7"/>
  <c r="F162" i="7" a="1"/>
  <c r="F162" i="7" s="1"/>
  <c r="F163" i="7" a="1"/>
  <c r="F163" i="7"/>
  <c r="F164" i="7" a="1"/>
  <c r="F164" i="7" s="1"/>
  <c r="F165" i="7" a="1"/>
  <c r="F165" i="7"/>
  <c r="F166" i="7" a="1"/>
  <c r="F166" i="7" s="1"/>
  <c r="F167" i="7" a="1"/>
  <c r="F167" i="7" s="1"/>
  <c r="F168" i="7" a="1"/>
  <c r="F168" i="7" s="1"/>
  <c r="F169" i="7" a="1"/>
  <c r="F169" i="7"/>
  <c r="F170" i="7" a="1"/>
  <c r="F170" i="7" s="1"/>
  <c r="F171" i="7" a="1"/>
  <c r="F171" i="7"/>
  <c r="F172" i="7" a="1"/>
  <c r="F172" i="7" s="1"/>
  <c r="F173" i="7" a="1"/>
  <c r="F173" i="7" s="1"/>
  <c r="F174" i="7" a="1"/>
  <c r="F174" i="7" s="1"/>
  <c r="F175" i="7" a="1"/>
  <c r="F175" i="7"/>
  <c r="F176" i="7" a="1"/>
  <c r="F176" i="7" s="1"/>
  <c r="F177" i="7" a="1"/>
  <c r="F177" i="7"/>
  <c r="F178" i="7" a="1"/>
  <c r="F178" i="7" s="1"/>
  <c r="F179" i="7" a="1"/>
  <c r="F179" i="7"/>
  <c r="F180" i="7" a="1"/>
  <c r="F180" i="7" s="1"/>
  <c r="F181" i="7" a="1"/>
  <c r="F181" i="7" s="1"/>
  <c r="F182" i="7" a="1"/>
  <c r="F182" i="7" s="1"/>
  <c r="F183" i="7" a="1"/>
  <c r="F183" i="7"/>
  <c r="F184" i="7" a="1"/>
  <c r="F184" i="7" s="1"/>
  <c r="F185" i="7" a="1"/>
  <c r="F185" i="7"/>
  <c r="F186" i="7" a="1"/>
  <c r="F186" i="7" s="1"/>
  <c r="F187" i="7" a="1"/>
  <c r="F187" i="7"/>
  <c r="F188" i="7" a="1"/>
  <c r="F188" i="7" s="1"/>
  <c r="F189" i="7" a="1"/>
  <c r="F189" i="7" s="1"/>
  <c r="F190" i="7" a="1"/>
  <c r="F190" i="7" s="1"/>
  <c r="F191" i="7" a="1"/>
  <c r="F191" i="7"/>
  <c r="F192" i="7" a="1"/>
  <c r="F192" i="7" s="1"/>
  <c r="F193" i="7" a="1"/>
  <c r="F193" i="7"/>
  <c r="F194" i="7" a="1"/>
  <c r="F194" i="7" s="1"/>
  <c r="F195" i="7" a="1"/>
  <c r="F195" i="7"/>
  <c r="F196" i="7" a="1"/>
  <c r="F196" i="7" s="1"/>
  <c r="F197" i="7" a="1"/>
  <c r="F197" i="7" s="1"/>
  <c r="F198" i="7" a="1"/>
  <c r="F198" i="7" s="1"/>
  <c r="F199" i="7" a="1"/>
  <c r="F199" i="7"/>
  <c r="F200" i="7" a="1"/>
  <c r="F200" i="7" s="1"/>
  <c r="F201" i="7" a="1"/>
  <c r="F201" i="7"/>
  <c r="F202" i="7" a="1"/>
  <c r="F202" i="7" s="1"/>
  <c r="F203" i="7" a="1"/>
  <c r="F203" i="7"/>
  <c r="F204" i="7" a="1"/>
  <c r="F204" i="7" s="1"/>
  <c r="F205" i="7" a="1"/>
  <c r="F205" i="7" s="1"/>
  <c r="F206" i="7" a="1"/>
  <c r="F206" i="7" s="1"/>
  <c r="F207" i="7" a="1"/>
  <c r="F207" i="7"/>
  <c r="F208" i="7" a="1"/>
  <c r="F208" i="7" s="1"/>
  <c r="F209" i="7" a="1"/>
  <c r="F209" i="7"/>
  <c r="F210" i="7" a="1"/>
  <c r="F210" i="7" s="1"/>
  <c r="F211" i="7" a="1"/>
  <c r="F211" i="7"/>
  <c r="F212" i="7" a="1"/>
  <c r="F212" i="7" s="1"/>
  <c r="F213" i="7" a="1"/>
  <c r="F213" i="7" s="1"/>
  <c r="F214" i="7" a="1"/>
  <c r="F214" i="7" s="1"/>
  <c r="F215" i="7" a="1"/>
  <c r="F215" i="7"/>
  <c r="F216" i="7" a="1"/>
  <c r="F216" i="7" s="1"/>
  <c r="F217" i="7" a="1"/>
  <c r="F217" i="7"/>
  <c r="F218" i="7" a="1"/>
  <c r="F218" i="7" s="1"/>
  <c r="F219" i="7" a="1"/>
  <c r="F219" i="7"/>
  <c r="F220" i="7" a="1"/>
  <c r="F220" i="7" s="1"/>
  <c r="F221" i="7" a="1"/>
  <c r="F221" i="7" s="1"/>
  <c r="F222" i="7" a="1"/>
  <c r="F222" i="7" s="1"/>
  <c r="F223" i="7" a="1"/>
  <c r="F223" i="7"/>
  <c r="F224" i="7" a="1"/>
  <c r="F224" i="7" s="1"/>
  <c r="F225" i="7" a="1"/>
  <c r="F225" i="7"/>
  <c r="F226" i="7" a="1"/>
  <c r="F226" i="7" s="1"/>
  <c r="F227" i="7" a="1"/>
  <c r="F227" i="7"/>
  <c r="F228" i="7" a="1"/>
  <c r="F228" i="7" s="1"/>
  <c r="F229" i="7" a="1"/>
  <c r="F229" i="7" s="1"/>
  <c r="F230" i="7" a="1"/>
  <c r="F230" i="7" s="1"/>
  <c r="F231" i="7" a="1"/>
  <c r="F231" i="7"/>
  <c r="F232" i="7" a="1"/>
  <c r="F232" i="7" s="1"/>
  <c r="F233" i="7" a="1"/>
  <c r="F233" i="7"/>
  <c r="F234" i="7" a="1"/>
  <c r="F234" i="7" s="1"/>
  <c r="F235" i="7" a="1"/>
  <c r="F235" i="7"/>
  <c r="F236" i="7" a="1"/>
  <c r="F236" i="7" s="1"/>
  <c r="F237" i="7" a="1"/>
  <c r="F237" i="7" s="1"/>
  <c r="F238" i="7" a="1"/>
  <c r="F238" i="7" s="1"/>
  <c r="F239" i="7" a="1"/>
  <c r="F239" i="7"/>
  <c r="F240" i="7" a="1"/>
  <c r="F240" i="7" s="1"/>
  <c r="F241" i="7" a="1"/>
  <c r="F241" i="7"/>
  <c r="F242" i="7" a="1"/>
  <c r="F242" i="7" s="1"/>
  <c r="F243" i="7" a="1"/>
  <c r="F243" i="7"/>
  <c r="F244" i="7" a="1"/>
  <c r="F244" i="7" s="1"/>
  <c r="F245" i="7" a="1"/>
  <c r="F245" i="7" s="1"/>
  <c r="F246" i="7" a="1"/>
  <c r="F246" i="7" s="1"/>
  <c r="F247" i="7" a="1"/>
  <c r="F247" i="7"/>
  <c r="F248" i="7" a="1"/>
  <c r="F248" i="7" s="1"/>
  <c r="F249" i="7" a="1"/>
  <c r="F249" i="7"/>
  <c r="F250" i="7" a="1"/>
  <c r="F250" i="7" s="1"/>
  <c r="F251" i="7" a="1"/>
  <c r="F251" i="7"/>
  <c r="F252" i="7" a="1"/>
  <c r="F252" i="7" s="1"/>
  <c r="F253" i="7" a="1"/>
  <c r="F253" i="7" s="1"/>
  <c r="F254" i="7" a="1"/>
  <c r="F254" i="7" s="1"/>
  <c r="F255" i="7" a="1"/>
  <c r="F255" i="7"/>
  <c r="F256" i="7" a="1"/>
  <c r="F256" i="7" s="1"/>
  <c r="F257" i="7" a="1"/>
  <c r="F257" i="7"/>
  <c r="F258" i="7" a="1"/>
  <c r="F258" i="7" s="1"/>
  <c r="F259" i="7" a="1"/>
  <c r="F259" i="7"/>
  <c r="F260" i="7" a="1"/>
  <c r="F260" i="7" s="1"/>
  <c r="F261" i="7" a="1"/>
  <c r="F261" i="7" s="1"/>
  <c r="F262" i="7" a="1"/>
  <c r="F262" i="7" s="1"/>
  <c r="F263" i="7" a="1"/>
  <c r="F263" i="7"/>
  <c r="F264" i="7" a="1"/>
  <c r="F264" i="7" s="1"/>
  <c r="F265" i="7" a="1"/>
  <c r="F265" i="7"/>
  <c r="F266" i="7" a="1"/>
  <c r="F266" i="7" s="1"/>
  <c r="F267" i="7" a="1"/>
  <c r="F267" i="7"/>
  <c r="F268" i="7" a="1"/>
  <c r="F268" i="7" s="1"/>
  <c r="F269" i="7" a="1"/>
  <c r="F269" i="7" s="1"/>
  <c r="F270" i="7" a="1"/>
  <c r="F270" i="7" s="1"/>
  <c r="F271" i="7" a="1"/>
  <c r="F271" i="7"/>
  <c r="F272" i="7" a="1"/>
  <c r="F272" i="7" s="1"/>
  <c r="F273" i="7" a="1"/>
  <c r="F273" i="7"/>
  <c r="F274" i="7" a="1"/>
  <c r="F274" i="7" s="1"/>
  <c r="F275" i="7" a="1"/>
  <c r="F275" i="7"/>
  <c r="F276" i="7" a="1"/>
  <c r="F276" i="7" s="1"/>
  <c r="F277" i="7" a="1"/>
  <c r="F277" i="7" s="1"/>
  <c r="F278" i="7" a="1"/>
  <c r="F278" i="7" s="1"/>
  <c r="F279" i="7" a="1"/>
  <c r="F279" i="7"/>
  <c r="F280" i="7" a="1"/>
  <c r="F280" i="7" s="1"/>
  <c r="F281" i="7" a="1"/>
  <c r="F281" i="7"/>
  <c r="F282" i="7" a="1"/>
  <c r="F282" i="7" s="1"/>
  <c r="F283" i="7" a="1"/>
  <c r="F283" i="7"/>
  <c r="F284" i="7" a="1"/>
  <c r="F284" i="7" s="1"/>
  <c r="F285" i="7" a="1"/>
  <c r="F285" i="7" s="1"/>
  <c r="F286" i="7" a="1"/>
  <c r="F286" i="7" s="1"/>
  <c r="F287" i="7" a="1"/>
  <c r="F287" i="7"/>
  <c r="F288" i="7" a="1"/>
  <c r="F288" i="7" s="1"/>
  <c r="F289" i="7" a="1"/>
  <c r="F289" i="7"/>
  <c r="F290" i="7" a="1"/>
  <c r="F290" i="7" s="1"/>
  <c r="F291" i="7" a="1"/>
  <c r="F291" i="7"/>
  <c r="F292" i="7" a="1"/>
  <c r="F292" i="7" s="1"/>
  <c r="F293" i="7" a="1"/>
  <c r="F293" i="7" s="1"/>
  <c r="F294" i="7" a="1"/>
  <c r="F294" i="7" s="1"/>
  <c r="F295" i="7" a="1"/>
  <c r="F295" i="7"/>
  <c r="F296" i="7" a="1"/>
  <c r="F296" i="7" s="1"/>
  <c r="F297" i="7" a="1"/>
  <c r="F297" i="7"/>
  <c r="F298" i="7" a="1"/>
  <c r="F298" i="7" s="1"/>
  <c r="F299" i="7" a="1"/>
  <c r="F299" i="7"/>
  <c r="F300" i="7" a="1"/>
  <c r="F300" i="7"/>
  <c r="F301" i="7" a="1"/>
  <c r="F301" i="7"/>
  <c r="F302" i="7" a="1"/>
  <c r="F302" i="7"/>
  <c r="F303" i="7" a="1"/>
  <c r="F303" i="7"/>
  <c r="F304" i="7" a="1"/>
  <c r="F304" i="7"/>
  <c r="F305" i="7" a="1"/>
  <c r="F305" i="7"/>
  <c r="F306" i="7" a="1"/>
  <c r="F306" i="7"/>
  <c r="F307" i="7" a="1"/>
  <c r="F307" i="7"/>
  <c r="F308" i="7" a="1"/>
  <c r="F308" i="7"/>
  <c r="F309" i="7" a="1"/>
  <c r="F309" i="7"/>
  <c r="F310" i="7" a="1"/>
  <c r="F310" i="7"/>
  <c r="F311" i="7" a="1"/>
  <c r="F311" i="7"/>
  <c r="F312" i="7" a="1"/>
  <c r="F312" i="7"/>
  <c r="F313" i="7" a="1"/>
  <c r="F313" i="7"/>
  <c r="F314" i="7" a="1"/>
  <c r="F314" i="7"/>
  <c r="F315" i="7" a="1"/>
  <c r="F315" i="7"/>
  <c r="F316" i="7" a="1"/>
  <c r="F316" i="7"/>
  <c r="F317" i="7" a="1"/>
  <c r="F317" i="7"/>
  <c r="F318" i="7" a="1"/>
  <c r="F318" i="7"/>
  <c r="F319" i="7" a="1"/>
  <c r="F319" i="7"/>
  <c r="F320" i="7" a="1"/>
  <c r="F320" i="7"/>
  <c r="F321" i="7" a="1"/>
  <c r="F321" i="7"/>
  <c r="F322" i="7" a="1"/>
  <c r="F322" i="7"/>
  <c r="F323" i="7" a="1"/>
  <c r="F323" i="7"/>
  <c r="F324" i="7" a="1"/>
  <c r="F324" i="7"/>
  <c r="F325" i="7" a="1"/>
  <c r="F325" i="7"/>
  <c r="F326" i="7" a="1"/>
  <c r="F326" i="7"/>
  <c r="F327" i="7" a="1"/>
  <c r="F327" i="7"/>
  <c r="F328" i="7" a="1"/>
  <c r="F328" i="7"/>
  <c r="F329" i="7" a="1"/>
  <c r="F329" i="7"/>
  <c r="F330" i="7" a="1"/>
  <c r="F330" i="7"/>
  <c r="F331" i="7" a="1"/>
  <c r="F331" i="7"/>
  <c r="F332" i="7" a="1"/>
  <c r="F332" i="7"/>
  <c r="F333" i="7" a="1"/>
  <c r="F333" i="7"/>
  <c r="F334" i="7" a="1"/>
  <c r="F334" i="7"/>
  <c r="F335" i="7" a="1"/>
  <c r="F335" i="7"/>
  <c r="F336" i="7" a="1"/>
  <c r="F336" i="7"/>
  <c r="F337" i="7" a="1"/>
  <c r="F337" i="7"/>
  <c r="F338" i="7" a="1"/>
  <c r="F338" i="7"/>
  <c r="F339" i="7" a="1"/>
  <c r="F339" i="7"/>
  <c r="F340" i="7" a="1"/>
  <c r="F340" i="7"/>
  <c r="F341" i="7" a="1"/>
  <c r="F341" i="7"/>
  <c r="F342" i="7" a="1"/>
  <c r="F342" i="7"/>
  <c r="F343" i="7" a="1"/>
  <c r="F343" i="7"/>
  <c r="F344" i="7" a="1"/>
  <c r="F344" i="7"/>
  <c r="F345" i="7" a="1"/>
  <c r="F345" i="7"/>
  <c r="F346" i="7" a="1"/>
  <c r="F346" i="7"/>
  <c r="F347" i="7" a="1"/>
  <c r="F347" i="7"/>
  <c r="F348" i="7" a="1"/>
  <c r="F348" i="7"/>
  <c r="F349" i="7" a="1"/>
  <c r="F349" i="7"/>
  <c r="F350" i="7" a="1"/>
  <c r="F350" i="7"/>
  <c r="F351" i="7" a="1"/>
  <c r="F351" i="7"/>
  <c r="F352" i="7" a="1"/>
  <c r="F352" i="7"/>
  <c r="F353" i="7" a="1"/>
  <c r="F353" i="7"/>
  <c r="F354" i="7" a="1"/>
  <c r="F354" i="7"/>
  <c r="F355" i="7" a="1"/>
  <c r="F355" i="7"/>
  <c r="F356" i="7" a="1"/>
  <c r="F356" i="7"/>
  <c r="F357" i="7" a="1"/>
  <c r="F357" i="7"/>
  <c r="F358" i="7" a="1"/>
  <c r="F358" i="7"/>
  <c r="F359" i="7" a="1"/>
  <c r="F359" i="7"/>
  <c r="F360" i="7" a="1"/>
  <c r="F360" i="7"/>
  <c r="F361" i="7" a="1"/>
  <c r="F361" i="7"/>
  <c r="F362" i="7" a="1"/>
  <c r="F362" i="7"/>
  <c r="F363" i="7" a="1"/>
  <c r="F363" i="7"/>
  <c r="F364" i="7" a="1"/>
  <c r="F364" i="7"/>
  <c r="F365" i="7" a="1"/>
  <c r="F365" i="7"/>
  <c r="F366" i="7" a="1"/>
  <c r="F366" i="7"/>
  <c r="F367" i="7" a="1"/>
  <c r="F367" i="7"/>
  <c r="F368" i="7" a="1"/>
  <c r="F368" i="7"/>
  <c r="F369" i="7" a="1"/>
  <c r="F369" i="7"/>
  <c r="F370" i="7" a="1"/>
  <c r="F370" i="7"/>
  <c r="F371" i="7" a="1"/>
  <c r="F371" i="7"/>
  <c r="F372" i="7" a="1"/>
  <c r="F372" i="7"/>
  <c r="F373" i="7" a="1"/>
  <c r="F373" i="7"/>
  <c r="F374" i="7" a="1"/>
  <c r="F374" i="7"/>
  <c r="F375" i="7" a="1"/>
  <c r="F375" i="7"/>
  <c r="F376" i="7" a="1"/>
  <c r="F376" i="7"/>
  <c r="F377" i="7" a="1"/>
  <c r="F377" i="7"/>
  <c r="F378" i="7" a="1"/>
  <c r="F378" i="7"/>
  <c r="F379" i="7" a="1"/>
  <c r="F379" i="7"/>
  <c r="F380" i="7" a="1"/>
  <c r="F380" i="7"/>
  <c r="F381" i="7" a="1"/>
  <c r="F381" i="7"/>
  <c r="F382" i="7" a="1"/>
  <c r="F382" i="7"/>
  <c r="F383" i="7" a="1"/>
  <c r="F383" i="7"/>
  <c r="F384" i="7" a="1"/>
  <c r="F384" i="7"/>
  <c r="F385" i="7" a="1"/>
  <c r="F385" i="7"/>
  <c r="F386" i="7" a="1"/>
  <c r="F386" i="7"/>
  <c r="F387" i="7" a="1"/>
  <c r="F387" i="7"/>
  <c r="F388" i="7" a="1"/>
  <c r="F388" i="7"/>
  <c r="F389" i="7" a="1"/>
  <c r="F389" i="7"/>
  <c r="F390" i="7" a="1"/>
  <c r="F390" i="7"/>
  <c r="F391" i="7" a="1"/>
  <c r="F391" i="7"/>
  <c r="F392" i="7" a="1"/>
  <c r="F392" i="7"/>
  <c r="F393" i="7" a="1"/>
  <c r="F393" i="7"/>
  <c r="F394" i="7" a="1"/>
  <c r="F394" i="7"/>
  <c r="F395" i="7" a="1"/>
  <c r="F395" i="7"/>
  <c r="F396" i="7" a="1"/>
  <c r="F396" i="7"/>
  <c r="F397" i="7" a="1"/>
  <c r="F397" i="7"/>
  <c r="F398" i="7" a="1"/>
  <c r="F398" i="7"/>
  <c r="F399" i="7" a="1"/>
  <c r="F399" i="7"/>
  <c r="F400" i="7" a="1"/>
  <c r="F400" i="7"/>
  <c r="F401" i="7" a="1"/>
  <c r="F401" i="7"/>
  <c r="F402" i="7" a="1"/>
  <c r="F402" i="7"/>
  <c r="F403" i="7" a="1"/>
  <c r="F403" i="7"/>
  <c r="F404" i="7" a="1"/>
  <c r="F404" i="7"/>
  <c r="F405" i="7" a="1"/>
  <c r="F405" i="7"/>
  <c r="F406" i="7" a="1"/>
  <c r="F406" i="7"/>
  <c r="F407" i="7" a="1"/>
  <c r="F407" i="7"/>
  <c r="F408" i="7" a="1"/>
  <c r="F408" i="7"/>
  <c r="F409" i="7" a="1"/>
  <c r="F409" i="7"/>
  <c r="F410" i="7" a="1"/>
  <c r="F410" i="7"/>
  <c r="F411" i="7" a="1"/>
  <c r="F411" i="7"/>
  <c r="F412" i="7" a="1"/>
  <c r="F412" i="7"/>
  <c r="F413" i="7" a="1"/>
  <c r="F413" i="7"/>
  <c r="F414" i="7" a="1"/>
  <c r="F414" i="7"/>
  <c r="F415" i="7" a="1"/>
  <c r="F415" i="7"/>
  <c r="F416" i="7" a="1"/>
  <c r="F416" i="7"/>
  <c r="F417" i="7" a="1"/>
  <c r="F417" i="7"/>
  <c r="F418" i="7" a="1"/>
  <c r="F418" i="7"/>
  <c r="F419" i="7" a="1"/>
  <c r="F419" i="7"/>
  <c r="F420" i="7" a="1"/>
  <c r="F420" i="7"/>
  <c r="F421" i="7" a="1"/>
  <c r="F421" i="7"/>
  <c r="F422" i="7" a="1"/>
  <c r="F422" i="7"/>
  <c r="F423" i="7" a="1"/>
  <c r="F423" i="7"/>
  <c r="F424" i="7" a="1"/>
  <c r="F424" i="7"/>
  <c r="F425" i="7" a="1"/>
  <c r="F425" i="7"/>
  <c r="F426" i="7" a="1"/>
  <c r="F426" i="7"/>
  <c r="F427" i="7" a="1"/>
  <c r="F427" i="7"/>
  <c r="F428" i="7" a="1"/>
  <c r="F428" i="7"/>
  <c r="F429" i="7" a="1"/>
  <c r="F429" i="7"/>
  <c r="F430" i="7" a="1"/>
  <c r="F430" i="7"/>
  <c r="F431" i="7" a="1"/>
  <c r="F431" i="7"/>
  <c r="F432" i="7" a="1"/>
  <c r="F432" i="7"/>
  <c r="F433" i="7" a="1"/>
  <c r="F433" i="7"/>
  <c r="F434" i="7" a="1"/>
  <c r="F434" i="7"/>
  <c r="F435" i="7" a="1"/>
  <c r="F435" i="7"/>
  <c r="F436" i="7" a="1"/>
  <c r="F436" i="7"/>
  <c r="F437" i="7" a="1"/>
  <c r="F437" i="7"/>
  <c r="F438" i="7" a="1"/>
  <c r="F438" i="7"/>
  <c r="F439" i="7" a="1"/>
  <c r="F439" i="7"/>
  <c r="F440" i="7" a="1"/>
  <c r="F440" i="7"/>
  <c r="F441" i="7" a="1"/>
  <c r="F441" i="7"/>
  <c r="F442" i="7" a="1"/>
  <c r="F442" i="7"/>
  <c r="F443" i="7" a="1"/>
  <c r="F443" i="7"/>
  <c r="F444" i="7" a="1"/>
  <c r="F444" i="7"/>
  <c r="F445" i="7" a="1"/>
  <c r="F445" i="7"/>
  <c r="F446" i="7" a="1"/>
  <c r="F446" i="7"/>
  <c r="F447" i="7" a="1"/>
  <c r="F447" i="7"/>
  <c r="F448" i="7" a="1"/>
  <c r="F448" i="7"/>
  <c r="F449" i="7" a="1"/>
  <c r="F449" i="7"/>
  <c r="F450" i="7" a="1"/>
  <c r="F450" i="7"/>
  <c r="F451" i="7" a="1"/>
  <c r="F451" i="7"/>
  <c r="F452" i="7" a="1"/>
  <c r="F452" i="7"/>
  <c r="F453" i="7" a="1"/>
  <c r="F453" i="7"/>
  <c r="F454" i="7" a="1"/>
  <c r="F454" i="7"/>
  <c r="F455" i="7" a="1"/>
  <c r="F455" i="7"/>
  <c r="F456" i="7" a="1"/>
  <c r="F456" i="7"/>
  <c r="F457" i="7" a="1"/>
  <c r="F457" i="7"/>
  <c r="F458" i="7" a="1"/>
  <c r="F458" i="7"/>
  <c r="F459" i="7" a="1"/>
  <c r="F459" i="7"/>
  <c r="F460" i="7" a="1"/>
  <c r="F460" i="7"/>
  <c r="F461" i="7" a="1"/>
  <c r="F461" i="7"/>
  <c r="F462" i="7" a="1"/>
  <c r="F462" i="7"/>
  <c r="F463" i="7" a="1"/>
  <c r="F463" i="7"/>
  <c r="F464" i="7" a="1"/>
  <c r="F464" i="7"/>
  <c r="F465" i="7" a="1"/>
  <c r="F465" i="7"/>
  <c r="F466" i="7" a="1"/>
  <c r="F466" i="7"/>
  <c r="F467" i="7" a="1"/>
  <c r="F467" i="7"/>
  <c r="F468" i="7" a="1"/>
  <c r="F468" i="7"/>
  <c r="F469" i="7" a="1"/>
  <c r="F469" i="7"/>
  <c r="F470" i="7" a="1"/>
  <c r="F470" i="7"/>
  <c r="F471" i="7" a="1"/>
  <c r="F471" i="7"/>
  <c r="F472" i="7" a="1"/>
  <c r="F472" i="7"/>
  <c r="F473" i="7" a="1"/>
  <c r="F473" i="7"/>
  <c r="F474" i="7" a="1"/>
  <c r="F474" i="7"/>
  <c r="F475" i="7" a="1"/>
  <c r="F475" i="7"/>
  <c r="F476" i="7" a="1"/>
  <c r="F476" i="7"/>
  <c r="F477" i="7" a="1"/>
  <c r="F477" i="7"/>
  <c r="F478" i="7" a="1"/>
  <c r="F478" i="7"/>
  <c r="F479" i="7" a="1"/>
  <c r="F479" i="7"/>
  <c r="F480" i="7" a="1"/>
  <c r="F480" i="7"/>
  <c r="F481" i="7" a="1"/>
  <c r="F481" i="7"/>
  <c r="F482" i="7" a="1"/>
  <c r="F482" i="7"/>
  <c r="F483" i="7" a="1"/>
  <c r="F483" i="7"/>
  <c r="F484" i="7" a="1"/>
  <c r="F484" i="7"/>
  <c r="F485" i="7" a="1"/>
  <c r="F485" i="7"/>
  <c r="F486" i="7" a="1"/>
  <c r="F486" i="7"/>
  <c r="F487" i="7" a="1"/>
  <c r="F487" i="7"/>
  <c r="F488" i="7" a="1"/>
  <c r="F488" i="7"/>
  <c r="F489" i="7" a="1"/>
  <c r="F489" i="7"/>
  <c r="F490" i="7" a="1"/>
  <c r="F490" i="7"/>
  <c r="F491" i="7" a="1"/>
  <c r="F491" i="7"/>
  <c r="F492" i="7" a="1"/>
  <c r="F492" i="7"/>
  <c r="F493" i="7" a="1"/>
  <c r="F493" i="7"/>
  <c r="F494" i="7" a="1"/>
  <c r="F494" i="7"/>
  <c r="F495" i="7" a="1"/>
  <c r="F495" i="7"/>
  <c r="F496" i="7" a="1"/>
  <c r="F496" i="7"/>
  <c r="F497" i="7" a="1"/>
  <c r="F497" i="7"/>
  <c r="F498" i="7" a="1"/>
  <c r="F498" i="7"/>
  <c r="F499" i="7" a="1"/>
  <c r="F499" i="7"/>
  <c r="F500" i="7" a="1"/>
  <c r="F500" i="7"/>
  <c r="F501" i="7" a="1"/>
  <c r="F501" i="7"/>
  <c r="F502" i="7" a="1"/>
  <c r="F502" i="7"/>
  <c r="F503" i="7" a="1"/>
  <c r="F503" i="7"/>
  <c r="F504" i="7" a="1"/>
  <c r="F504" i="7"/>
  <c r="F505" i="7" a="1"/>
  <c r="F505" i="7"/>
  <c r="F506" i="7" a="1"/>
  <c r="F506" i="7"/>
  <c r="F507" i="7" a="1"/>
  <c r="F507" i="7"/>
  <c r="F508" i="7" a="1"/>
  <c r="F508" i="7"/>
  <c r="F509" i="7" a="1"/>
  <c r="F509" i="7"/>
  <c r="F510" i="7" a="1"/>
  <c r="F510" i="7"/>
  <c r="F511" i="7" a="1"/>
  <c r="F511" i="7"/>
  <c r="F512" i="7" a="1"/>
  <c r="F512" i="7"/>
  <c r="F513" i="7" a="1"/>
  <c r="F513" i="7"/>
  <c r="F514" i="7" a="1"/>
  <c r="F514" i="7"/>
  <c r="F515" i="7" a="1"/>
  <c r="F515" i="7"/>
  <c r="F516" i="7" a="1"/>
  <c r="F516" i="7"/>
  <c r="F517" i="7" a="1"/>
  <c r="F517" i="7"/>
  <c r="F518" i="7" a="1"/>
  <c r="F518" i="7"/>
  <c r="F519" i="7" a="1"/>
  <c r="F519" i="7"/>
  <c r="F520" i="7" a="1"/>
  <c r="F520" i="7"/>
  <c r="F521" i="7" a="1"/>
  <c r="F521" i="7"/>
  <c r="F522" i="7" a="1"/>
  <c r="F522" i="7"/>
  <c r="F523" i="7" a="1"/>
  <c r="F523" i="7"/>
  <c r="F524" i="7" a="1"/>
  <c r="F524" i="7"/>
  <c r="F525" i="7" a="1"/>
  <c r="F525" i="7"/>
  <c r="F526" i="7" a="1"/>
  <c r="F526" i="7"/>
  <c r="F527" i="7" a="1"/>
  <c r="F527" i="7"/>
  <c r="F528" i="7" a="1"/>
  <c r="F528" i="7"/>
  <c r="F529" i="7" a="1"/>
  <c r="F529" i="7"/>
  <c r="F530" i="7" a="1"/>
  <c r="F530" i="7"/>
  <c r="F531" i="7" a="1"/>
  <c r="F531" i="7"/>
  <c r="F532" i="7" a="1"/>
  <c r="F532" i="7"/>
  <c r="F533" i="7" a="1"/>
  <c r="F533" i="7"/>
  <c r="F534" i="7" a="1"/>
  <c r="F534" i="7"/>
  <c r="F535" i="7" a="1"/>
  <c r="F535" i="7"/>
  <c r="F536" i="7" a="1"/>
  <c r="F536" i="7"/>
  <c r="F537" i="7" a="1"/>
  <c r="F537" i="7"/>
  <c r="F538" i="7" a="1"/>
  <c r="F538" i="7"/>
  <c r="F539" i="7" a="1"/>
  <c r="F539" i="7"/>
  <c r="F540" i="7" a="1"/>
  <c r="F540" i="7"/>
  <c r="F541" i="7" a="1"/>
  <c r="F541" i="7"/>
  <c r="F542" i="7" a="1"/>
  <c r="F542" i="7"/>
  <c r="F543" i="7" a="1"/>
  <c r="F543" i="7"/>
  <c r="F544" i="7" a="1"/>
  <c r="F544" i="7"/>
  <c r="F545" i="7" a="1"/>
  <c r="F545" i="7"/>
  <c r="F546" i="7" a="1"/>
  <c r="F546" i="7"/>
  <c r="F547" i="7" a="1"/>
  <c r="F547" i="7"/>
  <c r="F548" i="7" a="1"/>
  <c r="F548" i="7"/>
  <c r="F549" i="7" a="1"/>
  <c r="F549" i="7"/>
  <c r="F550" i="7" a="1"/>
  <c r="F550" i="7"/>
  <c r="F551" i="7" a="1"/>
  <c r="F551" i="7"/>
  <c r="F552" i="7" a="1"/>
  <c r="F552" i="7"/>
  <c r="F553" i="7" a="1"/>
  <c r="F553" i="7"/>
  <c r="F554" i="7" a="1"/>
  <c r="F554" i="7"/>
  <c r="F555" i="7" a="1"/>
  <c r="F555" i="7"/>
  <c r="F556" i="7" a="1"/>
  <c r="F556" i="7"/>
  <c r="F557" i="7" a="1"/>
  <c r="F557" i="7"/>
  <c r="F558" i="7" a="1"/>
  <c r="F558" i="7"/>
  <c r="F559" i="7" a="1"/>
  <c r="F559" i="7"/>
  <c r="F560" i="7" a="1"/>
  <c r="F560" i="7"/>
  <c r="F561" i="7" a="1"/>
  <c r="F561" i="7"/>
  <c r="F562" i="7" a="1"/>
  <c r="F562" i="7"/>
  <c r="F563" i="7" a="1"/>
  <c r="F563" i="7"/>
  <c r="F564" i="7" a="1"/>
  <c r="F564" i="7"/>
  <c r="F565" i="7" a="1"/>
  <c r="F565" i="7"/>
  <c r="F566" i="7" a="1"/>
  <c r="F566" i="7"/>
  <c r="F567" i="7" a="1"/>
  <c r="F567" i="7"/>
  <c r="F568" i="7" a="1"/>
  <c r="F568" i="7"/>
  <c r="F569" i="7" a="1"/>
  <c r="F569" i="7"/>
  <c r="F570" i="7" a="1"/>
  <c r="F570" i="7"/>
  <c r="F571" i="7" a="1"/>
  <c r="F571" i="7"/>
  <c r="F572" i="7" a="1"/>
  <c r="F572" i="7"/>
  <c r="F573" i="7" a="1"/>
  <c r="F573" i="7"/>
  <c r="F574" i="7" a="1"/>
  <c r="F574" i="7"/>
  <c r="F575" i="7" a="1"/>
  <c r="F575" i="7"/>
  <c r="F576" i="7" a="1"/>
  <c r="F576" i="7"/>
  <c r="F577" i="7" a="1"/>
  <c r="F577" i="7"/>
  <c r="F578" i="7" a="1"/>
  <c r="F578" i="7"/>
  <c r="F579" i="7" a="1"/>
  <c r="F579" i="7"/>
  <c r="F580" i="7" a="1"/>
  <c r="F580" i="7"/>
  <c r="F581" i="7" a="1"/>
  <c r="F581" i="7"/>
  <c r="F582" i="7" a="1"/>
  <c r="F582" i="7"/>
  <c r="F583" i="7" a="1"/>
  <c r="F583" i="7"/>
  <c r="F584" i="7" a="1"/>
  <c r="F584" i="7"/>
  <c r="F585" i="7" a="1"/>
  <c r="F585" i="7"/>
  <c r="F586" i="7" a="1"/>
  <c r="F586" i="7"/>
  <c r="F587" i="7" a="1"/>
  <c r="F587" i="7"/>
  <c r="F588" i="7" a="1"/>
  <c r="F588" i="7"/>
  <c r="F589" i="7" a="1"/>
  <c r="F589" i="7"/>
  <c r="F590" i="7" a="1"/>
  <c r="F590" i="7"/>
  <c r="F591" i="7" a="1"/>
  <c r="F591" i="7"/>
  <c r="F592" i="7" a="1"/>
  <c r="F592" i="7"/>
  <c r="F593" i="7" a="1"/>
  <c r="F593" i="7"/>
  <c r="F594" i="7" a="1"/>
  <c r="F594" i="7"/>
  <c r="F595" i="7" a="1"/>
  <c r="F595" i="7"/>
  <c r="F596" i="7" a="1"/>
  <c r="F596" i="7"/>
  <c r="F597" i="7" a="1"/>
  <c r="F597" i="7"/>
  <c r="F598" i="7" a="1"/>
  <c r="F598" i="7"/>
  <c r="F599" i="7" a="1"/>
  <c r="F599" i="7"/>
  <c r="F600" i="7" a="1"/>
  <c r="F600" i="7"/>
  <c r="F601" i="7" a="1"/>
  <c r="F601" i="7"/>
  <c r="F602" i="7" a="1"/>
  <c r="F602" i="7"/>
  <c r="F603" i="7" a="1"/>
  <c r="F603" i="7"/>
  <c r="F604" i="7" a="1"/>
  <c r="F604" i="7"/>
  <c r="F605" i="7" a="1"/>
  <c r="F605" i="7"/>
  <c r="F606" i="7" a="1"/>
  <c r="F606" i="7"/>
  <c r="F607" i="7" a="1"/>
  <c r="F607" i="7"/>
  <c r="F608" i="7" a="1"/>
  <c r="F608" i="7"/>
  <c r="F609" i="7" a="1"/>
  <c r="F609" i="7"/>
  <c r="F610" i="7" a="1"/>
  <c r="F610" i="7"/>
  <c r="F611" i="7" a="1"/>
  <c r="F611" i="7"/>
  <c r="F612" i="7" a="1"/>
  <c r="F612" i="7"/>
  <c r="F613" i="7" a="1"/>
  <c r="F613" i="7"/>
  <c r="F614" i="7" a="1"/>
  <c r="F614" i="7"/>
  <c r="F615" i="7" a="1"/>
  <c r="F615" i="7"/>
  <c r="F616" i="7" a="1"/>
  <c r="F616" i="7"/>
  <c r="F617" i="7" a="1"/>
  <c r="F617" i="7"/>
  <c r="F618" i="7" a="1"/>
  <c r="F618" i="7"/>
  <c r="F619" i="7" a="1"/>
  <c r="F619" i="7"/>
  <c r="F620" i="7" a="1"/>
  <c r="F620" i="7"/>
  <c r="F621" i="7" a="1"/>
  <c r="F621" i="7"/>
  <c r="F622" i="7" a="1"/>
  <c r="F622" i="7"/>
  <c r="F623" i="7" a="1"/>
  <c r="F623" i="7"/>
  <c r="F624" i="7" a="1"/>
  <c r="F624" i="7"/>
  <c r="F625" i="7" a="1"/>
  <c r="F625" i="7"/>
  <c r="F626" i="7" a="1"/>
  <c r="F626" i="7"/>
  <c r="F627" i="7" a="1"/>
  <c r="F627" i="7"/>
  <c r="F628" i="7" a="1"/>
  <c r="F628" i="7"/>
  <c r="F629" i="7" a="1"/>
  <c r="F629" i="7"/>
  <c r="F630" i="7" a="1"/>
  <c r="F630" i="7"/>
  <c r="F631" i="7" a="1"/>
  <c r="F631" i="7"/>
  <c r="F632" i="7" a="1"/>
  <c r="F632" i="7"/>
  <c r="F633" i="7" a="1"/>
  <c r="F633" i="7"/>
  <c r="F634" i="7" a="1"/>
  <c r="F634" i="7"/>
  <c r="F635" i="7" a="1"/>
  <c r="F635" i="7"/>
  <c r="F636" i="7" a="1"/>
  <c r="F636" i="7"/>
  <c r="F637" i="7" a="1"/>
  <c r="F637" i="7"/>
  <c r="F638" i="7" a="1"/>
  <c r="F638" i="7"/>
  <c r="F639" i="7" a="1"/>
  <c r="F639" i="7"/>
  <c r="F640" i="7" a="1"/>
  <c r="F640" i="7"/>
  <c r="F641" i="7" a="1"/>
  <c r="F641" i="7"/>
  <c r="F642" i="7" a="1"/>
  <c r="F642" i="7"/>
  <c r="F643" i="7" a="1"/>
  <c r="F643" i="7"/>
  <c r="F644" i="7" a="1"/>
  <c r="F644" i="7"/>
  <c r="F645" i="7" a="1"/>
  <c r="F645" i="7"/>
  <c r="F646" i="7" a="1"/>
  <c r="F646" i="7"/>
  <c r="F647" i="7" a="1"/>
  <c r="F647" i="7"/>
  <c r="F648" i="7" a="1"/>
  <c r="F648" i="7"/>
  <c r="F649" i="7" a="1"/>
  <c r="F649" i="7"/>
  <c r="F650" i="7" a="1"/>
  <c r="F650" i="7"/>
  <c r="F651" i="7" a="1"/>
  <c r="F651" i="7"/>
  <c r="F652" i="7" a="1"/>
  <c r="F652" i="7"/>
  <c r="F653" i="7" a="1"/>
  <c r="F653" i="7"/>
  <c r="F654" i="7" a="1"/>
  <c r="F654" i="7"/>
  <c r="F655" i="7" a="1"/>
  <c r="F655" i="7"/>
  <c r="F656" i="7" a="1"/>
  <c r="F656" i="7"/>
  <c r="F657" i="7" a="1"/>
  <c r="F657" i="7"/>
  <c r="F658" i="7" a="1"/>
  <c r="F658" i="7"/>
  <c r="F659" i="7" a="1"/>
  <c r="F659" i="7"/>
  <c r="F660" i="7" a="1"/>
  <c r="F660" i="7"/>
  <c r="F661" i="7" a="1"/>
  <c r="F661" i="7"/>
  <c r="F662" i="7" a="1"/>
  <c r="F662" i="7"/>
  <c r="F663" i="7" a="1"/>
  <c r="F663" i="7"/>
  <c r="F664" i="7" a="1"/>
  <c r="F664" i="7"/>
  <c r="F665" i="7" a="1"/>
  <c r="F665" i="7"/>
  <c r="F666" i="7" a="1"/>
  <c r="F666" i="7"/>
  <c r="F667" i="7" a="1"/>
  <c r="F667" i="7"/>
  <c r="F668" i="7" a="1"/>
  <c r="F668" i="7"/>
  <c r="F669" i="7" a="1"/>
  <c r="F669" i="7"/>
  <c r="F670" i="7" a="1"/>
  <c r="F670" i="7"/>
  <c r="F671" i="7" a="1"/>
  <c r="F671" i="7"/>
  <c r="F672" i="7" a="1"/>
  <c r="F672" i="7"/>
  <c r="F673" i="7" a="1"/>
  <c r="F673" i="7"/>
  <c r="F674" i="7" a="1"/>
  <c r="F674" i="7"/>
  <c r="F675" i="7" a="1"/>
  <c r="F675" i="7"/>
  <c r="F676" i="7" a="1"/>
  <c r="F676" i="7"/>
  <c r="F677" i="7" a="1"/>
  <c r="F677" i="7"/>
  <c r="F678" i="7" a="1"/>
  <c r="F678" i="7"/>
  <c r="F679" i="7" a="1"/>
  <c r="F679" i="7"/>
  <c r="F680" i="7" a="1"/>
  <c r="F680" i="7"/>
  <c r="F681" i="7" a="1"/>
  <c r="F681" i="7"/>
  <c r="F682" i="7" a="1"/>
  <c r="F682" i="7"/>
  <c r="F683" i="7" a="1"/>
  <c r="F683" i="7"/>
  <c r="F684" i="7" a="1"/>
  <c r="F684" i="7"/>
  <c r="F685" i="7" a="1"/>
  <c r="F685" i="7"/>
  <c r="F686" i="7" a="1"/>
  <c r="F686" i="7"/>
  <c r="F687" i="7" a="1"/>
  <c r="F687" i="7"/>
  <c r="F688" i="7" a="1"/>
  <c r="F688" i="7"/>
  <c r="F689" i="7" a="1"/>
  <c r="F689" i="7"/>
  <c r="F690" i="7" a="1"/>
  <c r="F690" i="7"/>
  <c r="F691" i="7" a="1"/>
  <c r="F691" i="7"/>
  <c r="F692" i="7" a="1"/>
  <c r="F692" i="7"/>
  <c r="F693" i="7" a="1"/>
  <c r="F693" i="7"/>
  <c r="F694" i="7" a="1"/>
  <c r="F694" i="7"/>
  <c r="F695" i="7" a="1"/>
  <c r="F695" i="7"/>
  <c r="F696" i="7" a="1"/>
  <c r="F696" i="7"/>
  <c r="F697" i="7" a="1"/>
  <c r="F697" i="7"/>
  <c r="F698" i="7" a="1"/>
  <c r="F698" i="7"/>
  <c r="F699" i="7" a="1"/>
  <c r="F699" i="7"/>
  <c r="F700" i="7" a="1"/>
  <c r="F700" i="7"/>
  <c r="F701" i="7" a="1"/>
  <c r="F701" i="7"/>
  <c r="E2" i="7" a="1"/>
  <c r="E2" i="7" s="1"/>
  <c r="E3" i="7" a="1"/>
  <c r="E3" i="7" s="1"/>
  <c r="E4" i="7" a="1"/>
  <c r="E4" i="7" s="1"/>
  <c r="E5" i="7" a="1"/>
  <c r="E5" i="7" s="1"/>
  <c r="E6" i="7" a="1"/>
  <c r="E6" i="7" s="1"/>
  <c r="E7" i="7" a="1"/>
  <c r="E7" i="7"/>
  <c r="E8" i="7" a="1"/>
  <c r="E8" i="7" s="1"/>
  <c r="E9" i="7" a="1"/>
  <c r="E9" i="7"/>
  <c r="E10" i="7" a="1"/>
  <c r="E10" i="7" s="1"/>
  <c r="E11" i="7" a="1"/>
  <c r="E11" i="7" s="1"/>
  <c r="E12" i="7" a="1"/>
  <c r="E12" i="7" s="1"/>
  <c r="E13" i="7" a="1"/>
  <c r="E13" i="7" s="1"/>
  <c r="E14" i="7" a="1"/>
  <c r="E14" i="7" s="1"/>
  <c r="E15" i="7" a="1"/>
  <c r="E15" i="7" s="1"/>
  <c r="E16" i="7" a="1"/>
  <c r="E16" i="7" s="1"/>
  <c r="E17" i="7" a="1"/>
  <c r="E17" i="7"/>
  <c r="E18" i="7" a="1"/>
  <c r="E18" i="7" s="1"/>
  <c r="E19" i="7" a="1"/>
  <c r="E19" i="7" s="1"/>
  <c r="E20" i="7" a="1"/>
  <c r="E20" i="7" s="1"/>
  <c r="E21" i="7" a="1"/>
  <c r="E21" i="7" s="1"/>
  <c r="E22" i="7" a="1"/>
  <c r="E22" i="7" s="1"/>
  <c r="E23" i="7" a="1"/>
  <c r="E23" i="7"/>
  <c r="E24" i="7" a="1"/>
  <c r="E24" i="7" s="1"/>
  <c r="E25" i="7" a="1"/>
  <c r="E25" i="7"/>
  <c r="E26" i="7" a="1"/>
  <c r="E26" i="7" s="1"/>
  <c r="E27" i="7" a="1"/>
  <c r="E27" i="7" s="1"/>
  <c r="E28" i="7" a="1"/>
  <c r="E28" i="7" s="1"/>
  <c r="E29" i="7" a="1"/>
  <c r="E29" i="7" s="1"/>
  <c r="E30" i="7" a="1"/>
  <c r="E30" i="7" s="1"/>
  <c r="E31" i="7" a="1"/>
  <c r="E31" i="7" s="1"/>
  <c r="E32" i="7" a="1"/>
  <c r="E32" i="7" s="1"/>
  <c r="E33" i="7" a="1"/>
  <c r="E33" i="7"/>
  <c r="E34" i="7" a="1"/>
  <c r="E34" i="7" s="1"/>
  <c r="E35" i="7" a="1"/>
  <c r="E35" i="7" s="1"/>
  <c r="E36" i="7" a="1"/>
  <c r="E36" i="7" s="1"/>
  <c r="E37" i="7" a="1"/>
  <c r="E37" i="7" s="1"/>
  <c r="E38" i="7" a="1"/>
  <c r="E38" i="7" s="1"/>
  <c r="E39" i="7" a="1"/>
  <c r="E39" i="7"/>
  <c r="E40" i="7" a="1"/>
  <c r="E40" i="7" s="1"/>
  <c r="E41" i="7" a="1"/>
  <c r="E41" i="7"/>
  <c r="E42" i="7" a="1"/>
  <c r="E42" i="7" s="1"/>
  <c r="E43" i="7" a="1"/>
  <c r="E43" i="7"/>
  <c r="E44" i="7" a="1"/>
  <c r="E44" i="7" s="1"/>
  <c r="E45" i="7" a="1"/>
  <c r="E45" i="7" s="1"/>
  <c r="E46" i="7" a="1"/>
  <c r="E46" i="7" s="1"/>
  <c r="E47" i="7" a="1"/>
  <c r="E47" i="7"/>
  <c r="E48" i="7" a="1"/>
  <c r="E48" i="7" s="1"/>
  <c r="E49" i="7" a="1"/>
  <c r="E49" i="7"/>
  <c r="E50" i="7" a="1"/>
  <c r="E50" i="7" s="1"/>
  <c r="E51" i="7" a="1"/>
  <c r="E51" i="7"/>
  <c r="E52" i="7" a="1"/>
  <c r="E52" i="7" s="1"/>
  <c r="E53" i="7" a="1"/>
  <c r="E53" i="7" s="1"/>
  <c r="E54" i="7" a="1"/>
  <c r="E54" i="7" s="1"/>
  <c r="E55" i="7" a="1"/>
  <c r="E55" i="7" s="1"/>
  <c r="E56" i="7" a="1"/>
  <c r="E56" i="7" s="1"/>
  <c r="E57" i="7" a="1"/>
  <c r="E57" i="7"/>
  <c r="E58" i="7" a="1"/>
  <c r="E58" i="7" s="1"/>
  <c r="E59" i="7" a="1"/>
  <c r="E59" i="7"/>
  <c r="E60" i="7" a="1"/>
  <c r="E60" i="7" s="1"/>
  <c r="E61" i="7" a="1"/>
  <c r="E61" i="7" s="1"/>
  <c r="E62" i="7" a="1"/>
  <c r="E62" i="7" s="1"/>
  <c r="E63" i="7" a="1"/>
  <c r="E63" i="7" s="1"/>
  <c r="E64" i="7" a="1"/>
  <c r="E64" i="7" s="1"/>
  <c r="E65" i="7" a="1"/>
  <c r="E65" i="7"/>
  <c r="E66" i="7" a="1"/>
  <c r="E66" i="7" s="1"/>
  <c r="E67" i="7" a="1"/>
  <c r="E67" i="7"/>
  <c r="E68" i="7" a="1"/>
  <c r="E68" i="7" s="1"/>
  <c r="E69" i="7" a="1"/>
  <c r="E69" i="7" s="1"/>
  <c r="E70" i="7" a="1"/>
  <c r="E70" i="7" s="1"/>
  <c r="E71" i="7" a="1"/>
  <c r="E71" i="7"/>
  <c r="E72" i="7" a="1"/>
  <c r="E72" i="7" s="1"/>
  <c r="E73" i="7" a="1"/>
  <c r="E73" i="7"/>
  <c r="E74" i="7" a="1"/>
  <c r="E74" i="7" s="1"/>
  <c r="E75" i="7" a="1"/>
  <c r="E75" i="7"/>
  <c r="E76" i="7" a="1"/>
  <c r="E76" i="7" s="1"/>
  <c r="E77" i="7" a="1"/>
  <c r="E77" i="7" s="1"/>
  <c r="E78" i="7" a="1"/>
  <c r="E78" i="7" s="1"/>
  <c r="E79" i="7" a="1"/>
  <c r="E79" i="7"/>
  <c r="E80" i="7" a="1"/>
  <c r="E80" i="7" s="1"/>
  <c r="E81" i="7" a="1"/>
  <c r="E81" i="7"/>
  <c r="E82" i="7" a="1"/>
  <c r="E82" i="7" s="1"/>
  <c r="E83" i="7" a="1"/>
  <c r="E83" i="7"/>
  <c r="E84" i="7" a="1"/>
  <c r="E84" i="7" s="1"/>
  <c r="E85" i="7" a="1"/>
  <c r="E85" i="7" s="1"/>
  <c r="E86" i="7" a="1"/>
  <c r="E86" i="7" s="1"/>
  <c r="E87" i="7" a="1"/>
  <c r="E87" i="7" s="1"/>
  <c r="E88" i="7" a="1"/>
  <c r="E88" i="7" s="1"/>
  <c r="E89" i="7" a="1"/>
  <c r="E89" i="7"/>
  <c r="E90" i="7" a="1"/>
  <c r="E90" i="7" s="1"/>
  <c r="E91" i="7" a="1"/>
  <c r="E91" i="7"/>
  <c r="E92" i="7" a="1"/>
  <c r="E92" i="7" s="1"/>
  <c r="E93" i="7" a="1"/>
  <c r="E93" i="7" s="1"/>
  <c r="E94" i="7" a="1"/>
  <c r="E94" i="7" s="1"/>
  <c r="E95" i="7" a="1"/>
  <c r="E95" i="7"/>
  <c r="E96" i="7" a="1"/>
  <c r="E96" i="7" s="1"/>
  <c r="E97" i="7" a="1"/>
  <c r="E97" i="7"/>
  <c r="E98" i="7" a="1"/>
  <c r="E98" i="7" s="1"/>
  <c r="E99" i="7" a="1"/>
  <c r="E99" i="7"/>
  <c r="E100" i="7" a="1"/>
  <c r="E100" i="7" s="1"/>
  <c r="E101" i="7" a="1"/>
  <c r="E101" i="7" s="1"/>
  <c r="E102" i="7" a="1"/>
  <c r="E102" i="7" s="1"/>
  <c r="E103" i="7" a="1"/>
  <c r="E103" i="7"/>
  <c r="E104" i="7" a="1"/>
  <c r="E104" i="7" s="1"/>
  <c r="E105" i="7" a="1"/>
  <c r="E105" i="7"/>
  <c r="E106" i="7" a="1"/>
  <c r="E106" i="7" s="1"/>
  <c r="E107" i="7" a="1"/>
  <c r="E107" i="7" s="1"/>
  <c r="E108" i="7" a="1"/>
  <c r="E108" i="7" s="1"/>
  <c r="E109" i="7" a="1"/>
  <c r="E109" i="7" s="1"/>
  <c r="E110" i="7" a="1"/>
  <c r="E110" i="7" s="1"/>
  <c r="E111" i="7" a="1"/>
  <c r="E111" i="7" s="1"/>
  <c r="E112" i="7" a="1"/>
  <c r="E112" i="7" s="1"/>
  <c r="E113" i="7" a="1"/>
  <c r="E113" i="7"/>
  <c r="E114" i="7" a="1"/>
  <c r="E114" i="7" s="1"/>
  <c r="E115" i="7" a="1"/>
  <c r="E115" i="7"/>
  <c r="E116" i="7" a="1"/>
  <c r="E116" i="7" s="1"/>
  <c r="E117" i="7" a="1"/>
  <c r="E117" i="7" s="1"/>
  <c r="E118" i="7" a="1"/>
  <c r="E118" i="7" s="1"/>
  <c r="E119" i="7" a="1"/>
  <c r="E119" i="7"/>
  <c r="E120" i="7" a="1"/>
  <c r="E120" i="7" s="1"/>
  <c r="E121" i="7" a="1"/>
  <c r="E121" i="7"/>
  <c r="E122" i="7" a="1"/>
  <c r="E122" i="7" s="1"/>
  <c r="E123" i="7" a="1"/>
  <c r="E123" i="7"/>
  <c r="E124" i="7" a="1"/>
  <c r="E124" i="7" s="1"/>
  <c r="E125" i="7" a="1"/>
  <c r="E125" i="7" s="1"/>
  <c r="E126" i="7" a="1"/>
  <c r="E126" i="7" s="1"/>
  <c r="E127" i="7" a="1"/>
  <c r="E127" i="7"/>
  <c r="E128" i="7" a="1"/>
  <c r="E128" i="7" s="1"/>
  <c r="E129" i="7" a="1"/>
  <c r="E129" i="7"/>
  <c r="E130" i="7" a="1"/>
  <c r="E130" i="7" s="1"/>
  <c r="E131" i="7" a="1"/>
  <c r="E131" i="7"/>
  <c r="E132" i="7" a="1"/>
  <c r="E132" i="7" s="1"/>
  <c r="E133" i="7" a="1"/>
  <c r="E133" i="7" s="1"/>
  <c r="E134" i="7" a="1"/>
  <c r="E134" i="7" s="1"/>
  <c r="E135" i="7" a="1"/>
  <c r="E135" i="7" s="1"/>
  <c r="E136" i="7" a="1"/>
  <c r="E136" i="7" s="1"/>
  <c r="E137" i="7" a="1"/>
  <c r="E137" i="7"/>
  <c r="E138" i="7" a="1"/>
  <c r="E138" i="7" s="1"/>
  <c r="E139" i="7" a="1"/>
  <c r="E139" i="7"/>
  <c r="E140" i="7" a="1"/>
  <c r="E140" i="7" s="1"/>
  <c r="E141" i="7" a="1"/>
  <c r="E141" i="7" s="1"/>
  <c r="E142" i="7" a="1"/>
  <c r="E142" i="7" s="1"/>
  <c r="E143" i="7" a="1"/>
  <c r="E143" i="7" s="1"/>
  <c r="E144" i="7" a="1"/>
  <c r="E144" i="7" s="1"/>
  <c r="E145" i="7" a="1"/>
  <c r="E145" i="7"/>
  <c r="E146" i="7" a="1"/>
  <c r="E146" i="7" s="1"/>
  <c r="E147" i="7" a="1"/>
  <c r="E147" i="7" s="1"/>
  <c r="E148" i="7" a="1"/>
  <c r="E148" i="7" s="1"/>
  <c r="E149" i="7" a="1"/>
  <c r="E149" i="7" s="1"/>
  <c r="E150" i="7" a="1"/>
  <c r="E150" i="7" s="1"/>
  <c r="E151" i="7" a="1"/>
  <c r="E151" i="7"/>
  <c r="E152" i="7" a="1"/>
  <c r="E152" i="7" s="1"/>
  <c r="E153" i="7" a="1"/>
  <c r="E153" i="7"/>
  <c r="E154" i="7" a="1"/>
  <c r="E154" i="7" s="1"/>
  <c r="E155" i="7" a="1"/>
  <c r="E155" i="7"/>
  <c r="E156" i="7" a="1"/>
  <c r="E156" i="7" s="1"/>
  <c r="E157" i="7" a="1"/>
  <c r="E157" i="7" s="1"/>
  <c r="E158" i="7" a="1"/>
  <c r="E158" i="7" s="1"/>
  <c r="E159" i="7" a="1"/>
  <c r="E159" i="7"/>
  <c r="E160" i="7" a="1"/>
  <c r="E160" i="7" s="1"/>
  <c r="E161" i="7" a="1"/>
  <c r="E161" i="7"/>
  <c r="E162" i="7" a="1"/>
  <c r="E162" i="7" s="1"/>
  <c r="E163" i="7" a="1"/>
  <c r="E163" i="7"/>
  <c r="E164" i="7" a="1"/>
  <c r="E164" i="7" s="1"/>
  <c r="E165" i="7" a="1"/>
  <c r="E165" i="7" s="1"/>
  <c r="E166" i="7" a="1"/>
  <c r="E166" i="7" s="1"/>
  <c r="E167" i="7" a="1"/>
  <c r="E167" i="7" s="1"/>
  <c r="E168" i="7" a="1"/>
  <c r="E168" i="7" s="1"/>
  <c r="E169" i="7" a="1"/>
  <c r="E169" i="7"/>
  <c r="E170" i="7" a="1"/>
  <c r="E170" i="7" s="1"/>
  <c r="E171" i="7" a="1"/>
  <c r="E171" i="7"/>
  <c r="E172" i="7" a="1"/>
  <c r="E172" i="7" s="1"/>
  <c r="E173" i="7" a="1"/>
  <c r="E173" i="7" s="1"/>
  <c r="E174" i="7" a="1"/>
  <c r="E174" i="7"/>
  <c r="E175" i="7" a="1"/>
  <c r="E175" i="7" s="1"/>
  <c r="E176" i="7" a="1"/>
  <c r="E176" i="7"/>
  <c r="E177" i="7" a="1"/>
  <c r="E177" i="7" s="1"/>
  <c r="E178" i="7" a="1"/>
  <c r="E178" i="7" s="1"/>
  <c r="E179" i="7" a="1"/>
  <c r="E179" i="7" s="1"/>
  <c r="E180" i="7" a="1"/>
  <c r="E180" i="7" s="1"/>
  <c r="E181" i="7" a="1"/>
  <c r="E181" i="7" s="1"/>
  <c r="E182" i="7" a="1"/>
  <c r="E182" i="7" s="1"/>
  <c r="E183" i="7" a="1"/>
  <c r="E183" i="7" s="1"/>
  <c r="E184" i="7" a="1"/>
  <c r="E184" i="7"/>
  <c r="E185" i="7" a="1"/>
  <c r="E185" i="7" s="1"/>
  <c r="E186" i="7" a="1"/>
  <c r="E186" i="7" s="1"/>
  <c r="E187" i="7" a="1"/>
  <c r="E187" i="7" s="1"/>
  <c r="E188" i="7" a="1"/>
  <c r="E188" i="7" s="1"/>
  <c r="E189" i="7" a="1"/>
  <c r="E189" i="7" s="1"/>
  <c r="E190" i="7" a="1"/>
  <c r="E190" i="7"/>
  <c r="E191" i="7" a="1"/>
  <c r="E191" i="7" s="1"/>
  <c r="E192" i="7" a="1"/>
  <c r="E192" i="7"/>
  <c r="E193" i="7" a="1"/>
  <c r="E193" i="7" s="1"/>
  <c r="E194" i="7" a="1"/>
  <c r="E194" i="7"/>
  <c r="E195" i="7" a="1"/>
  <c r="E195" i="7" s="1"/>
  <c r="E196" i="7" a="1"/>
  <c r="E196" i="7" s="1"/>
  <c r="E197" i="7" a="1"/>
  <c r="E197" i="7" s="1"/>
  <c r="E198" i="7" a="1"/>
  <c r="E198" i="7"/>
  <c r="E199" i="7" a="1"/>
  <c r="E199" i="7" s="1"/>
  <c r="E200" i="7" a="1"/>
  <c r="E200" i="7"/>
  <c r="E201" i="7" a="1"/>
  <c r="E201" i="7" s="1"/>
  <c r="E202" i="7" a="1"/>
  <c r="E202" i="7" s="1"/>
  <c r="E203" i="7" a="1"/>
  <c r="E203" i="7" s="1"/>
  <c r="E204" i="7" a="1"/>
  <c r="E204" i="7" s="1"/>
  <c r="E205" i="7" a="1"/>
  <c r="E205" i="7" s="1"/>
  <c r="E206" i="7" a="1"/>
  <c r="E206" i="7"/>
  <c r="E207" i="7" a="1"/>
  <c r="E207" i="7" s="1"/>
  <c r="E208" i="7" a="1"/>
  <c r="E208" i="7"/>
  <c r="E209" i="7" a="1"/>
  <c r="E209" i="7" s="1"/>
  <c r="E210" i="7" a="1"/>
  <c r="E210" i="7" s="1"/>
  <c r="E211" i="7" a="1"/>
  <c r="E211" i="7" s="1"/>
  <c r="E212" i="7" a="1"/>
  <c r="E212" i="7" s="1"/>
  <c r="E213" i="7" a="1"/>
  <c r="E213" i="7" s="1"/>
  <c r="E214" i="7" a="1"/>
  <c r="E214" i="7"/>
  <c r="E215" i="7" a="1"/>
  <c r="E215" i="7" s="1"/>
  <c r="E216" i="7" a="1"/>
  <c r="E216" i="7"/>
  <c r="E217" i="7" a="1"/>
  <c r="E217" i="7" s="1"/>
  <c r="E218" i="7" a="1"/>
  <c r="E218" i="7" s="1"/>
  <c r="E219" i="7" a="1"/>
  <c r="E219" i="7" s="1"/>
  <c r="E220" i="7" a="1"/>
  <c r="E220" i="7" s="1"/>
  <c r="E221" i="7" a="1"/>
  <c r="E221" i="7" s="1"/>
  <c r="E222" i="7" a="1"/>
  <c r="E222" i="7"/>
  <c r="E223" i="7" a="1"/>
  <c r="E223" i="7" s="1"/>
  <c r="E224" i="7" a="1"/>
  <c r="E224" i="7"/>
  <c r="E225" i="7" a="1"/>
  <c r="E225" i="7" s="1"/>
  <c r="E226" i="7" a="1"/>
  <c r="E226" i="7" s="1"/>
  <c r="E227" i="7" a="1"/>
  <c r="E227" i="7" s="1"/>
  <c r="E228" i="7" a="1"/>
  <c r="E228" i="7" s="1"/>
  <c r="E229" i="7" a="1"/>
  <c r="E229" i="7" s="1"/>
  <c r="E230" i="7" a="1"/>
  <c r="E230" i="7"/>
  <c r="E231" i="7" a="1"/>
  <c r="E231" i="7" s="1"/>
  <c r="E232" i="7" a="1"/>
  <c r="E232" i="7"/>
  <c r="E233" i="7" a="1"/>
  <c r="E233" i="7" s="1"/>
  <c r="E234" i="7" a="1"/>
  <c r="E234" i="7"/>
  <c r="E235" i="7" a="1"/>
  <c r="E235" i="7" s="1"/>
  <c r="E236" i="7" a="1"/>
  <c r="E236" i="7" s="1"/>
  <c r="E237" i="7" a="1"/>
  <c r="E237" i="7" s="1"/>
  <c r="E238" i="7" a="1"/>
  <c r="E238" i="7" s="1"/>
  <c r="E239" i="7" a="1"/>
  <c r="E239" i="7" s="1"/>
  <c r="E240" i="7" a="1"/>
  <c r="E240" i="7"/>
  <c r="E241" i="7" a="1"/>
  <c r="E241" i="7" s="1"/>
  <c r="E242" i="7" a="1"/>
  <c r="E242" i="7" s="1"/>
  <c r="E243" i="7" a="1"/>
  <c r="E243" i="7" s="1"/>
  <c r="E244" i="7" a="1"/>
  <c r="E244" i="7" s="1"/>
  <c r="E245" i="7" a="1"/>
  <c r="E245" i="7" s="1"/>
  <c r="E246" i="7" a="1"/>
  <c r="E246" i="7"/>
  <c r="E247" i="7" a="1"/>
  <c r="E247" i="7" s="1"/>
  <c r="E248" i="7" a="1"/>
  <c r="E248" i="7"/>
  <c r="E249" i="7" a="1"/>
  <c r="E249" i="7" s="1"/>
  <c r="E250" i="7" a="1"/>
  <c r="E250" i="7" s="1"/>
  <c r="E251" i="7" a="1"/>
  <c r="E251" i="7" s="1"/>
  <c r="E252" i="7" a="1"/>
  <c r="E252" i="7" s="1"/>
  <c r="E253" i="7" a="1"/>
  <c r="E253" i="7" s="1"/>
  <c r="E254" i="7" a="1"/>
  <c r="E254" i="7" s="1"/>
  <c r="E255" i="7" a="1"/>
  <c r="E255" i="7" s="1"/>
  <c r="E256" i="7" a="1"/>
  <c r="E256" i="7"/>
  <c r="E257" i="7" a="1"/>
  <c r="E257" i="7" s="1"/>
  <c r="E258" i="7" a="1"/>
  <c r="E258" i="7" s="1"/>
  <c r="E259" i="7" a="1"/>
  <c r="E259" i="7" s="1"/>
  <c r="E260" i="7" a="1"/>
  <c r="E260" i="7" s="1"/>
  <c r="E261" i="7" a="1"/>
  <c r="E261" i="7" s="1"/>
  <c r="E262" i="7" a="1"/>
  <c r="E262" i="7"/>
  <c r="E263" i="7" a="1"/>
  <c r="E263" i="7" s="1"/>
  <c r="E264" i="7" a="1"/>
  <c r="E264" i="7"/>
  <c r="E265" i="7" a="1"/>
  <c r="E265" i="7" s="1"/>
  <c r="E266" i="7" a="1"/>
  <c r="E266" i="7"/>
  <c r="E267" i="7" a="1"/>
  <c r="E267" i="7" s="1"/>
  <c r="E268" i="7" a="1"/>
  <c r="E268" i="7" s="1"/>
  <c r="E269" i="7" a="1"/>
  <c r="E269" i="7" s="1"/>
  <c r="E270" i="7" a="1"/>
  <c r="E270" i="7"/>
  <c r="E271" i="7" a="1"/>
  <c r="E271" i="7" s="1"/>
  <c r="E272" i="7" a="1"/>
  <c r="E272" i="7"/>
  <c r="E273" i="7" a="1"/>
  <c r="E273" i="7" s="1"/>
  <c r="E274" i="7" a="1"/>
  <c r="E274" i="7"/>
  <c r="E275" i="7" a="1"/>
  <c r="E275" i="7" s="1"/>
  <c r="E276" i="7" a="1"/>
  <c r="E276" i="7" s="1"/>
  <c r="E277" i="7" a="1"/>
  <c r="E277" i="7" s="1"/>
  <c r="E278" i="7" a="1"/>
  <c r="E278" i="7" s="1"/>
  <c r="E279" i="7" a="1"/>
  <c r="E279" i="7" s="1"/>
  <c r="E280" i="7" a="1"/>
  <c r="E280" i="7"/>
  <c r="E281" i="7" a="1"/>
  <c r="E281" i="7" s="1"/>
  <c r="E282" i="7" a="1"/>
  <c r="E282" i="7"/>
  <c r="E283" i="7" a="1"/>
  <c r="E283" i="7" s="1"/>
  <c r="E284" i="7" a="1"/>
  <c r="E284" i="7" s="1"/>
  <c r="E285" i="7" a="1"/>
  <c r="E285" i="7" s="1"/>
  <c r="E286" i="7" a="1"/>
  <c r="E286" i="7"/>
  <c r="E287" i="7" a="1"/>
  <c r="E287" i="7" s="1"/>
  <c r="E288" i="7" a="1"/>
  <c r="E288" i="7"/>
  <c r="E289" i="7" a="1"/>
  <c r="E289" i="7" s="1"/>
  <c r="E290" i="7" a="1"/>
  <c r="E290" i="7" s="1"/>
  <c r="E291" i="7" a="1"/>
  <c r="E291" i="7" s="1"/>
  <c r="E292" i="7" a="1"/>
  <c r="E292" i="7" s="1"/>
  <c r="E293" i="7" a="1"/>
  <c r="E293" i="7" s="1"/>
  <c r="E294" i="7" a="1"/>
  <c r="E294" i="7"/>
  <c r="E295" i="7" a="1"/>
  <c r="E295" i="7" s="1"/>
  <c r="E296" i="7" a="1"/>
  <c r="E296" i="7"/>
  <c r="E297" i="7" a="1"/>
  <c r="E297" i="7" s="1"/>
  <c r="E298" i="7" a="1"/>
  <c r="E298" i="7" s="1"/>
  <c r="E299" i="7" a="1"/>
  <c r="E299" i="7" s="1"/>
  <c r="E300" i="7" a="1"/>
  <c r="E300" i="7" s="1"/>
  <c r="E301" i="7" a="1"/>
  <c r="E301" i="7" s="1"/>
  <c r="E302" i="7" a="1"/>
  <c r="E302" i="7"/>
  <c r="E303" i="7" a="1"/>
  <c r="E303" i="7" s="1"/>
  <c r="E304" i="7" a="1"/>
  <c r="E304" i="7"/>
  <c r="E305" i="7" a="1"/>
  <c r="E305" i="7" s="1"/>
  <c r="E306" i="7" a="1"/>
  <c r="E306" i="7" s="1"/>
  <c r="E307" i="7" a="1"/>
  <c r="E307" i="7" s="1"/>
  <c r="E308" i="7" a="1"/>
  <c r="E308" i="7" s="1"/>
  <c r="E309" i="7" a="1"/>
  <c r="E309" i="7" s="1"/>
  <c r="E310" i="7" a="1"/>
  <c r="E310" i="7"/>
  <c r="E311" i="7" a="1"/>
  <c r="E311" i="7" s="1"/>
  <c r="E312" i="7" a="1"/>
  <c r="E312" i="7"/>
  <c r="E313" i="7" a="1"/>
  <c r="E313" i="7" s="1"/>
  <c r="E314" i="7" a="1"/>
  <c r="E314" i="7" s="1"/>
  <c r="E315" i="7" a="1"/>
  <c r="E315" i="7" s="1"/>
  <c r="E316" i="7" a="1"/>
  <c r="E316" i="7" s="1"/>
  <c r="E317" i="7" a="1"/>
  <c r="E317" i="7" s="1"/>
  <c r="E318" i="7" a="1"/>
  <c r="E318" i="7"/>
  <c r="E319" i="7" a="1"/>
  <c r="E319" i="7" s="1"/>
  <c r="E320" i="7" a="1"/>
  <c r="E320" i="7"/>
  <c r="E321" i="7" a="1"/>
  <c r="E321" i="7" s="1"/>
  <c r="E322" i="7" a="1"/>
  <c r="E322" i="7"/>
  <c r="E323" i="7" a="1"/>
  <c r="E323" i="7" s="1"/>
  <c r="E324" i="7" a="1"/>
  <c r="E324" i="7" s="1"/>
  <c r="E325" i="7" a="1"/>
  <c r="E325" i="7" s="1"/>
  <c r="E326" i="7" a="1"/>
  <c r="E326" i="7"/>
  <c r="E327" i="7" a="1"/>
  <c r="E327" i="7" s="1"/>
  <c r="E328" i="7" a="1"/>
  <c r="E328" i="7"/>
  <c r="E329" i="7" a="1"/>
  <c r="E329" i="7" s="1"/>
  <c r="E330" i="7" a="1"/>
  <c r="E330" i="7"/>
  <c r="E331" i="7" a="1"/>
  <c r="E331" i="7" s="1"/>
  <c r="E332" i="7" a="1"/>
  <c r="E332" i="7"/>
  <c r="E333" i="7" a="1"/>
  <c r="E333" i="7" s="1"/>
  <c r="E334" i="7" a="1"/>
  <c r="E334" i="7"/>
  <c r="E335" i="7" a="1"/>
  <c r="E335" i="7" s="1"/>
  <c r="E336" i="7" a="1"/>
  <c r="E336" i="7"/>
  <c r="E337" i="7" a="1"/>
  <c r="E337" i="7" s="1"/>
  <c r="E338" i="7" a="1"/>
  <c r="E338" i="7"/>
  <c r="E339" i="7" a="1"/>
  <c r="E339" i="7" s="1"/>
  <c r="E340" i="7" a="1"/>
  <c r="E340" i="7"/>
  <c r="E341" i="7" a="1"/>
  <c r="E341" i="7" s="1"/>
  <c r="E342" i="7" a="1"/>
  <c r="E342" i="7"/>
  <c r="E343" i="7" a="1"/>
  <c r="E343" i="7" s="1"/>
  <c r="E344" i="7" a="1"/>
  <c r="E344" i="7"/>
  <c r="E345" i="7" a="1"/>
  <c r="E345" i="7" s="1"/>
  <c r="E346" i="7" a="1"/>
  <c r="E346" i="7" s="1"/>
  <c r="E347" i="7" a="1"/>
  <c r="E347" i="7" s="1"/>
  <c r="E348" i="7" a="1"/>
  <c r="E348" i="7"/>
  <c r="E349" i="7" a="1"/>
  <c r="E349" i="7" s="1"/>
  <c r="E350" i="7" a="1"/>
  <c r="E350" i="7"/>
  <c r="E351" i="7" a="1"/>
  <c r="E351" i="7" s="1"/>
  <c r="E352" i="7" a="1"/>
  <c r="E352" i="7"/>
  <c r="E353" i="7" a="1"/>
  <c r="E353" i="7" s="1"/>
  <c r="E354" i="7" a="1"/>
  <c r="E354" i="7" s="1"/>
  <c r="E355" i="7" a="1"/>
  <c r="E355" i="7" s="1"/>
  <c r="E356" i="7" a="1"/>
  <c r="E356" i="7"/>
  <c r="E357" i="7" a="1"/>
  <c r="E357" i="7" s="1"/>
  <c r="E358" i="7" a="1"/>
  <c r="E358" i="7"/>
  <c r="E359" i="7" a="1"/>
  <c r="E359" i="7" s="1"/>
  <c r="E360" i="7" a="1"/>
  <c r="E360" i="7"/>
  <c r="E361" i="7" a="1"/>
  <c r="E361" i="7" s="1"/>
  <c r="E362" i="7" a="1"/>
  <c r="E362" i="7" s="1"/>
  <c r="E363" i="7" a="1"/>
  <c r="E363" i="7" s="1"/>
  <c r="E364" i="7" a="1"/>
  <c r="E364" i="7"/>
  <c r="E365" i="7" a="1"/>
  <c r="E365" i="7" s="1"/>
  <c r="E366" i="7" a="1"/>
  <c r="E366" i="7"/>
  <c r="E367" i="7" a="1"/>
  <c r="E367" i="7" s="1"/>
  <c r="E368" i="7" a="1"/>
  <c r="E368" i="7"/>
  <c r="E369" i="7" a="1"/>
  <c r="E369" i="7" s="1"/>
  <c r="E370" i="7" a="1"/>
  <c r="E370" i="7" s="1"/>
  <c r="E371" i="7" a="1"/>
  <c r="E371" i="7" s="1"/>
  <c r="E372" i="7" a="1"/>
  <c r="E372" i="7"/>
  <c r="E373" i="7" a="1"/>
  <c r="E373" i="7" s="1"/>
  <c r="E374" i="7" a="1"/>
  <c r="E374" i="7"/>
  <c r="E375" i="7" a="1"/>
  <c r="E375" i="7" s="1"/>
  <c r="E376" i="7" a="1"/>
  <c r="E376" i="7"/>
  <c r="E377" i="7" a="1"/>
  <c r="E377" i="7" s="1"/>
  <c r="E378" i="7" a="1"/>
  <c r="E378" i="7" s="1"/>
  <c r="E379" i="7" a="1"/>
  <c r="E379" i="7" s="1"/>
  <c r="E380" i="7" a="1"/>
  <c r="E380" i="7"/>
  <c r="E381" i="7" a="1"/>
  <c r="E381" i="7" s="1"/>
  <c r="E382" i="7" a="1"/>
  <c r="E382" i="7"/>
  <c r="E383" i="7" a="1"/>
  <c r="E383" i="7" s="1"/>
  <c r="E384" i="7" a="1"/>
  <c r="E384" i="7"/>
  <c r="E385" i="7" a="1"/>
  <c r="E385" i="7" s="1"/>
  <c r="E386" i="7" a="1"/>
  <c r="E386" i="7" s="1"/>
  <c r="E387" i="7" a="1"/>
  <c r="E387" i="7" s="1"/>
  <c r="E388" i="7" a="1"/>
  <c r="E388" i="7"/>
  <c r="E389" i="7" a="1"/>
  <c r="E389" i="7" s="1"/>
  <c r="E390" i="7" a="1"/>
  <c r="E390" i="7"/>
  <c r="E391" i="7" a="1"/>
  <c r="E391" i="7" s="1"/>
  <c r="E392" i="7" a="1"/>
  <c r="E392" i="7"/>
  <c r="E393" i="7" a="1"/>
  <c r="E393" i="7" s="1"/>
  <c r="E394" i="7" a="1"/>
  <c r="E394" i="7" s="1"/>
  <c r="E395" i="7" a="1"/>
  <c r="E395" i="7" s="1"/>
  <c r="E396" i="7" a="1"/>
  <c r="E396" i="7"/>
  <c r="E397" i="7" a="1"/>
  <c r="E397" i="7" s="1"/>
  <c r="E398" i="7" a="1"/>
  <c r="E398" i="7"/>
  <c r="E399" i="7" a="1"/>
  <c r="E399" i="7" s="1"/>
  <c r="E400" i="7" a="1"/>
  <c r="E400" i="7"/>
  <c r="E401" i="7" a="1"/>
  <c r="E401" i="7" s="1"/>
  <c r="E402" i="7" a="1"/>
  <c r="E402" i="7" s="1"/>
  <c r="E403" i="7" a="1"/>
  <c r="E403" i="7" s="1"/>
  <c r="E404" i="7" a="1"/>
  <c r="E404" i="7"/>
  <c r="E405" i="7" a="1"/>
  <c r="E405" i="7" s="1"/>
  <c r="E406" i="7" a="1"/>
  <c r="E406" i="7"/>
  <c r="E407" i="7" a="1"/>
  <c r="E407" i="7" s="1"/>
  <c r="E408" i="7" a="1"/>
  <c r="E408" i="7"/>
  <c r="E409" i="7" a="1"/>
  <c r="E409" i="7" s="1"/>
  <c r="E410" i="7" a="1"/>
  <c r="E410" i="7" s="1"/>
  <c r="E411" i="7" a="1"/>
  <c r="E411" i="7" s="1"/>
  <c r="E412" i="7" a="1"/>
  <c r="E412" i="7"/>
  <c r="E413" i="7" a="1"/>
  <c r="E413" i="7" s="1"/>
  <c r="E414" i="7" a="1"/>
  <c r="E414" i="7"/>
  <c r="E415" i="7" a="1"/>
  <c r="E415" i="7" s="1"/>
  <c r="E416" i="7" a="1"/>
  <c r="E416" i="7"/>
  <c r="E417" i="7" a="1"/>
  <c r="E417" i="7" s="1"/>
  <c r="E418" i="7" a="1"/>
  <c r="E418" i="7" s="1"/>
  <c r="E419" i="7" a="1"/>
  <c r="E419" i="7" s="1"/>
  <c r="E420" i="7" a="1"/>
  <c r="E420" i="7"/>
  <c r="E421" i="7" a="1"/>
  <c r="E421" i="7" s="1"/>
  <c r="E422" i="7" a="1"/>
  <c r="E422" i="7"/>
  <c r="E423" i="7" a="1"/>
  <c r="E423" i="7" s="1"/>
  <c r="E424" i="7" a="1"/>
  <c r="E424" i="7"/>
  <c r="E425" i="7" a="1"/>
  <c r="E425" i="7" s="1"/>
  <c r="E426" i="7" a="1"/>
  <c r="E426" i="7" s="1"/>
  <c r="E427" i="7" a="1"/>
  <c r="E427" i="7" s="1"/>
  <c r="E428" i="7" a="1"/>
  <c r="E428" i="7"/>
  <c r="E429" i="7" a="1"/>
  <c r="E429" i="7" s="1"/>
  <c r="E430" i="7" a="1"/>
  <c r="E430" i="7"/>
  <c r="E431" i="7" a="1"/>
  <c r="E431" i="7" s="1"/>
  <c r="E432" i="7" a="1"/>
  <c r="E432" i="7"/>
  <c r="E433" i="7" a="1"/>
  <c r="E433" i="7" s="1"/>
  <c r="E434" i="7" a="1"/>
  <c r="E434" i="7" s="1"/>
  <c r="E435" i="7" a="1"/>
  <c r="E435" i="7" s="1"/>
  <c r="E436" i="7" a="1"/>
  <c r="E436" i="7"/>
  <c r="E437" i="7" a="1"/>
  <c r="E437" i="7" s="1"/>
  <c r="E438" i="7" a="1"/>
  <c r="E438" i="7"/>
  <c r="E439" i="7" a="1"/>
  <c r="E439" i="7" s="1"/>
  <c r="E440" i="7" a="1"/>
  <c r="E440" i="7"/>
  <c r="E441" i="7" a="1"/>
  <c r="E441" i="7" s="1"/>
  <c r="E442" i="7" a="1"/>
  <c r="E442" i="7" s="1"/>
  <c r="E443" i="7" a="1"/>
  <c r="E443" i="7" s="1"/>
  <c r="E444" i="7" a="1"/>
  <c r="E444" i="7"/>
  <c r="E445" i="7" a="1"/>
  <c r="E445" i="7"/>
  <c r="E446" i="7" a="1"/>
  <c r="E446" i="7"/>
  <c r="E447" i="7" a="1"/>
  <c r="E447" i="7" s="1"/>
  <c r="E448" i="7" a="1"/>
  <c r="E448" i="7"/>
  <c r="E449" i="7" a="1"/>
  <c r="E449" i="7" s="1"/>
  <c r="E450" i="7" a="1"/>
  <c r="E450" i="7"/>
  <c r="E451" i="7" a="1"/>
  <c r="E451" i="7" s="1"/>
  <c r="E452" i="7" a="1"/>
  <c r="E452" i="7"/>
  <c r="E453" i="7" a="1"/>
  <c r="E453" i="7" s="1"/>
  <c r="E454" i="7" a="1"/>
  <c r="E454" i="7"/>
  <c r="E455" i="7" a="1"/>
  <c r="E455" i="7" s="1"/>
  <c r="E456" i="7" a="1"/>
  <c r="E456" i="7"/>
  <c r="E457" i="7" a="1"/>
  <c r="E457" i="7" s="1"/>
  <c r="E458" i="7" a="1"/>
  <c r="E458" i="7"/>
  <c r="E459" i="7" a="1"/>
  <c r="E459" i="7" s="1"/>
  <c r="E460" i="7" a="1"/>
  <c r="E460" i="7"/>
  <c r="E461" i="7" a="1"/>
  <c r="E461" i="7" s="1"/>
  <c r="E462" i="7" a="1"/>
  <c r="E462" i="7"/>
  <c r="E463" i="7" a="1"/>
  <c r="E463" i="7" s="1"/>
  <c r="E464" i="7" a="1"/>
  <c r="E464" i="7"/>
  <c r="E465" i="7" a="1"/>
  <c r="E465" i="7" s="1"/>
  <c r="E466" i="7" a="1"/>
  <c r="E466" i="7"/>
  <c r="E467" i="7" a="1"/>
  <c r="E467" i="7" s="1"/>
  <c r="E468" i="7" a="1"/>
  <c r="E468" i="7"/>
  <c r="E469" i="7" a="1"/>
  <c r="E469" i="7" s="1"/>
  <c r="E470" i="7" a="1"/>
  <c r="E470" i="7"/>
  <c r="E471" i="7" a="1"/>
  <c r="E471" i="7" s="1"/>
  <c r="E472" i="7" a="1"/>
  <c r="E472" i="7"/>
  <c r="E473" i="7" a="1"/>
  <c r="E473" i="7" s="1"/>
  <c r="E474" i="7" a="1"/>
  <c r="E474" i="7"/>
  <c r="E475" i="7" a="1"/>
  <c r="E475" i="7" s="1"/>
  <c r="E476" i="7" a="1"/>
  <c r="E476" i="7"/>
  <c r="E477" i="7" a="1"/>
  <c r="E477" i="7" s="1"/>
  <c r="E478" i="7" a="1"/>
  <c r="E478" i="7"/>
  <c r="E479" i="7" a="1"/>
  <c r="E479" i="7" s="1"/>
  <c r="E480" i="7" a="1"/>
  <c r="E480" i="7"/>
  <c r="E481" i="7" a="1"/>
  <c r="E481" i="7" s="1"/>
  <c r="E482" i="7" a="1"/>
  <c r="E482" i="7"/>
  <c r="E483" i="7" a="1"/>
  <c r="E483" i="7" s="1"/>
  <c r="E484" i="7" a="1"/>
  <c r="E484" i="7"/>
  <c r="E485" i="7" a="1"/>
  <c r="E485" i="7" s="1"/>
  <c r="E486" i="7" a="1"/>
  <c r="E486" i="7"/>
  <c r="E487" i="7" a="1"/>
  <c r="E487" i="7" s="1"/>
  <c r="E488" i="7" a="1"/>
  <c r="E488" i="7"/>
  <c r="E489" i="7" a="1"/>
  <c r="E489" i="7" s="1"/>
  <c r="E490" i="7" a="1"/>
  <c r="E490" i="7"/>
  <c r="E491" i="7" a="1"/>
  <c r="E491" i="7" s="1"/>
  <c r="E492" i="7" a="1"/>
  <c r="E492" i="7"/>
  <c r="E493" i="7" a="1"/>
  <c r="E493" i="7" s="1"/>
  <c r="E494" i="7" a="1"/>
  <c r="E494" i="7"/>
  <c r="E495" i="7" a="1"/>
  <c r="E495" i="7" s="1"/>
  <c r="E496" i="7" a="1"/>
  <c r="E496" i="7"/>
  <c r="E497" i="7" a="1"/>
  <c r="E497" i="7" s="1"/>
  <c r="E498" i="7" a="1"/>
  <c r="E498" i="7"/>
  <c r="E499" i="7" a="1"/>
  <c r="E499" i="7" s="1"/>
  <c r="E500" i="7" a="1"/>
  <c r="E500" i="7"/>
  <c r="E501" i="7" a="1"/>
  <c r="E501" i="7" s="1"/>
  <c r="E502" i="7" a="1"/>
  <c r="E502" i="7"/>
  <c r="E503" i="7" a="1"/>
  <c r="E503" i="7" s="1"/>
  <c r="E504" i="7" a="1"/>
  <c r="E504" i="7"/>
  <c r="E505" i="7" a="1"/>
  <c r="E505" i="7" s="1"/>
  <c r="E506" i="7" a="1"/>
  <c r="E506" i="7"/>
  <c r="E507" i="7" a="1"/>
  <c r="E507" i="7" s="1"/>
  <c r="E508" i="7" a="1"/>
  <c r="E508" i="7"/>
  <c r="E509" i="7" a="1"/>
  <c r="E509" i="7" s="1"/>
  <c r="E510" i="7" a="1"/>
  <c r="E510" i="7"/>
  <c r="E511" i="7" a="1"/>
  <c r="E511" i="7" s="1"/>
  <c r="E512" i="7" a="1"/>
  <c r="E512" i="7"/>
  <c r="E513" i="7" a="1"/>
  <c r="E513" i="7" s="1"/>
  <c r="E514" i="7" a="1"/>
  <c r="E514" i="7"/>
  <c r="E515" i="7" a="1"/>
  <c r="E515" i="7" s="1"/>
  <c r="E516" i="7" a="1"/>
  <c r="E516" i="7"/>
  <c r="E517" i="7" a="1"/>
  <c r="E517" i="7" s="1"/>
  <c r="E518" i="7" a="1"/>
  <c r="E518" i="7"/>
  <c r="E519" i="7" a="1"/>
  <c r="E519" i="7" s="1"/>
  <c r="E520" i="7" a="1"/>
  <c r="E520" i="7"/>
  <c r="E521" i="7" a="1"/>
  <c r="E521" i="7" s="1"/>
  <c r="E522" i="7" a="1"/>
  <c r="E522" i="7"/>
  <c r="E523" i="7" a="1"/>
  <c r="E523" i="7" s="1"/>
  <c r="E524" i="7" a="1"/>
  <c r="E524" i="7"/>
  <c r="E525" i="7" a="1"/>
  <c r="E525" i="7" s="1"/>
  <c r="E526" i="7" a="1"/>
  <c r="E526" i="7"/>
  <c r="E527" i="7" a="1"/>
  <c r="E527" i="7" s="1"/>
  <c r="E528" i="7" a="1"/>
  <c r="E528" i="7"/>
  <c r="E529" i="7" a="1"/>
  <c r="E529" i="7" s="1"/>
  <c r="E530" i="7" a="1"/>
  <c r="E530" i="7"/>
  <c r="E531" i="7" a="1"/>
  <c r="E531" i="7" s="1"/>
  <c r="E532" i="7" a="1"/>
  <c r="E532" i="7"/>
  <c r="E533" i="7" a="1"/>
  <c r="E533" i="7" s="1"/>
  <c r="E534" i="7" a="1"/>
  <c r="E534" i="7"/>
  <c r="E535" i="7" a="1"/>
  <c r="E535" i="7" s="1"/>
  <c r="E536" i="7" a="1"/>
  <c r="E536" i="7"/>
  <c r="E537" i="7" a="1"/>
  <c r="E537" i="7" s="1"/>
  <c r="E538" i="7" a="1"/>
  <c r="E538" i="7"/>
  <c r="E539" i="7" a="1"/>
  <c r="E539" i="7" s="1"/>
  <c r="E540" i="7" a="1"/>
  <c r="E540" i="7"/>
  <c r="E541" i="7" a="1"/>
  <c r="E541" i="7" s="1"/>
  <c r="E542" i="7" a="1"/>
  <c r="E542" i="7"/>
  <c r="E543" i="7" a="1"/>
  <c r="E543" i="7" s="1"/>
  <c r="E544" i="7" a="1"/>
  <c r="E544" i="7"/>
  <c r="E545" i="7" a="1"/>
  <c r="E545" i="7" s="1"/>
  <c r="E546" i="7" a="1"/>
  <c r="E546" i="7"/>
  <c r="E547" i="7" a="1"/>
  <c r="E547" i="7" s="1"/>
  <c r="E548" i="7" a="1"/>
  <c r="E548" i="7"/>
  <c r="E549" i="7" a="1"/>
  <c r="E549" i="7" s="1"/>
  <c r="E550" i="7" a="1"/>
  <c r="E550" i="7"/>
  <c r="E551" i="7" a="1"/>
  <c r="E551" i="7" s="1"/>
  <c r="E552" i="7" a="1"/>
  <c r="E552" i="7"/>
  <c r="E553" i="7" a="1"/>
  <c r="E553" i="7" s="1"/>
  <c r="E554" i="7" a="1"/>
  <c r="E554" i="7"/>
  <c r="E555" i="7" a="1"/>
  <c r="E555" i="7" s="1"/>
  <c r="E556" i="7" a="1"/>
  <c r="E556" i="7"/>
  <c r="E557" i="7" a="1"/>
  <c r="E557" i="7" s="1"/>
  <c r="E558" i="7" a="1"/>
  <c r="E558" i="7"/>
  <c r="E559" i="7" a="1"/>
  <c r="E559" i="7" s="1"/>
  <c r="E560" i="7" a="1"/>
  <c r="E560" i="7"/>
  <c r="E561" i="7" a="1"/>
  <c r="E561" i="7" s="1"/>
  <c r="E562" i="7" a="1"/>
  <c r="E562" i="7"/>
  <c r="E563" i="7" a="1"/>
  <c r="E563" i="7" s="1"/>
  <c r="E564" i="7" a="1"/>
  <c r="E564" i="7"/>
  <c r="E565" i="7" a="1"/>
  <c r="E565" i="7" s="1"/>
  <c r="E566" i="7" a="1"/>
  <c r="E566" i="7"/>
  <c r="E567" i="7" a="1"/>
  <c r="E567" i="7" s="1"/>
  <c r="E568" i="7" a="1"/>
  <c r="E568" i="7"/>
  <c r="E569" i="7" a="1"/>
  <c r="E569" i="7" s="1"/>
  <c r="E570" i="7" a="1"/>
  <c r="E570" i="7"/>
  <c r="E571" i="7" a="1"/>
  <c r="E571" i="7" s="1"/>
  <c r="E572" i="7" a="1"/>
  <c r="E572" i="7"/>
  <c r="E573" i="7" a="1"/>
  <c r="E573" i="7" s="1"/>
  <c r="E574" i="7" a="1"/>
  <c r="E574" i="7"/>
  <c r="E575" i="7" a="1"/>
  <c r="E575" i="7" s="1"/>
  <c r="E576" i="7" a="1"/>
  <c r="E576" i="7"/>
  <c r="E577" i="7" a="1"/>
  <c r="E577" i="7" s="1"/>
  <c r="E578" i="7" a="1"/>
  <c r="E578" i="7"/>
  <c r="E579" i="7" a="1"/>
  <c r="E579" i="7" s="1"/>
  <c r="E580" i="7" a="1"/>
  <c r="E580" i="7"/>
  <c r="E581" i="7" a="1"/>
  <c r="E581" i="7" s="1"/>
  <c r="E582" i="7" a="1"/>
  <c r="E582" i="7"/>
  <c r="E583" i="7" a="1"/>
  <c r="E583" i="7" s="1"/>
  <c r="E584" i="7" a="1"/>
  <c r="E584" i="7"/>
  <c r="E585" i="7" a="1"/>
  <c r="E585" i="7" s="1"/>
  <c r="E586" i="7" a="1"/>
  <c r="E586" i="7"/>
  <c r="E587" i="7" a="1"/>
  <c r="E587" i="7" s="1"/>
  <c r="E588" i="7" a="1"/>
  <c r="E588" i="7"/>
  <c r="E589" i="7" a="1"/>
  <c r="E589" i="7" s="1"/>
  <c r="E590" i="7" a="1"/>
  <c r="E590" i="7"/>
  <c r="E591" i="7" a="1"/>
  <c r="E591" i="7" s="1"/>
  <c r="E592" i="7" a="1"/>
  <c r="E592" i="7"/>
  <c r="E593" i="7" a="1"/>
  <c r="E593" i="7" s="1"/>
  <c r="E594" i="7" a="1"/>
  <c r="E594" i="7"/>
  <c r="E595" i="7" a="1"/>
  <c r="E595" i="7" s="1"/>
  <c r="E596" i="7" a="1"/>
  <c r="E596" i="7"/>
  <c r="E597" i="7" a="1"/>
  <c r="E597" i="7" s="1"/>
  <c r="E598" i="7" a="1"/>
  <c r="E598" i="7"/>
  <c r="E599" i="7" a="1"/>
  <c r="E599" i="7" s="1"/>
  <c r="E600" i="7" a="1"/>
  <c r="E600" i="7"/>
  <c r="E601" i="7" a="1"/>
  <c r="E601" i="7" s="1"/>
  <c r="E602" i="7" a="1"/>
  <c r="E602" i="7"/>
  <c r="E603" i="7" a="1"/>
  <c r="E603" i="7" s="1"/>
  <c r="E604" i="7" a="1"/>
  <c r="E604" i="7"/>
  <c r="E605" i="7" a="1"/>
  <c r="E605" i="7" s="1"/>
  <c r="E606" i="7" a="1"/>
  <c r="E606" i="7"/>
  <c r="E607" i="7" a="1"/>
  <c r="E607" i="7" s="1"/>
  <c r="E608" i="7" a="1"/>
  <c r="E608" i="7"/>
  <c r="E609" i="7" a="1"/>
  <c r="E609" i="7" s="1"/>
  <c r="E610" i="7" a="1"/>
  <c r="E610" i="7"/>
  <c r="E611" i="7" a="1"/>
  <c r="E611" i="7" s="1"/>
  <c r="E612" i="7" a="1"/>
  <c r="E612" i="7"/>
  <c r="E613" i="7" a="1"/>
  <c r="E613" i="7" s="1"/>
  <c r="E614" i="7" a="1"/>
  <c r="E614" i="7"/>
  <c r="E615" i="7" a="1"/>
  <c r="E615" i="7" s="1"/>
  <c r="E616" i="7" a="1"/>
  <c r="E616" i="7"/>
  <c r="E617" i="7" a="1"/>
  <c r="E617" i="7" s="1"/>
  <c r="E618" i="7" a="1"/>
  <c r="E618" i="7"/>
  <c r="E619" i="7" a="1"/>
  <c r="E619" i="7" s="1"/>
  <c r="E620" i="7" a="1"/>
  <c r="E620" i="7"/>
  <c r="E621" i="7" a="1"/>
  <c r="E621" i="7" s="1"/>
  <c r="E622" i="7" a="1"/>
  <c r="E622" i="7"/>
  <c r="E623" i="7" a="1"/>
  <c r="E623" i="7" s="1"/>
  <c r="E624" i="7" a="1"/>
  <c r="E624" i="7"/>
  <c r="E625" i="7" a="1"/>
  <c r="E625" i="7" s="1"/>
  <c r="E626" i="7" a="1"/>
  <c r="E626" i="7"/>
  <c r="E627" i="7" a="1"/>
  <c r="E627" i="7" s="1"/>
  <c r="E628" i="7" a="1"/>
  <c r="E628" i="7"/>
  <c r="E629" i="7" a="1"/>
  <c r="E629" i="7" s="1"/>
  <c r="E630" i="7" a="1"/>
  <c r="E630" i="7"/>
  <c r="E631" i="7" a="1"/>
  <c r="E631" i="7" s="1"/>
  <c r="E632" i="7" a="1"/>
  <c r="E632" i="7"/>
  <c r="E633" i="7" a="1"/>
  <c r="E633" i="7" s="1"/>
  <c r="E634" i="7" a="1"/>
  <c r="E634" i="7"/>
  <c r="E635" i="7" a="1"/>
  <c r="E635" i="7" s="1"/>
  <c r="E636" i="7" a="1"/>
  <c r="E636" i="7"/>
  <c r="E637" i="7" a="1"/>
  <c r="E637" i="7" s="1"/>
  <c r="E638" i="7" a="1"/>
  <c r="E638" i="7"/>
  <c r="E639" i="7" a="1"/>
  <c r="E639" i="7" s="1"/>
  <c r="E640" i="7" a="1"/>
  <c r="E640" i="7"/>
  <c r="E641" i="7" a="1"/>
  <c r="E641" i="7" s="1"/>
  <c r="E642" i="7" a="1"/>
  <c r="E642" i="7"/>
  <c r="E643" i="7" a="1"/>
  <c r="E643" i="7" s="1"/>
  <c r="E644" i="7" a="1"/>
  <c r="E644" i="7"/>
  <c r="E645" i="7" a="1"/>
  <c r="E645" i="7" s="1"/>
  <c r="E646" i="7" a="1"/>
  <c r="E646" i="7"/>
  <c r="E647" i="7" a="1"/>
  <c r="E647" i="7" s="1"/>
  <c r="E648" i="7" a="1"/>
  <c r="E648" i="7"/>
  <c r="E649" i="7" a="1"/>
  <c r="E649" i="7" s="1"/>
  <c r="E650" i="7" a="1"/>
  <c r="E650" i="7"/>
  <c r="E651" i="7" a="1"/>
  <c r="E651" i="7" s="1"/>
  <c r="E652" i="7" a="1"/>
  <c r="E652" i="7"/>
  <c r="E653" i="7" a="1"/>
  <c r="E653" i="7" s="1"/>
  <c r="E654" i="7" a="1"/>
  <c r="E654" i="7"/>
  <c r="E655" i="7" a="1"/>
  <c r="E655" i="7" s="1"/>
  <c r="E656" i="7" a="1"/>
  <c r="E656" i="7"/>
  <c r="E657" i="7" a="1"/>
  <c r="E657" i="7" s="1"/>
  <c r="E658" i="7" a="1"/>
  <c r="E658" i="7"/>
  <c r="E659" i="7" a="1"/>
  <c r="E659" i="7" s="1"/>
  <c r="E660" i="7" a="1"/>
  <c r="E660" i="7"/>
  <c r="E661" i="7" a="1"/>
  <c r="E661" i="7" s="1"/>
  <c r="E662" i="7" a="1"/>
  <c r="E662" i="7"/>
  <c r="E663" i="7" a="1"/>
  <c r="E663" i="7" s="1"/>
  <c r="E664" i="7" a="1"/>
  <c r="E664" i="7"/>
  <c r="E665" i="7" a="1"/>
  <c r="E665" i="7" s="1"/>
  <c r="E666" i="7" a="1"/>
  <c r="E666" i="7"/>
  <c r="E667" i="7" a="1"/>
  <c r="E667" i="7" s="1"/>
  <c r="E668" i="7" a="1"/>
  <c r="E668" i="7"/>
  <c r="E669" i="7" a="1"/>
  <c r="E669" i="7" s="1"/>
  <c r="E670" i="7" a="1"/>
  <c r="E670" i="7"/>
  <c r="E671" i="7" a="1"/>
  <c r="E671" i="7" s="1"/>
  <c r="E672" i="7" a="1"/>
  <c r="E672" i="7"/>
  <c r="E673" i="7" a="1"/>
  <c r="E673" i="7" s="1"/>
  <c r="E674" i="7" a="1"/>
  <c r="E674" i="7"/>
  <c r="E675" i="7" a="1"/>
  <c r="E675" i="7" s="1"/>
  <c r="E676" i="7" a="1"/>
  <c r="E676" i="7"/>
  <c r="E677" i="7" a="1"/>
  <c r="E677" i="7" s="1"/>
  <c r="E678" i="7" a="1"/>
  <c r="E678" i="7"/>
  <c r="E679" i="7" a="1"/>
  <c r="E679" i="7" s="1"/>
  <c r="E680" i="7" a="1"/>
  <c r="E680" i="7"/>
  <c r="E681" i="7" a="1"/>
  <c r="E681" i="7" s="1"/>
  <c r="E682" i="7" a="1"/>
  <c r="E682" i="7"/>
  <c r="E683" i="7" a="1"/>
  <c r="E683" i="7" s="1"/>
  <c r="E684" i="7" a="1"/>
  <c r="E684" i="7"/>
  <c r="E685" i="7" a="1"/>
  <c r="E685" i="7" s="1"/>
  <c r="E686" i="7" a="1"/>
  <c r="E686" i="7"/>
  <c r="E687" i="7" a="1"/>
  <c r="E687" i="7" s="1"/>
  <c r="E688" i="7" a="1"/>
  <c r="E688" i="7"/>
  <c r="E689" i="7" a="1"/>
  <c r="E689" i="7" s="1"/>
  <c r="E690" i="7" a="1"/>
  <c r="E690" i="7"/>
  <c r="E691" i="7" a="1"/>
  <c r="E691" i="7" s="1"/>
  <c r="E692" i="7" a="1"/>
  <c r="E692" i="7"/>
  <c r="E693" i="7" a="1"/>
  <c r="E693" i="7" s="1"/>
  <c r="E694" i="7" a="1"/>
  <c r="E694" i="7"/>
  <c r="E695" i="7" a="1"/>
  <c r="E695" i="7" s="1"/>
  <c r="E696" i="7" a="1"/>
  <c r="E696" i="7"/>
  <c r="E697" i="7" a="1"/>
  <c r="E697" i="7" s="1"/>
  <c r="E698" i="7" a="1"/>
  <c r="E698" i="7"/>
  <c r="E699" i="7" a="1"/>
  <c r="E699" i="7" s="1"/>
  <c r="E700" i="7" a="1"/>
  <c r="E700" i="7"/>
  <c r="E701" i="7" a="1"/>
  <c r="E701" i="7" s="1"/>
  <c r="C3" i="6"/>
  <c r="C4" i="6"/>
  <c r="C5" i="6"/>
  <c r="D5" i="6" s="1"/>
  <c r="C6" i="6"/>
  <c r="D6" i="6" s="1"/>
  <c r="C7" i="6"/>
  <c r="C8" i="6"/>
  <c r="C2" i="6"/>
  <c r="D4" i="6"/>
  <c r="D8" i="6"/>
  <c r="D7" i="6"/>
  <c r="C2" i="4"/>
  <c r="D2" i="4" s="1"/>
  <c r="C3" i="4"/>
  <c r="C4" i="4"/>
  <c r="C5" i="4"/>
  <c r="D5" i="4" s="1"/>
  <c r="C6" i="4"/>
  <c r="D6" i="4" s="1"/>
  <c r="C7" i="4"/>
  <c r="C8" i="4"/>
  <c r="C2" i="3"/>
  <c r="C3" i="3"/>
  <c r="C4" i="3"/>
  <c r="C5" i="3"/>
  <c r="C6" i="3"/>
  <c r="C7" i="3"/>
  <c r="C8" i="3"/>
  <c r="F3" i="1"/>
  <c r="D2" i="6"/>
  <c r="D3" i="6"/>
  <c r="D8" i="4"/>
  <c r="D7" i="4"/>
  <c r="D4" i="4"/>
  <c r="D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<sst xmlns="http://schemas.openxmlformats.org/spreadsheetml/2006/main" count="780" uniqueCount="52">
  <si>
    <t>Customer ID</t>
  </si>
  <si>
    <t>Name</t>
  </si>
  <si>
    <t>Notes</t>
  </si>
  <si>
    <t>Tres Delicious</t>
  </si>
  <si>
    <t>High maintenance, not sure if it's worth having them as a customer, but don't tell them that!</t>
  </si>
  <si>
    <t>ABC Groceries</t>
  </si>
  <si>
    <t>Friendly but a little old school. Talks way too much, set a time limit on calls.</t>
  </si>
  <si>
    <t>ACME Bites</t>
  </si>
  <si>
    <t>One of our best customers! Likes to talk about sports.</t>
  </si>
  <si>
    <t>Wholesome Foods</t>
  </si>
  <si>
    <t>CEO has three kids, first one is Charles, don't know the rest. CEO cares about Charles the most, so all good.</t>
  </si>
  <si>
    <t>Park &amp; Shop Convenience Stores</t>
  </si>
  <si>
    <t>New customer, make sure to please them!</t>
  </si>
  <si>
    <t>Cookies Ordered</t>
  </si>
  <si>
    <t>Order ID</t>
  </si>
  <si>
    <t>Free cookies</t>
  </si>
  <si>
    <t>Free Cookies</t>
  </si>
  <si>
    <t>Total cookies</t>
  </si>
  <si>
    <t>Product</t>
  </si>
  <si>
    <t>Units Sold</t>
  </si>
  <si>
    <t>Date</t>
  </si>
  <si>
    <t>Revenue per cookie</t>
  </si>
  <si>
    <t>Cost per cookie</t>
  </si>
  <si>
    <t>Order Profit</t>
  </si>
  <si>
    <t>Revenue Per Cookie</t>
  </si>
  <si>
    <t>Cost Per Cookie</t>
  </si>
  <si>
    <t>Cookie Type</t>
  </si>
  <si>
    <t>Chocolate Chip</t>
  </si>
  <si>
    <t>Fortune Cookie</t>
  </si>
  <si>
    <t>Oatmeal Raisin</t>
  </si>
  <si>
    <t>Snickerdoodle</t>
  </si>
  <si>
    <t>Sugar</t>
  </si>
  <si>
    <t>White Chocolate Macadamia Nut</t>
  </si>
  <si>
    <t>I used the VLOOKUP function to find the name of Customer ID 4, Wholesome Foods.</t>
  </si>
  <si>
    <t>If I type in 1 in the Customer ID box, the function will return "Tres Delicious".</t>
  </si>
  <si>
    <t>I also added the IFERROR function in front of the VLOOKUP function to return "Not Found" if an invalid value is put into the Customer ID box, such as the number 6.</t>
  </si>
  <si>
    <t>The way we set the VLOOKUP function will round down to the lower value of the range if it does not exceed the higher value for "Cookies Ordered".</t>
  </si>
  <si>
    <t>However, Order 5314 ordered 433 cookies, so they will receive 20 cookies for free.</t>
  </si>
  <si>
    <t>You can see that Order 1712 only ordered 26 cookies and based on the second table, they will not receive any free cookies.</t>
  </si>
  <si>
    <t>We used VLOOKUP to match to the closest match in the "Cookies Ordered" column to help us figure out if a specific order recieves free cookies as an incentive to buy more cookies.</t>
  </si>
  <si>
    <t>For example, Order 4688 is at 392 cookies ordered, so they will only receive 15 free cookies since they did not order more than 400 cookies.</t>
  </si>
  <si>
    <t>In this example, we used VLOOKUP again but we used information from the next sheet, "Vlookup across sheets 2".</t>
  </si>
  <si>
    <t>You can see we added an additional column "Total Cookies" showing the number of  "Cookies Ordered" + "Free Cookies".</t>
  </si>
  <si>
    <t>We used HLOOKUP in this example because the table below has the values listed horizontally, whereas before, they were listed</t>
  </si>
  <si>
    <t>vertically which is why we were using VLOOKUP.</t>
  </si>
  <si>
    <t xml:space="preserve">We used XLOOKUP to find the "Revenue per cookie" by matching the "Product" from the big table with </t>
  </si>
  <si>
    <t xml:space="preserve">the "Cookie Type" in the small table and assigning it with the proper "Revenue per cookie" from the </t>
  </si>
  <si>
    <t>smaller table.</t>
  </si>
  <si>
    <t xml:space="preserve">For the "Cost per cookie" column in the big table, we followed the same process but we assigned </t>
  </si>
  <si>
    <t>the "Cost per cookie" values to it.</t>
  </si>
  <si>
    <t>In the "Order Profit" column, we used SUM and XLOOKUP to calculate the profit from "Revenue per cookie"</t>
  </si>
  <si>
    <t xml:space="preserve">and "Cost per cookie" and then multiplying it by the "Units Sold" column.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</si>
</sst>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sz val="11"/>
      <color theme="0"/>
      <name val="Calibri"/>
      <family val="2"/>
      <scheme val="minor"/>
    </font>
    <font>
      <sz val="10"/>
      <color indexed="8"/>
      <name val="Arial"/>
      <family val="2"/>
    </font>
    <font>
      <sz val="11"/>
      <color indexed="8"/>
      <name val="Calibri"/>
      <family val="2"/>
    </font>
  </fonts>
  <fills count="6">
    <fill>
      <patternFill patternType="none"/>
    </fill>
    <fill>
      <patternFill patternType="gray125"/>
    </fill>
    <fill>
      <patternFill patternType="solid">
        <fgColor indexed="22"/>
        <bgColor indexed="0"/>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bgColor indexed="64"/>
      </patternFill>
    </fill>
  </fills>
  <borders count="5">
    <border>
      <left/>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theme="4"/>
      </left>
      <right/>
      <top style="thin">
        <color theme="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cellStyleXfs>
  <cellXfs count="14">
    <xf numFmtId="0" fontId="0" fillId="0" borderId="0" xfId="0"/>
    <xf numFmtId="0" fontId="4" fillId="2" borderId="1" xfId="3" applyFont="1" applyFill="1" applyBorder="1" applyAlignment="1">
      <alignment horizontal="center"/>
    </xf>
    <xf numFmtId="0" fontId="4" fillId="0" borderId="2" xfId="3" applyFont="1" applyBorder="1" applyAlignment="1">
      <alignment horizontal="right" wrapText="1"/>
    </xf>
    <xf numFmtId="0" fontId="4" fillId="0" borderId="2" xfId="3" applyFont="1" applyBorder="1" applyAlignment="1">
      <alignment wrapText="1"/>
    </xf>
    <xf numFmtId="0" fontId="4" fillId="0" borderId="3" xfId="3" applyFont="1" applyBorder="1" applyAlignment="1">
      <alignment horizontal="right" wrapText="1"/>
    </xf>
    <xf numFmtId="0" fontId="4" fillId="0" borderId="3" xfId="3" applyFont="1" applyBorder="1" applyAlignment="1">
      <alignment wrapText="1"/>
    </xf>
    <xf numFmtId="0" fontId="0" fillId="3" borderId="0" xfId="0" applyFill="1"/>
    <xf numFmtId="0" fontId="0" fillId="4" borderId="0" xfId="0" applyFill="1"/>
    <xf numFmtId="0" fontId="2" fillId="5" borderId="0" xfId="0" applyFont="1" applyFill="1"/>
    <xf numFmtId="164" fontId="0" fillId="0" borderId="0" xfId="1" applyNumberFormat="1" applyFont="1"/>
    <xf numFmtId="14" fontId="0" fillId="0" borderId="0" xfId="0" applyNumberFormat="1"/>
    <xf numFmtId="44" fontId="0" fillId="0" borderId="4" xfId="2" applyFont="1" applyBorder="1"/>
    <xf numFmtId="44" fontId="0" fillId="0" borderId="0" xfId="2" applyFont="1"/>
    <xf numFmtId="164" fontId="0" fillId="0" borderId="0" xfId="0" applyNumberFormat="1"/>
  </cellXfs>
  <cellStyles count="4">
    <cellStyle name="Comma" xfId="1" builtinId="3"/>
    <cellStyle name="Currency" xfId="2" builtinId="4"/>
    <cellStyle name="Normal" xfId="0" builtinId="0"/>
    <cellStyle name="Normal_Sheet1" xfId="3" xr:uid="{EE4FE7ED-0065-4535-836D-F5CC58CA7736}"/>
  </cellStyles>
  <dxfs count="19">
    <dxf>
      <numFmt numFmtId="164" formatCode="_(* #,##0_);_(* \(#,##0\);_(* &quot;-&quot;??_);_(@_)"/>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border diagonalUp="0" diagonalDown="0">
        <left style="thin">
          <color theme="4"/>
        </left>
        <right/>
        <top style="thin">
          <color theme="4"/>
        </top>
        <bottom/>
        <vertical/>
        <horizontal/>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9" formatCode="m/d/yyyy"/>
    </dxf>
    <dxf>
      <numFmt numFmtId="164" formatCode="_(* #,##0_);_(* \(#,##0\);_(* &quot;-&quot;??_);_(@_)"/>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8957A6-2563-4FF3-9645-3417AE10FAB3}" name="Table1" displayName="Table1" ref="A1:C6" totalsRowShown="0" headerRowDxfId="18" dataDxfId="16" headerRowBorderDxfId="17" tableBorderDxfId="15" totalsRowBorderDxfId="14" headerRowCellStyle="Normal_Sheet1" dataCellStyle="Normal_Sheet1">
  <autoFilter ref="A1:C6" xr:uid="{4BF1D35D-3A7D-475A-89F3-DFDDB12AF8AF}"/>
  <sortState xmlns:xlrd2="http://schemas.microsoft.com/office/spreadsheetml/2017/richdata2" ref="A2:C6">
    <sortCondition ref="A1:A6"/>
  </sortState>
  <tableColumns count="3">
    <tableColumn id="1" xr3:uid="{E12FE9FD-A581-4D83-AB8F-60DE0073AC5E}" name="Customer ID" dataDxfId="13" dataCellStyle="Normal_Sheet1"/>
    <tableColumn id="2" xr3:uid="{89761D17-5646-43F2-9B39-2FE763B3C4FB}" name="Name" dataDxfId="12" dataCellStyle="Normal_Sheet1"/>
    <tableColumn id="9" xr3:uid="{259E431F-6266-42CF-9535-9ED0B3834E71}" name="Notes" dataDxfId="11" dataCellStyle="Normal_Sheet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F53D8-D044-40BA-97F6-9143DFBED0B6}" name="Table2" displayName="Table2" ref="A1:C6" totalsRowShown="0">
  <autoFilter ref="A1:C6" xr:uid="{987F53D8-D044-40BA-97F6-9143DFBED0B6}"/>
  <tableColumns count="3">
    <tableColumn id="1" xr3:uid="{2621C556-9ADE-4144-BB10-6FEE607CE336}" name="Customer ID"/>
    <tableColumn id="2" xr3:uid="{AAA863FC-742B-46E4-8725-8AD87C791D08}" name="Name"/>
    <tableColumn id="3" xr3:uid="{C6FE30DA-B1DC-4304-B5F7-D3BCDBEA6917}" name="Not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374F52C-27D0-4D88-9E8F-09F0BF527DA2}" name="Table6" displayName="Table6" ref="A1:C8" totalsRowShown="0">
  <autoFilter ref="A1:C8" xr:uid="{F5D75F2E-A1A6-46BF-8642-D7C1BDDCD4D6}"/>
  <sortState xmlns:xlrd2="http://schemas.microsoft.com/office/spreadsheetml/2017/richdata2" ref="A2:C8">
    <sortCondition ref="A1:A8"/>
  </sortState>
  <tableColumns count="3">
    <tableColumn id="1" xr3:uid="{F7672861-9BB9-4557-804B-718CDD069129}" name="Cookies Ordered"/>
    <tableColumn id="2" xr3:uid="{5377D0FD-7FF4-4006-BF53-AB5DF175DDC5}" name="Order ID"/>
    <tableColumn id="3" xr3:uid="{BCB4C0A0-8328-4CAF-83D9-CB9D0A8A17A5}" name="Free cookies" dataDxfId="5">
      <calculatedColumnFormula>VLOOKUP(Table6[[#This Row],[Cookies Ordered]],Table7[#All],2)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C36640C-0148-4C26-82EB-5282AD5CBE4C}" name="Table7" displayName="Table7" ref="E1:F6" totalsRowShown="0">
  <autoFilter ref="E1:F6" xr:uid="{926DCA80-A0DF-41C5-82CE-9EFB774BD413}"/>
  <tableColumns count="2">
    <tableColumn id="1" xr3:uid="{DE57DDB9-66BE-466F-B6BB-FFFC9C3CB1CD}" name="Cookies Ordered"/>
    <tableColumn id="2" xr3:uid="{924DC0AA-B765-4932-85E6-0DA218238E12}" name="Free Cooki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DE7726-C644-4605-8F6D-CF412F302EC1}" name="Table69" displayName="Table69" ref="A1:D8" totalsRowShown="0">
  <autoFilter ref="A1:D8" xr:uid="{C8541C21-C0EA-44AD-A94C-36A83D9EC656}"/>
  <sortState xmlns:xlrd2="http://schemas.microsoft.com/office/spreadsheetml/2017/richdata2" ref="A2:D8">
    <sortCondition ref="A1:A8"/>
  </sortState>
  <tableColumns count="4">
    <tableColumn id="1" xr3:uid="{516AFAFA-3920-4EC1-A1B7-09538F551162}" name="Cookies Ordered"/>
    <tableColumn id="2" xr3:uid="{1E3F60AC-D0CC-423D-942B-C6A9210B427B}" name="Order ID"/>
    <tableColumn id="3" xr3:uid="{E36F383C-4FEA-4D17-A4BD-33D844143E8A}" name="Free cookies" dataDxfId="4">
      <calculatedColumnFormula>VLOOKUP(Table69[[#This Row],[Cookies Ordered]],Table710[#All],2)</calculatedColumnFormula>
    </tableColumn>
    <tableColumn id="4" xr3:uid="{1BE0E1A1-2192-4961-A2BE-686915A409DA}" name="Total cookies">
      <calculatedColumnFormula>SUM(C2,A2)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39BDD0A-310A-4FB0-A721-1805C6F420BC}" name="Table710" displayName="Table710" ref="A1:B6" totalsRowShown="0">
  <autoFilter ref="A1:B6" xr:uid="{DF4DE3AF-68D8-486E-8C5C-D45F84DEFEBE}"/>
  <tableColumns count="2">
    <tableColumn id="1" xr3:uid="{60D6FE3B-EE4A-418C-BF7C-675056F83FB3}" name="Cookies Ordered"/>
    <tableColumn id="2" xr3:uid="{E3D6F541-3060-4A00-9169-6AD0E25F0D32}" name="Free Cooki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9EB1BB6-55C0-4215-B72F-45E51EF72FED}" name="Table6912" displayName="Table6912" ref="A1:D8" totalsRowShown="0">
  <autoFilter ref="A1:D8" xr:uid="{7ADD41D6-4173-4A29-8E6B-800AC1CB2046}"/>
  <sortState xmlns:xlrd2="http://schemas.microsoft.com/office/spreadsheetml/2017/richdata2" ref="A2:D8">
    <sortCondition ref="A1:A8"/>
  </sortState>
  <tableColumns count="4">
    <tableColumn id="1" xr3:uid="{3434D25B-F4CF-450B-8269-05E4513B1D36}" name="Cookies Ordered"/>
    <tableColumn id="2" xr3:uid="{14C43728-6ACF-4011-946F-61D218EFEBA4}" name="Order ID"/>
    <tableColumn id="3" xr3:uid="{0F87AE12-1433-4AFD-8A24-9D63134CB467}" name="Free cookies" dataDxfId="3">
      <calculatedColumnFormula>HLOOKUP(Table6912[[#This Row],[Cookies Ordered]],$A$12:$F$13,2)</calculatedColumnFormula>
    </tableColumn>
    <tableColumn id="4" xr3:uid="{B6235B5C-71F9-4D4D-BAEC-4CC4A13EF400}" name="Total cookies">
      <calculatedColumnFormula>SUM(C2,A2)</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1C34926-EC06-46B1-9F76-EBC9F3006BD8}" name="Table3" displayName="Table3" ref="A1:G701" totalsRowShown="0">
  <autoFilter ref="A1:G701" xr:uid="{13E09E1F-2CF5-4BF9-AB0F-7FE154DE0188}"/>
  <tableColumns count="7">
    <tableColumn id="2" xr3:uid="{CD99EA6A-B5E4-42E3-BA3D-B3CB8244E0B1}" name="Order ID"/>
    <tableColumn id="3" xr3:uid="{7FC20224-5AC4-420C-BABE-7FA604660440}" name="Product"/>
    <tableColumn id="4" xr3:uid="{872DA684-2AB7-4516-BC1E-C50E5C6E9EAC}" name="Units Sold" dataDxfId="10" dataCellStyle="Comma"/>
    <tableColumn id="5" xr3:uid="{AD63F857-4420-4BEC-A882-5D3B775EC254}" name="Date" dataDxfId="9"/>
    <tableColumn id="6" xr3:uid="{F1BCFED7-6E14-4495-8753-DE7AFABA6DF8}" name="Revenue per cookie" dataDxfId="2">
      <calculatedColumnFormula array="1">_xlfn.XLOOKUP(Table3[[#This Row],[Product]],Table118[[#All],[Cookie Type]],Table118[[#All],[Revenue Per Cookie]],"Not Found")</calculatedColumnFormula>
    </tableColumn>
    <tableColumn id="7" xr3:uid="{6C4467D3-041E-451D-B38A-F1AB896A9381}" name="Cost per cookie" dataDxfId="1">
      <calculatedColumnFormula array="1">_xlfn.XLOOKUP(Table3[[#This Row],[Product]],Table118[[#All],[Cookie Type]],Table118[[#All],[Cost Per Cookie]],"Not Found")</calculatedColumnFormula>
    </tableColumn>
    <tableColumn id="8" xr3:uid="{E8C87AFE-86C1-4E2E-86C1-ECEADF13C278}" name="Order Profit" dataDxfId="0">
      <calculatedColumnFormula array="1">SUM(_xlfn.XLOOKUP(Table3[[#This Row],[Product]],Table118[[#All],[Cookie Type]],Table118[[#All],[Revenue Per Cookie]:[Cost Per Cookie]])*Table3[[#This Row],[Units Sold]])</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B14DC4C-FE64-4DF9-8C32-F467A4438768}" name="Table118" displayName="Table118" ref="I1:K7" totalsRowShown="0">
  <autoFilter ref="I1:K7" xr:uid="{70F5456E-7E41-45F8-8CF9-6DA2005090AA}"/>
  <tableColumns count="3">
    <tableColumn id="2" xr3:uid="{12D9E27D-8EE1-447C-9100-ABAE57761618}" name="Revenue Per Cookie" dataDxfId="8" dataCellStyle="Currency"/>
    <tableColumn id="3" xr3:uid="{1C1312BB-3BC8-4DA6-BB43-6B1F7686F794}" name="Cost Per Cookie" dataDxfId="7" dataCellStyle="Currency"/>
    <tableColumn id="1" xr3:uid="{128C9710-C7C7-468F-8DF8-2876EF064B0A}" name="Cookie Type" dataDxfId="6" dataCellStyle="Currenc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82C1E-5DB6-47AA-A4D6-C15B2BA9ABA2}">
  <dimension ref="A1:F11"/>
  <sheetViews>
    <sheetView tabSelected="1" zoomScale="90" zoomScaleNormal="90" workbookViewId="0">
      <selection activeCell="A11" sqref="A11"/>
    </sheetView>
  </sheetViews>
  <sheetFormatPr defaultRowHeight="15" x14ac:dyDescent="0.25"/>
  <cols>
    <col min="1" max="1" width="16.42578125" bestFit="1" customWidth="1"/>
    <col min="2" max="2" width="29.28515625" customWidth="1"/>
    <col min="3" max="3" width="49.140625" customWidth="1"/>
    <col min="4" max="4" width="3.42578125" customWidth="1"/>
    <col min="5" max="5" width="13.28515625" customWidth="1"/>
    <col min="6" max="6" width="28.42578125" customWidth="1"/>
  </cols>
  <sheetData>
    <row r="1" spans="1:6" x14ac:dyDescent="0.25">
      <c r="A1" s="1" t="s">
        <v>0</v>
      </c>
      <c r="B1" s="1" t="s">
        <v>1</v>
      </c>
      <c r="C1" s="1" t="s">
        <v>2</v>
      </c>
    </row>
    <row r="2" spans="1:6" ht="30" x14ac:dyDescent="0.25">
      <c r="A2" s="2">
        <v>1</v>
      </c>
      <c r="B2" s="3" t="s">
        <v>3</v>
      </c>
      <c r="C2" s="3" t="s">
        <v>4</v>
      </c>
      <c r="E2" s="6" t="s">
        <v>0</v>
      </c>
      <c r="F2" s="7">
        <v>4</v>
      </c>
    </row>
    <row r="3" spans="1:6" ht="30" x14ac:dyDescent="0.25">
      <c r="A3" s="2">
        <v>2</v>
      </c>
      <c r="B3" s="3" t="s">
        <v>5</v>
      </c>
      <c r="C3" s="3" t="s">
        <v>6</v>
      </c>
      <c r="E3" s="6" t="s">
        <v>1</v>
      </c>
      <c r="F3" s="7" t="str">
        <f>IFERROR(VLOOKUP(F2,Table1[#All],2,FALSE),"Not Found")</f>
        <v>Wholesome Foods</v>
      </c>
    </row>
    <row r="4" spans="1:6" x14ac:dyDescent="0.25">
      <c r="A4" s="2">
        <v>3</v>
      </c>
      <c r="B4" s="3" t="s">
        <v>7</v>
      </c>
      <c r="C4" s="3" t="s">
        <v>8</v>
      </c>
    </row>
    <row r="5" spans="1:6" ht="32.25" customHeight="1" x14ac:dyDescent="0.25">
      <c r="A5" s="2">
        <v>4</v>
      </c>
      <c r="B5" s="3" t="s">
        <v>9</v>
      </c>
      <c r="C5" s="3" t="s">
        <v>10</v>
      </c>
    </row>
    <row r="6" spans="1:6" ht="30" x14ac:dyDescent="0.25">
      <c r="A6" s="4">
        <v>5</v>
      </c>
      <c r="B6" s="5" t="s">
        <v>11</v>
      </c>
      <c r="C6" s="5" t="s">
        <v>12</v>
      </c>
    </row>
    <row r="8" spans="1:6" x14ac:dyDescent="0.25">
      <c r="A8" t="s">
        <v>33</v>
      </c>
    </row>
    <row r="9" spans="1:6" x14ac:dyDescent="0.25">
      <c r="A9" t="s">
        <v>34</v>
      </c>
    </row>
    <row r="11" spans="1:6" x14ac:dyDescent="0.25">
      <c r="A11" t="s">
        <v>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1AC7-74C7-49A0-BFBB-A1F6E38D4407}">
  <dimension ref="A1:C6"/>
  <sheetViews>
    <sheetView zoomScaleNormal="100" workbookViewId="0">
      <selection activeCell="C11" sqref="C11"/>
    </sheetView>
  </sheetViews>
  <sheetFormatPr defaultRowHeight="15" x14ac:dyDescent="0.25"/>
  <cols>
    <col min="1" max="1" width="14" customWidth="1"/>
    <col min="2" max="2" width="30.28515625" bestFit="1" customWidth="1"/>
    <col min="3" max="3" width="97.140625" bestFit="1" customWidth="1"/>
  </cols>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260A-1388-4FC5-AEAD-320E5462C840}">
  <dimension ref="A1:F17"/>
  <sheetViews>
    <sheetView zoomScaleNormal="100" workbookViewId="0">
      <selection activeCell="J18" sqref="J18"/>
    </sheetView>
  </sheetViews>
  <sheetFormatPr defaultRowHeight="15" x14ac:dyDescent="0.25"/>
  <cols>
    <col min="1" max="1" width="20.85546875" customWidth="1"/>
    <col min="2" max="2" width="10.5703125" customWidth="1"/>
    <col min="3" max="3" width="19" customWidth="1"/>
    <col min="5" max="5" width="18" customWidth="1"/>
    <col min="6" max="6" width="17.5703125" customWidth="1"/>
  </cols>
  <sheetData>
    <row r="1" spans="1:6" x14ac:dyDescent="0.25">
      <c r="A1" t="s">
        <v>13</v>
      </c>
      <c r="B1" t="s">
        <v>14</v>
      </c>
      <c r="C1" t="s">
        <v>15</v>
      </c>
      <c r="E1" t="s">
        <v>13</v>
      </c>
      <c r="F1" t="s">
        <v>16</v>
      </c>
    </row>
    <row r="2" spans="1:6" x14ac:dyDescent="0.25">
      <c r="A2">
        <v>26</v>
      </c>
      <c r="B2">
        <v>1712</v>
      </c>
      <c r="C2">
        <f>VLOOKUP(Table6[[#This Row],[Cookies Ordered]],Table7[#All],2)</f>
        <v>0</v>
      </c>
      <c r="E2">
        <v>0</v>
      </c>
      <c r="F2">
        <v>0</v>
      </c>
    </row>
    <row r="3" spans="1:6" x14ac:dyDescent="0.25">
      <c r="A3">
        <v>101</v>
      </c>
      <c r="B3">
        <v>7374</v>
      </c>
      <c r="C3">
        <f>VLOOKUP(Table6[[#This Row],[Cookies Ordered]],Table7[#All],2)</f>
        <v>5</v>
      </c>
      <c r="E3">
        <v>100</v>
      </c>
      <c r="F3">
        <v>5</v>
      </c>
    </row>
    <row r="4" spans="1:6" x14ac:dyDescent="0.25">
      <c r="A4">
        <v>245</v>
      </c>
      <c r="B4">
        <v>5726</v>
      </c>
      <c r="C4">
        <f>VLOOKUP(Table6[[#This Row],[Cookies Ordered]],Table7[#All],2)</f>
        <v>10</v>
      </c>
      <c r="E4">
        <v>200</v>
      </c>
      <c r="F4">
        <v>10</v>
      </c>
    </row>
    <row r="5" spans="1:6" x14ac:dyDescent="0.25">
      <c r="A5">
        <v>356</v>
      </c>
      <c r="B5">
        <v>2148</v>
      </c>
      <c r="C5">
        <f>VLOOKUP(Table6[[#This Row],[Cookies Ordered]],Table7[#All],2)</f>
        <v>15</v>
      </c>
      <c r="E5">
        <v>300</v>
      </c>
      <c r="F5">
        <v>15</v>
      </c>
    </row>
    <row r="6" spans="1:6" x14ac:dyDescent="0.25">
      <c r="A6">
        <v>363</v>
      </c>
      <c r="B6">
        <v>5526</v>
      </c>
      <c r="C6">
        <f>VLOOKUP(Table6[[#This Row],[Cookies Ordered]],Table7[#All],2)</f>
        <v>15</v>
      </c>
      <c r="E6">
        <v>400</v>
      </c>
      <c r="F6">
        <v>20</v>
      </c>
    </row>
    <row r="7" spans="1:6" x14ac:dyDescent="0.25">
      <c r="A7">
        <v>392</v>
      </c>
      <c r="B7">
        <v>4688</v>
      </c>
      <c r="C7">
        <f>VLOOKUP(Table6[[#This Row],[Cookies Ordered]],Table7[#All],2)</f>
        <v>15</v>
      </c>
    </row>
    <row r="8" spans="1:6" x14ac:dyDescent="0.25">
      <c r="A8">
        <v>433</v>
      </c>
      <c r="B8">
        <v>5314</v>
      </c>
      <c r="C8">
        <f>VLOOKUP(Table6[[#This Row],[Cookies Ordered]],Table7[#All],2)</f>
        <v>20</v>
      </c>
    </row>
    <row r="11" spans="1:6" x14ac:dyDescent="0.25">
      <c r="A11" t="s">
        <v>39</v>
      </c>
    </row>
    <row r="13" spans="1:6" x14ac:dyDescent="0.25">
      <c r="A13" t="s">
        <v>38</v>
      </c>
    </row>
    <row r="14" spans="1:6" x14ac:dyDescent="0.25">
      <c r="A14" t="s">
        <v>37</v>
      </c>
    </row>
    <row r="16" spans="1:6" x14ac:dyDescent="0.25">
      <c r="A16" t="s">
        <v>36</v>
      </c>
    </row>
    <row r="17" spans="1:1" x14ac:dyDescent="0.25">
      <c r="A17" t="s">
        <v>40</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32C67-9D9C-48C5-9DCF-439B46CD9DA3}">
  <dimension ref="A1:D13"/>
  <sheetViews>
    <sheetView zoomScaleNormal="100" workbookViewId="0">
      <selection activeCell="K13" sqref="K13"/>
    </sheetView>
  </sheetViews>
  <sheetFormatPr defaultRowHeight="15" x14ac:dyDescent="0.25"/>
  <cols>
    <col min="1" max="1" width="18.28515625" bestFit="1" customWidth="1"/>
    <col min="2" max="2" width="10.7109375" bestFit="1" customWidth="1"/>
    <col min="3" max="3" width="14.42578125" bestFit="1" customWidth="1"/>
    <col min="4" max="4" width="14.85546875" bestFit="1" customWidth="1"/>
  </cols>
  <sheetData>
    <row r="1" spans="1:4" x14ac:dyDescent="0.25">
      <c r="A1" t="s">
        <v>13</v>
      </c>
      <c r="B1" t="s">
        <v>14</v>
      </c>
      <c r="C1" t="s">
        <v>15</v>
      </c>
      <c r="D1" t="s">
        <v>17</v>
      </c>
    </row>
    <row r="2" spans="1:4" x14ac:dyDescent="0.25">
      <c r="A2">
        <v>26</v>
      </c>
      <c r="B2">
        <v>1712</v>
      </c>
      <c r="C2">
        <f>VLOOKUP(Table69[[#This Row],[Cookies Ordered]],Table710[#All],2)</f>
        <v>0</v>
      </c>
      <c r="D2">
        <f t="shared" ref="D2:D8" si="0">SUM(C2,A2)</f>
        <v>26</v>
      </c>
    </row>
    <row r="3" spans="1:4" x14ac:dyDescent="0.25">
      <c r="A3">
        <v>101</v>
      </c>
      <c r="B3">
        <v>7374</v>
      </c>
      <c r="C3">
        <f>VLOOKUP(Table69[[#This Row],[Cookies Ordered]],Table710[#All],2)</f>
        <v>5</v>
      </c>
      <c r="D3">
        <f t="shared" si="0"/>
        <v>106</v>
      </c>
    </row>
    <row r="4" spans="1:4" x14ac:dyDescent="0.25">
      <c r="A4">
        <v>245</v>
      </c>
      <c r="B4">
        <v>5726</v>
      </c>
      <c r="C4">
        <f>VLOOKUP(Table69[[#This Row],[Cookies Ordered]],Table710[#All],2)</f>
        <v>10</v>
      </c>
      <c r="D4">
        <f t="shared" si="0"/>
        <v>255</v>
      </c>
    </row>
    <row r="5" spans="1:4" x14ac:dyDescent="0.25">
      <c r="A5">
        <v>356</v>
      </c>
      <c r="B5">
        <v>2148</v>
      </c>
      <c r="C5">
        <f>VLOOKUP(Table69[[#This Row],[Cookies Ordered]],Table710[#All],2)</f>
        <v>15</v>
      </c>
      <c r="D5">
        <f t="shared" si="0"/>
        <v>371</v>
      </c>
    </row>
    <row r="6" spans="1:4" x14ac:dyDescent="0.25">
      <c r="A6">
        <v>363</v>
      </c>
      <c r="B6">
        <v>5526</v>
      </c>
      <c r="C6">
        <f>VLOOKUP(Table69[[#This Row],[Cookies Ordered]],Table710[#All],2)</f>
        <v>15</v>
      </c>
      <c r="D6">
        <f t="shared" si="0"/>
        <v>378</v>
      </c>
    </row>
    <row r="7" spans="1:4" x14ac:dyDescent="0.25">
      <c r="A7">
        <v>392</v>
      </c>
      <c r="B7">
        <v>4688</v>
      </c>
      <c r="C7">
        <f>VLOOKUP(Table69[[#This Row],[Cookies Ordered]],Table710[#All],2)</f>
        <v>15</v>
      </c>
      <c r="D7">
        <f t="shared" si="0"/>
        <v>407</v>
      </c>
    </row>
    <row r="8" spans="1:4" x14ac:dyDescent="0.25">
      <c r="A8">
        <v>433</v>
      </c>
      <c r="B8">
        <v>5314</v>
      </c>
      <c r="C8">
        <f>VLOOKUP(Table69[[#This Row],[Cookies Ordered]],Table710[#All],2)</f>
        <v>20</v>
      </c>
      <c r="D8">
        <f t="shared" si="0"/>
        <v>453</v>
      </c>
    </row>
    <row r="11" spans="1:4" x14ac:dyDescent="0.25">
      <c r="A11" t="s">
        <v>41</v>
      </c>
    </row>
    <row r="13" spans="1:4" x14ac:dyDescent="0.25">
      <c r="A13" t="s">
        <v>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AD83D-1BCC-451B-9377-18B84B7E8CBF}">
  <dimension ref="A1:B6"/>
  <sheetViews>
    <sheetView zoomScale="120" zoomScaleNormal="120" workbookViewId="0"/>
  </sheetViews>
  <sheetFormatPr defaultRowHeight="15" x14ac:dyDescent="0.25"/>
  <cols>
    <col min="1" max="1" width="18.28515625" bestFit="1" customWidth="1"/>
    <col min="2" max="2" width="14.7109375" bestFit="1" customWidth="1"/>
  </cols>
  <sheetData>
    <row r="1" spans="1:2" x14ac:dyDescent="0.25">
      <c r="A1" t="s">
        <v>13</v>
      </c>
      <c r="B1" t="s">
        <v>16</v>
      </c>
    </row>
    <row r="2" spans="1:2" x14ac:dyDescent="0.25">
      <c r="A2">
        <v>0</v>
      </c>
      <c r="B2">
        <v>0</v>
      </c>
    </row>
    <row r="3" spans="1:2" x14ac:dyDescent="0.25">
      <c r="A3">
        <v>100</v>
      </c>
      <c r="B3">
        <v>5</v>
      </c>
    </row>
    <row r="4" spans="1:2" x14ac:dyDescent="0.25">
      <c r="A4">
        <v>200</v>
      </c>
      <c r="B4">
        <v>10</v>
      </c>
    </row>
    <row r="5" spans="1:2" x14ac:dyDescent="0.25">
      <c r="A5">
        <v>300</v>
      </c>
      <c r="B5">
        <v>15</v>
      </c>
    </row>
    <row r="6" spans="1:2" x14ac:dyDescent="0.25">
      <c r="A6">
        <v>400</v>
      </c>
      <c r="B6">
        <v>20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A5FD1-099B-4C4D-87E3-399EF2954EB3}">
  <dimension ref="A1:F13"/>
  <sheetViews>
    <sheetView zoomScaleNormal="100" workbookViewId="0">
      <selection activeCell="G5" sqref="G5"/>
    </sheetView>
  </sheetViews>
  <sheetFormatPr defaultRowHeight="15" x14ac:dyDescent="0.25"/>
  <cols>
    <col min="1" max="1" width="18.28515625" bestFit="1" customWidth="1"/>
    <col min="2" max="2" width="10.7109375" bestFit="1" customWidth="1"/>
    <col min="3" max="3" width="14.42578125" bestFit="1" customWidth="1"/>
    <col min="4" max="4" width="14.85546875" bestFit="1" customWidth="1"/>
  </cols>
  <sheetData>
    <row r="1" spans="1:6" x14ac:dyDescent="0.25">
      <c r="A1" t="s">
        <v>13</v>
      </c>
      <c r="B1" t="s">
        <v>14</v>
      </c>
      <c r="C1" t="s">
        <v>15</v>
      </c>
      <c r="D1" t="s">
        <v>17</v>
      </c>
    </row>
    <row r="2" spans="1:6" x14ac:dyDescent="0.25">
      <c r="A2">
        <v>26</v>
      </c>
      <c r="B2">
        <v>1712</v>
      </c>
      <c r="C2">
        <f>HLOOKUP(Table6912[[#This Row],[Cookies Ordered]],$A$12:$F$13,2)</f>
        <v>0</v>
      </c>
      <c r="D2">
        <f t="shared" ref="D2:D8" si="0">SUM(C2,A2)</f>
        <v>26</v>
      </c>
      <c r="F2" t="s">
        <v>43</v>
      </c>
    </row>
    <row r="3" spans="1:6" x14ac:dyDescent="0.25">
      <c r="A3">
        <v>101</v>
      </c>
      <c r="B3">
        <v>7374</v>
      </c>
      <c r="C3">
        <f>HLOOKUP(Table6912[[#This Row],[Cookies Ordered]],$A$12:$F$13,2)</f>
        <v>5</v>
      </c>
      <c r="D3">
        <f t="shared" si="0"/>
        <v>106</v>
      </c>
      <c r="F3" t="s">
        <v>44</v>
      </c>
    </row>
    <row r="4" spans="1:6" x14ac:dyDescent="0.25">
      <c r="A4">
        <v>245</v>
      </c>
      <c r="B4">
        <v>5726</v>
      </c>
      <c r="C4">
        <f>HLOOKUP(Table6912[[#This Row],[Cookies Ordered]],$A$12:$F$13,2)</f>
        <v>10</v>
      </c>
      <c r="D4">
        <f t="shared" si="0"/>
        <v>255</v>
      </c>
    </row>
    <row r="5" spans="1:6" x14ac:dyDescent="0.25">
      <c r="A5">
        <v>356</v>
      </c>
      <c r="B5">
        <v>2148</v>
      </c>
      <c r="C5">
        <f>HLOOKUP(Table6912[[#This Row],[Cookies Ordered]],$A$12:$F$13,2)</f>
        <v>15</v>
      </c>
      <c r="D5">
        <f t="shared" si="0"/>
        <v>371</v>
      </c>
    </row>
    <row r="6" spans="1:6" x14ac:dyDescent="0.25">
      <c r="A6">
        <v>363</v>
      </c>
      <c r="B6">
        <v>5526</v>
      </c>
      <c r="C6">
        <f>HLOOKUP(Table6912[[#This Row],[Cookies Ordered]],$A$12:$F$13,2)</f>
        <v>15</v>
      </c>
      <c r="D6">
        <f t="shared" si="0"/>
        <v>378</v>
      </c>
    </row>
    <row r="7" spans="1:6" x14ac:dyDescent="0.25">
      <c r="A7">
        <v>392</v>
      </c>
      <c r="B7">
        <v>4688</v>
      </c>
      <c r="C7">
        <f>HLOOKUP(Table6912[[#This Row],[Cookies Ordered]],$A$12:$F$13,2)</f>
        <v>15</v>
      </c>
      <c r="D7">
        <f t="shared" si="0"/>
        <v>407</v>
      </c>
    </row>
    <row r="8" spans="1:6" x14ac:dyDescent="0.25">
      <c r="A8">
        <v>433</v>
      </c>
      <c r="B8">
        <v>5314</v>
      </c>
      <c r="C8">
        <f>HLOOKUP(Table6912[[#This Row],[Cookies Ordered]],$A$12:$F$13,2)</f>
        <v>20</v>
      </c>
      <c r="D8">
        <f t="shared" si="0"/>
        <v>453</v>
      </c>
    </row>
    <row r="12" spans="1:6" x14ac:dyDescent="0.25">
      <c r="A12" s="8" t="s">
        <v>13</v>
      </c>
      <c r="B12" s="6">
        <v>0</v>
      </c>
      <c r="C12" s="6">
        <v>100</v>
      </c>
      <c r="D12" s="6">
        <v>200</v>
      </c>
      <c r="E12" s="6">
        <v>300</v>
      </c>
      <c r="F12" s="6">
        <v>400</v>
      </c>
    </row>
    <row r="13" spans="1:6" x14ac:dyDescent="0.25">
      <c r="A13" s="8" t="s">
        <v>16</v>
      </c>
      <c r="B13" s="6">
        <v>0</v>
      </c>
      <c r="C13" s="6">
        <v>5</v>
      </c>
      <c r="D13" s="6">
        <v>10</v>
      </c>
      <c r="E13" s="6">
        <v>15</v>
      </c>
      <c r="F13" s="6">
        <v>20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1C02-B3DC-4B99-A066-65D2F653753A}">
  <dimension ref="A1:K701"/>
  <sheetViews>
    <sheetView zoomScale="80" zoomScaleNormal="80" workbookViewId="0">
      <selection activeCell="I20" sqref="I20"/>
    </sheetView>
  </sheetViews>
  <sheetFormatPr defaultRowHeight="15" x14ac:dyDescent="0.25"/>
  <cols>
    <col min="1" max="1" width="10.7109375" bestFit="1" customWidth="1"/>
    <col min="2" max="2" width="30.5703125" bestFit="1" customWidth="1"/>
    <col min="3" max="3" width="12.28515625" bestFit="1" customWidth="1"/>
    <col min="4" max="4" width="10.5703125" bestFit="1" customWidth="1"/>
    <col min="5" max="5" width="21.140625" bestFit="1" customWidth="1"/>
    <col min="6" max="6" width="17" bestFit="1" customWidth="1"/>
    <col min="7" max="7" width="13.85546875" bestFit="1" customWidth="1"/>
    <col min="9" max="9" width="20.28515625" customWidth="1"/>
    <col min="10" max="10" width="32" bestFit="1" customWidth="1"/>
    <col min="11" max="11" width="35.5703125" bestFit="1" customWidth="1"/>
    <col min="13" max="13" width="16.7109375" customWidth="1"/>
  </cols>
  <sheetData>
    <row r="1" spans="1:11" x14ac:dyDescent="0.25">
      <c r="A1" t="s">
        <v>14</v>
      </c>
      <c r="B1" t="s">
        <v>18</v>
      </c>
      <c r="C1" t="s">
        <v>19</v>
      </c>
      <c r="D1" t="s">
        <v>20</v>
      </c>
      <c r="E1" t="s">
        <v>21</v>
      </c>
      <c r="F1" t="s">
        <v>22</v>
      </c>
      <c r="G1" t="s">
        <v>23</v>
      </c>
      <c r="I1" t="s">
        <v>24</v>
      </c>
      <c r="J1" t="s">
        <v>25</v>
      </c>
      <c r="K1" t="s">
        <v>26</v>
      </c>
    </row>
    <row r="2" spans="1:11" x14ac:dyDescent="0.25">
      <c r="A2">
        <v>266868</v>
      </c>
      <c r="B2" t="s">
        <v>27</v>
      </c>
      <c r="C2" s="9">
        <v>292</v>
      </c>
      <c r="D2" s="10">
        <v>43862</v>
      </c>
      <c r="E2" cm="1">
        <f t="array" ref="E2">_xlfn.XLOOKUP(Table3[[#This Row],[Product]],Table118[[#All],[Cookie Type]],Table118[[#All],[Revenue Per Cookie]],"Not Found")</f>
        <v>5</v>
      </c>
      <c r="F2" cm="1">
        <f t="array" ref="F2">_xlfn.XLOOKUP(Table3[[#This Row],[Product]],Table118[[#All],[Cookie Type]],Table118[[#All],[Cost Per Cookie]],"Not Found")</f>
        <v>-2</v>
      </c>
      <c r="G2" s="13" cm="1">
        <f t="array" ref="G2">SUM(_xlfn.XLOOKUP(Table3[[#This Row],[Product]],Table118[[#All],[Cookie Type]],Table118[[#All],[Revenue Per Cookie]:[Cost Per Cookie]])*Table3[[#This Row],[Units Sold]])</f>
        <v>876</v>
      </c>
      <c r="H2" s="13"/>
      <c r="I2" s="12">
        <v>5</v>
      </c>
      <c r="J2" s="12">
        <v>-2</v>
      </c>
      <c r="K2" s="11" t="s">
        <v>27</v>
      </c>
    </row>
    <row r="3" spans="1:11" x14ac:dyDescent="0.25">
      <c r="A3">
        <v>140794</v>
      </c>
      <c r="B3" t="s">
        <v>27</v>
      </c>
      <c r="C3" s="9">
        <v>974</v>
      </c>
      <c r="D3" s="10">
        <v>43862</v>
      </c>
      <c r="E3" cm="1">
        <f t="array" ref="E3">_xlfn.XLOOKUP(Table3[[#This Row],[Product]],Table118[[#All],[Cookie Type]],Table118[[#All],[Revenue Per Cookie]],"Not Found")</f>
        <v>5</v>
      </c>
      <c r="F3" cm="1">
        <f t="array" ref="F3">_xlfn.XLOOKUP(Table3[[#This Row],[Product]],Table118[[#All],[Cookie Type]],Table118[[#All],[Cost Per Cookie]],"Not Found")</f>
        <v>-2</v>
      </c>
      <c r="G3" s="13" cm="1">
        <f t="array" ref="G3">SUM(_xlfn.XLOOKUP(Table3[[#This Row],[Product]],Table118[[#All],[Cookie Type]],Table118[[#All],[Revenue Per Cookie]:[Cost Per Cookie]])*Table3[[#This Row],[Units Sold]])</f>
        <v>2922</v>
      </c>
      <c r="I3" s="12">
        <v>1</v>
      </c>
      <c r="J3" s="12">
        <v>-0.5</v>
      </c>
      <c r="K3" s="11" t="s">
        <v>28</v>
      </c>
    </row>
    <row r="4" spans="1:11" x14ac:dyDescent="0.25">
      <c r="A4">
        <v>684759</v>
      </c>
      <c r="B4" t="s">
        <v>27</v>
      </c>
      <c r="C4" s="9">
        <v>2518</v>
      </c>
      <c r="D4" s="10">
        <v>43983</v>
      </c>
      <c r="E4" cm="1">
        <f t="array" ref="E4">_xlfn.XLOOKUP(Table3[[#This Row],[Product]],Table118[[#All],[Cookie Type]],Table118[[#All],[Revenue Per Cookie]],"Not Found")</f>
        <v>5</v>
      </c>
      <c r="F4" cm="1">
        <f t="array" ref="F4">_xlfn.XLOOKUP(Table3[[#This Row],[Product]],Table118[[#All],[Cookie Type]],Table118[[#All],[Cost Per Cookie]],"Not Found")</f>
        <v>-2</v>
      </c>
      <c r="G4" s="13" cm="1">
        <f t="array" ref="G4">SUM(_xlfn.XLOOKUP(Table3[[#This Row],[Product]],Table118[[#All],[Cookie Type]],Table118[[#All],[Revenue Per Cookie]:[Cost Per Cookie]])*Table3[[#This Row],[Units Sold]])</f>
        <v>7554</v>
      </c>
      <c r="I4" s="12">
        <v>5</v>
      </c>
      <c r="J4" s="12">
        <v>-2.2000000000000002</v>
      </c>
      <c r="K4" s="11" t="s">
        <v>29</v>
      </c>
    </row>
    <row r="5" spans="1:11" x14ac:dyDescent="0.25">
      <c r="A5">
        <v>640447</v>
      </c>
      <c r="B5" t="s">
        <v>27</v>
      </c>
      <c r="C5" s="9">
        <v>1006</v>
      </c>
      <c r="D5" s="10">
        <v>43983</v>
      </c>
      <c r="E5" cm="1">
        <f t="array" ref="E5">_xlfn.XLOOKUP(Table3[[#This Row],[Product]],Table118[[#All],[Cookie Type]],Table118[[#All],[Revenue Per Cookie]],"Not Found")</f>
        <v>5</v>
      </c>
      <c r="F5" cm="1">
        <f t="array" ref="F5">_xlfn.XLOOKUP(Table3[[#This Row],[Product]],Table118[[#All],[Cookie Type]],Table118[[#All],[Cost Per Cookie]],"Not Found")</f>
        <v>-2</v>
      </c>
      <c r="G5" s="13" cm="1">
        <f t="array" ref="G5">SUM(_xlfn.XLOOKUP(Table3[[#This Row],[Product]],Table118[[#All],[Cookie Type]],Table118[[#All],[Revenue Per Cookie]:[Cost Per Cookie]])*Table3[[#This Row],[Units Sold]])</f>
        <v>3018</v>
      </c>
      <c r="I5" s="12">
        <v>4</v>
      </c>
      <c r="J5" s="12">
        <v>-1.5</v>
      </c>
      <c r="K5" s="11" t="s">
        <v>30</v>
      </c>
    </row>
    <row r="6" spans="1:11" x14ac:dyDescent="0.25">
      <c r="A6">
        <v>898637</v>
      </c>
      <c r="B6" t="s">
        <v>27</v>
      </c>
      <c r="C6" s="9">
        <v>367</v>
      </c>
      <c r="D6" s="10">
        <v>44013</v>
      </c>
      <c r="E6" cm="1">
        <f t="array" ref="E6">_xlfn.XLOOKUP(Table3[[#This Row],[Product]],Table118[[#All],[Cookie Type]],Table118[[#All],[Revenue Per Cookie]],"Not Found")</f>
        <v>5</v>
      </c>
      <c r="F6" cm="1">
        <f t="array" ref="F6">_xlfn.XLOOKUP(Table3[[#This Row],[Product]],Table118[[#All],[Cookie Type]],Table118[[#All],[Cost Per Cookie]],"Not Found")</f>
        <v>-2</v>
      </c>
      <c r="G6" s="13" cm="1">
        <f t="array" ref="G6">SUM(_xlfn.XLOOKUP(Table3[[#This Row],[Product]],Table118[[#All],[Cookie Type]],Table118[[#All],[Revenue Per Cookie]:[Cost Per Cookie]])*Table3[[#This Row],[Units Sold]])</f>
        <v>1101</v>
      </c>
      <c r="I6" s="12">
        <v>3</v>
      </c>
      <c r="J6" s="12">
        <v>-1.25</v>
      </c>
      <c r="K6" s="11" t="s">
        <v>31</v>
      </c>
    </row>
    <row r="7" spans="1:11" x14ac:dyDescent="0.25">
      <c r="A7">
        <v>889571</v>
      </c>
      <c r="B7" t="s">
        <v>27</v>
      </c>
      <c r="C7" s="9">
        <v>883</v>
      </c>
      <c r="D7" s="10">
        <v>44044</v>
      </c>
      <c r="E7" cm="1">
        <f t="array" ref="E7">_xlfn.XLOOKUP(Table3[[#This Row],[Product]],Table118[[#All],[Cookie Type]],Table118[[#All],[Revenue Per Cookie]],"Not Found")</f>
        <v>5</v>
      </c>
      <c r="F7" cm="1">
        <f t="array" ref="F7">_xlfn.XLOOKUP(Table3[[#This Row],[Product]],Table118[[#All],[Cookie Type]],Table118[[#All],[Cost Per Cookie]],"Not Found")</f>
        <v>-2</v>
      </c>
      <c r="G7" s="13" cm="1">
        <f t="array" ref="G7">SUM(_xlfn.XLOOKUP(Table3[[#This Row],[Product]],Table118[[#All],[Cookie Type]],Table118[[#All],[Revenue Per Cookie]:[Cost Per Cookie]])*Table3[[#This Row],[Units Sold]])</f>
        <v>2649</v>
      </c>
      <c r="I7" s="12">
        <v>6</v>
      </c>
      <c r="J7" s="12">
        <v>-2.75</v>
      </c>
      <c r="K7" s="11" t="s">
        <v>32</v>
      </c>
    </row>
    <row r="8" spans="1:11" x14ac:dyDescent="0.25">
      <c r="A8">
        <v>738711</v>
      </c>
      <c r="B8" t="s">
        <v>27</v>
      </c>
      <c r="C8" s="9">
        <v>549</v>
      </c>
      <c r="D8" s="10">
        <v>43709</v>
      </c>
      <c r="E8" cm="1">
        <f t="array" ref="E8">_xlfn.XLOOKUP(Table3[[#This Row],[Product]],Table118[[#All],[Cookie Type]],Table118[[#All],[Revenue Per Cookie]],"Not Found")</f>
        <v>5</v>
      </c>
      <c r="F8" cm="1">
        <f t="array" ref="F8">_xlfn.XLOOKUP(Table3[[#This Row],[Product]],Table118[[#All],[Cookie Type]],Table118[[#All],[Cost Per Cookie]],"Not Found")</f>
        <v>-2</v>
      </c>
      <c r="G8" s="13" cm="1">
        <f t="array" ref="G8">SUM(_xlfn.XLOOKUP(Table3[[#This Row],[Product]],Table118[[#All],[Cookie Type]],Table118[[#All],[Revenue Per Cookie]:[Cost Per Cookie]])*Table3[[#This Row],[Units Sold]])</f>
        <v>1647</v>
      </c>
    </row>
    <row r="9" spans="1:11" x14ac:dyDescent="0.25">
      <c r="A9">
        <v>505339</v>
      </c>
      <c r="B9" t="s">
        <v>27</v>
      </c>
      <c r="C9" s="9">
        <v>788</v>
      </c>
      <c r="D9" s="10">
        <v>43709</v>
      </c>
      <c r="E9" cm="1">
        <f t="array" ref="E9">_xlfn.XLOOKUP(Table3[[#This Row],[Product]],Table118[[#All],[Cookie Type]],Table118[[#All],[Revenue Per Cookie]],"Not Found")</f>
        <v>5</v>
      </c>
      <c r="F9" cm="1">
        <f t="array" ref="F9">_xlfn.XLOOKUP(Table3[[#This Row],[Product]],Table118[[#All],[Cookie Type]],Table118[[#All],[Cost Per Cookie]],"Not Found")</f>
        <v>-2</v>
      </c>
      <c r="G9" s="13" cm="1">
        <f t="array" ref="G9">SUM(_xlfn.XLOOKUP(Table3[[#This Row],[Product]],Table118[[#All],[Cookie Type]],Table118[[#All],[Revenue Per Cookie]:[Cost Per Cookie]])*Table3[[#This Row],[Units Sold]])</f>
        <v>2364</v>
      </c>
    </row>
    <row r="10" spans="1:11" x14ac:dyDescent="0.25">
      <c r="A10">
        <v>703997</v>
      </c>
      <c r="B10" t="s">
        <v>27</v>
      </c>
      <c r="C10" s="9">
        <v>2472</v>
      </c>
      <c r="D10" s="10">
        <v>44075</v>
      </c>
      <c r="E10" cm="1">
        <f t="array" ref="E10">_xlfn.XLOOKUP(Table3[[#This Row],[Product]],Table118[[#All],[Cookie Type]],Table118[[#All],[Revenue Per Cookie]],"Not Found")</f>
        <v>5</v>
      </c>
      <c r="F10" cm="1">
        <f t="array" ref="F10">_xlfn.XLOOKUP(Table3[[#This Row],[Product]],Table118[[#All],[Cookie Type]],Table118[[#All],[Cost Per Cookie]],"Not Found")</f>
        <v>-2</v>
      </c>
      <c r="G10" s="13" cm="1">
        <f t="array" ref="G10">SUM(_xlfn.XLOOKUP(Table3[[#This Row],[Product]],Table118[[#All],[Cookie Type]],Table118[[#All],[Revenue Per Cookie]:[Cost Per Cookie]])*Table3[[#This Row],[Units Sold]])</f>
        <v>7416</v>
      </c>
      <c r="I10" t="s">
        <v>45</v>
      </c>
    </row>
    <row r="11" spans="1:11" x14ac:dyDescent="0.25">
      <c r="A11">
        <v>308620</v>
      </c>
      <c r="B11" t="s">
        <v>27</v>
      </c>
      <c r="C11" s="9">
        <v>1143</v>
      </c>
      <c r="D11" s="10">
        <v>44105</v>
      </c>
      <c r="E11" cm="1">
        <f t="array" ref="E11">_xlfn.XLOOKUP(Table3[[#This Row],[Product]],Table118[[#All],[Cookie Type]],Table118[[#All],[Revenue Per Cookie]],"Not Found")</f>
        <v>5</v>
      </c>
      <c r="F11" cm="1">
        <f t="array" ref="F11">_xlfn.XLOOKUP(Table3[[#This Row],[Product]],Table118[[#All],[Cookie Type]],Table118[[#All],[Cost Per Cookie]],"Not Found")</f>
        <v>-2</v>
      </c>
      <c r="G11" s="13" cm="1">
        <f t="array" ref="G11">SUM(_xlfn.XLOOKUP(Table3[[#This Row],[Product]],Table118[[#All],[Cookie Type]],Table118[[#All],[Revenue Per Cookie]:[Cost Per Cookie]])*Table3[[#This Row],[Units Sold]])</f>
        <v>3429</v>
      </c>
      <c r="I11" t="s">
        <v>46</v>
      </c>
    </row>
    <row r="12" spans="1:11" x14ac:dyDescent="0.25">
      <c r="A12">
        <v>289811</v>
      </c>
      <c r="B12" t="s">
        <v>27</v>
      </c>
      <c r="C12" s="9">
        <v>1725</v>
      </c>
      <c r="D12" s="10">
        <v>43770</v>
      </c>
      <c r="E12" cm="1">
        <f t="array" ref="E12">_xlfn.XLOOKUP(Table3[[#This Row],[Product]],Table118[[#All],[Cookie Type]],Table118[[#All],[Revenue Per Cookie]],"Not Found")</f>
        <v>5</v>
      </c>
      <c r="F12" cm="1">
        <f t="array" ref="F12">_xlfn.XLOOKUP(Table3[[#This Row],[Product]],Table118[[#All],[Cookie Type]],Table118[[#All],[Cost Per Cookie]],"Not Found")</f>
        <v>-2</v>
      </c>
      <c r="G12" s="13" cm="1">
        <f t="array" ref="G12">SUM(_xlfn.XLOOKUP(Table3[[#This Row],[Product]],Table118[[#All],[Cookie Type]],Table118[[#All],[Revenue Per Cookie]:[Cost Per Cookie]])*Table3[[#This Row],[Units Sold]])</f>
        <v>5175</v>
      </c>
      <c r="I12" t="s">
        <v>47</v>
      </c>
    </row>
    <row r="13" spans="1:11" x14ac:dyDescent="0.25">
      <c r="A13">
        <v>144696</v>
      </c>
      <c r="B13" t="s">
        <v>27</v>
      </c>
      <c r="C13" s="9">
        <v>912</v>
      </c>
      <c r="D13" s="10">
        <v>43770</v>
      </c>
      <c r="E13" cm="1">
        <f t="array" ref="E13">_xlfn.XLOOKUP(Table3[[#This Row],[Product]],Table118[[#All],[Cookie Type]],Table118[[#All],[Revenue Per Cookie]],"Not Found")</f>
        <v>5</v>
      </c>
      <c r="F13" cm="1">
        <f t="array" ref="F13">_xlfn.XLOOKUP(Table3[[#This Row],[Product]],Table118[[#All],[Cookie Type]],Table118[[#All],[Cost Per Cookie]],"Not Found")</f>
        <v>-2</v>
      </c>
      <c r="G13" s="13" cm="1">
        <f t="array" ref="G13">SUM(_xlfn.XLOOKUP(Table3[[#This Row],[Product]],Table118[[#All],[Cookie Type]],Table118[[#All],[Revenue Per Cookie]:[Cost Per Cookie]])*Table3[[#This Row],[Units Sold]])</f>
        <v>2736</v>
      </c>
    </row>
    <row r="14" spans="1:11" x14ac:dyDescent="0.25">
      <c r="A14">
        <v>529550</v>
      </c>
      <c r="B14" t="s">
        <v>27</v>
      </c>
      <c r="C14" s="9">
        <v>2152</v>
      </c>
      <c r="D14" s="10">
        <v>43800</v>
      </c>
      <c r="E14" cm="1">
        <f t="array" ref="E14">_xlfn.XLOOKUP(Table3[[#This Row],[Product]],Table118[[#All],[Cookie Type]],Table118[[#All],[Revenue Per Cookie]],"Not Found")</f>
        <v>5</v>
      </c>
      <c r="F14" cm="1">
        <f t="array" ref="F14">_xlfn.XLOOKUP(Table3[[#This Row],[Product]],Table118[[#All],[Cookie Type]],Table118[[#All],[Cost Per Cookie]],"Not Found")</f>
        <v>-2</v>
      </c>
      <c r="G14" s="13" cm="1">
        <f t="array" ref="G14">SUM(_xlfn.XLOOKUP(Table3[[#This Row],[Product]],Table118[[#All],[Cookie Type]],Table118[[#All],[Revenue Per Cookie]:[Cost Per Cookie]])*Table3[[#This Row],[Units Sold]])</f>
        <v>6456</v>
      </c>
      <c r="I14" t="s">
        <v>48</v>
      </c>
    </row>
    <row r="15" spans="1:11" x14ac:dyDescent="0.25">
      <c r="A15">
        <v>481875</v>
      </c>
      <c r="B15" t="s">
        <v>27</v>
      </c>
      <c r="C15" s="9">
        <v>1817</v>
      </c>
      <c r="D15" s="10">
        <v>44166</v>
      </c>
      <c r="E15" cm="1">
        <f t="array" ref="E15">_xlfn.XLOOKUP(Table3[[#This Row],[Product]],Table118[[#All],[Cookie Type]],Table118[[#All],[Revenue Per Cookie]],"Not Found")</f>
        <v>5</v>
      </c>
      <c r="F15" cm="1">
        <f t="array" ref="F15">_xlfn.XLOOKUP(Table3[[#This Row],[Product]],Table118[[#All],[Cookie Type]],Table118[[#All],[Cost Per Cookie]],"Not Found")</f>
        <v>-2</v>
      </c>
      <c r="G15" s="13" cm="1">
        <f t="array" ref="G15">SUM(_xlfn.XLOOKUP(Table3[[#This Row],[Product]],Table118[[#All],[Cookie Type]],Table118[[#All],[Revenue Per Cookie]:[Cost Per Cookie]])*Table3[[#This Row],[Units Sold]])</f>
        <v>5451</v>
      </c>
      <c r="I15" t="s">
        <v>49</v>
      </c>
    </row>
    <row r="16" spans="1:11" x14ac:dyDescent="0.25">
      <c r="A16">
        <v>183251</v>
      </c>
      <c r="B16" t="s">
        <v>27</v>
      </c>
      <c r="C16" s="9">
        <v>1513</v>
      </c>
      <c r="D16" s="10">
        <v>44166</v>
      </c>
      <c r="E16" cm="1">
        <f t="array" ref="E16">_xlfn.XLOOKUP(Table3[[#This Row],[Product]],Table118[[#All],[Cookie Type]],Table118[[#All],[Revenue Per Cookie]],"Not Found")</f>
        <v>5</v>
      </c>
      <c r="F16" cm="1">
        <f t="array" ref="F16">_xlfn.XLOOKUP(Table3[[#This Row],[Product]],Table118[[#All],[Cookie Type]],Table118[[#All],[Cost Per Cookie]],"Not Found")</f>
        <v>-2</v>
      </c>
      <c r="G16" s="13" cm="1">
        <f t="array" ref="G16">SUM(_xlfn.XLOOKUP(Table3[[#This Row],[Product]],Table118[[#All],[Cookie Type]],Table118[[#All],[Revenue Per Cookie]:[Cost Per Cookie]])*Table3[[#This Row],[Units Sold]])</f>
        <v>4539</v>
      </c>
    </row>
    <row r="17" spans="1:9" x14ac:dyDescent="0.25">
      <c r="A17">
        <v>361305</v>
      </c>
      <c r="B17" t="s">
        <v>27</v>
      </c>
      <c r="C17" s="9">
        <v>3945</v>
      </c>
      <c r="D17" s="10">
        <v>43831</v>
      </c>
      <c r="E17" cm="1">
        <f t="array" ref="E17">_xlfn.XLOOKUP(Table3[[#This Row],[Product]],Table118[[#All],[Cookie Type]],Table118[[#All],[Revenue Per Cookie]],"Not Found")</f>
        <v>5</v>
      </c>
      <c r="F17" cm="1">
        <f t="array" ref="F17">_xlfn.XLOOKUP(Table3[[#This Row],[Product]],Table118[[#All],[Cookie Type]],Table118[[#All],[Cost Per Cookie]],"Not Found")</f>
        <v>-2</v>
      </c>
      <c r="G17" s="13" cm="1">
        <f t="array" ref="G17">SUM(_xlfn.XLOOKUP(Table3[[#This Row],[Product]],Table118[[#All],[Cookie Type]],Table118[[#All],[Revenue Per Cookie]:[Cost Per Cookie]])*Table3[[#This Row],[Units Sold]])</f>
        <v>11835</v>
      </c>
      <c r="I17" t="s">
        <v>50</v>
      </c>
    </row>
    <row r="18" spans="1:9" x14ac:dyDescent="0.25">
      <c r="A18">
        <v>579016</v>
      </c>
      <c r="B18" t="s">
        <v>27</v>
      </c>
      <c r="C18" s="9">
        <v>2296</v>
      </c>
      <c r="D18" s="10">
        <v>43862</v>
      </c>
      <c r="E18" cm="1">
        <f t="array" ref="E18">_xlfn.XLOOKUP(Table3[[#This Row],[Product]],Table118[[#All],[Cookie Type]],Table118[[#All],[Revenue Per Cookie]],"Not Found")</f>
        <v>5</v>
      </c>
      <c r="F18" cm="1">
        <f t="array" ref="F18">_xlfn.XLOOKUP(Table3[[#This Row],[Product]],Table118[[#All],[Cookie Type]],Table118[[#All],[Cost Per Cookie]],"Not Found")</f>
        <v>-2</v>
      </c>
      <c r="G18" s="13" cm="1">
        <f t="array" ref="G18">SUM(_xlfn.XLOOKUP(Table3[[#This Row],[Product]],Table118[[#All],[Cookie Type]],Table118[[#All],[Revenue Per Cookie]:[Cost Per Cookie]])*Table3[[#This Row],[Units Sold]])</f>
        <v>6888</v>
      </c>
      <c r="I18" t="s">
        <v>51</v>
      </c>
    </row>
    <row r="19" spans="1:9" x14ac:dyDescent="0.25">
      <c r="A19">
        <v>600124</v>
      </c>
      <c r="B19" t="s">
        <v>27</v>
      </c>
      <c r="C19" s="9">
        <v>1030</v>
      </c>
      <c r="D19" s="10">
        <v>43952</v>
      </c>
      <c r="E19" cm="1">
        <f t="array" ref="E19">_xlfn.XLOOKUP(Table3[[#This Row],[Product]],Table118[[#All],[Cookie Type]],Table118[[#All],[Revenue Per Cookie]],"Not Found")</f>
        <v>5</v>
      </c>
      <c r="F19" cm="1">
        <f t="array" ref="F19">_xlfn.XLOOKUP(Table3[[#This Row],[Product]],Table118[[#All],[Cookie Type]],Table118[[#All],[Cost Per Cookie]],"Not Found")</f>
        <v>-2</v>
      </c>
      <c r="G19" s="13" cm="1">
        <f t="array" ref="G19">SUM(_xlfn.XLOOKUP(Table3[[#This Row],[Product]],Table118[[#All],[Cookie Type]],Table118[[#All],[Revenue Per Cookie]:[Cost Per Cookie]])*Table3[[#This Row],[Units Sold]])</f>
        <v>3090</v>
      </c>
    </row>
    <row r="20" spans="1:9" x14ac:dyDescent="0.25">
      <c r="A20">
        <v>562219</v>
      </c>
      <c r="B20" t="s">
        <v>27</v>
      </c>
      <c r="C20" s="9">
        <v>1514</v>
      </c>
      <c r="D20" s="10">
        <v>43862</v>
      </c>
      <c r="E20" cm="1">
        <f t="array" ref="E20">_xlfn.XLOOKUP(Table3[[#This Row],[Product]],Table118[[#All],[Cookie Type]],Table118[[#All],[Revenue Per Cookie]],"Not Found")</f>
        <v>5</v>
      </c>
      <c r="F20" cm="1">
        <f t="array" ref="F20">_xlfn.XLOOKUP(Table3[[#This Row],[Product]],Table118[[#All],[Cookie Type]],Table118[[#All],[Cost Per Cookie]],"Not Found")</f>
        <v>-2</v>
      </c>
      <c r="G20" s="13" cm="1">
        <f t="array" ref="G20">SUM(_xlfn.XLOOKUP(Table3[[#This Row],[Product]],Table118[[#All],[Cookie Type]],Table118[[#All],[Revenue Per Cookie]:[Cost Per Cookie]])*Table3[[#This Row],[Units Sold]])</f>
        <v>4542</v>
      </c>
    </row>
    <row r="21" spans="1:9" x14ac:dyDescent="0.25">
      <c r="A21">
        <v>283378</v>
      </c>
      <c r="B21" t="s">
        <v>27</v>
      </c>
      <c r="C21" s="9">
        <v>4492.5</v>
      </c>
      <c r="D21" s="10">
        <v>43922</v>
      </c>
      <c r="E21" cm="1">
        <f t="array" ref="E21">_xlfn.XLOOKUP(Table3[[#This Row],[Product]],Table118[[#All],[Cookie Type]],Table118[[#All],[Revenue Per Cookie]],"Not Found")</f>
        <v>5</v>
      </c>
      <c r="F21" cm="1">
        <f t="array" ref="F21">_xlfn.XLOOKUP(Table3[[#This Row],[Product]],Table118[[#All],[Cookie Type]],Table118[[#All],[Cost Per Cookie]],"Not Found")</f>
        <v>-2</v>
      </c>
      <c r="G21" s="13" cm="1">
        <f t="array" ref="G21">SUM(_xlfn.XLOOKUP(Table3[[#This Row],[Product]],Table118[[#All],[Cookie Type]],Table118[[#All],[Revenue Per Cookie]:[Cost Per Cookie]])*Table3[[#This Row],[Units Sold]])</f>
        <v>13477.5</v>
      </c>
    </row>
    <row r="22" spans="1:9" x14ac:dyDescent="0.25">
      <c r="A22">
        <v>885205</v>
      </c>
      <c r="B22" t="s">
        <v>27</v>
      </c>
      <c r="C22" s="9">
        <v>727</v>
      </c>
      <c r="D22" s="10">
        <v>43983</v>
      </c>
      <c r="E22" cm="1">
        <f t="array" ref="E22">_xlfn.XLOOKUP(Table3[[#This Row],[Product]],Table118[[#All],[Cookie Type]],Table118[[#All],[Revenue Per Cookie]],"Not Found")</f>
        <v>5</v>
      </c>
      <c r="F22" cm="1">
        <f t="array" ref="F22">_xlfn.XLOOKUP(Table3[[#This Row],[Product]],Table118[[#All],[Cookie Type]],Table118[[#All],[Cost Per Cookie]],"Not Found")</f>
        <v>-2</v>
      </c>
      <c r="G22" s="13" cm="1">
        <f t="array" ref="G22">SUM(_xlfn.XLOOKUP(Table3[[#This Row],[Product]],Table118[[#All],[Cookie Type]],Table118[[#All],[Revenue Per Cookie]:[Cost Per Cookie]])*Table3[[#This Row],[Units Sold]])</f>
        <v>2181</v>
      </c>
    </row>
    <row r="23" spans="1:9" x14ac:dyDescent="0.25">
      <c r="A23">
        <v>387444</v>
      </c>
      <c r="B23" t="s">
        <v>27</v>
      </c>
      <c r="C23" s="9">
        <v>787</v>
      </c>
      <c r="D23" s="10">
        <v>43983</v>
      </c>
      <c r="E23" cm="1">
        <f t="array" ref="E23">_xlfn.XLOOKUP(Table3[[#This Row],[Product]],Table118[[#All],[Cookie Type]],Table118[[#All],[Revenue Per Cookie]],"Not Found")</f>
        <v>5</v>
      </c>
      <c r="F23" cm="1">
        <f t="array" ref="F23">_xlfn.XLOOKUP(Table3[[#This Row],[Product]],Table118[[#All],[Cookie Type]],Table118[[#All],[Cost Per Cookie]],"Not Found")</f>
        <v>-2</v>
      </c>
      <c r="G23" s="13" cm="1">
        <f t="array" ref="G23">SUM(_xlfn.XLOOKUP(Table3[[#This Row],[Product]],Table118[[#All],[Cookie Type]],Table118[[#All],[Revenue Per Cookie]:[Cost Per Cookie]])*Table3[[#This Row],[Units Sold]])</f>
        <v>2361</v>
      </c>
    </row>
    <row r="24" spans="1:9" x14ac:dyDescent="0.25">
      <c r="A24">
        <v>534742</v>
      </c>
      <c r="B24" t="s">
        <v>27</v>
      </c>
      <c r="C24" s="9">
        <v>1823</v>
      </c>
      <c r="D24" s="10">
        <v>44013</v>
      </c>
      <c r="E24" cm="1">
        <f t="array" ref="E24">_xlfn.XLOOKUP(Table3[[#This Row],[Product]],Table118[[#All],[Cookie Type]],Table118[[#All],[Revenue Per Cookie]],"Not Found")</f>
        <v>5</v>
      </c>
      <c r="F24" cm="1">
        <f t="array" ref="F24">_xlfn.XLOOKUP(Table3[[#This Row],[Product]],Table118[[#All],[Cookie Type]],Table118[[#All],[Cost Per Cookie]],"Not Found")</f>
        <v>-2</v>
      </c>
      <c r="G24" s="13" cm="1">
        <f t="array" ref="G24">SUM(_xlfn.XLOOKUP(Table3[[#This Row],[Product]],Table118[[#All],[Cookie Type]],Table118[[#All],[Revenue Per Cookie]:[Cost Per Cookie]])*Table3[[#This Row],[Units Sold]])</f>
        <v>5469</v>
      </c>
    </row>
    <row r="25" spans="1:9" x14ac:dyDescent="0.25">
      <c r="A25">
        <v>320688</v>
      </c>
      <c r="B25" t="s">
        <v>27</v>
      </c>
      <c r="C25" s="9">
        <v>747</v>
      </c>
      <c r="D25" s="10">
        <v>44075</v>
      </c>
      <c r="E25" cm="1">
        <f t="array" ref="E25">_xlfn.XLOOKUP(Table3[[#This Row],[Product]],Table118[[#All],[Cookie Type]],Table118[[#All],[Revenue Per Cookie]],"Not Found")</f>
        <v>5</v>
      </c>
      <c r="F25" cm="1">
        <f t="array" ref="F25">_xlfn.XLOOKUP(Table3[[#This Row],[Product]],Table118[[#All],[Cookie Type]],Table118[[#All],[Cost Per Cookie]],"Not Found")</f>
        <v>-2</v>
      </c>
      <c r="G25" s="13" cm="1">
        <f t="array" ref="G25">SUM(_xlfn.XLOOKUP(Table3[[#This Row],[Product]],Table118[[#All],[Cookie Type]],Table118[[#All],[Revenue Per Cookie]:[Cost Per Cookie]])*Table3[[#This Row],[Units Sold]])</f>
        <v>2241</v>
      </c>
    </row>
    <row r="26" spans="1:9" x14ac:dyDescent="0.25">
      <c r="A26">
        <v>238791</v>
      </c>
      <c r="B26" t="s">
        <v>27</v>
      </c>
      <c r="C26" s="9">
        <v>766</v>
      </c>
      <c r="D26" s="10">
        <v>43739</v>
      </c>
      <c r="E26" cm="1">
        <f t="array" ref="E26">_xlfn.XLOOKUP(Table3[[#This Row],[Product]],Table118[[#All],[Cookie Type]],Table118[[#All],[Revenue Per Cookie]],"Not Found")</f>
        <v>5</v>
      </c>
      <c r="F26" cm="1">
        <f t="array" ref="F26">_xlfn.XLOOKUP(Table3[[#This Row],[Product]],Table118[[#All],[Cookie Type]],Table118[[#All],[Cost Per Cookie]],"Not Found")</f>
        <v>-2</v>
      </c>
      <c r="G26" s="13" cm="1">
        <f t="array" ref="G26">SUM(_xlfn.XLOOKUP(Table3[[#This Row],[Product]],Table118[[#All],[Cookie Type]],Table118[[#All],[Revenue Per Cookie]:[Cost Per Cookie]])*Table3[[#This Row],[Units Sold]])</f>
        <v>2298</v>
      </c>
    </row>
    <row r="27" spans="1:9" x14ac:dyDescent="0.25">
      <c r="A27">
        <v>160202</v>
      </c>
      <c r="B27" t="s">
        <v>27</v>
      </c>
      <c r="C27" s="9">
        <v>2905</v>
      </c>
      <c r="D27" s="10">
        <v>44136</v>
      </c>
      <c r="E27" cm="1">
        <f t="array" ref="E27">_xlfn.XLOOKUP(Table3[[#This Row],[Product]],Table118[[#All],[Cookie Type]],Table118[[#All],[Revenue Per Cookie]],"Not Found")</f>
        <v>5</v>
      </c>
      <c r="F27" cm="1">
        <f t="array" ref="F27">_xlfn.XLOOKUP(Table3[[#This Row],[Product]],Table118[[#All],[Cookie Type]],Table118[[#All],[Cost Per Cookie]],"Not Found")</f>
        <v>-2</v>
      </c>
      <c r="G27" s="13" cm="1">
        <f t="array" ref="G27">SUM(_xlfn.XLOOKUP(Table3[[#This Row],[Product]],Table118[[#All],[Cookie Type]],Table118[[#All],[Revenue Per Cookie]:[Cost Per Cookie]])*Table3[[#This Row],[Units Sold]])</f>
        <v>8715</v>
      </c>
    </row>
    <row r="28" spans="1:9" x14ac:dyDescent="0.25">
      <c r="A28">
        <v>481324</v>
      </c>
      <c r="B28" t="s">
        <v>27</v>
      </c>
      <c r="C28" s="9">
        <v>2155</v>
      </c>
      <c r="D28" s="10">
        <v>44166</v>
      </c>
      <c r="E28" cm="1">
        <f t="array" ref="E28">_xlfn.XLOOKUP(Table3[[#This Row],[Product]],Table118[[#All],[Cookie Type]],Table118[[#All],[Revenue Per Cookie]],"Not Found")</f>
        <v>5</v>
      </c>
      <c r="F28" cm="1">
        <f t="array" ref="F28">_xlfn.XLOOKUP(Table3[[#This Row],[Product]],Table118[[#All],[Cookie Type]],Table118[[#All],[Cost Per Cookie]],"Not Found")</f>
        <v>-2</v>
      </c>
      <c r="G28" s="13" cm="1">
        <f t="array" ref="G28">SUM(_xlfn.XLOOKUP(Table3[[#This Row],[Product]],Table118[[#All],[Cookie Type]],Table118[[#All],[Revenue Per Cookie]:[Cost Per Cookie]])*Table3[[#This Row],[Units Sold]])</f>
        <v>6465</v>
      </c>
    </row>
    <row r="29" spans="1:9" x14ac:dyDescent="0.25">
      <c r="A29">
        <v>550816</v>
      </c>
      <c r="B29" t="s">
        <v>27</v>
      </c>
      <c r="C29" s="9">
        <v>2363</v>
      </c>
      <c r="D29" s="10">
        <v>43862</v>
      </c>
      <c r="E29" cm="1">
        <f t="array" ref="E29">_xlfn.XLOOKUP(Table3[[#This Row],[Product]],Table118[[#All],[Cookie Type]],Table118[[#All],[Revenue Per Cookie]],"Not Found")</f>
        <v>5</v>
      </c>
      <c r="F29" cm="1">
        <f t="array" ref="F29">_xlfn.XLOOKUP(Table3[[#This Row],[Product]],Table118[[#All],[Cookie Type]],Table118[[#All],[Cost Per Cookie]],"Not Found")</f>
        <v>-2</v>
      </c>
      <c r="G29" s="13" cm="1">
        <f t="array" ref="G29">SUM(_xlfn.XLOOKUP(Table3[[#This Row],[Product]],Table118[[#All],[Cookie Type]],Table118[[#All],[Revenue Per Cookie]:[Cost Per Cookie]])*Table3[[#This Row],[Units Sold]])</f>
        <v>7089</v>
      </c>
    </row>
    <row r="30" spans="1:9" x14ac:dyDescent="0.25">
      <c r="A30">
        <v>770750</v>
      </c>
      <c r="B30" t="s">
        <v>27</v>
      </c>
      <c r="C30" s="9">
        <v>918</v>
      </c>
      <c r="D30" s="10">
        <v>43952</v>
      </c>
      <c r="E30" cm="1">
        <f t="array" ref="E30">_xlfn.XLOOKUP(Table3[[#This Row],[Product]],Table118[[#All],[Cookie Type]],Table118[[#All],[Revenue Per Cookie]],"Not Found")</f>
        <v>5</v>
      </c>
      <c r="F30" cm="1">
        <f t="array" ref="F30">_xlfn.XLOOKUP(Table3[[#This Row],[Product]],Table118[[#All],[Cookie Type]],Table118[[#All],[Cost Per Cookie]],"Not Found")</f>
        <v>-2</v>
      </c>
      <c r="G30" s="13" cm="1">
        <f t="array" ref="G30">SUM(_xlfn.XLOOKUP(Table3[[#This Row],[Product]],Table118[[#All],[Cookie Type]],Table118[[#All],[Revenue Per Cookie]:[Cost Per Cookie]])*Table3[[#This Row],[Units Sold]])</f>
        <v>2754</v>
      </c>
    </row>
    <row r="31" spans="1:9" x14ac:dyDescent="0.25">
      <c r="A31">
        <v>365463</v>
      </c>
      <c r="B31" t="s">
        <v>27</v>
      </c>
      <c r="C31" s="9">
        <v>1728</v>
      </c>
      <c r="D31" s="10">
        <v>43952</v>
      </c>
      <c r="E31" cm="1">
        <f t="array" ref="E31">_xlfn.XLOOKUP(Table3[[#This Row],[Product]],Table118[[#All],[Cookie Type]],Table118[[#All],[Revenue Per Cookie]],"Not Found")</f>
        <v>5</v>
      </c>
      <c r="F31" cm="1">
        <f t="array" ref="F31">_xlfn.XLOOKUP(Table3[[#This Row],[Product]],Table118[[#All],[Cookie Type]],Table118[[#All],[Cost Per Cookie]],"Not Found")</f>
        <v>-2</v>
      </c>
      <c r="G31" s="13" cm="1">
        <f t="array" ref="G31">SUM(_xlfn.XLOOKUP(Table3[[#This Row],[Product]],Table118[[#All],[Cookie Type]],Table118[[#All],[Revenue Per Cookie]:[Cost Per Cookie]])*Table3[[#This Row],[Units Sold]])</f>
        <v>5184</v>
      </c>
    </row>
    <row r="32" spans="1:9" x14ac:dyDescent="0.25">
      <c r="A32">
        <v>234290</v>
      </c>
      <c r="B32" t="s">
        <v>27</v>
      </c>
      <c r="C32" s="9">
        <v>1142</v>
      </c>
      <c r="D32" s="10">
        <v>43983</v>
      </c>
      <c r="E32" cm="1">
        <f t="array" ref="E32">_xlfn.XLOOKUP(Table3[[#This Row],[Product]],Table118[[#All],[Cookie Type]],Table118[[#All],[Revenue Per Cookie]],"Not Found")</f>
        <v>5</v>
      </c>
      <c r="F32" cm="1">
        <f t="array" ref="F32">_xlfn.XLOOKUP(Table3[[#This Row],[Product]],Table118[[#All],[Cookie Type]],Table118[[#All],[Cost Per Cookie]],"Not Found")</f>
        <v>-2</v>
      </c>
      <c r="G32" s="13" cm="1">
        <f t="array" ref="G32">SUM(_xlfn.XLOOKUP(Table3[[#This Row],[Product]],Table118[[#All],[Cookie Type]],Table118[[#All],[Revenue Per Cookie]:[Cost Per Cookie]])*Table3[[#This Row],[Units Sold]])</f>
        <v>3426</v>
      </c>
    </row>
    <row r="33" spans="1:7" x14ac:dyDescent="0.25">
      <c r="A33">
        <v>847203</v>
      </c>
      <c r="B33" t="s">
        <v>27</v>
      </c>
      <c r="C33" s="9">
        <v>662</v>
      </c>
      <c r="D33" s="10">
        <v>43983</v>
      </c>
      <c r="E33" cm="1">
        <f t="array" ref="E33">_xlfn.XLOOKUP(Table3[[#This Row],[Product]],Table118[[#All],[Cookie Type]],Table118[[#All],[Revenue Per Cookie]],"Not Found")</f>
        <v>5</v>
      </c>
      <c r="F33" cm="1">
        <f t="array" ref="F33">_xlfn.XLOOKUP(Table3[[#This Row],[Product]],Table118[[#All],[Cookie Type]],Table118[[#All],[Cost Per Cookie]],"Not Found")</f>
        <v>-2</v>
      </c>
      <c r="G33" s="13" cm="1">
        <f t="array" ref="G33">SUM(_xlfn.XLOOKUP(Table3[[#This Row],[Product]],Table118[[#All],[Cookie Type]],Table118[[#All],[Revenue Per Cookie]:[Cost Per Cookie]])*Table3[[#This Row],[Units Sold]])</f>
        <v>1986</v>
      </c>
    </row>
    <row r="34" spans="1:7" x14ac:dyDescent="0.25">
      <c r="A34">
        <v>776532</v>
      </c>
      <c r="B34" t="s">
        <v>27</v>
      </c>
      <c r="C34" s="9">
        <v>1295</v>
      </c>
      <c r="D34" s="10">
        <v>44105</v>
      </c>
      <c r="E34" cm="1">
        <f t="array" ref="E34">_xlfn.XLOOKUP(Table3[[#This Row],[Product]],Table118[[#All],[Cookie Type]],Table118[[#All],[Revenue Per Cookie]],"Not Found")</f>
        <v>5</v>
      </c>
      <c r="F34" cm="1">
        <f t="array" ref="F34">_xlfn.XLOOKUP(Table3[[#This Row],[Product]],Table118[[#All],[Cookie Type]],Table118[[#All],[Cost Per Cookie]],"Not Found")</f>
        <v>-2</v>
      </c>
      <c r="G34" s="13" cm="1">
        <f t="array" ref="G34">SUM(_xlfn.XLOOKUP(Table3[[#This Row],[Product]],Table118[[#All],[Cookie Type]],Table118[[#All],[Revenue Per Cookie]:[Cost Per Cookie]])*Table3[[#This Row],[Units Sold]])</f>
        <v>3885</v>
      </c>
    </row>
    <row r="35" spans="1:7" x14ac:dyDescent="0.25">
      <c r="A35">
        <v>875012</v>
      </c>
      <c r="B35" t="s">
        <v>27</v>
      </c>
      <c r="C35" s="9">
        <v>809</v>
      </c>
      <c r="D35" s="10">
        <v>43739</v>
      </c>
      <c r="E35" cm="1">
        <f t="array" ref="E35">_xlfn.XLOOKUP(Table3[[#This Row],[Product]],Table118[[#All],[Cookie Type]],Table118[[#All],[Revenue Per Cookie]],"Not Found")</f>
        <v>5</v>
      </c>
      <c r="F35" cm="1">
        <f t="array" ref="F35">_xlfn.XLOOKUP(Table3[[#This Row],[Product]],Table118[[#All],[Cookie Type]],Table118[[#All],[Cost Per Cookie]],"Not Found")</f>
        <v>-2</v>
      </c>
      <c r="G35" s="13" cm="1">
        <f t="array" ref="G35">SUM(_xlfn.XLOOKUP(Table3[[#This Row],[Product]],Table118[[#All],[Cookie Type]],Table118[[#All],[Revenue Per Cookie]:[Cost Per Cookie]])*Table3[[#This Row],[Units Sold]])</f>
        <v>2427</v>
      </c>
    </row>
    <row r="36" spans="1:7" x14ac:dyDescent="0.25">
      <c r="A36">
        <v>505159</v>
      </c>
      <c r="B36" t="s">
        <v>27</v>
      </c>
      <c r="C36" s="9">
        <v>2145</v>
      </c>
      <c r="D36" s="10">
        <v>43739</v>
      </c>
      <c r="E36" cm="1">
        <f t="array" ref="E36">_xlfn.XLOOKUP(Table3[[#This Row],[Product]],Table118[[#All],[Cookie Type]],Table118[[#All],[Revenue Per Cookie]],"Not Found")</f>
        <v>5</v>
      </c>
      <c r="F36" cm="1">
        <f t="array" ref="F36">_xlfn.XLOOKUP(Table3[[#This Row],[Product]],Table118[[#All],[Cookie Type]],Table118[[#All],[Cost Per Cookie]],"Not Found")</f>
        <v>-2</v>
      </c>
      <c r="G36" s="13" cm="1">
        <f t="array" ref="G36">SUM(_xlfn.XLOOKUP(Table3[[#This Row],[Product]],Table118[[#All],[Cookie Type]],Table118[[#All],[Revenue Per Cookie]:[Cost Per Cookie]])*Table3[[#This Row],[Units Sold]])</f>
        <v>6435</v>
      </c>
    </row>
    <row r="37" spans="1:7" x14ac:dyDescent="0.25">
      <c r="A37">
        <v>303687</v>
      </c>
      <c r="B37" t="s">
        <v>27</v>
      </c>
      <c r="C37" s="9">
        <v>1785</v>
      </c>
      <c r="D37" s="10">
        <v>43770</v>
      </c>
      <c r="E37" cm="1">
        <f t="array" ref="E37">_xlfn.XLOOKUP(Table3[[#This Row],[Product]],Table118[[#All],[Cookie Type]],Table118[[#All],[Revenue Per Cookie]],"Not Found")</f>
        <v>5</v>
      </c>
      <c r="F37" cm="1">
        <f t="array" ref="F37">_xlfn.XLOOKUP(Table3[[#This Row],[Product]],Table118[[#All],[Cookie Type]],Table118[[#All],[Cost Per Cookie]],"Not Found")</f>
        <v>-2</v>
      </c>
      <c r="G37" s="13" cm="1">
        <f t="array" ref="G37">SUM(_xlfn.XLOOKUP(Table3[[#This Row],[Product]],Table118[[#All],[Cookie Type]],Table118[[#All],[Revenue Per Cookie]:[Cost Per Cookie]])*Table3[[#This Row],[Units Sold]])</f>
        <v>5355</v>
      </c>
    </row>
    <row r="38" spans="1:7" x14ac:dyDescent="0.25">
      <c r="A38">
        <v>778039</v>
      </c>
      <c r="B38" t="s">
        <v>27</v>
      </c>
      <c r="C38" s="9">
        <v>1916</v>
      </c>
      <c r="D38" s="10">
        <v>44166</v>
      </c>
      <c r="E38" cm="1">
        <f t="array" ref="E38">_xlfn.XLOOKUP(Table3[[#This Row],[Product]],Table118[[#All],[Cookie Type]],Table118[[#All],[Revenue Per Cookie]],"Not Found")</f>
        <v>5</v>
      </c>
      <c r="F38" cm="1">
        <f t="array" ref="F38">_xlfn.XLOOKUP(Table3[[#This Row],[Product]],Table118[[#All],[Cookie Type]],Table118[[#All],[Cost Per Cookie]],"Not Found")</f>
        <v>-2</v>
      </c>
      <c r="G38" s="13" cm="1">
        <f t="array" ref="G38">SUM(_xlfn.XLOOKUP(Table3[[#This Row],[Product]],Table118[[#All],[Cookie Type]],Table118[[#All],[Revenue Per Cookie]:[Cost Per Cookie]])*Table3[[#This Row],[Units Sold]])</f>
        <v>5748</v>
      </c>
    </row>
    <row r="39" spans="1:7" x14ac:dyDescent="0.25">
      <c r="A39">
        <v>177011</v>
      </c>
      <c r="B39" t="s">
        <v>27</v>
      </c>
      <c r="C39" s="9">
        <v>2852</v>
      </c>
      <c r="D39" s="10">
        <v>44166</v>
      </c>
      <c r="E39" cm="1">
        <f t="array" ref="E39">_xlfn.XLOOKUP(Table3[[#This Row],[Product]],Table118[[#All],[Cookie Type]],Table118[[#All],[Revenue Per Cookie]],"Not Found")</f>
        <v>5</v>
      </c>
      <c r="F39" cm="1">
        <f t="array" ref="F39">_xlfn.XLOOKUP(Table3[[#This Row],[Product]],Table118[[#All],[Cookie Type]],Table118[[#All],[Cost Per Cookie]],"Not Found")</f>
        <v>-2</v>
      </c>
      <c r="G39" s="13" cm="1">
        <f t="array" ref="G39">SUM(_xlfn.XLOOKUP(Table3[[#This Row],[Product]],Table118[[#All],[Cookie Type]],Table118[[#All],[Revenue Per Cookie]:[Cost Per Cookie]])*Table3[[#This Row],[Units Sold]])</f>
        <v>8556</v>
      </c>
    </row>
    <row r="40" spans="1:7" x14ac:dyDescent="0.25">
      <c r="A40">
        <v>306694</v>
      </c>
      <c r="B40" t="s">
        <v>27</v>
      </c>
      <c r="C40" s="9">
        <v>2729</v>
      </c>
      <c r="D40" s="10">
        <v>44166</v>
      </c>
      <c r="E40" cm="1">
        <f t="array" ref="E40">_xlfn.XLOOKUP(Table3[[#This Row],[Product]],Table118[[#All],[Cookie Type]],Table118[[#All],[Revenue Per Cookie]],"Not Found")</f>
        <v>5</v>
      </c>
      <c r="F40" cm="1">
        <f t="array" ref="F40">_xlfn.XLOOKUP(Table3[[#This Row],[Product]],Table118[[#All],[Cookie Type]],Table118[[#All],[Cost Per Cookie]],"Not Found")</f>
        <v>-2</v>
      </c>
      <c r="G40" s="13" cm="1">
        <f t="array" ref="G40">SUM(_xlfn.XLOOKUP(Table3[[#This Row],[Product]],Table118[[#All],[Cookie Type]],Table118[[#All],[Revenue Per Cookie]:[Cost Per Cookie]])*Table3[[#This Row],[Units Sold]])</f>
        <v>8187</v>
      </c>
    </row>
    <row r="41" spans="1:7" x14ac:dyDescent="0.25">
      <c r="A41">
        <v>793514</v>
      </c>
      <c r="B41" t="s">
        <v>27</v>
      </c>
      <c r="C41" s="9">
        <v>1925</v>
      </c>
      <c r="D41" s="10">
        <v>43800</v>
      </c>
      <c r="E41" cm="1">
        <f t="array" ref="E41">_xlfn.XLOOKUP(Table3[[#This Row],[Product]],Table118[[#All],[Cookie Type]],Table118[[#All],[Revenue Per Cookie]],"Not Found")</f>
        <v>5</v>
      </c>
      <c r="F41" cm="1">
        <f t="array" ref="F41">_xlfn.XLOOKUP(Table3[[#This Row],[Product]],Table118[[#All],[Cookie Type]],Table118[[#All],[Cost Per Cookie]],"Not Found")</f>
        <v>-2</v>
      </c>
      <c r="G41" s="13" cm="1">
        <f t="array" ref="G41">SUM(_xlfn.XLOOKUP(Table3[[#This Row],[Product]],Table118[[#All],[Cookie Type]],Table118[[#All],[Revenue Per Cookie]:[Cost Per Cookie]])*Table3[[#This Row],[Units Sold]])</f>
        <v>5775</v>
      </c>
    </row>
    <row r="42" spans="1:7" x14ac:dyDescent="0.25">
      <c r="A42">
        <v>780708</v>
      </c>
      <c r="B42" t="s">
        <v>27</v>
      </c>
      <c r="C42" s="9">
        <v>2013</v>
      </c>
      <c r="D42" s="10">
        <v>43800</v>
      </c>
      <c r="E42" cm="1">
        <f t="array" ref="E42">_xlfn.XLOOKUP(Table3[[#This Row],[Product]],Table118[[#All],[Cookie Type]],Table118[[#All],[Revenue Per Cookie]],"Not Found")</f>
        <v>5</v>
      </c>
      <c r="F42" cm="1">
        <f t="array" ref="F42">_xlfn.XLOOKUP(Table3[[#This Row],[Product]],Table118[[#All],[Cookie Type]],Table118[[#All],[Cost Per Cookie]],"Not Found")</f>
        <v>-2</v>
      </c>
      <c r="G42" s="13" cm="1">
        <f t="array" ref="G42">SUM(_xlfn.XLOOKUP(Table3[[#This Row],[Product]],Table118[[#All],[Cookie Type]],Table118[[#All],[Revenue Per Cookie]:[Cost Per Cookie]])*Table3[[#This Row],[Units Sold]])</f>
        <v>6039</v>
      </c>
    </row>
    <row r="43" spans="1:7" x14ac:dyDescent="0.25">
      <c r="A43">
        <v>531834</v>
      </c>
      <c r="B43" t="s">
        <v>27</v>
      </c>
      <c r="C43" s="9">
        <v>1055</v>
      </c>
      <c r="D43" s="10">
        <v>44166</v>
      </c>
      <c r="E43" cm="1">
        <f t="array" ref="E43">_xlfn.XLOOKUP(Table3[[#This Row],[Product]],Table118[[#All],[Cookie Type]],Table118[[#All],[Revenue Per Cookie]],"Not Found")</f>
        <v>5</v>
      </c>
      <c r="F43" cm="1">
        <f t="array" ref="F43">_xlfn.XLOOKUP(Table3[[#This Row],[Product]],Table118[[#All],[Cookie Type]],Table118[[#All],[Cost Per Cookie]],"Not Found")</f>
        <v>-2</v>
      </c>
      <c r="G43" s="13" cm="1">
        <f t="array" ref="G43">SUM(_xlfn.XLOOKUP(Table3[[#This Row],[Product]],Table118[[#All],[Cookie Type]],Table118[[#All],[Revenue Per Cookie]:[Cost Per Cookie]])*Table3[[#This Row],[Units Sold]])</f>
        <v>3165</v>
      </c>
    </row>
    <row r="44" spans="1:7" x14ac:dyDescent="0.25">
      <c r="A44">
        <v>300303</v>
      </c>
      <c r="B44" t="s">
        <v>27</v>
      </c>
      <c r="C44" s="9">
        <v>1084</v>
      </c>
      <c r="D44" s="10">
        <v>44166</v>
      </c>
      <c r="E44" cm="1">
        <f t="array" ref="E44">_xlfn.XLOOKUP(Table3[[#This Row],[Product]],Table118[[#All],[Cookie Type]],Table118[[#All],[Revenue Per Cookie]],"Not Found")</f>
        <v>5</v>
      </c>
      <c r="F44" cm="1">
        <f t="array" ref="F44">_xlfn.XLOOKUP(Table3[[#This Row],[Product]],Table118[[#All],[Cookie Type]],Table118[[#All],[Cost Per Cookie]],"Not Found")</f>
        <v>-2</v>
      </c>
      <c r="G44" s="13" cm="1">
        <f t="array" ref="G44">SUM(_xlfn.XLOOKUP(Table3[[#This Row],[Product]],Table118[[#All],[Cookie Type]],Table118[[#All],[Revenue Per Cookie]:[Cost Per Cookie]])*Table3[[#This Row],[Units Sold]])</f>
        <v>3252</v>
      </c>
    </row>
    <row r="45" spans="1:7" x14ac:dyDescent="0.25">
      <c r="A45">
        <v>859158</v>
      </c>
      <c r="B45" t="s">
        <v>27</v>
      </c>
      <c r="C45" s="9">
        <v>2434.5</v>
      </c>
      <c r="D45" s="10">
        <v>43831</v>
      </c>
      <c r="E45" cm="1">
        <f t="array" ref="E45">_xlfn.XLOOKUP(Table3[[#This Row],[Product]],Table118[[#All],[Cookie Type]],Table118[[#All],[Revenue Per Cookie]],"Not Found")</f>
        <v>5</v>
      </c>
      <c r="F45" cm="1">
        <f t="array" ref="F45">_xlfn.XLOOKUP(Table3[[#This Row],[Product]],Table118[[#All],[Cookie Type]],Table118[[#All],[Cost Per Cookie]],"Not Found")</f>
        <v>-2</v>
      </c>
      <c r="G45" s="13" cm="1">
        <f t="array" ref="G45">SUM(_xlfn.XLOOKUP(Table3[[#This Row],[Product]],Table118[[#All],[Cookie Type]],Table118[[#All],[Revenue Per Cookie]:[Cost Per Cookie]])*Table3[[#This Row],[Units Sold]])</f>
        <v>7303.5</v>
      </c>
    </row>
    <row r="46" spans="1:7" x14ac:dyDescent="0.25">
      <c r="A46">
        <v>779279</v>
      </c>
      <c r="B46" t="s">
        <v>27</v>
      </c>
      <c r="C46" s="9">
        <v>1774</v>
      </c>
      <c r="D46" s="10">
        <v>43891</v>
      </c>
      <c r="E46" cm="1">
        <f t="array" ref="E46">_xlfn.XLOOKUP(Table3[[#This Row],[Product]],Table118[[#All],[Cookie Type]],Table118[[#All],[Revenue Per Cookie]],"Not Found")</f>
        <v>5</v>
      </c>
      <c r="F46" cm="1">
        <f t="array" ref="F46">_xlfn.XLOOKUP(Table3[[#This Row],[Product]],Table118[[#All],[Cookie Type]],Table118[[#All],[Cost Per Cookie]],"Not Found")</f>
        <v>-2</v>
      </c>
      <c r="G46" s="13" cm="1">
        <f t="array" ref="G46">SUM(_xlfn.XLOOKUP(Table3[[#This Row],[Product]],Table118[[#All],[Cookie Type]],Table118[[#All],[Revenue Per Cookie]:[Cost Per Cookie]])*Table3[[#This Row],[Units Sold]])</f>
        <v>5322</v>
      </c>
    </row>
    <row r="47" spans="1:7" x14ac:dyDescent="0.25">
      <c r="A47">
        <v>296424</v>
      </c>
      <c r="B47" t="s">
        <v>27</v>
      </c>
      <c r="C47" s="9">
        <v>1901</v>
      </c>
      <c r="D47" s="10">
        <v>43983</v>
      </c>
      <c r="E47" cm="1">
        <f t="array" ref="E47">_xlfn.XLOOKUP(Table3[[#This Row],[Product]],Table118[[#All],[Cookie Type]],Table118[[#All],[Revenue Per Cookie]],"Not Found")</f>
        <v>5</v>
      </c>
      <c r="F47" cm="1">
        <f t="array" ref="F47">_xlfn.XLOOKUP(Table3[[#This Row],[Product]],Table118[[#All],[Cookie Type]],Table118[[#All],[Cost Per Cookie]],"Not Found")</f>
        <v>-2</v>
      </c>
      <c r="G47" s="13" cm="1">
        <f t="array" ref="G47">SUM(_xlfn.XLOOKUP(Table3[[#This Row],[Product]],Table118[[#All],[Cookie Type]],Table118[[#All],[Revenue Per Cookie]:[Cost Per Cookie]])*Table3[[#This Row],[Units Sold]])</f>
        <v>5703</v>
      </c>
    </row>
    <row r="48" spans="1:7" x14ac:dyDescent="0.25">
      <c r="A48">
        <v>578401</v>
      </c>
      <c r="B48" t="s">
        <v>27</v>
      </c>
      <c r="C48" s="9">
        <v>689</v>
      </c>
      <c r="D48" s="10">
        <v>43983</v>
      </c>
      <c r="E48" cm="1">
        <f t="array" ref="E48">_xlfn.XLOOKUP(Table3[[#This Row],[Product]],Table118[[#All],[Cookie Type]],Table118[[#All],[Revenue Per Cookie]],"Not Found")</f>
        <v>5</v>
      </c>
      <c r="F48" cm="1">
        <f t="array" ref="F48">_xlfn.XLOOKUP(Table3[[#This Row],[Product]],Table118[[#All],[Cookie Type]],Table118[[#All],[Cost Per Cookie]],"Not Found")</f>
        <v>-2</v>
      </c>
      <c r="G48" s="13" cm="1">
        <f t="array" ref="G48">SUM(_xlfn.XLOOKUP(Table3[[#This Row],[Product]],Table118[[#All],[Cookie Type]],Table118[[#All],[Revenue Per Cookie]:[Cost Per Cookie]])*Table3[[#This Row],[Units Sold]])</f>
        <v>2067</v>
      </c>
    </row>
    <row r="49" spans="1:7" x14ac:dyDescent="0.25">
      <c r="A49">
        <v>365552</v>
      </c>
      <c r="B49" t="s">
        <v>27</v>
      </c>
      <c r="C49" s="9">
        <v>1570</v>
      </c>
      <c r="D49" s="10">
        <v>43983</v>
      </c>
      <c r="E49" cm="1">
        <f t="array" ref="E49">_xlfn.XLOOKUP(Table3[[#This Row],[Product]],Table118[[#All],[Cookie Type]],Table118[[#All],[Revenue Per Cookie]],"Not Found")</f>
        <v>5</v>
      </c>
      <c r="F49" cm="1">
        <f t="array" ref="F49">_xlfn.XLOOKUP(Table3[[#This Row],[Product]],Table118[[#All],[Cookie Type]],Table118[[#All],[Cost Per Cookie]],"Not Found")</f>
        <v>-2</v>
      </c>
      <c r="G49" s="13" cm="1">
        <f t="array" ref="G49">SUM(_xlfn.XLOOKUP(Table3[[#This Row],[Product]],Table118[[#All],[Cookie Type]],Table118[[#All],[Revenue Per Cookie]:[Cost Per Cookie]])*Table3[[#This Row],[Units Sold]])</f>
        <v>4710</v>
      </c>
    </row>
    <row r="50" spans="1:7" x14ac:dyDescent="0.25">
      <c r="A50">
        <v>713958</v>
      </c>
      <c r="B50" t="s">
        <v>27</v>
      </c>
      <c r="C50" s="9">
        <v>1369.5</v>
      </c>
      <c r="D50" s="10">
        <v>44013</v>
      </c>
      <c r="E50" cm="1">
        <f t="array" ref="E50">_xlfn.XLOOKUP(Table3[[#This Row],[Product]],Table118[[#All],[Cookie Type]],Table118[[#All],[Revenue Per Cookie]],"Not Found")</f>
        <v>5</v>
      </c>
      <c r="F50" cm="1">
        <f t="array" ref="F50">_xlfn.XLOOKUP(Table3[[#This Row],[Product]],Table118[[#All],[Cookie Type]],Table118[[#All],[Cost Per Cookie]],"Not Found")</f>
        <v>-2</v>
      </c>
      <c r="G50" s="13" cm="1">
        <f t="array" ref="G50">SUM(_xlfn.XLOOKUP(Table3[[#This Row],[Product]],Table118[[#All],[Cookie Type]],Table118[[#All],[Revenue Per Cookie]:[Cost Per Cookie]])*Table3[[#This Row],[Units Sold]])</f>
        <v>4108.5</v>
      </c>
    </row>
    <row r="51" spans="1:7" x14ac:dyDescent="0.25">
      <c r="A51">
        <v>164895</v>
      </c>
      <c r="B51" t="s">
        <v>27</v>
      </c>
      <c r="C51" s="9">
        <v>2009</v>
      </c>
      <c r="D51" s="10">
        <v>44105</v>
      </c>
      <c r="E51" cm="1">
        <f t="array" ref="E51">_xlfn.XLOOKUP(Table3[[#This Row],[Product]],Table118[[#All],[Cookie Type]],Table118[[#All],[Revenue Per Cookie]],"Not Found")</f>
        <v>5</v>
      </c>
      <c r="F51" cm="1">
        <f t="array" ref="F51">_xlfn.XLOOKUP(Table3[[#This Row],[Product]],Table118[[#All],[Cookie Type]],Table118[[#All],[Cost Per Cookie]],"Not Found")</f>
        <v>-2</v>
      </c>
      <c r="G51" s="13" cm="1">
        <f t="array" ref="G51">SUM(_xlfn.XLOOKUP(Table3[[#This Row],[Product]],Table118[[#All],[Cookie Type]],Table118[[#All],[Revenue Per Cookie]:[Cost Per Cookie]])*Table3[[#This Row],[Units Sold]])</f>
        <v>6027</v>
      </c>
    </row>
    <row r="52" spans="1:7" x14ac:dyDescent="0.25">
      <c r="A52">
        <v>675075</v>
      </c>
      <c r="B52" t="s">
        <v>27</v>
      </c>
      <c r="C52" s="9">
        <v>1945</v>
      </c>
      <c r="D52" s="10">
        <v>43739</v>
      </c>
      <c r="E52" cm="1">
        <f t="array" ref="E52">_xlfn.XLOOKUP(Table3[[#This Row],[Product]],Table118[[#All],[Cookie Type]],Table118[[#All],[Revenue Per Cookie]],"Not Found")</f>
        <v>5</v>
      </c>
      <c r="F52" cm="1">
        <f t="array" ref="F52">_xlfn.XLOOKUP(Table3[[#This Row],[Product]],Table118[[#All],[Cookie Type]],Table118[[#All],[Cost Per Cookie]],"Not Found")</f>
        <v>-2</v>
      </c>
      <c r="G52" s="13" cm="1">
        <f t="array" ref="G52">SUM(_xlfn.XLOOKUP(Table3[[#This Row],[Product]],Table118[[#All],[Cookie Type]],Table118[[#All],[Revenue Per Cookie]:[Cost Per Cookie]])*Table3[[#This Row],[Units Sold]])</f>
        <v>5835</v>
      </c>
    </row>
    <row r="53" spans="1:7" x14ac:dyDescent="0.25">
      <c r="A53">
        <v>455780</v>
      </c>
      <c r="B53" t="s">
        <v>27</v>
      </c>
      <c r="C53" s="9">
        <v>1287</v>
      </c>
      <c r="D53" s="10">
        <v>44166</v>
      </c>
      <c r="E53" cm="1">
        <f t="array" ref="E53">_xlfn.XLOOKUP(Table3[[#This Row],[Product]],Table118[[#All],[Cookie Type]],Table118[[#All],[Revenue Per Cookie]],"Not Found")</f>
        <v>5</v>
      </c>
      <c r="F53" cm="1">
        <f t="array" ref="F53">_xlfn.XLOOKUP(Table3[[#This Row],[Product]],Table118[[#All],[Cookie Type]],Table118[[#All],[Cost Per Cookie]],"Not Found")</f>
        <v>-2</v>
      </c>
      <c r="G53" s="13" cm="1">
        <f t="array" ref="G53">SUM(_xlfn.XLOOKUP(Table3[[#This Row],[Product]],Table118[[#All],[Cookie Type]],Table118[[#All],[Revenue Per Cookie]:[Cost Per Cookie]])*Table3[[#This Row],[Units Sold]])</f>
        <v>3861</v>
      </c>
    </row>
    <row r="54" spans="1:7" x14ac:dyDescent="0.25">
      <c r="A54">
        <v>566401</v>
      </c>
      <c r="B54" t="s">
        <v>27</v>
      </c>
      <c r="C54" s="9">
        <v>1706</v>
      </c>
      <c r="D54" s="10">
        <v>44166</v>
      </c>
      <c r="E54" cm="1">
        <f t="array" ref="E54">_xlfn.XLOOKUP(Table3[[#This Row],[Product]],Table118[[#All],[Cookie Type]],Table118[[#All],[Revenue Per Cookie]],"Not Found")</f>
        <v>5</v>
      </c>
      <c r="F54" cm="1">
        <f t="array" ref="F54">_xlfn.XLOOKUP(Table3[[#This Row],[Product]],Table118[[#All],[Cookie Type]],Table118[[#All],[Cost Per Cookie]],"Not Found")</f>
        <v>-2</v>
      </c>
      <c r="G54" s="13" cm="1">
        <f t="array" ref="G54">SUM(_xlfn.XLOOKUP(Table3[[#This Row],[Product]],Table118[[#All],[Cookie Type]],Table118[[#All],[Revenue Per Cookie]:[Cost Per Cookie]])*Table3[[#This Row],[Units Sold]])</f>
        <v>5118</v>
      </c>
    </row>
    <row r="55" spans="1:7" x14ac:dyDescent="0.25">
      <c r="A55">
        <v>141665</v>
      </c>
      <c r="B55" t="s">
        <v>27</v>
      </c>
      <c r="C55" s="9">
        <v>1760</v>
      </c>
      <c r="D55" s="10">
        <v>43709</v>
      </c>
      <c r="E55" cm="1">
        <f t="array" ref="E55">_xlfn.XLOOKUP(Table3[[#This Row],[Product]],Table118[[#All],[Cookie Type]],Table118[[#All],[Revenue Per Cookie]],"Not Found")</f>
        <v>5</v>
      </c>
      <c r="F55" cm="1">
        <f t="array" ref="F55">_xlfn.XLOOKUP(Table3[[#This Row],[Product]],Table118[[#All],[Cookie Type]],Table118[[#All],[Cost Per Cookie]],"Not Found")</f>
        <v>-2</v>
      </c>
      <c r="G55" s="13" cm="1">
        <f t="array" ref="G55">SUM(_xlfn.XLOOKUP(Table3[[#This Row],[Product]],Table118[[#All],[Cookie Type]],Table118[[#All],[Revenue Per Cookie]:[Cost Per Cookie]])*Table3[[#This Row],[Units Sold]])</f>
        <v>5280</v>
      </c>
    </row>
    <row r="56" spans="1:7" x14ac:dyDescent="0.25">
      <c r="A56">
        <v>872825</v>
      </c>
      <c r="B56" t="s">
        <v>27</v>
      </c>
      <c r="C56" s="9">
        <v>2031</v>
      </c>
      <c r="D56" s="10">
        <v>44105</v>
      </c>
      <c r="E56" cm="1">
        <f t="array" ref="E56">_xlfn.XLOOKUP(Table3[[#This Row],[Product]],Table118[[#All],[Cookie Type]],Table118[[#All],[Revenue Per Cookie]],"Not Found")</f>
        <v>5</v>
      </c>
      <c r="F56" cm="1">
        <f t="array" ref="F56">_xlfn.XLOOKUP(Table3[[#This Row],[Product]],Table118[[#All],[Cookie Type]],Table118[[#All],[Cost Per Cookie]],"Not Found")</f>
        <v>-2</v>
      </c>
      <c r="G56" s="13" cm="1">
        <f t="array" ref="G56">SUM(_xlfn.XLOOKUP(Table3[[#This Row],[Product]],Table118[[#All],[Cookie Type]],Table118[[#All],[Revenue Per Cookie]:[Cost Per Cookie]])*Table3[[#This Row],[Units Sold]])</f>
        <v>6093</v>
      </c>
    </row>
    <row r="57" spans="1:7" x14ac:dyDescent="0.25">
      <c r="A57">
        <v>738910</v>
      </c>
      <c r="B57" t="s">
        <v>27</v>
      </c>
      <c r="C57" s="9">
        <v>2261</v>
      </c>
      <c r="D57" s="10">
        <v>43800</v>
      </c>
      <c r="E57" cm="1">
        <f t="array" ref="E57">_xlfn.XLOOKUP(Table3[[#This Row],[Product]],Table118[[#All],[Cookie Type]],Table118[[#All],[Revenue Per Cookie]],"Not Found")</f>
        <v>5</v>
      </c>
      <c r="F57" cm="1">
        <f t="array" ref="F57">_xlfn.XLOOKUP(Table3[[#This Row],[Product]],Table118[[#All],[Cookie Type]],Table118[[#All],[Cost Per Cookie]],"Not Found")</f>
        <v>-2</v>
      </c>
      <c r="G57" s="13" cm="1">
        <f t="array" ref="G57">SUM(_xlfn.XLOOKUP(Table3[[#This Row],[Product]],Table118[[#All],[Cookie Type]],Table118[[#All],[Revenue Per Cookie]:[Cost Per Cookie]])*Table3[[#This Row],[Units Sold]])</f>
        <v>6783</v>
      </c>
    </row>
    <row r="58" spans="1:7" x14ac:dyDescent="0.25">
      <c r="A58">
        <v>239419</v>
      </c>
      <c r="B58" t="s">
        <v>27</v>
      </c>
      <c r="C58" s="9">
        <v>4251</v>
      </c>
      <c r="D58" s="10">
        <v>43831</v>
      </c>
      <c r="E58" cm="1">
        <f t="array" ref="E58">_xlfn.XLOOKUP(Table3[[#This Row],[Product]],Table118[[#All],[Cookie Type]],Table118[[#All],[Revenue Per Cookie]],"Not Found")</f>
        <v>5</v>
      </c>
      <c r="F58" cm="1">
        <f t="array" ref="F58">_xlfn.XLOOKUP(Table3[[#This Row],[Product]],Table118[[#All],[Cookie Type]],Table118[[#All],[Cost Per Cookie]],"Not Found")</f>
        <v>-2</v>
      </c>
      <c r="G58" s="13" cm="1">
        <f t="array" ref="G58">SUM(_xlfn.XLOOKUP(Table3[[#This Row],[Product]],Table118[[#All],[Cookie Type]],Table118[[#All],[Revenue Per Cookie]:[Cost Per Cookie]])*Table3[[#This Row],[Units Sold]])</f>
        <v>12753</v>
      </c>
    </row>
    <row r="59" spans="1:7" x14ac:dyDescent="0.25">
      <c r="A59">
        <v>776513</v>
      </c>
      <c r="B59" t="s">
        <v>27</v>
      </c>
      <c r="C59" s="9">
        <v>795</v>
      </c>
      <c r="D59" s="10">
        <v>43891</v>
      </c>
      <c r="E59" cm="1">
        <f t="array" ref="E59">_xlfn.XLOOKUP(Table3[[#This Row],[Product]],Table118[[#All],[Cookie Type]],Table118[[#All],[Revenue Per Cookie]],"Not Found")</f>
        <v>5</v>
      </c>
      <c r="F59" cm="1">
        <f t="array" ref="F59">_xlfn.XLOOKUP(Table3[[#This Row],[Product]],Table118[[#All],[Cookie Type]],Table118[[#All],[Cost Per Cookie]],"Not Found")</f>
        <v>-2</v>
      </c>
      <c r="G59" s="13" cm="1">
        <f t="array" ref="G59">SUM(_xlfn.XLOOKUP(Table3[[#This Row],[Product]],Table118[[#All],[Cookie Type]],Table118[[#All],[Revenue Per Cookie]:[Cost Per Cookie]])*Table3[[#This Row],[Units Sold]])</f>
        <v>2385</v>
      </c>
    </row>
    <row r="60" spans="1:7" x14ac:dyDescent="0.25">
      <c r="A60">
        <v>595670</v>
      </c>
      <c r="B60" t="s">
        <v>27</v>
      </c>
      <c r="C60" s="9">
        <v>1414.5</v>
      </c>
      <c r="D60" s="10">
        <v>43922</v>
      </c>
      <c r="E60" cm="1">
        <f t="array" ref="E60">_xlfn.XLOOKUP(Table3[[#This Row],[Product]],Table118[[#All],[Cookie Type]],Table118[[#All],[Revenue Per Cookie]],"Not Found")</f>
        <v>5</v>
      </c>
      <c r="F60" cm="1">
        <f t="array" ref="F60">_xlfn.XLOOKUP(Table3[[#This Row],[Product]],Table118[[#All],[Cookie Type]],Table118[[#All],[Cost Per Cookie]],"Not Found")</f>
        <v>-2</v>
      </c>
      <c r="G60" s="13" cm="1">
        <f t="array" ref="G60">SUM(_xlfn.XLOOKUP(Table3[[#This Row],[Product]],Table118[[#All],[Cookie Type]],Table118[[#All],[Revenue Per Cookie]:[Cost Per Cookie]])*Table3[[#This Row],[Units Sold]])</f>
        <v>4243.5</v>
      </c>
    </row>
    <row r="61" spans="1:7" x14ac:dyDescent="0.25">
      <c r="A61">
        <v>549329</v>
      </c>
      <c r="B61" t="s">
        <v>27</v>
      </c>
      <c r="C61" s="9">
        <v>2918</v>
      </c>
      <c r="D61" s="10">
        <v>43952</v>
      </c>
      <c r="E61" cm="1">
        <f t="array" ref="E61">_xlfn.XLOOKUP(Table3[[#This Row],[Product]],Table118[[#All],[Cookie Type]],Table118[[#All],[Revenue Per Cookie]],"Not Found")</f>
        <v>5</v>
      </c>
      <c r="F61" cm="1">
        <f t="array" ref="F61">_xlfn.XLOOKUP(Table3[[#This Row],[Product]],Table118[[#All],[Cookie Type]],Table118[[#All],[Cost Per Cookie]],"Not Found")</f>
        <v>-2</v>
      </c>
      <c r="G61" s="13" cm="1">
        <f t="array" ref="G61">SUM(_xlfn.XLOOKUP(Table3[[#This Row],[Product]],Table118[[#All],[Cookie Type]],Table118[[#All],[Revenue Per Cookie]:[Cost Per Cookie]])*Table3[[#This Row],[Units Sold]])</f>
        <v>8754</v>
      </c>
    </row>
    <row r="62" spans="1:7" x14ac:dyDescent="0.25">
      <c r="A62">
        <v>824253</v>
      </c>
      <c r="B62" t="s">
        <v>27</v>
      </c>
      <c r="C62" s="9">
        <v>3450</v>
      </c>
      <c r="D62" s="10">
        <v>44013</v>
      </c>
      <c r="E62" cm="1">
        <f t="array" ref="E62">_xlfn.XLOOKUP(Table3[[#This Row],[Product]],Table118[[#All],[Cookie Type]],Table118[[#All],[Revenue Per Cookie]],"Not Found")</f>
        <v>5</v>
      </c>
      <c r="F62" cm="1">
        <f t="array" ref="F62">_xlfn.XLOOKUP(Table3[[#This Row],[Product]],Table118[[#All],[Cookie Type]],Table118[[#All],[Cost Per Cookie]],"Not Found")</f>
        <v>-2</v>
      </c>
      <c r="G62" s="13" cm="1">
        <f t="array" ref="G62">SUM(_xlfn.XLOOKUP(Table3[[#This Row],[Product]],Table118[[#All],[Cookie Type]],Table118[[#All],[Revenue Per Cookie]:[Cost Per Cookie]])*Table3[[#This Row],[Units Sold]])</f>
        <v>10350</v>
      </c>
    </row>
    <row r="63" spans="1:7" x14ac:dyDescent="0.25">
      <c r="A63">
        <v>288851</v>
      </c>
      <c r="B63" t="s">
        <v>27</v>
      </c>
      <c r="C63" s="9">
        <v>2988</v>
      </c>
      <c r="D63" s="10">
        <v>44013</v>
      </c>
      <c r="E63" cm="1">
        <f t="array" ref="E63">_xlfn.XLOOKUP(Table3[[#This Row],[Product]],Table118[[#All],[Cookie Type]],Table118[[#All],[Revenue Per Cookie]],"Not Found")</f>
        <v>5</v>
      </c>
      <c r="F63" cm="1">
        <f t="array" ref="F63">_xlfn.XLOOKUP(Table3[[#This Row],[Product]],Table118[[#All],[Cookie Type]],Table118[[#All],[Cost Per Cookie]],"Not Found")</f>
        <v>-2</v>
      </c>
      <c r="G63" s="13" cm="1">
        <f t="array" ref="G63">SUM(_xlfn.XLOOKUP(Table3[[#This Row],[Product]],Table118[[#All],[Cookie Type]],Table118[[#All],[Revenue Per Cookie]:[Cost Per Cookie]])*Table3[[#This Row],[Units Sold]])</f>
        <v>8964</v>
      </c>
    </row>
    <row r="64" spans="1:7" x14ac:dyDescent="0.25">
      <c r="A64">
        <v>675035</v>
      </c>
      <c r="B64" t="s">
        <v>27</v>
      </c>
      <c r="C64" s="9">
        <v>218</v>
      </c>
      <c r="D64" s="10">
        <v>44075</v>
      </c>
      <c r="E64" cm="1">
        <f t="array" ref="E64">_xlfn.XLOOKUP(Table3[[#This Row],[Product]],Table118[[#All],[Cookie Type]],Table118[[#All],[Revenue Per Cookie]],"Not Found")</f>
        <v>5</v>
      </c>
      <c r="F64" cm="1">
        <f t="array" ref="F64">_xlfn.XLOOKUP(Table3[[#This Row],[Product]],Table118[[#All],[Cookie Type]],Table118[[#All],[Cost Per Cookie]],"Not Found")</f>
        <v>-2</v>
      </c>
      <c r="G64" s="13" cm="1">
        <f t="array" ref="G64">SUM(_xlfn.XLOOKUP(Table3[[#This Row],[Product]],Table118[[#All],[Cookie Type]],Table118[[#All],[Revenue Per Cookie]:[Cost Per Cookie]])*Table3[[#This Row],[Units Sold]])</f>
        <v>654</v>
      </c>
    </row>
    <row r="65" spans="1:7" x14ac:dyDescent="0.25">
      <c r="A65">
        <v>255145</v>
      </c>
      <c r="B65" t="s">
        <v>27</v>
      </c>
      <c r="C65" s="9">
        <v>2074</v>
      </c>
      <c r="D65" s="10">
        <v>44075</v>
      </c>
      <c r="E65" cm="1">
        <f t="array" ref="E65">_xlfn.XLOOKUP(Table3[[#This Row],[Product]],Table118[[#All],[Cookie Type]],Table118[[#All],[Revenue Per Cookie]],"Not Found")</f>
        <v>5</v>
      </c>
      <c r="F65" cm="1">
        <f t="array" ref="F65">_xlfn.XLOOKUP(Table3[[#This Row],[Product]],Table118[[#All],[Cookie Type]],Table118[[#All],[Cost Per Cookie]],"Not Found")</f>
        <v>-2</v>
      </c>
      <c r="G65" s="13" cm="1">
        <f t="array" ref="G65">SUM(_xlfn.XLOOKUP(Table3[[#This Row],[Product]],Table118[[#All],[Cookie Type]],Table118[[#All],[Revenue Per Cookie]:[Cost Per Cookie]])*Table3[[#This Row],[Units Sold]])</f>
        <v>6222</v>
      </c>
    </row>
    <row r="66" spans="1:7" x14ac:dyDescent="0.25">
      <c r="A66">
        <v>436748</v>
      </c>
      <c r="B66" t="s">
        <v>27</v>
      </c>
      <c r="C66" s="9">
        <v>1056</v>
      </c>
      <c r="D66" s="10">
        <v>44075</v>
      </c>
      <c r="E66" cm="1">
        <f t="array" ref="E66">_xlfn.XLOOKUP(Table3[[#This Row],[Product]],Table118[[#All],[Cookie Type]],Table118[[#All],[Revenue Per Cookie]],"Not Found")</f>
        <v>5</v>
      </c>
      <c r="F66" cm="1">
        <f t="array" ref="F66">_xlfn.XLOOKUP(Table3[[#This Row],[Product]],Table118[[#All],[Cookie Type]],Table118[[#All],[Cost Per Cookie]],"Not Found")</f>
        <v>-2</v>
      </c>
      <c r="G66" s="13" cm="1">
        <f t="array" ref="G66">SUM(_xlfn.XLOOKUP(Table3[[#This Row],[Product]],Table118[[#All],[Cookie Type]],Table118[[#All],[Revenue Per Cookie]:[Cost Per Cookie]])*Table3[[#This Row],[Units Sold]])</f>
        <v>3168</v>
      </c>
    </row>
    <row r="67" spans="1:7" x14ac:dyDescent="0.25">
      <c r="A67">
        <v>707858</v>
      </c>
      <c r="B67" t="s">
        <v>27</v>
      </c>
      <c r="C67" s="9">
        <v>671</v>
      </c>
      <c r="D67" s="10">
        <v>43739</v>
      </c>
      <c r="E67" cm="1">
        <f t="array" ref="E67">_xlfn.XLOOKUP(Table3[[#This Row],[Product]],Table118[[#All],[Cookie Type]],Table118[[#All],[Revenue Per Cookie]],"Not Found")</f>
        <v>5</v>
      </c>
      <c r="F67" cm="1">
        <f t="array" ref="F67">_xlfn.XLOOKUP(Table3[[#This Row],[Product]],Table118[[#All],[Cookie Type]],Table118[[#All],[Cost Per Cookie]],"Not Found")</f>
        <v>-2</v>
      </c>
      <c r="G67" s="13" cm="1">
        <f t="array" ref="G67">SUM(_xlfn.XLOOKUP(Table3[[#This Row],[Product]],Table118[[#All],[Cookie Type]],Table118[[#All],[Revenue Per Cookie]:[Cost Per Cookie]])*Table3[[#This Row],[Units Sold]])</f>
        <v>2013</v>
      </c>
    </row>
    <row r="68" spans="1:7" x14ac:dyDescent="0.25">
      <c r="A68">
        <v>538134</v>
      </c>
      <c r="B68" t="s">
        <v>27</v>
      </c>
      <c r="C68" s="9">
        <v>1514</v>
      </c>
      <c r="D68" s="10">
        <v>43739</v>
      </c>
      <c r="E68" cm="1">
        <f t="array" ref="E68">_xlfn.XLOOKUP(Table3[[#This Row],[Product]],Table118[[#All],[Cookie Type]],Table118[[#All],[Revenue Per Cookie]],"Not Found")</f>
        <v>5</v>
      </c>
      <c r="F68" cm="1">
        <f t="array" ref="F68">_xlfn.XLOOKUP(Table3[[#This Row],[Product]],Table118[[#All],[Cookie Type]],Table118[[#All],[Cost Per Cookie]],"Not Found")</f>
        <v>-2</v>
      </c>
      <c r="G68" s="13" cm="1">
        <f t="array" ref="G68">SUM(_xlfn.XLOOKUP(Table3[[#This Row],[Product]],Table118[[#All],[Cookie Type]],Table118[[#All],[Revenue Per Cookie]:[Cost Per Cookie]])*Table3[[#This Row],[Units Sold]])</f>
        <v>4542</v>
      </c>
    </row>
    <row r="69" spans="1:7" x14ac:dyDescent="0.25">
      <c r="A69">
        <v>817134</v>
      </c>
      <c r="B69" t="s">
        <v>27</v>
      </c>
      <c r="C69" s="9">
        <v>274</v>
      </c>
      <c r="D69" s="10">
        <v>44166</v>
      </c>
      <c r="E69" cm="1">
        <f t="array" ref="E69">_xlfn.XLOOKUP(Table3[[#This Row],[Product]],Table118[[#All],[Cookie Type]],Table118[[#All],[Revenue Per Cookie]],"Not Found")</f>
        <v>5</v>
      </c>
      <c r="F69" cm="1">
        <f t="array" ref="F69">_xlfn.XLOOKUP(Table3[[#This Row],[Product]],Table118[[#All],[Cookie Type]],Table118[[#All],[Cost Per Cookie]],"Not Found")</f>
        <v>-2</v>
      </c>
      <c r="G69" s="13" cm="1">
        <f t="array" ref="G69">SUM(_xlfn.XLOOKUP(Table3[[#This Row],[Product]],Table118[[#All],[Cookie Type]],Table118[[#All],[Revenue Per Cookie]:[Cost Per Cookie]])*Table3[[#This Row],[Units Sold]])</f>
        <v>822</v>
      </c>
    </row>
    <row r="70" spans="1:7" x14ac:dyDescent="0.25">
      <c r="A70">
        <v>697568</v>
      </c>
      <c r="B70" t="s">
        <v>27</v>
      </c>
      <c r="C70" s="9">
        <v>1138</v>
      </c>
      <c r="D70" s="10">
        <v>44166</v>
      </c>
      <c r="E70" cm="1">
        <f t="array" ref="E70">_xlfn.XLOOKUP(Table3[[#This Row],[Product]],Table118[[#All],[Cookie Type]],Table118[[#All],[Revenue Per Cookie]],"Not Found")</f>
        <v>5</v>
      </c>
      <c r="F70" cm="1">
        <f t="array" ref="F70">_xlfn.XLOOKUP(Table3[[#This Row],[Product]],Table118[[#All],[Cookie Type]],Table118[[#All],[Cost Per Cookie]],"Not Found")</f>
        <v>-2</v>
      </c>
      <c r="G70" s="13" cm="1">
        <f t="array" ref="G70">SUM(_xlfn.XLOOKUP(Table3[[#This Row],[Product]],Table118[[#All],[Cookie Type]],Table118[[#All],[Revenue Per Cookie]:[Cost Per Cookie]])*Table3[[#This Row],[Units Sold]])</f>
        <v>3414</v>
      </c>
    </row>
    <row r="71" spans="1:7" x14ac:dyDescent="0.25">
      <c r="A71">
        <v>631270</v>
      </c>
      <c r="B71" t="s">
        <v>27</v>
      </c>
      <c r="C71" s="9">
        <v>1372</v>
      </c>
      <c r="D71" s="10">
        <v>43831</v>
      </c>
      <c r="E71" cm="1">
        <f t="array" ref="E71">_xlfn.XLOOKUP(Table3[[#This Row],[Product]],Table118[[#All],[Cookie Type]],Table118[[#All],[Revenue Per Cookie]],"Not Found")</f>
        <v>5</v>
      </c>
      <c r="F71" cm="1">
        <f t="array" ref="F71">_xlfn.XLOOKUP(Table3[[#This Row],[Product]],Table118[[#All],[Cookie Type]],Table118[[#All],[Cost Per Cookie]],"Not Found")</f>
        <v>-2</v>
      </c>
      <c r="G71" s="13" cm="1">
        <f t="array" ref="G71">SUM(_xlfn.XLOOKUP(Table3[[#This Row],[Product]],Table118[[#All],[Cookie Type]],Table118[[#All],[Revenue Per Cookie]:[Cost Per Cookie]])*Table3[[#This Row],[Units Sold]])</f>
        <v>4116</v>
      </c>
    </row>
    <row r="72" spans="1:7" x14ac:dyDescent="0.25">
      <c r="A72">
        <v>678731</v>
      </c>
      <c r="B72" t="s">
        <v>27</v>
      </c>
      <c r="C72" s="9">
        <v>2349</v>
      </c>
      <c r="D72" s="10">
        <v>43709</v>
      </c>
      <c r="E72" cm="1">
        <f t="array" ref="E72">_xlfn.XLOOKUP(Table3[[#This Row],[Product]],Table118[[#All],[Cookie Type]],Table118[[#All],[Revenue Per Cookie]],"Not Found")</f>
        <v>5</v>
      </c>
      <c r="F72" cm="1">
        <f t="array" ref="F72">_xlfn.XLOOKUP(Table3[[#This Row],[Product]],Table118[[#All],[Cookie Type]],Table118[[#All],[Cost Per Cookie]],"Not Found")</f>
        <v>-2</v>
      </c>
      <c r="G72" s="13" cm="1">
        <f t="array" ref="G72">SUM(_xlfn.XLOOKUP(Table3[[#This Row],[Product]],Table118[[#All],[Cookie Type]],Table118[[#All],[Revenue Per Cookie]:[Cost Per Cookie]])*Table3[[#This Row],[Units Sold]])</f>
        <v>7047</v>
      </c>
    </row>
    <row r="73" spans="1:7" x14ac:dyDescent="0.25">
      <c r="A73">
        <v>335658</v>
      </c>
      <c r="B73" t="s">
        <v>27</v>
      </c>
      <c r="C73" s="9">
        <v>2689</v>
      </c>
      <c r="D73" s="10">
        <v>44105</v>
      </c>
      <c r="E73" cm="1">
        <f t="array" ref="E73">_xlfn.XLOOKUP(Table3[[#This Row],[Product]],Table118[[#All],[Cookie Type]],Table118[[#All],[Revenue Per Cookie]],"Not Found")</f>
        <v>5</v>
      </c>
      <c r="F73" cm="1">
        <f t="array" ref="F73">_xlfn.XLOOKUP(Table3[[#This Row],[Product]],Table118[[#All],[Cookie Type]],Table118[[#All],[Cost Per Cookie]],"Not Found")</f>
        <v>-2</v>
      </c>
      <c r="G73" s="13" cm="1">
        <f t="array" ref="G73">SUM(_xlfn.XLOOKUP(Table3[[#This Row],[Product]],Table118[[#All],[Cookie Type]],Table118[[#All],[Revenue Per Cookie]:[Cost Per Cookie]])*Table3[[#This Row],[Units Sold]])</f>
        <v>8067</v>
      </c>
    </row>
    <row r="74" spans="1:7" x14ac:dyDescent="0.25">
      <c r="A74">
        <v>115582</v>
      </c>
      <c r="B74" t="s">
        <v>27</v>
      </c>
      <c r="C74" s="9">
        <v>2431</v>
      </c>
      <c r="D74" s="10">
        <v>44166</v>
      </c>
      <c r="E74" cm="1">
        <f t="array" ref="E74">_xlfn.XLOOKUP(Table3[[#This Row],[Product]],Table118[[#All],[Cookie Type]],Table118[[#All],[Revenue Per Cookie]],"Not Found")</f>
        <v>5</v>
      </c>
      <c r="F74" cm="1">
        <f t="array" ref="F74">_xlfn.XLOOKUP(Table3[[#This Row],[Product]],Table118[[#All],[Cookie Type]],Table118[[#All],[Cost Per Cookie]],"Not Found")</f>
        <v>-2</v>
      </c>
      <c r="G74" s="13" cm="1">
        <f t="array" ref="G74">SUM(_xlfn.XLOOKUP(Table3[[#This Row],[Product]],Table118[[#All],[Cookie Type]],Table118[[#All],[Revenue Per Cookie]:[Cost Per Cookie]])*Table3[[#This Row],[Units Sold]])</f>
        <v>7293</v>
      </c>
    </row>
    <row r="75" spans="1:7" x14ac:dyDescent="0.25">
      <c r="A75">
        <v>833644</v>
      </c>
      <c r="B75" t="s">
        <v>27</v>
      </c>
      <c r="C75" s="9">
        <v>1303</v>
      </c>
      <c r="D75" s="10">
        <v>43862</v>
      </c>
      <c r="E75" cm="1">
        <f t="array" ref="E75">_xlfn.XLOOKUP(Table3[[#This Row],[Product]],Table118[[#All],[Cookie Type]],Table118[[#All],[Revenue Per Cookie]],"Not Found")</f>
        <v>5</v>
      </c>
      <c r="F75" cm="1">
        <f t="array" ref="F75">_xlfn.XLOOKUP(Table3[[#This Row],[Product]],Table118[[#All],[Cookie Type]],Table118[[#All],[Cost Per Cookie]],"Not Found")</f>
        <v>-2</v>
      </c>
      <c r="G75" s="13" cm="1">
        <f t="array" ref="G75">SUM(_xlfn.XLOOKUP(Table3[[#This Row],[Product]],Table118[[#All],[Cookie Type]],Table118[[#All],[Revenue Per Cookie]:[Cost Per Cookie]])*Table3[[#This Row],[Units Sold]])</f>
        <v>3909</v>
      </c>
    </row>
    <row r="76" spans="1:7" x14ac:dyDescent="0.25">
      <c r="A76">
        <v>508782</v>
      </c>
      <c r="B76" t="s">
        <v>27</v>
      </c>
      <c r="C76" s="9">
        <v>2992</v>
      </c>
      <c r="D76" s="10">
        <v>43891</v>
      </c>
      <c r="E76" cm="1">
        <f t="array" ref="E76">_xlfn.XLOOKUP(Table3[[#This Row],[Product]],Table118[[#All],[Cookie Type]],Table118[[#All],[Revenue Per Cookie]],"Not Found")</f>
        <v>5</v>
      </c>
      <c r="F76" cm="1">
        <f t="array" ref="F76">_xlfn.XLOOKUP(Table3[[#This Row],[Product]],Table118[[#All],[Cookie Type]],Table118[[#All],[Cost Per Cookie]],"Not Found")</f>
        <v>-2</v>
      </c>
      <c r="G76" s="13" cm="1">
        <f t="array" ref="G76">SUM(_xlfn.XLOOKUP(Table3[[#This Row],[Product]],Table118[[#All],[Cookie Type]],Table118[[#All],[Revenue Per Cookie]:[Cost Per Cookie]])*Table3[[#This Row],[Units Sold]])</f>
        <v>8976</v>
      </c>
    </row>
    <row r="77" spans="1:7" x14ac:dyDescent="0.25">
      <c r="A77">
        <v>726489</v>
      </c>
      <c r="B77" t="s">
        <v>27</v>
      </c>
      <c r="C77" s="9">
        <v>2385</v>
      </c>
      <c r="D77" s="10">
        <v>43891</v>
      </c>
      <c r="E77" cm="1">
        <f t="array" ref="E77">_xlfn.XLOOKUP(Table3[[#This Row],[Product]],Table118[[#All],[Cookie Type]],Table118[[#All],[Revenue Per Cookie]],"Not Found")</f>
        <v>5</v>
      </c>
      <c r="F77" cm="1">
        <f t="array" ref="F77">_xlfn.XLOOKUP(Table3[[#This Row],[Product]],Table118[[#All],[Cookie Type]],Table118[[#All],[Cost Per Cookie]],"Not Found")</f>
        <v>-2</v>
      </c>
      <c r="G77" s="13" cm="1">
        <f t="array" ref="G77">SUM(_xlfn.XLOOKUP(Table3[[#This Row],[Product]],Table118[[#All],[Cookie Type]],Table118[[#All],[Revenue Per Cookie]:[Cost Per Cookie]])*Table3[[#This Row],[Units Sold]])</f>
        <v>7155</v>
      </c>
    </row>
    <row r="78" spans="1:7" x14ac:dyDescent="0.25">
      <c r="A78">
        <v>218291</v>
      </c>
      <c r="B78" t="s">
        <v>27</v>
      </c>
      <c r="C78" s="9">
        <v>1607</v>
      </c>
      <c r="D78" s="10">
        <v>43922</v>
      </c>
      <c r="E78" cm="1">
        <f t="array" ref="E78">_xlfn.XLOOKUP(Table3[[#This Row],[Product]],Table118[[#All],[Cookie Type]],Table118[[#All],[Revenue Per Cookie]],"Not Found")</f>
        <v>5</v>
      </c>
      <c r="F78" cm="1">
        <f t="array" ref="F78">_xlfn.XLOOKUP(Table3[[#This Row],[Product]],Table118[[#All],[Cookie Type]],Table118[[#All],[Cost Per Cookie]],"Not Found")</f>
        <v>-2</v>
      </c>
      <c r="G78" s="13" cm="1">
        <f t="array" ref="G78">SUM(_xlfn.XLOOKUP(Table3[[#This Row],[Product]],Table118[[#All],[Cookie Type]],Table118[[#All],[Revenue Per Cookie]:[Cost Per Cookie]])*Table3[[#This Row],[Units Sold]])</f>
        <v>4821</v>
      </c>
    </row>
    <row r="79" spans="1:7" x14ac:dyDescent="0.25">
      <c r="A79">
        <v>779126</v>
      </c>
      <c r="B79" t="s">
        <v>27</v>
      </c>
      <c r="C79" s="9">
        <v>2327</v>
      </c>
      <c r="D79" s="10">
        <v>43952</v>
      </c>
      <c r="E79" cm="1">
        <f t="array" ref="E79">_xlfn.XLOOKUP(Table3[[#This Row],[Product]],Table118[[#All],[Cookie Type]],Table118[[#All],[Revenue Per Cookie]],"Not Found")</f>
        <v>5</v>
      </c>
      <c r="F79" cm="1">
        <f t="array" ref="F79">_xlfn.XLOOKUP(Table3[[#This Row],[Product]],Table118[[#All],[Cookie Type]],Table118[[#All],[Cost Per Cookie]],"Not Found")</f>
        <v>-2</v>
      </c>
      <c r="G79" s="13" cm="1">
        <f t="array" ref="G79">SUM(_xlfn.XLOOKUP(Table3[[#This Row],[Product]],Table118[[#All],[Cookie Type]],Table118[[#All],[Revenue Per Cookie]:[Cost Per Cookie]])*Table3[[#This Row],[Units Sold]])</f>
        <v>6981</v>
      </c>
    </row>
    <row r="80" spans="1:7" x14ac:dyDescent="0.25">
      <c r="A80">
        <v>560581</v>
      </c>
      <c r="B80" t="s">
        <v>27</v>
      </c>
      <c r="C80" s="9">
        <v>991</v>
      </c>
      <c r="D80" s="10">
        <v>43983</v>
      </c>
      <c r="E80" cm="1">
        <f t="array" ref="E80">_xlfn.XLOOKUP(Table3[[#This Row],[Product]],Table118[[#All],[Cookie Type]],Table118[[#All],[Revenue Per Cookie]],"Not Found")</f>
        <v>5</v>
      </c>
      <c r="F80" cm="1">
        <f t="array" ref="F80">_xlfn.XLOOKUP(Table3[[#This Row],[Product]],Table118[[#All],[Cookie Type]],Table118[[#All],[Cost Per Cookie]],"Not Found")</f>
        <v>-2</v>
      </c>
      <c r="G80" s="13" cm="1">
        <f t="array" ref="G80">SUM(_xlfn.XLOOKUP(Table3[[#This Row],[Product]],Table118[[#All],[Cookie Type]],Table118[[#All],[Revenue Per Cookie]:[Cost Per Cookie]])*Table3[[#This Row],[Units Sold]])</f>
        <v>2973</v>
      </c>
    </row>
    <row r="81" spans="1:7" x14ac:dyDescent="0.25">
      <c r="A81">
        <v>369627</v>
      </c>
      <c r="B81" t="s">
        <v>27</v>
      </c>
      <c r="C81" s="9">
        <v>602</v>
      </c>
      <c r="D81" s="10">
        <v>43983</v>
      </c>
      <c r="E81" cm="1">
        <f t="array" ref="E81">_xlfn.XLOOKUP(Table3[[#This Row],[Product]],Table118[[#All],[Cookie Type]],Table118[[#All],[Revenue Per Cookie]],"Not Found")</f>
        <v>5</v>
      </c>
      <c r="F81" cm="1">
        <f t="array" ref="F81">_xlfn.XLOOKUP(Table3[[#This Row],[Product]],Table118[[#All],[Cookie Type]],Table118[[#All],[Cost Per Cookie]],"Not Found")</f>
        <v>-2</v>
      </c>
      <c r="G81" s="13" cm="1">
        <f t="array" ref="G81">SUM(_xlfn.XLOOKUP(Table3[[#This Row],[Product]],Table118[[#All],[Cookie Type]],Table118[[#All],[Revenue Per Cookie]:[Cost Per Cookie]])*Table3[[#This Row],[Units Sold]])</f>
        <v>1806</v>
      </c>
    </row>
    <row r="82" spans="1:7" x14ac:dyDescent="0.25">
      <c r="A82">
        <v>587035</v>
      </c>
      <c r="B82" t="s">
        <v>27</v>
      </c>
      <c r="C82" s="9">
        <v>2620</v>
      </c>
      <c r="D82" s="10">
        <v>44075</v>
      </c>
      <c r="E82" cm="1">
        <f t="array" ref="E82">_xlfn.XLOOKUP(Table3[[#This Row],[Product]],Table118[[#All],[Cookie Type]],Table118[[#All],[Revenue Per Cookie]],"Not Found")</f>
        <v>5</v>
      </c>
      <c r="F82" cm="1">
        <f t="array" ref="F82">_xlfn.XLOOKUP(Table3[[#This Row],[Product]],Table118[[#All],[Cookie Type]],Table118[[#All],[Cost Per Cookie]],"Not Found")</f>
        <v>-2</v>
      </c>
      <c r="G82" s="13" cm="1">
        <f t="array" ref="G82">SUM(_xlfn.XLOOKUP(Table3[[#This Row],[Product]],Table118[[#All],[Cookie Type]],Table118[[#All],[Revenue Per Cookie]:[Cost Per Cookie]])*Table3[[#This Row],[Units Sold]])</f>
        <v>7860</v>
      </c>
    </row>
    <row r="83" spans="1:7" x14ac:dyDescent="0.25">
      <c r="A83">
        <v>697895</v>
      </c>
      <c r="B83" t="s">
        <v>27</v>
      </c>
      <c r="C83" s="9">
        <v>1228</v>
      </c>
      <c r="D83" s="10">
        <v>43739</v>
      </c>
      <c r="E83" cm="1">
        <f t="array" ref="E83">_xlfn.XLOOKUP(Table3[[#This Row],[Product]],Table118[[#All],[Cookie Type]],Table118[[#All],[Revenue Per Cookie]],"Not Found")</f>
        <v>5</v>
      </c>
      <c r="F83" cm="1">
        <f t="array" ref="F83">_xlfn.XLOOKUP(Table3[[#This Row],[Product]],Table118[[#All],[Cookie Type]],Table118[[#All],[Cost Per Cookie]],"Not Found")</f>
        <v>-2</v>
      </c>
      <c r="G83" s="13" cm="1">
        <f t="array" ref="G83">SUM(_xlfn.XLOOKUP(Table3[[#This Row],[Product]],Table118[[#All],[Cookie Type]],Table118[[#All],[Revenue Per Cookie]:[Cost Per Cookie]])*Table3[[#This Row],[Units Sold]])</f>
        <v>3684</v>
      </c>
    </row>
    <row r="84" spans="1:7" x14ac:dyDescent="0.25">
      <c r="A84">
        <v>691331</v>
      </c>
      <c r="B84" t="s">
        <v>27</v>
      </c>
      <c r="C84" s="9">
        <v>1389</v>
      </c>
      <c r="D84" s="10">
        <v>43739</v>
      </c>
      <c r="E84" cm="1">
        <f t="array" ref="E84">_xlfn.XLOOKUP(Table3[[#This Row],[Product]],Table118[[#All],[Cookie Type]],Table118[[#All],[Revenue Per Cookie]],"Not Found")</f>
        <v>5</v>
      </c>
      <c r="F84" cm="1">
        <f t="array" ref="F84">_xlfn.XLOOKUP(Table3[[#This Row],[Product]],Table118[[#All],[Cookie Type]],Table118[[#All],[Cost Per Cookie]],"Not Found")</f>
        <v>-2</v>
      </c>
      <c r="G84" s="13" cm="1">
        <f t="array" ref="G84">SUM(_xlfn.XLOOKUP(Table3[[#This Row],[Product]],Table118[[#All],[Cookie Type]],Table118[[#All],[Revenue Per Cookie]:[Cost Per Cookie]])*Table3[[#This Row],[Units Sold]])</f>
        <v>4167</v>
      </c>
    </row>
    <row r="85" spans="1:7" x14ac:dyDescent="0.25">
      <c r="A85">
        <v>852827</v>
      </c>
      <c r="B85" t="s">
        <v>27</v>
      </c>
      <c r="C85" s="9">
        <v>861</v>
      </c>
      <c r="D85" s="10">
        <v>44105</v>
      </c>
      <c r="E85" cm="1">
        <f t="array" ref="E85">_xlfn.XLOOKUP(Table3[[#This Row],[Product]],Table118[[#All],[Cookie Type]],Table118[[#All],[Revenue Per Cookie]],"Not Found")</f>
        <v>5</v>
      </c>
      <c r="F85" cm="1">
        <f t="array" ref="F85">_xlfn.XLOOKUP(Table3[[#This Row],[Product]],Table118[[#All],[Cookie Type]],Table118[[#All],[Cost Per Cookie]],"Not Found")</f>
        <v>-2</v>
      </c>
      <c r="G85" s="13" cm="1">
        <f t="array" ref="G85">SUM(_xlfn.XLOOKUP(Table3[[#This Row],[Product]],Table118[[#All],[Cookie Type]],Table118[[#All],[Revenue Per Cookie]:[Cost Per Cookie]])*Table3[[#This Row],[Units Sold]])</f>
        <v>2583</v>
      </c>
    </row>
    <row r="86" spans="1:7" x14ac:dyDescent="0.25">
      <c r="A86">
        <v>567484</v>
      </c>
      <c r="B86" t="s">
        <v>27</v>
      </c>
      <c r="C86" s="9">
        <v>704</v>
      </c>
      <c r="D86" s="10">
        <v>43739</v>
      </c>
      <c r="E86" cm="1">
        <f t="array" ref="E86">_xlfn.XLOOKUP(Table3[[#This Row],[Product]],Table118[[#All],[Cookie Type]],Table118[[#All],[Revenue Per Cookie]],"Not Found")</f>
        <v>5</v>
      </c>
      <c r="F86" cm="1">
        <f t="array" ref="F86">_xlfn.XLOOKUP(Table3[[#This Row],[Product]],Table118[[#All],[Cookie Type]],Table118[[#All],[Cost Per Cookie]],"Not Found")</f>
        <v>-2</v>
      </c>
      <c r="G86" s="13" cm="1">
        <f t="array" ref="G86">SUM(_xlfn.XLOOKUP(Table3[[#This Row],[Product]],Table118[[#All],[Cookie Type]],Table118[[#All],[Revenue Per Cookie]:[Cost Per Cookie]])*Table3[[#This Row],[Units Sold]])</f>
        <v>2112</v>
      </c>
    </row>
    <row r="87" spans="1:7" x14ac:dyDescent="0.25">
      <c r="A87">
        <v>348194</v>
      </c>
      <c r="B87" t="s">
        <v>27</v>
      </c>
      <c r="C87" s="9">
        <v>1802</v>
      </c>
      <c r="D87" s="10">
        <v>43800</v>
      </c>
      <c r="E87" cm="1">
        <f t="array" ref="E87">_xlfn.XLOOKUP(Table3[[#This Row],[Product]],Table118[[#All],[Cookie Type]],Table118[[#All],[Revenue Per Cookie]],"Not Found")</f>
        <v>5</v>
      </c>
      <c r="F87" cm="1">
        <f t="array" ref="F87">_xlfn.XLOOKUP(Table3[[#This Row],[Product]],Table118[[#All],[Cookie Type]],Table118[[#All],[Cost Per Cookie]],"Not Found")</f>
        <v>-2</v>
      </c>
      <c r="G87" s="13" cm="1">
        <f t="array" ref="G87">SUM(_xlfn.XLOOKUP(Table3[[#This Row],[Product]],Table118[[#All],[Cookie Type]],Table118[[#All],[Revenue Per Cookie]:[Cost Per Cookie]])*Table3[[#This Row],[Units Sold]])</f>
        <v>5406</v>
      </c>
    </row>
    <row r="88" spans="1:7" x14ac:dyDescent="0.25">
      <c r="A88">
        <v>444225</v>
      </c>
      <c r="B88" t="s">
        <v>27</v>
      </c>
      <c r="C88" s="9">
        <v>2663</v>
      </c>
      <c r="D88" s="10">
        <v>44166</v>
      </c>
      <c r="E88" cm="1">
        <f t="array" ref="E88">_xlfn.XLOOKUP(Table3[[#This Row],[Product]],Table118[[#All],[Cookie Type]],Table118[[#All],[Revenue Per Cookie]],"Not Found")</f>
        <v>5</v>
      </c>
      <c r="F88" cm="1">
        <f t="array" ref="F88">_xlfn.XLOOKUP(Table3[[#This Row],[Product]],Table118[[#All],[Cookie Type]],Table118[[#All],[Cost Per Cookie]],"Not Found")</f>
        <v>-2</v>
      </c>
      <c r="G88" s="13" cm="1">
        <f t="array" ref="G88">SUM(_xlfn.XLOOKUP(Table3[[#This Row],[Product]],Table118[[#All],[Cookie Type]],Table118[[#All],[Revenue Per Cookie]:[Cost Per Cookie]])*Table3[[#This Row],[Units Sold]])</f>
        <v>7989</v>
      </c>
    </row>
    <row r="89" spans="1:7" x14ac:dyDescent="0.25">
      <c r="A89">
        <v>685544</v>
      </c>
      <c r="B89" t="s">
        <v>27</v>
      </c>
      <c r="C89" s="9">
        <v>2136</v>
      </c>
      <c r="D89" s="10">
        <v>43800</v>
      </c>
      <c r="E89" cm="1">
        <f t="array" ref="E89">_xlfn.XLOOKUP(Table3[[#This Row],[Product]],Table118[[#All],[Cookie Type]],Table118[[#All],[Revenue Per Cookie]],"Not Found")</f>
        <v>5</v>
      </c>
      <c r="F89" cm="1">
        <f t="array" ref="F89">_xlfn.XLOOKUP(Table3[[#This Row],[Product]],Table118[[#All],[Cookie Type]],Table118[[#All],[Cost Per Cookie]],"Not Found")</f>
        <v>-2</v>
      </c>
      <c r="G89" s="13" cm="1">
        <f t="array" ref="G89">SUM(_xlfn.XLOOKUP(Table3[[#This Row],[Product]],Table118[[#All],[Cookie Type]],Table118[[#All],[Revenue Per Cookie]:[Cost Per Cookie]])*Table3[[#This Row],[Units Sold]])</f>
        <v>6408</v>
      </c>
    </row>
    <row r="90" spans="1:7" x14ac:dyDescent="0.25">
      <c r="A90">
        <v>636993</v>
      </c>
      <c r="B90" t="s">
        <v>27</v>
      </c>
      <c r="C90" s="9">
        <v>2116</v>
      </c>
      <c r="D90" s="10">
        <v>43800</v>
      </c>
      <c r="E90" cm="1">
        <f t="array" ref="E90">_xlfn.XLOOKUP(Table3[[#This Row],[Product]],Table118[[#All],[Cookie Type]],Table118[[#All],[Revenue Per Cookie]],"Not Found")</f>
        <v>5</v>
      </c>
      <c r="F90" cm="1">
        <f t="array" ref="F90">_xlfn.XLOOKUP(Table3[[#This Row],[Product]],Table118[[#All],[Cookie Type]],Table118[[#All],[Cost Per Cookie]],"Not Found")</f>
        <v>-2</v>
      </c>
      <c r="G90" s="13" cm="1">
        <f t="array" ref="G90">SUM(_xlfn.XLOOKUP(Table3[[#This Row],[Product]],Table118[[#All],[Cookie Type]],Table118[[#All],[Revenue Per Cookie]:[Cost Per Cookie]])*Table3[[#This Row],[Units Sold]])</f>
        <v>6348</v>
      </c>
    </row>
    <row r="91" spans="1:7" x14ac:dyDescent="0.25">
      <c r="A91">
        <v>603195</v>
      </c>
      <c r="B91" t="s">
        <v>27</v>
      </c>
      <c r="C91" s="9">
        <v>3801</v>
      </c>
      <c r="D91" s="10">
        <v>43922</v>
      </c>
      <c r="E91" cm="1">
        <f t="array" ref="E91">_xlfn.XLOOKUP(Table3[[#This Row],[Product]],Table118[[#All],[Cookie Type]],Table118[[#All],[Revenue Per Cookie]],"Not Found")</f>
        <v>5</v>
      </c>
      <c r="F91" cm="1">
        <f t="array" ref="F91">_xlfn.XLOOKUP(Table3[[#This Row],[Product]],Table118[[#All],[Cookie Type]],Table118[[#All],[Cost Per Cookie]],"Not Found")</f>
        <v>-2</v>
      </c>
      <c r="G91" s="13" cm="1">
        <f t="array" ref="G91">SUM(_xlfn.XLOOKUP(Table3[[#This Row],[Product]],Table118[[#All],[Cookie Type]],Table118[[#All],[Revenue Per Cookie]:[Cost Per Cookie]])*Table3[[#This Row],[Units Sold]])</f>
        <v>11403</v>
      </c>
    </row>
    <row r="92" spans="1:7" x14ac:dyDescent="0.25">
      <c r="A92">
        <v>568366</v>
      </c>
      <c r="B92" t="s">
        <v>27</v>
      </c>
      <c r="C92" s="9">
        <v>1496</v>
      </c>
      <c r="D92" s="10">
        <v>43983</v>
      </c>
      <c r="E92" cm="1">
        <f t="array" ref="E92">_xlfn.XLOOKUP(Table3[[#This Row],[Product]],Table118[[#All],[Cookie Type]],Table118[[#All],[Revenue Per Cookie]],"Not Found")</f>
        <v>5</v>
      </c>
      <c r="F92" cm="1">
        <f t="array" ref="F92">_xlfn.XLOOKUP(Table3[[#This Row],[Product]],Table118[[#All],[Cookie Type]],Table118[[#All],[Cost Per Cookie]],"Not Found")</f>
        <v>-2</v>
      </c>
      <c r="G92" s="13" cm="1">
        <f t="array" ref="G92">SUM(_xlfn.XLOOKUP(Table3[[#This Row],[Product]],Table118[[#All],[Cookie Type]],Table118[[#All],[Revenue Per Cookie]:[Cost Per Cookie]])*Table3[[#This Row],[Units Sold]])</f>
        <v>4488</v>
      </c>
    </row>
    <row r="93" spans="1:7" x14ac:dyDescent="0.25">
      <c r="A93">
        <v>176592</v>
      </c>
      <c r="B93" t="s">
        <v>27</v>
      </c>
      <c r="C93" s="9">
        <v>2299</v>
      </c>
      <c r="D93" s="10">
        <v>43739</v>
      </c>
      <c r="E93" cm="1">
        <f t="array" ref="E93">_xlfn.XLOOKUP(Table3[[#This Row],[Product]],Table118[[#All],[Cookie Type]],Table118[[#All],[Revenue Per Cookie]],"Not Found")</f>
        <v>5</v>
      </c>
      <c r="F93" cm="1">
        <f t="array" ref="F93">_xlfn.XLOOKUP(Table3[[#This Row],[Product]],Table118[[#All],[Cookie Type]],Table118[[#All],[Cost Per Cookie]],"Not Found")</f>
        <v>-2</v>
      </c>
      <c r="G93" s="13" cm="1">
        <f t="array" ref="G93">SUM(_xlfn.XLOOKUP(Table3[[#This Row],[Product]],Table118[[#All],[Cookie Type]],Table118[[#All],[Revenue Per Cookie]:[Cost Per Cookie]])*Table3[[#This Row],[Units Sold]])</f>
        <v>6897</v>
      </c>
    </row>
    <row r="94" spans="1:7" x14ac:dyDescent="0.25">
      <c r="A94">
        <v>758323</v>
      </c>
      <c r="B94" t="s">
        <v>27</v>
      </c>
      <c r="C94" s="9">
        <v>727</v>
      </c>
      <c r="D94" s="10">
        <v>43739</v>
      </c>
      <c r="E94" cm="1">
        <f t="array" ref="E94">_xlfn.XLOOKUP(Table3[[#This Row],[Product]],Table118[[#All],[Cookie Type]],Table118[[#All],[Revenue Per Cookie]],"Not Found")</f>
        <v>5</v>
      </c>
      <c r="F94" cm="1">
        <f t="array" ref="F94">_xlfn.XLOOKUP(Table3[[#This Row],[Product]],Table118[[#All],[Cookie Type]],Table118[[#All],[Cost Per Cookie]],"Not Found")</f>
        <v>-2</v>
      </c>
      <c r="G94" s="13" cm="1">
        <f t="array" ref="G94">SUM(_xlfn.XLOOKUP(Table3[[#This Row],[Product]],Table118[[#All],[Cookie Type]],Table118[[#All],[Revenue Per Cookie]:[Cost Per Cookie]])*Table3[[#This Row],[Units Sold]])</f>
        <v>2181</v>
      </c>
    </row>
    <row r="95" spans="1:7" x14ac:dyDescent="0.25">
      <c r="A95">
        <v>698245</v>
      </c>
      <c r="B95" t="s">
        <v>27</v>
      </c>
      <c r="C95" s="9">
        <v>2198</v>
      </c>
      <c r="D95" s="10">
        <v>44044</v>
      </c>
      <c r="E95" cm="1">
        <f t="array" ref="E95">_xlfn.XLOOKUP(Table3[[#This Row],[Product]],Table118[[#All],[Cookie Type]],Table118[[#All],[Revenue Per Cookie]],"Not Found")</f>
        <v>5</v>
      </c>
      <c r="F95" cm="1">
        <f t="array" ref="F95">_xlfn.XLOOKUP(Table3[[#This Row],[Product]],Table118[[#All],[Cookie Type]],Table118[[#All],[Cost Per Cookie]],"Not Found")</f>
        <v>-2</v>
      </c>
      <c r="G95" s="13" cm="1">
        <f t="array" ref="G95">SUM(_xlfn.XLOOKUP(Table3[[#This Row],[Product]],Table118[[#All],[Cookie Type]],Table118[[#All],[Revenue Per Cookie]:[Cost Per Cookie]])*Table3[[#This Row],[Units Sold]])</f>
        <v>6594</v>
      </c>
    </row>
    <row r="96" spans="1:7" x14ac:dyDescent="0.25">
      <c r="A96">
        <v>796346</v>
      </c>
      <c r="B96" t="s">
        <v>27</v>
      </c>
      <c r="C96" s="9">
        <v>1743</v>
      </c>
      <c r="D96" s="10">
        <v>44044</v>
      </c>
      <c r="E96" cm="1">
        <f t="array" ref="E96">_xlfn.XLOOKUP(Table3[[#This Row],[Product]],Table118[[#All],[Cookie Type]],Table118[[#All],[Revenue Per Cookie]],"Not Found")</f>
        <v>5</v>
      </c>
      <c r="F96" cm="1">
        <f t="array" ref="F96">_xlfn.XLOOKUP(Table3[[#This Row],[Product]],Table118[[#All],[Cookie Type]],Table118[[#All],[Cost Per Cookie]],"Not Found")</f>
        <v>-2</v>
      </c>
      <c r="G96" s="13" cm="1">
        <f t="array" ref="G96">SUM(_xlfn.XLOOKUP(Table3[[#This Row],[Product]],Table118[[#All],[Cookie Type]],Table118[[#All],[Revenue Per Cookie]:[Cost Per Cookie]])*Table3[[#This Row],[Units Sold]])</f>
        <v>5229</v>
      </c>
    </row>
    <row r="97" spans="1:7" x14ac:dyDescent="0.25">
      <c r="A97">
        <v>203608</v>
      </c>
      <c r="B97" t="s">
        <v>27</v>
      </c>
      <c r="C97" s="9">
        <v>1153</v>
      </c>
      <c r="D97" s="10">
        <v>44105</v>
      </c>
      <c r="E97" cm="1">
        <f t="array" ref="E97">_xlfn.XLOOKUP(Table3[[#This Row],[Product]],Table118[[#All],[Cookie Type]],Table118[[#All],[Revenue Per Cookie]],"Not Found")</f>
        <v>5</v>
      </c>
      <c r="F97" cm="1">
        <f t="array" ref="F97">_xlfn.XLOOKUP(Table3[[#This Row],[Product]],Table118[[#All],[Cookie Type]],Table118[[#All],[Cost Per Cookie]],"Not Found")</f>
        <v>-2</v>
      </c>
      <c r="G97" s="13" cm="1">
        <f t="array" ref="G97">SUM(_xlfn.XLOOKUP(Table3[[#This Row],[Product]],Table118[[#All],[Cookie Type]],Table118[[#All],[Revenue Per Cookie]:[Cost Per Cookie]])*Table3[[#This Row],[Units Sold]])</f>
        <v>3459</v>
      </c>
    </row>
    <row r="98" spans="1:7" x14ac:dyDescent="0.25">
      <c r="A98">
        <v>676135</v>
      </c>
      <c r="B98" t="s">
        <v>27</v>
      </c>
      <c r="C98" s="9">
        <v>1757</v>
      </c>
      <c r="D98" s="10">
        <v>43739</v>
      </c>
      <c r="E98" cm="1">
        <f t="array" ref="E98">_xlfn.XLOOKUP(Table3[[#This Row],[Product]],Table118[[#All],[Cookie Type]],Table118[[#All],[Revenue Per Cookie]],"Not Found")</f>
        <v>5</v>
      </c>
      <c r="F98" cm="1">
        <f t="array" ref="F98">_xlfn.XLOOKUP(Table3[[#This Row],[Product]],Table118[[#All],[Cookie Type]],Table118[[#All],[Cost Per Cookie]],"Not Found")</f>
        <v>-2</v>
      </c>
      <c r="G98" s="13" cm="1">
        <f t="array" ref="G98">SUM(_xlfn.XLOOKUP(Table3[[#This Row],[Product]],Table118[[#All],[Cookie Type]],Table118[[#All],[Revenue Per Cookie]:[Cost Per Cookie]])*Table3[[#This Row],[Units Sold]])</f>
        <v>5271</v>
      </c>
    </row>
    <row r="99" spans="1:7" x14ac:dyDescent="0.25">
      <c r="A99">
        <v>142979</v>
      </c>
      <c r="B99" t="s">
        <v>27</v>
      </c>
      <c r="C99" s="9">
        <v>1031</v>
      </c>
      <c r="D99" s="10">
        <v>43709</v>
      </c>
      <c r="E99" cm="1">
        <f t="array" ref="E99">_xlfn.XLOOKUP(Table3[[#This Row],[Product]],Table118[[#All],[Cookie Type]],Table118[[#All],[Revenue Per Cookie]],"Not Found")</f>
        <v>5</v>
      </c>
      <c r="F99" cm="1">
        <f t="array" ref="F99">_xlfn.XLOOKUP(Table3[[#This Row],[Product]],Table118[[#All],[Cookie Type]],Table118[[#All],[Cost Per Cookie]],"Not Found")</f>
        <v>-2</v>
      </c>
      <c r="G99" s="13" cm="1">
        <f t="array" ref="G99">SUM(_xlfn.XLOOKUP(Table3[[#This Row],[Product]],Table118[[#All],[Cookie Type]],Table118[[#All],[Revenue Per Cookie]:[Cost Per Cookie]])*Table3[[#This Row],[Units Sold]])</f>
        <v>3093</v>
      </c>
    </row>
    <row r="100" spans="1:7" x14ac:dyDescent="0.25">
      <c r="A100">
        <v>283491</v>
      </c>
      <c r="B100" t="s">
        <v>27</v>
      </c>
      <c r="C100" s="9">
        <v>1702</v>
      </c>
      <c r="D100" s="10">
        <v>43952</v>
      </c>
      <c r="E100" cm="1">
        <f t="array" ref="E100">_xlfn.XLOOKUP(Table3[[#This Row],[Product]],Table118[[#All],[Cookie Type]],Table118[[#All],[Revenue Per Cookie]],"Not Found")</f>
        <v>5</v>
      </c>
      <c r="F100" cm="1">
        <f t="array" ref="F100">_xlfn.XLOOKUP(Table3[[#This Row],[Product]],Table118[[#All],[Cookie Type]],Table118[[#All],[Cost Per Cookie]],"Not Found")</f>
        <v>-2</v>
      </c>
      <c r="G100" s="13" cm="1">
        <f t="array" ref="G100">SUM(_xlfn.XLOOKUP(Table3[[#This Row],[Product]],Table118[[#All],[Cookie Type]],Table118[[#All],[Revenue Per Cookie]:[Cost Per Cookie]])*Table3[[#This Row],[Units Sold]])</f>
        <v>5106</v>
      </c>
    </row>
    <row r="101" spans="1:7" x14ac:dyDescent="0.25">
      <c r="A101">
        <v>807061</v>
      </c>
      <c r="B101" t="s">
        <v>27</v>
      </c>
      <c r="C101" s="9">
        <v>448</v>
      </c>
      <c r="D101" s="10">
        <v>43983</v>
      </c>
      <c r="E101" cm="1">
        <f t="array" ref="E101">_xlfn.XLOOKUP(Table3[[#This Row],[Product]],Table118[[#All],[Cookie Type]],Table118[[#All],[Revenue Per Cookie]],"Not Found")</f>
        <v>5</v>
      </c>
      <c r="F101" cm="1">
        <f t="array" ref="F101">_xlfn.XLOOKUP(Table3[[#This Row],[Product]],Table118[[#All],[Cookie Type]],Table118[[#All],[Cost Per Cookie]],"Not Found")</f>
        <v>-2</v>
      </c>
      <c r="G101" s="13" cm="1">
        <f t="array" ref="G101">SUM(_xlfn.XLOOKUP(Table3[[#This Row],[Product]],Table118[[#All],[Cookie Type]],Table118[[#All],[Revenue Per Cookie]:[Cost Per Cookie]])*Table3[[#This Row],[Units Sold]])</f>
        <v>1344</v>
      </c>
    </row>
    <row r="102" spans="1:7" x14ac:dyDescent="0.25">
      <c r="A102">
        <v>459019</v>
      </c>
      <c r="B102" t="s">
        <v>27</v>
      </c>
      <c r="C102" s="9">
        <v>3513</v>
      </c>
      <c r="D102" s="10">
        <v>44013</v>
      </c>
      <c r="E102" cm="1">
        <f t="array" ref="E102">_xlfn.XLOOKUP(Table3[[#This Row],[Product]],Table118[[#All],[Cookie Type]],Table118[[#All],[Revenue Per Cookie]],"Not Found")</f>
        <v>5</v>
      </c>
      <c r="F102" cm="1">
        <f t="array" ref="F102">_xlfn.XLOOKUP(Table3[[#This Row],[Product]],Table118[[#All],[Cookie Type]],Table118[[#All],[Cost Per Cookie]],"Not Found")</f>
        <v>-2</v>
      </c>
      <c r="G102" s="13" cm="1">
        <f t="array" ref="G102">SUM(_xlfn.XLOOKUP(Table3[[#This Row],[Product]],Table118[[#All],[Cookie Type]],Table118[[#All],[Revenue Per Cookie]:[Cost Per Cookie]])*Table3[[#This Row],[Units Sold]])</f>
        <v>10539</v>
      </c>
    </row>
    <row r="103" spans="1:7" x14ac:dyDescent="0.25">
      <c r="A103">
        <v>126864</v>
      </c>
      <c r="B103" t="s">
        <v>27</v>
      </c>
      <c r="C103" s="9">
        <v>2101</v>
      </c>
      <c r="D103" s="10">
        <v>44044</v>
      </c>
      <c r="E103" cm="1">
        <f t="array" ref="E103">_xlfn.XLOOKUP(Table3[[#This Row],[Product]],Table118[[#All],[Cookie Type]],Table118[[#All],[Revenue Per Cookie]],"Not Found")</f>
        <v>5</v>
      </c>
      <c r="F103" cm="1">
        <f t="array" ref="F103">_xlfn.XLOOKUP(Table3[[#This Row],[Product]],Table118[[#All],[Cookie Type]],Table118[[#All],[Cost Per Cookie]],"Not Found")</f>
        <v>-2</v>
      </c>
      <c r="G103" s="13" cm="1">
        <f t="array" ref="G103">SUM(_xlfn.XLOOKUP(Table3[[#This Row],[Product]],Table118[[#All],[Cookie Type]],Table118[[#All],[Revenue Per Cookie]:[Cost Per Cookie]])*Table3[[#This Row],[Units Sold]])</f>
        <v>6303</v>
      </c>
    </row>
    <row r="104" spans="1:7" x14ac:dyDescent="0.25">
      <c r="A104">
        <v>854455</v>
      </c>
      <c r="B104" t="s">
        <v>27</v>
      </c>
      <c r="C104" s="9">
        <v>2931</v>
      </c>
      <c r="D104" s="10">
        <v>43709</v>
      </c>
      <c r="E104" cm="1">
        <f t="array" ref="E104">_xlfn.XLOOKUP(Table3[[#This Row],[Product]],Table118[[#All],[Cookie Type]],Table118[[#All],[Revenue Per Cookie]],"Not Found")</f>
        <v>5</v>
      </c>
      <c r="F104" cm="1">
        <f t="array" ref="F104">_xlfn.XLOOKUP(Table3[[#This Row],[Product]],Table118[[#All],[Cookie Type]],Table118[[#All],[Cost Per Cookie]],"Not Found")</f>
        <v>-2</v>
      </c>
      <c r="G104" s="13" cm="1">
        <f t="array" ref="G104">SUM(_xlfn.XLOOKUP(Table3[[#This Row],[Product]],Table118[[#All],[Cookie Type]],Table118[[#All],[Revenue Per Cookie]:[Cost Per Cookie]])*Table3[[#This Row],[Units Sold]])</f>
        <v>8793</v>
      </c>
    </row>
    <row r="105" spans="1:7" x14ac:dyDescent="0.25">
      <c r="A105">
        <v>293863</v>
      </c>
      <c r="B105" t="s">
        <v>27</v>
      </c>
      <c r="C105" s="9">
        <v>1535</v>
      </c>
      <c r="D105" s="10">
        <v>44075</v>
      </c>
      <c r="E105" cm="1">
        <f t="array" ref="E105">_xlfn.XLOOKUP(Table3[[#This Row],[Product]],Table118[[#All],[Cookie Type]],Table118[[#All],[Revenue Per Cookie]],"Not Found")</f>
        <v>5</v>
      </c>
      <c r="F105" cm="1">
        <f t="array" ref="F105">_xlfn.XLOOKUP(Table3[[#This Row],[Product]],Table118[[#All],[Cookie Type]],Table118[[#All],[Cost Per Cookie]],"Not Found")</f>
        <v>-2</v>
      </c>
      <c r="G105" s="13" cm="1">
        <f t="array" ref="G105">SUM(_xlfn.XLOOKUP(Table3[[#This Row],[Product]],Table118[[#All],[Cookie Type]],Table118[[#All],[Revenue Per Cookie]:[Cost Per Cookie]])*Table3[[#This Row],[Units Sold]])</f>
        <v>4605</v>
      </c>
    </row>
    <row r="106" spans="1:7" x14ac:dyDescent="0.25">
      <c r="A106">
        <v>898591</v>
      </c>
      <c r="B106" t="s">
        <v>27</v>
      </c>
      <c r="C106" s="9">
        <v>1123</v>
      </c>
      <c r="D106" s="10">
        <v>43709</v>
      </c>
      <c r="E106" cm="1">
        <f t="array" ref="E106">_xlfn.XLOOKUP(Table3[[#This Row],[Product]],Table118[[#All],[Cookie Type]],Table118[[#All],[Revenue Per Cookie]],"Not Found")</f>
        <v>5</v>
      </c>
      <c r="F106" cm="1">
        <f t="array" ref="F106">_xlfn.XLOOKUP(Table3[[#This Row],[Product]],Table118[[#All],[Cookie Type]],Table118[[#All],[Cost Per Cookie]],"Not Found")</f>
        <v>-2</v>
      </c>
      <c r="G106" s="13" cm="1">
        <f t="array" ref="G106">SUM(_xlfn.XLOOKUP(Table3[[#This Row],[Product]],Table118[[#All],[Cookie Type]],Table118[[#All],[Revenue Per Cookie]:[Cost Per Cookie]])*Table3[[#This Row],[Units Sold]])</f>
        <v>3369</v>
      </c>
    </row>
    <row r="107" spans="1:7" x14ac:dyDescent="0.25">
      <c r="A107">
        <v>521535</v>
      </c>
      <c r="B107" t="s">
        <v>27</v>
      </c>
      <c r="C107" s="9">
        <v>1404</v>
      </c>
      <c r="D107" s="10">
        <v>43770</v>
      </c>
      <c r="E107" cm="1">
        <f t="array" ref="E107">_xlfn.XLOOKUP(Table3[[#This Row],[Product]],Table118[[#All],[Cookie Type]],Table118[[#All],[Revenue Per Cookie]],"Not Found")</f>
        <v>5</v>
      </c>
      <c r="F107" cm="1">
        <f t="array" ref="F107">_xlfn.XLOOKUP(Table3[[#This Row],[Product]],Table118[[#All],[Cookie Type]],Table118[[#All],[Cost Per Cookie]],"Not Found")</f>
        <v>-2</v>
      </c>
      <c r="G107" s="13" cm="1">
        <f t="array" ref="G107">SUM(_xlfn.XLOOKUP(Table3[[#This Row],[Product]],Table118[[#All],[Cookie Type]],Table118[[#All],[Revenue Per Cookie]:[Cost Per Cookie]])*Table3[[#This Row],[Units Sold]])</f>
        <v>4212</v>
      </c>
    </row>
    <row r="108" spans="1:7" x14ac:dyDescent="0.25">
      <c r="A108">
        <v>867252</v>
      </c>
      <c r="B108" t="s">
        <v>27</v>
      </c>
      <c r="C108" s="9">
        <v>2763</v>
      </c>
      <c r="D108" s="10">
        <v>43770</v>
      </c>
      <c r="E108" cm="1">
        <f t="array" ref="E108">_xlfn.XLOOKUP(Table3[[#This Row],[Product]],Table118[[#All],[Cookie Type]],Table118[[#All],[Revenue Per Cookie]],"Not Found")</f>
        <v>5</v>
      </c>
      <c r="F108" cm="1">
        <f t="array" ref="F108">_xlfn.XLOOKUP(Table3[[#This Row],[Product]],Table118[[#All],[Cookie Type]],Table118[[#All],[Cost Per Cookie]],"Not Found")</f>
        <v>-2</v>
      </c>
      <c r="G108" s="13" cm="1">
        <f t="array" ref="G108">SUM(_xlfn.XLOOKUP(Table3[[#This Row],[Product]],Table118[[#All],[Cookie Type]],Table118[[#All],[Revenue Per Cookie]:[Cost Per Cookie]])*Table3[[#This Row],[Units Sold]])</f>
        <v>8289</v>
      </c>
    </row>
    <row r="109" spans="1:7" x14ac:dyDescent="0.25">
      <c r="A109">
        <v>146778</v>
      </c>
      <c r="B109" t="s">
        <v>27</v>
      </c>
      <c r="C109" s="9">
        <v>2125</v>
      </c>
      <c r="D109" s="10">
        <v>43800</v>
      </c>
      <c r="E109" cm="1">
        <f t="array" ref="E109">_xlfn.XLOOKUP(Table3[[#This Row],[Product]],Table118[[#All],[Cookie Type]],Table118[[#All],[Revenue Per Cookie]],"Not Found")</f>
        <v>5</v>
      </c>
      <c r="F109" cm="1">
        <f t="array" ref="F109">_xlfn.XLOOKUP(Table3[[#This Row],[Product]],Table118[[#All],[Cookie Type]],Table118[[#All],[Cost Per Cookie]],"Not Found")</f>
        <v>-2</v>
      </c>
      <c r="G109" s="13" cm="1">
        <f t="array" ref="G109">SUM(_xlfn.XLOOKUP(Table3[[#This Row],[Product]],Table118[[#All],[Cookie Type]],Table118[[#All],[Revenue Per Cookie]:[Cost Per Cookie]])*Table3[[#This Row],[Units Sold]])</f>
        <v>6375</v>
      </c>
    </row>
    <row r="110" spans="1:7" x14ac:dyDescent="0.25">
      <c r="A110">
        <v>566983</v>
      </c>
      <c r="B110" t="s">
        <v>27</v>
      </c>
      <c r="C110" s="9">
        <v>257</v>
      </c>
      <c r="D110" s="10">
        <v>43952</v>
      </c>
      <c r="E110" cm="1">
        <f t="array" ref="E110">_xlfn.XLOOKUP(Table3[[#This Row],[Product]],Table118[[#All],[Cookie Type]],Table118[[#All],[Revenue Per Cookie]],"Not Found")</f>
        <v>5</v>
      </c>
      <c r="F110" cm="1">
        <f t="array" ref="F110">_xlfn.XLOOKUP(Table3[[#This Row],[Product]],Table118[[#All],[Cookie Type]],Table118[[#All],[Cost Per Cookie]],"Not Found")</f>
        <v>-2</v>
      </c>
      <c r="G110" s="13" cm="1">
        <f t="array" ref="G110">SUM(_xlfn.XLOOKUP(Table3[[#This Row],[Product]],Table118[[#All],[Cookie Type]],Table118[[#All],[Revenue Per Cookie]:[Cost Per Cookie]])*Table3[[#This Row],[Units Sold]])</f>
        <v>771</v>
      </c>
    </row>
    <row r="111" spans="1:7" x14ac:dyDescent="0.25">
      <c r="A111">
        <v>686090</v>
      </c>
      <c r="B111" t="s">
        <v>27</v>
      </c>
      <c r="C111" s="9">
        <v>1114</v>
      </c>
      <c r="D111" s="10">
        <v>43891</v>
      </c>
      <c r="E111" cm="1">
        <f t="array" ref="E111">_xlfn.XLOOKUP(Table3[[#This Row],[Product]],Table118[[#All],[Cookie Type]],Table118[[#All],[Revenue Per Cookie]],"Not Found")</f>
        <v>5</v>
      </c>
      <c r="F111" cm="1">
        <f t="array" ref="F111">_xlfn.XLOOKUP(Table3[[#This Row],[Product]],Table118[[#All],[Cookie Type]],Table118[[#All],[Cost Per Cookie]],"Not Found")</f>
        <v>-2</v>
      </c>
      <c r="G111" s="13" cm="1">
        <f t="array" ref="G111">SUM(_xlfn.XLOOKUP(Table3[[#This Row],[Product]],Table118[[#All],[Cookie Type]],Table118[[#All],[Revenue Per Cookie]:[Cost Per Cookie]])*Table3[[#This Row],[Units Sold]])</f>
        <v>3342</v>
      </c>
    </row>
    <row r="112" spans="1:7" x14ac:dyDescent="0.25">
      <c r="A112">
        <v>428676</v>
      </c>
      <c r="B112" t="s">
        <v>27</v>
      </c>
      <c r="C112" s="9">
        <v>1259</v>
      </c>
      <c r="D112" s="10">
        <v>43922</v>
      </c>
      <c r="E112" cm="1">
        <f t="array" ref="E112">_xlfn.XLOOKUP(Table3[[#This Row],[Product]],Table118[[#All],[Cookie Type]],Table118[[#All],[Revenue Per Cookie]],"Not Found")</f>
        <v>5</v>
      </c>
      <c r="F112" cm="1">
        <f t="array" ref="F112">_xlfn.XLOOKUP(Table3[[#This Row],[Product]],Table118[[#All],[Cookie Type]],Table118[[#All],[Cost Per Cookie]],"Not Found")</f>
        <v>-2</v>
      </c>
      <c r="G112" s="13" cm="1">
        <f t="array" ref="G112">SUM(_xlfn.XLOOKUP(Table3[[#This Row],[Product]],Table118[[#All],[Cookie Type]],Table118[[#All],[Revenue Per Cookie]:[Cost Per Cookie]])*Table3[[#This Row],[Units Sold]])</f>
        <v>3777</v>
      </c>
    </row>
    <row r="113" spans="1:7" x14ac:dyDescent="0.25">
      <c r="A113">
        <v>278950</v>
      </c>
      <c r="B113" t="s">
        <v>27</v>
      </c>
      <c r="C113" s="9">
        <v>1095</v>
      </c>
      <c r="D113" s="10">
        <v>43952</v>
      </c>
      <c r="E113" cm="1">
        <f t="array" ref="E113">_xlfn.XLOOKUP(Table3[[#This Row],[Product]],Table118[[#All],[Cookie Type]],Table118[[#All],[Revenue Per Cookie]],"Not Found")</f>
        <v>5</v>
      </c>
      <c r="F113" cm="1">
        <f t="array" ref="F113">_xlfn.XLOOKUP(Table3[[#This Row],[Product]],Table118[[#All],[Cookie Type]],Table118[[#All],[Cost Per Cookie]],"Not Found")</f>
        <v>-2</v>
      </c>
      <c r="G113" s="13" cm="1">
        <f t="array" ref="G113">SUM(_xlfn.XLOOKUP(Table3[[#This Row],[Product]],Table118[[#All],[Cookie Type]],Table118[[#All],[Revenue Per Cookie]:[Cost Per Cookie]])*Table3[[#This Row],[Units Sold]])</f>
        <v>3285</v>
      </c>
    </row>
    <row r="114" spans="1:7" x14ac:dyDescent="0.25">
      <c r="A114">
        <v>418690</v>
      </c>
      <c r="B114" t="s">
        <v>27</v>
      </c>
      <c r="C114" s="9">
        <v>1366</v>
      </c>
      <c r="D114" s="10">
        <v>43983</v>
      </c>
      <c r="E114" cm="1">
        <f t="array" ref="E114">_xlfn.XLOOKUP(Table3[[#This Row],[Product]],Table118[[#All],[Cookie Type]],Table118[[#All],[Revenue Per Cookie]],"Not Found")</f>
        <v>5</v>
      </c>
      <c r="F114" cm="1">
        <f t="array" ref="F114">_xlfn.XLOOKUP(Table3[[#This Row],[Product]],Table118[[#All],[Cookie Type]],Table118[[#All],[Cost Per Cookie]],"Not Found")</f>
        <v>-2</v>
      </c>
      <c r="G114" s="13" cm="1">
        <f t="array" ref="G114">SUM(_xlfn.XLOOKUP(Table3[[#This Row],[Product]],Table118[[#All],[Cookie Type]],Table118[[#All],[Revenue Per Cookie]:[Cost Per Cookie]])*Table3[[#This Row],[Units Sold]])</f>
        <v>4098</v>
      </c>
    </row>
    <row r="115" spans="1:7" x14ac:dyDescent="0.25">
      <c r="A115">
        <v>496123</v>
      </c>
      <c r="B115" t="s">
        <v>27</v>
      </c>
      <c r="C115" s="9">
        <v>2460</v>
      </c>
      <c r="D115" s="10">
        <v>43983</v>
      </c>
      <c r="E115" cm="1">
        <f t="array" ref="E115">_xlfn.XLOOKUP(Table3[[#This Row],[Product]],Table118[[#All],[Cookie Type]],Table118[[#All],[Revenue Per Cookie]],"Not Found")</f>
        <v>5</v>
      </c>
      <c r="F115" cm="1">
        <f t="array" ref="F115">_xlfn.XLOOKUP(Table3[[#This Row],[Product]],Table118[[#All],[Cookie Type]],Table118[[#All],[Cost Per Cookie]],"Not Found")</f>
        <v>-2</v>
      </c>
      <c r="G115" s="13" cm="1">
        <f t="array" ref="G115">SUM(_xlfn.XLOOKUP(Table3[[#This Row],[Product]],Table118[[#All],[Cookie Type]],Table118[[#All],[Revenue Per Cookie]:[Cost Per Cookie]])*Table3[[#This Row],[Units Sold]])</f>
        <v>7380</v>
      </c>
    </row>
    <row r="116" spans="1:7" x14ac:dyDescent="0.25">
      <c r="A116">
        <v>456841</v>
      </c>
      <c r="B116" t="s">
        <v>27</v>
      </c>
      <c r="C116" s="9">
        <v>678</v>
      </c>
      <c r="D116" s="10">
        <v>44044</v>
      </c>
      <c r="E116" cm="1">
        <f t="array" ref="E116">_xlfn.XLOOKUP(Table3[[#This Row],[Product]],Table118[[#All],[Cookie Type]],Table118[[#All],[Revenue Per Cookie]],"Not Found")</f>
        <v>5</v>
      </c>
      <c r="F116" cm="1">
        <f t="array" ref="F116">_xlfn.XLOOKUP(Table3[[#This Row],[Product]],Table118[[#All],[Cookie Type]],Table118[[#All],[Cost Per Cookie]],"Not Found")</f>
        <v>-2</v>
      </c>
      <c r="G116" s="13" cm="1">
        <f t="array" ref="G116">SUM(_xlfn.XLOOKUP(Table3[[#This Row],[Product]],Table118[[#All],[Cookie Type]],Table118[[#All],[Revenue Per Cookie]:[Cost Per Cookie]])*Table3[[#This Row],[Units Sold]])</f>
        <v>2034</v>
      </c>
    </row>
    <row r="117" spans="1:7" x14ac:dyDescent="0.25">
      <c r="A117">
        <v>513469</v>
      </c>
      <c r="B117" t="s">
        <v>27</v>
      </c>
      <c r="C117" s="9">
        <v>1598</v>
      </c>
      <c r="D117" s="10">
        <v>44044</v>
      </c>
      <c r="E117" cm="1">
        <f t="array" ref="E117">_xlfn.XLOOKUP(Table3[[#This Row],[Product]],Table118[[#All],[Cookie Type]],Table118[[#All],[Revenue Per Cookie]],"Not Found")</f>
        <v>5</v>
      </c>
      <c r="F117" cm="1">
        <f t="array" ref="F117">_xlfn.XLOOKUP(Table3[[#This Row],[Product]],Table118[[#All],[Cookie Type]],Table118[[#All],[Cost Per Cookie]],"Not Found")</f>
        <v>-2</v>
      </c>
      <c r="G117" s="13" cm="1">
        <f t="array" ref="G117">SUM(_xlfn.XLOOKUP(Table3[[#This Row],[Product]],Table118[[#All],[Cookie Type]],Table118[[#All],[Revenue Per Cookie]:[Cost Per Cookie]])*Table3[[#This Row],[Units Sold]])</f>
        <v>4794</v>
      </c>
    </row>
    <row r="118" spans="1:7" x14ac:dyDescent="0.25">
      <c r="A118">
        <v>231476</v>
      </c>
      <c r="B118" t="s">
        <v>27</v>
      </c>
      <c r="C118" s="9">
        <v>2409</v>
      </c>
      <c r="D118" s="10">
        <v>43709</v>
      </c>
      <c r="E118" cm="1">
        <f t="array" ref="E118">_xlfn.XLOOKUP(Table3[[#This Row],[Product]],Table118[[#All],[Cookie Type]],Table118[[#All],[Revenue Per Cookie]],"Not Found")</f>
        <v>5</v>
      </c>
      <c r="F118" cm="1">
        <f t="array" ref="F118">_xlfn.XLOOKUP(Table3[[#This Row],[Product]],Table118[[#All],[Cookie Type]],Table118[[#All],[Cost Per Cookie]],"Not Found")</f>
        <v>-2</v>
      </c>
      <c r="G118" s="13" cm="1">
        <f t="array" ref="G118">SUM(_xlfn.XLOOKUP(Table3[[#This Row],[Product]],Table118[[#All],[Cookie Type]],Table118[[#All],[Revenue Per Cookie]:[Cost Per Cookie]])*Table3[[#This Row],[Units Sold]])</f>
        <v>7227</v>
      </c>
    </row>
    <row r="119" spans="1:7" x14ac:dyDescent="0.25">
      <c r="A119">
        <v>100553</v>
      </c>
      <c r="B119" t="s">
        <v>27</v>
      </c>
      <c r="C119" s="9">
        <v>1934</v>
      </c>
      <c r="D119" s="10">
        <v>44075</v>
      </c>
      <c r="E119" cm="1">
        <f t="array" ref="E119">_xlfn.XLOOKUP(Table3[[#This Row],[Product]],Table118[[#All],[Cookie Type]],Table118[[#All],[Revenue Per Cookie]],"Not Found")</f>
        <v>5</v>
      </c>
      <c r="F119" cm="1">
        <f t="array" ref="F119">_xlfn.XLOOKUP(Table3[[#This Row],[Product]],Table118[[#All],[Cookie Type]],Table118[[#All],[Cost Per Cookie]],"Not Found")</f>
        <v>-2</v>
      </c>
      <c r="G119" s="13" cm="1">
        <f t="array" ref="G119">SUM(_xlfn.XLOOKUP(Table3[[#This Row],[Product]],Table118[[#All],[Cookie Type]],Table118[[#All],[Revenue Per Cookie]:[Cost Per Cookie]])*Table3[[#This Row],[Units Sold]])</f>
        <v>5802</v>
      </c>
    </row>
    <row r="120" spans="1:7" x14ac:dyDescent="0.25">
      <c r="A120">
        <v>788375</v>
      </c>
      <c r="B120" t="s">
        <v>27</v>
      </c>
      <c r="C120" s="9">
        <v>2993</v>
      </c>
      <c r="D120" s="10">
        <v>44075</v>
      </c>
      <c r="E120" cm="1">
        <f t="array" ref="E120">_xlfn.XLOOKUP(Table3[[#This Row],[Product]],Table118[[#All],[Cookie Type]],Table118[[#All],[Revenue Per Cookie]],"Not Found")</f>
        <v>5</v>
      </c>
      <c r="F120" cm="1">
        <f t="array" ref="F120">_xlfn.XLOOKUP(Table3[[#This Row],[Product]],Table118[[#All],[Cookie Type]],Table118[[#All],[Cost Per Cookie]],"Not Found")</f>
        <v>-2</v>
      </c>
      <c r="G120" s="13" cm="1">
        <f t="array" ref="G120">SUM(_xlfn.XLOOKUP(Table3[[#This Row],[Product]],Table118[[#All],[Cookie Type]],Table118[[#All],[Revenue Per Cookie]:[Cost Per Cookie]])*Table3[[#This Row],[Units Sold]])</f>
        <v>8979</v>
      </c>
    </row>
    <row r="121" spans="1:7" x14ac:dyDescent="0.25">
      <c r="A121">
        <v>263663</v>
      </c>
      <c r="B121" t="s">
        <v>27</v>
      </c>
      <c r="C121" s="9">
        <v>2146</v>
      </c>
      <c r="D121" s="10">
        <v>43770</v>
      </c>
      <c r="E121" cm="1">
        <f t="array" ref="E121">_xlfn.XLOOKUP(Table3[[#This Row],[Product]],Table118[[#All],[Cookie Type]],Table118[[#All],[Revenue Per Cookie]],"Not Found")</f>
        <v>5</v>
      </c>
      <c r="F121" cm="1">
        <f t="array" ref="F121">_xlfn.XLOOKUP(Table3[[#This Row],[Product]],Table118[[#All],[Cookie Type]],Table118[[#All],[Cost Per Cookie]],"Not Found")</f>
        <v>-2</v>
      </c>
      <c r="G121" s="13" cm="1">
        <f t="array" ref="G121">SUM(_xlfn.XLOOKUP(Table3[[#This Row],[Product]],Table118[[#All],[Cookie Type]],Table118[[#All],[Revenue Per Cookie]:[Cost Per Cookie]])*Table3[[#This Row],[Units Sold]])</f>
        <v>6438</v>
      </c>
    </row>
    <row r="122" spans="1:7" x14ac:dyDescent="0.25">
      <c r="A122">
        <v>887888</v>
      </c>
      <c r="B122" t="s">
        <v>27</v>
      </c>
      <c r="C122" s="9">
        <v>1946</v>
      </c>
      <c r="D122" s="10">
        <v>43800</v>
      </c>
      <c r="E122" cm="1">
        <f t="array" ref="E122">_xlfn.XLOOKUP(Table3[[#This Row],[Product]],Table118[[#All],[Cookie Type]],Table118[[#All],[Revenue Per Cookie]],"Not Found")</f>
        <v>5</v>
      </c>
      <c r="F122" cm="1">
        <f t="array" ref="F122">_xlfn.XLOOKUP(Table3[[#This Row],[Product]],Table118[[#All],[Cookie Type]],Table118[[#All],[Cost Per Cookie]],"Not Found")</f>
        <v>-2</v>
      </c>
      <c r="G122" s="13" cm="1">
        <f t="array" ref="G122">SUM(_xlfn.XLOOKUP(Table3[[#This Row],[Product]],Table118[[#All],[Cookie Type]],Table118[[#All],[Revenue Per Cookie]:[Cost Per Cookie]])*Table3[[#This Row],[Units Sold]])</f>
        <v>5838</v>
      </c>
    </row>
    <row r="123" spans="1:7" x14ac:dyDescent="0.25">
      <c r="A123">
        <v>816536</v>
      </c>
      <c r="B123" t="s">
        <v>27</v>
      </c>
      <c r="C123" s="9">
        <v>1362</v>
      </c>
      <c r="D123" s="10">
        <v>44166</v>
      </c>
      <c r="E123" cm="1">
        <f t="array" ref="E123">_xlfn.XLOOKUP(Table3[[#This Row],[Product]],Table118[[#All],[Cookie Type]],Table118[[#All],[Revenue Per Cookie]],"Not Found")</f>
        <v>5</v>
      </c>
      <c r="F123" cm="1">
        <f t="array" ref="F123">_xlfn.XLOOKUP(Table3[[#This Row],[Product]],Table118[[#All],[Cookie Type]],Table118[[#All],[Cost Per Cookie]],"Not Found")</f>
        <v>-2</v>
      </c>
      <c r="G123" s="13" cm="1">
        <f t="array" ref="G123">SUM(_xlfn.XLOOKUP(Table3[[#This Row],[Product]],Table118[[#All],[Cookie Type]],Table118[[#All],[Revenue Per Cookie]:[Cost Per Cookie]])*Table3[[#This Row],[Units Sold]])</f>
        <v>4086</v>
      </c>
    </row>
    <row r="124" spans="1:7" x14ac:dyDescent="0.25">
      <c r="A124">
        <v>334678</v>
      </c>
      <c r="B124" t="s">
        <v>27</v>
      </c>
      <c r="C124" s="9">
        <v>2565</v>
      </c>
      <c r="D124" s="10">
        <v>43831</v>
      </c>
      <c r="E124" cm="1">
        <f t="array" ref="E124">_xlfn.XLOOKUP(Table3[[#This Row],[Product]],Table118[[#All],[Cookie Type]],Table118[[#All],[Revenue Per Cookie]],"Not Found")</f>
        <v>5</v>
      </c>
      <c r="F124" cm="1">
        <f t="array" ref="F124">_xlfn.XLOOKUP(Table3[[#This Row],[Product]],Table118[[#All],[Cookie Type]],Table118[[#All],[Cost Per Cookie]],"Not Found")</f>
        <v>-2</v>
      </c>
      <c r="G124" s="13" cm="1">
        <f t="array" ref="G124">SUM(_xlfn.XLOOKUP(Table3[[#This Row],[Product]],Table118[[#All],[Cookie Type]],Table118[[#All],[Revenue Per Cookie]:[Cost Per Cookie]])*Table3[[#This Row],[Units Sold]])</f>
        <v>7695</v>
      </c>
    </row>
    <row r="125" spans="1:7" x14ac:dyDescent="0.25">
      <c r="A125">
        <v>527753</v>
      </c>
      <c r="B125" t="s">
        <v>27</v>
      </c>
      <c r="C125" s="9">
        <v>2417</v>
      </c>
      <c r="D125" s="10">
        <v>43831</v>
      </c>
      <c r="E125" cm="1">
        <f t="array" ref="E125">_xlfn.XLOOKUP(Table3[[#This Row],[Product]],Table118[[#All],[Cookie Type]],Table118[[#All],[Revenue Per Cookie]],"Not Found")</f>
        <v>5</v>
      </c>
      <c r="F125" cm="1">
        <f t="array" ref="F125">_xlfn.XLOOKUP(Table3[[#This Row],[Product]],Table118[[#All],[Cookie Type]],Table118[[#All],[Cost Per Cookie]],"Not Found")</f>
        <v>-2</v>
      </c>
      <c r="G125" s="13" cm="1">
        <f t="array" ref="G125">SUM(_xlfn.XLOOKUP(Table3[[#This Row],[Product]],Table118[[#All],[Cookie Type]],Table118[[#All],[Revenue Per Cookie]:[Cost Per Cookie]])*Table3[[#This Row],[Units Sold]])</f>
        <v>7251</v>
      </c>
    </row>
    <row r="126" spans="1:7" x14ac:dyDescent="0.25">
      <c r="A126">
        <v>643111</v>
      </c>
      <c r="B126" t="s">
        <v>27</v>
      </c>
      <c r="C126" s="9">
        <v>3675</v>
      </c>
      <c r="D126" s="10">
        <v>43922</v>
      </c>
      <c r="E126" cm="1">
        <f t="array" ref="E126">_xlfn.XLOOKUP(Table3[[#This Row],[Product]],Table118[[#All],[Cookie Type]],Table118[[#All],[Revenue Per Cookie]],"Not Found")</f>
        <v>5</v>
      </c>
      <c r="F126" cm="1">
        <f t="array" ref="F126">_xlfn.XLOOKUP(Table3[[#This Row],[Product]],Table118[[#All],[Cookie Type]],Table118[[#All],[Cost Per Cookie]],"Not Found")</f>
        <v>-2</v>
      </c>
      <c r="G126" s="13" cm="1">
        <f t="array" ref="G126">SUM(_xlfn.XLOOKUP(Table3[[#This Row],[Product]],Table118[[#All],[Cookie Type]],Table118[[#All],[Revenue Per Cookie]:[Cost Per Cookie]])*Table3[[#This Row],[Units Sold]])</f>
        <v>11025</v>
      </c>
    </row>
    <row r="127" spans="1:7" x14ac:dyDescent="0.25">
      <c r="A127">
        <v>529578</v>
      </c>
      <c r="B127" t="s">
        <v>27</v>
      </c>
      <c r="C127" s="9">
        <v>1094</v>
      </c>
      <c r="D127" s="10">
        <v>43983</v>
      </c>
      <c r="E127" cm="1">
        <f t="array" ref="E127">_xlfn.XLOOKUP(Table3[[#This Row],[Product]],Table118[[#All],[Cookie Type]],Table118[[#All],[Revenue Per Cookie]],"Not Found")</f>
        <v>5</v>
      </c>
      <c r="F127" cm="1">
        <f t="array" ref="F127">_xlfn.XLOOKUP(Table3[[#This Row],[Product]],Table118[[#All],[Cookie Type]],Table118[[#All],[Cost Per Cookie]],"Not Found")</f>
        <v>-2</v>
      </c>
      <c r="G127" s="13" cm="1">
        <f t="array" ref="G127">SUM(_xlfn.XLOOKUP(Table3[[#This Row],[Product]],Table118[[#All],[Cookie Type]],Table118[[#All],[Revenue Per Cookie]:[Cost Per Cookie]])*Table3[[#This Row],[Units Sold]])</f>
        <v>3282</v>
      </c>
    </row>
    <row r="128" spans="1:7" x14ac:dyDescent="0.25">
      <c r="A128">
        <v>171515</v>
      </c>
      <c r="B128" t="s">
        <v>27</v>
      </c>
      <c r="C128" s="9">
        <v>1227</v>
      </c>
      <c r="D128" s="10">
        <v>44105</v>
      </c>
      <c r="E128" cm="1">
        <f t="array" ref="E128">_xlfn.XLOOKUP(Table3[[#This Row],[Product]],Table118[[#All],[Cookie Type]],Table118[[#All],[Revenue Per Cookie]],"Not Found")</f>
        <v>5</v>
      </c>
      <c r="F128" cm="1">
        <f t="array" ref="F128">_xlfn.XLOOKUP(Table3[[#This Row],[Product]],Table118[[#All],[Cookie Type]],Table118[[#All],[Cost Per Cookie]],"Not Found")</f>
        <v>-2</v>
      </c>
      <c r="G128" s="13" cm="1">
        <f t="array" ref="G128">SUM(_xlfn.XLOOKUP(Table3[[#This Row],[Product]],Table118[[#All],[Cookie Type]],Table118[[#All],[Revenue Per Cookie]:[Cost Per Cookie]])*Table3[[#This Row],[Units Sold]])</f>
        <v>3681</v>
      </c>
    </row>
    <row r="129" spans="1:7" x14ac:dyDescent="0.25">
      <c r="A129">
        <v>266313</v>
      </c>
      <c r="B129" t="s">
        <v>27</v>
      </c>
      <c r="C129" s="9">
        <v>367</v>
      </c>
      <c r="D129" s="10">
        <v>43739</v>
      </c>
      <c r="E129" cm="1">
        <f t="array" ref="E129">_xlfn.XLOOKUP(Table3[[#This Row],[Product]],Table118[[#All],[Cookie Type]],Table118[[#All],[Revenue Per Cookie]],"Not Found")</f>
        <v>5</v>
      </c>
      <c r="F129" cm="1">
        <f t="array" ref="F129">_xlfn.XLOOKUP(Table3[[#This Row],[Product]],Table118[[#All],[Cookie Type]],Table118[[#All],[Cost Per Cookie]],"Not Found")</f>
        <v>-2</v>
      </c>
      <c r="G129" s="13" cm="1">
        <f t="array" ref="G129">SUM(_xlfn.XLOOKUP(Table3[[#This Row],[Product]],Table118[[#All],[Cookie Type]],Table118[[#All],[Revenue Per Cookie]:[Cost Per Cookie]])*Table3[[#This Row],[Units Sold]])</f>
        <v>1101</v>
      </c>
    </row>
    <row r="130" spans="1:7" x14ac:dyDescent="0.25">
      <c r="A130">
        <v>205484</v>
      </c>
      <c r="B130" t="s">
        <v>27</v>
      </c>
      <c r="C130" s="9">
        <v>1324</v>
      </c>
      <c r="D130" s="10">
        <v>44136</v>
      </c>
      <c r="E130" cm="1">
        <f t="array" ref="E130">_xlfn.XLOOKUP(Table3[[#This Row],[Product]],Table118[[#All],[Cookie Type]],Table118[[#All],[Revenue Per Cookie]],"Not Found")</f>
        <v>5</v>
      </c>
      <c r="F130" cm="1">
        <f t="array" ref="F130">_xlfn.XLOOKUP(Table3[[#This Row],[Product]],Table118[[#All],[Cookie Type]],Table118[[#All],[Cost Per Cookie]],"Not Found")</f>
        <v>-2</v>
      </c>
      <c r="G130" s="13" cm="1">
        <f t="array" ref="G130">SUM(_xlfn.XLOOKUP(Table3[[#This Row],[Product]],Table118[[#All],[Cookie Type]],Table118[[#All],[Revenue Per Cookie]:[Cost Per Cookie]])*Table3[[#This Row],[Units Sold]])</f>
        <v>3972</v>
      </c>
    </row>
    <row r="131" spans="1:7" x14ac:dyDescent="0.25">
      <c r="A131">
        <v>839631</v>
      </c>
      <c r="B131" t="s">
        <v>27</v>
      </c>
      <c r="C131" s="9">
        <v>1775</v>
      </c>
      <c r="D131" s="10">
        <v>43770</v>
      </c>
      <c r="E131" cm="1">
        <f t="array" ref="E131">_xlfn.XLOOKUP(Table3[[#This Row],[Product]],Table118[[#All],[Cookie Type]],Table118[[#All],[Revenue Per Cookie]],"Not Found")</f>
        <v>5</v>
      </c>
      <c r="F131" cm="1">
        <f t="array" ref="F131">_xlfn.XLOOKUP(Table3[[#This Row],[Product]],Table118[[#All],[Cookie Type]],Table118[[#All],[Cost Per Cookie]],"Not Found")</f>
        <v>-2</v>
      </c>
      <c r="G131" s="13" cm="1">
        <f t="array" ref="G131">SUM(_xlfn.XLOOKUP(Table3[[#This Row],[Product]],Table118[[#All],[Cookie Type]],Table118[[#All],[Revenue Per Cookie]:[Cost Per Cookie]])*Table3[[#This Row],[Units Sold]])</f>
        <v>5325</v>
      </c>
    </row>
    <row r="132" spans="1:7" x14ac:dyDescent="0.25">
      <c r="A132">
        <v>307196</v>
      </c>
      <c r="B132" t="s">
        <v>27</v>
      </c>
      <c r="C132" s="9">
        <v>2797</v>
      </c>
      <c r="D132" s="10">
        <v>44166</v>
      </c>
      <c r="E132" cm="1">
        <f t="array" ref="E132">_xlfn.XLOOKUP(Table3[[#This Row],[Product]],Table118[[#All],[Cookie Type]],Table118[[#All],[Revenue Per Cookie]],"Not Found")</f>
        <v>5</v>
      </c>
      <c r="F132" cm="1">
        <f t="array" ref="F132">_xlfn.XLOOKUP(Table3[[#This Row],[Product]],Table118[[#All],[Cookie Type]],Table118[[#All],[Cost Per Cookie]],"Not Found")</f>
        <v>-2</v>
      </c>
      <c r="G132" s="13" cm="1">
        <f t="array" ref="G132">SUM(_xlfn.XLOOKUP(Table3[[#This Row],[Product]],Table118[[#All],[Cookie Type]],Table118[[#All],[Revenue Per Cookie]:[Cost Per Cookie]])*Table3[[#This Row],[Units Sold]])</f>
        <v>8391</v>
      </c>
    </row>
    <row r="133" spans="1:7" x14ac:dyDescent="0.25">
      <c r="A133">
        <v>123431</v>
      </c>
      <c r="B133" t="s">
        <v>27</v>
      </c>
      <c r="C133" s="9">
        <v>973</v>
      </c>
      <c r="D133" s="10">
        <v>43891</v>
      </c>
      <c r="E133" cm="1">
        <f t="array" ref="E133">_xlfn.XLOOKUP(Table3[[#This Row],[Product]],Table118[[#All],[Cookie Type]],Table118[[#All],[Revenue Per Cookie]],"Not Found")</f>
        <v>5</v>
      </c>
      <c r="F133" cm="1">
        <f t="array" ref="F133">_xlfn.XLOOKUP(Table3[[#This Row],[Product]],Table118[[#All],[Cookie Type]],Table118[[#All],[Cost Per Cookie]],"Not Found")</f>
        <v>-2</v>
      </c>
      <c r="G133" s="13" cm="1">
        <f t="array" ref="G133">SUM(_xlfn.XLOOKUP(Table3[[#This Row],[Product]],Table118[[#All],[Cookie Type]],Table118[[#All],[Revenue Per Cookie]:[Cost Per Cookie]])*Table3[[#This Row],[Units Sold]])</f>
        <v>2919</v>
      </c>
    </row>
    <row r="134" spans="1:7" x14ac:dyDescent="0.25">
      <c r="A134">
        <v>429472</v>
      </c>
      <c r="B134" t="s">
        <v>27</v>
      </c>
      <c r="C134" s="9">
        <v>1038</v>
      </c>
      <c r="D134" s="10">
        <v>43983</v>
      </c>
      <c r="E134" cm="1">
        <f t="array" ref="E134">_xlfn.XLOOKUP(Table3[[#This Row],[Product]],Table118[[#All],[Cookie Type]],Table118[[#All],[Revenue Per Cookie]],"Not Found")</f>
        <v>5</v>
      </c>
      <c r="F134" cm="1">
        <f t="array" ref="F134">_xlfn.XLOOKUP(Table3[[#This Row],[Product]],Table118[[#All],[Cookie Type]],Table118[[#All],[Cost Per Cookie]],"Not Found")</f>
        <v>-2</v>
      </c>
      <c r="G134" s="13" cm="1">
        <f t="array" ref="G134">SUM(_xlfn.XLOOKUP(Table3[[#This Row],[Product]],Table118[[#All],[Cookie Type]],Table118[[#All],[Revenue Per Cookie]:[Cost Per Cookie]])*Table3[[#This Row],[Units Sold]])</f>
        <v>3114</v>
      </c>
    </row>
    <row r="135" spans="1:7" x14ac:dyDescent="0.25">
      <c r="A135">
        <v>336267</v>
      </c>
      <c r="B135" t="s">
        <v>27</v>
      </c>
      <c r="C135" s="9">
        <v>360</v>
      </c>
      <c r="D135" s="10">
        <v>44105</v>
      </c>
      <c r="E135" cm="1">
        <f t="array" ref="E135">_xlfn.XLOOKUP(Table3[[#This Row],[Product]],Table118[[#All],[Cookie Type]],Table118[[#All],[Revenue Per Cookie]],"Not Found")</f>
        <v>5</v>
      </c>
      <c r="F135" cm="1">
        <f t="array" ref="F135">_xlfn.XLOOKUP(Table3[[#This Row],[Product]],Table118[[#All],[Cookie Type]],Table118[[#All],[Cost Per Cookie]],"Not Found")</f>
        <v>-2</v>
      </c>
      <c r="G135" s="13" cm="1">
        <f t="array" ref="G135">SUM(_xlfn.XLOOKUP(Table3[[#This Row],[Product]],Table118[[#All],[Cookie Type]],Table118[[#All],[Revenue Per Cookie]:[Cost Per Cookie]])*Table3[[#This Row],[Units Sold]])</f>
        <v>1080</v>
      </c>
    </row>
    <row r="136" spans="1:7" x14ac:dyDescent="0.25">
      <c r="A136">
        <v>686651</v>
      </c>
      <c r="B136" t="s">
        <v>27</v>
      </c>
      <c r="C136" s="9">
        <v>386</v>
      </c>
      <c r="D136" s="10">
        <v>43739</v>
      </c>
      <c r="E136" cm="1">
        <f t="array" ref="E136">_xlfn.XLOOKUP(Table3[[#This Row],[Product]],Table118[[#All],[Cookie Type]],Table118[[#All],[Revenue Per Cookie]],"Not Found")</f>
        <v>5</v>
      </c>
      <c r="F136" cm="1">
        <f t="array" ref="F136">_xlfn.XLOOKUP(Table3[[#This Row],[Product]],Table118[[#All],[Cookie Type]],Table118[[#All],[Cost Per Cookie]],"Not Found")</f>
        <v>-2</v>
      </c>
      <c r="G136" s="13" cm="1">
        <f t="array" ref="G136">SUM(_xlfn.XLOOKUP(Table3[[#This Row],[Product]],Table118[[#All],[Cookie Type]],Table118[[#All],[Revenue Per Cookie]:[Cost Per Cookie]])*Table3[[#This Row],[Units Sold]])</f>
        <v>1158</v>
      </c>
    </row>
    <row r="137" spans="1:7" x14ac:dyDescent="0.25">
      <c r="A137">
        <v>761356</v>
      </c>
      <c r="B137" t="s">
        <v>27</v>
      </c>
      <c r="C137" s="9">
        <v>1954</v>
      </c>
      <c r="D137" s="10">
        <v>43891</v>
      </c>
      <c r="E137" cm="1">
        <f t="array" ref="E137">_xlfn.XLOOKUP(Table3[[#This Row],[Product]],Table118[[#All],[Cookie Type]],Table118[[#All],[Revenue Per Cookie]],"Not Found")</f>
        <v>5</v>
      </c>
      <c r="F137" cm="1">
        <f t="array" ref="F137">_xlfn.XLOOKUP(Table3[[#This Row],[Product]],Table118[[#All],[Cookie Type]],Table118[[#All],[Cost Per Cookie]],"Not Found")</f>
        <v>-2</v>
      </c>
      <c r="G137" s="13" cm="1">
        <f t="array" ref="G137">SUM(_xlfn.XLOOKUP(Table3[[#This Row],[Product]],Table118[[#All],[Cookie Type]],Table118[[#All],[Revenue Per Cookie]:[Cost Per Cookie]])*Table3[[#This Row],[Units Sold]])</f>
        <v>5862</v>
      </c>
    </row>
    <row r="138" spans="1:7" x14ac:dyDescent="0.25">
      <c r="A138">
        <v>197639</v>
      </c>
      <c r="B138" t="s">
        <v>27</v>
      </c>
      <c r="C138" s="9">
        <v>591</v>
      </c>
      <c r="D138" s="10">
        <v>43952</v>
      </c>
      <c r="E138" cm="1">
        <f t="array" ref="E138">_xlfn.XLOOKUP(Table3[[#This Row],[Product]],Table118[[#All],[Cookie Type]],Table118[[#All],[Revenue Per Cookie]],"Not Found")</f>
        <v>5</v>
      </c>
      <c r="F138" cm="1">
        <f t="array" ref="F138">_xlfn.XLOOKUP(Table3[[#This Row],[Product]],Table118[[#All],[Cookie Type]],Table118[[#All],[Cost Per Cookie]],"Not Found")</f>
        <v>-2</v>
      </c>
      <c r="G138" s="13" cm="1">
        <f t="array" ref="G138">SUM(_xlfn.XLOOKUP(Table3[[#This Row],[Product]],Table118[[#All],[Cookie Type]],Table118[[#All],[Revenue Per Cookie]:[Cost Per Cookie]])*Table3[[#This Row],[Units Sold]])</f>
        <v>1773</v>
      </c>
    </row>
    <row r="139" spans="1:7" x14ac:dyDescent="0.25">
      <c r="A139">
        <v>712767</v>
      </c>
      <c r="B139" t="s">
        <v>27</v>
      </c>
      <c r="C139" s="9">
        <v>2167</v>
      </c>
      <c r="D139" s="10">
        <v>43739</v>
      </c>
      <c r="E139" cm="1">
        <f t="array" ref="E139">_xlfn.XLOOKUP(Table3[[#This Row],[Product]],Table118[[#All],[Cookie Type]],Table118[[#All],[Revenue Per Cookie]],"Not Found")</f>
        <v>5</v>
      </c>
      <c r="F139" cm="1">
        <f t="array" ref="F139">_xlfn.XLOOKUP(Table3[[#This Row],[Product]],Table118[[#All],[Cookie Type]],Table118[[#All],[Cost Per Cookie]],"Not Found")</f>
        <v>-2</v>
      </c>
      <c r="G139" s="13" cm="1">
        <f t="array" ref="G139">SUM(_xlfn.XLOOKUP(Table3[[#This Row],[Product]],Table118[[#All],[Cookie Type]],Table118[[#All],[Revenue Per Cookie]:[Cost Per Cookie]])*Table3[[#This Row],[Units Sold]])</f>
        <v>6501</v>
      </c>
    </row>
    <row r="140" spans="1:7" x14ac:dyDescent="0.25">
      <c r="A140">
        <v>565251</v>
      </c>
      <c r="B140" t="s">
        <v>27</v>
      </c>
      <c r="C140" s="9">
        <v>241</v>
      </c>
      <c r="D140" s="10">
        <v>44105</v>
      </c>
      <c r="E140" cm="1">
        <f t="array" ref="E140">_xlfn.XLOOKUP(Table3[[#This Row],[Product]],Table118[[#All],[Cookie Type]],Table118[[#All],[Revenue Per Cookie]],"Not Found")</f>
        <v>5</v>
      </c>
      <c r="F140" cm="1">
        <f t="array" ref="F140">_xlfn.XLOOKUP(Table3[[#This Row],[Product]],Table118[[#All],[Cookie Type]],Table118[[#All],[Cost Per Cookie]],"Not Found")</f>
        <v>-2</v>
      </c>
      <c r="G140" s="13" cm="1">
        <f t="array" ref="G140">SUM(_xlfn.XLOOKUP(Table3[[#This Row],[Product]],Table118[[#All],[Cookie Type]],Table118[[#All],[Revenue Per Cookie]:[Cost Per Cookie]])*Table3[[#This Row],[Units Sold]])</f>
        <v>723</v>
      </c>
    </row>
    <row r="141" spans="1:7" x14ac:dyDescent="0.25">
      <c r="A141">
        <v>436809</v>
      </c>
      <c r="B141" t="s">
        <v>27</v>
      </c>
      <c r="C141" s="9">
        <v>2532</v>
      </c>
      <c r="D141" s="10">
        <v>43922</v>
      </c>
      <c r="E141" cm="1">
        <f t="array" ref="E141">_xlfn.XLOOKUP(Table3[[#This Row],[Product]],Table118[[#All],[Cookie Type]],Table118[[#All],[Revenue Per Cookie]],"Not Found")</f>
        <v>5</v>
      </c>
      <c r="F141" cm="1">
        <f t="array" ref="F141">_xlfn.XLOOKUP(Table3[[#This Row],[Product]],Table118[[#All],[Cookie Type]],Table118[[#All],[Cost Per Cookie]],"Not Found")</f>
        <v>-2</v>
      </c>
      <c r="G141" s="13" cm="1">
        <f t="array" ref="G141">SUM(_xlfn.XLOOKUP(Table3[[#This Row],[Product]],Table118[[#All],[Cookie Type]],Table118[[#All],[Revenue Per Cookie]:[Cost Per Cookie]])*Table3[[#This Row],[Units Sold]])</f>
        <v>7596</v>
      </c>
    </row>
    <row r="142" spans="1:7" x14ac:dyDescent="0.25">
      <c r="A142">
        <v>294935</v>
      </c>
      <c r="B142" t="s">
        <v>27</v>
      </c>
      <c r="C142" s="9">
        <v>1198</v>
      </c>
      <c r="D142" s="10">
        <v>43739</v>
      </c>
      <c r="E142" cm="1">
        <f t="array" ref="E142">_xlfn.XLOOKUP(Table3[[#This Row],[Product]],Table118[[#All],[Cookie Type]],Table118[[#All],[Revenue Per Cookie]],"Not Found")</f>
        <v>5</v>
      </c>
      <c r="F142" cm="1">
        <f t="array" ref="F142">_xlfn.XLOOKUP(Table3[[#This Row],[Product]],Table118[[#All],[Cookie Type]],Table118[[#All],[Cost Per Cookie]],"Not Found")</f>
        <v>-2</v>
      </c>
      <c r="G142" s="13" cm="1">
        <f t="array" ref="G142">SUM(_xlfn.XLOOKUP(Table3[[#This Row],[Product]],Table118[[#All],[Cookie Type]],Table118[[#All],[Revenue Per Cookie]:[Cost Per Cookie]])*Table3[[#This Row],[Units Sold]])</f>
        <v>3594</v>
      </c>
    </row>
    <row r="143" spans="1:7" x14ac:dyDescent="0.25">
      <c r="A143">
        <v>103317</v>
      </c>
      <c r="B143" t="s">
        <v>27</v>
      </c>
      <c r="C143" s="9">
        <v>873</v>
      </c>
      <c r="D143" s="10">
        <v>43831</v>
      </c>
      <c r="E143" cm="1">
        <f t="array" ref="E143">_xlfn.XLOOKUP(Table3[[#This Row],[Product]],Table118[[#All],[Cookie Type]],Table118[[#All],[Revenue Per Cookie]],"Not Found")</f>
        <v>5</v>
      </c>
      <c r="F143" cm="1">
        <f t="array" ref="F143">_xlfn.XLOOKUP(Table3[[#This Row],[Product]],Table118[[#All],[Cookie Type]],Table118[[#All],[Cost Per Cookie]],"Not Found")</f>
        <v>-2</v>
      </c>
      <c r="G143" s="13" cm="1">
        <f t="array" ref="G143">SUM(_xlfn.XLOOKUP(Table3[[#This Row],[Product]],Table118[[#All],[Cookie Type]],Table118[[#All],[Revenue Per Cookie]:[Cost Per Cookie]])*Table3[[#This Row],[Units Sold]])</f>
        <v>2619</v>
      </c>
    </row>
    <row r="144" spans="1:7" x14ac:dyDescent="0.25">
      <c r="A144">
        <v>667288</v>
      </c>
      <c r="B144" t="s">
        <v>27</v>
      </c>
      <c r="C144" s="9">
        <v>1122</v>
      </c>
      <c r="D144" s="10">
        <v>43891</v>
      </c>
      <c r="E144" cm="1">
        <f t="array" ref="E144">_xlfn.XLOOKUP(Table3[[#This Row],[Product]],Table118[[#All],[Cookie Type]],Table118[[#All],[Revenue Per Cookie]],"Not Found")</f>
        <v>5</v>
      </c>
      <c r="F144" cm="1">
        <f t="array" ref="F144">_xlfn.XLOOKUP(Table3[[#This Row],[Product]],Table118[[#All],[Cookie Type]],Table118[[#All],[Cost Per Cookie]],"Not Found")</f>
        <v>-2</v>
      </c>
      <c r="G144" s="13" cm="1">
        <f t="array" ref="G144">SUM(_xlfn.XLOOKUP(Table3[[#This Row],[Product]],Table118[[#All],[Cookie Type]],Table118[[#All],[Revenue Per Cookie]:[Cost Per Cookie]])*Table3[[#This Row],[Units Sold]])</f>
        <v>3366</v>
      </c>
    </row>
    <row r="145" spans="1:7" x14ac:dyDescent="0.25">
      <c r="A145">
        <v>735406</v>
      </c>
      <c r="B145" t="s">
        <v>27</v>
      </c>
      <c r="C145" s="9">
        <v>2104.5</v>
      </c>
      <c r="D145" s="10">
        <v>44013</v>
      </c>
      <c r="E145" cm="1">
        <f t="array" ref="E145">_xlfn.XLOOKUP(Table3[[#This Row],[Product]],Table118[[#All],[Cookie Type]],Table118[[#All],[Revenue Per Cookie]],"Not Found")</f>
        <v>5</v>
      </c>
      <c r="F145" cm="1">
        <f t="array" ref="F145">_xlfn.XLOOKUP(Table3[[#This Row],[Product]],Table118[[#All],[Cookie Type]],Table118[[#All],[Cost Per Cookie]],"Not Found")</f>
        <v>-2</v>
      </c>
      <c r="G145" s="13" cm="1">
        <f t="array" ref="G145">SUM(_xlfn.XLOOKUP(Table3[[#This Row],[Product]],Table118[[#All],[Cookie Type]],Table118[[#All],[Revenue Per Cookie]:[Cost Per Cookie]])*Table3[[#This Row],[Units Sold]])</f>
        <v>6313.5</v>
      </c>
    </row>
    <row r="146" spans="1:7" x14ac:dyDescent="0.25">
      <c r="A146">
        <v>253399</v>
      </c>
      <c r="B146" t="s">
        <v>27</v>
      </c>
      <c r="C146" s="9">
        <v>4026</v>
      </c>
      <c r="D146" s="10">
        <v>44013</v>
      </c>
      <c r="E146" cm="1">
        <f t="array" ref="E146">_xlfn.XLOOKUP(Table3[[#This Row],[Product]],Table118[[#All],[Cookie Type]],Table118[[#All],[Revenue Per Cookie]],"Not Found")</f>
        <v>5</v>
      </c>
      <c r="F146" cm="1">
        <f t="array" ref="F146">_xlfn.XLOOKUP(Table3[[#This Row],[Product]],Table118[[#All],[Cookie Type]],Table118[[#All],[Cost Per Cookie]],"Not Found")</f>
        <v>-2</v>
      </c>
      <c r="G146" s="13" cm="1">
        <f t="array" ref="G146">SUM(_xlfn.XLOOKUP(Table3[[#This Row],[Product]],Table118[[#All],[Cookie Type]],Table118[[#All],[Revenue Per Cookie]:[Cost Per Cookie]])*Table3[[#This Row],[Units Sold]])</f>
        <v>12078</v>
      </c>
    </row>
    <row r="147" spans="1:7" x14ac:dyDescent="0.25">
      <c r="A147">
        <v>146841</v>
      </c>
      <c r="B147" t="s">
        <v>27</v>
      </c>
      <c r="C147" s="9">
        <v>2425.5</v>
      </c>
      <c r="D147" s="10">
        <v>44013</v>
      </c>
      <c r="E147" cm="1">
        <f t="array" ref="E147">_xlfn.XLOOKUP(Table3[[#This Row],[Product]],Table118[[#All],[Cookie Type]],Table118[[#All],[Revenue Per Cookie]],"Not Found")</f>
        <v>5</v>
      </c>
      <c r="F147" cm="1">
        <f t="array" ref="F147">_xlfn.XLOOKUP(Table3[[#This Row],[Product]],Table118[[#All],[Cookie Type]],Table118[[#All],[Cost Per Cookie]],"Not Found")</f>
        <v>-2</v>
      </c>
      <c r="G147" s="13" cm="1">
        <f t="array" ref="G147">SUM(_xlfn.XLOOKUP(Table3[[#This Row],[Product]],Table118[[#All],[Cookie Type]],Table118[[#All],[Revenue Per Cookie]:[Cost Per Cookie]])*Table3[[#This Row],[Units Sold]])</f>
        <v>7276.5</v>
      </c>
    </row>
    <row r="148" spans="1:7" x14ac:dyDescent="0.25">
      <c r="A148">
        <v>466133</v>
      </c>
      <c r="B148" t="s">
        <v>27</v>
      </c>
      <c r="C148" s="9">
        <v>2394</v>
      </c>
      <c r="D148" s="10">
        <v>44044</v>
      </c>
      <c r="E148" cm="1">
        <f t="array" ref="E148">_xlfn.XLOOKUP(Table3[[#This Row],[Product]],Table118[[#All],[Cookie Type]],Table118[[#All],[Revenue Per Cookie]],"Not Found")</f>
        <v>5</v>
      </c>
      <c r="F148" cm="1">
        <f t="array" ref="F148">_xlfn.XLOOKUP(Table3[[#This Row],[Product]],Table118[[#All],[Cookie Type]],Table118[[#All],[Cost Per Cookie]],"Not Found")</f>
        <v>-2</v>
      </c>
      <c r="G148" s="13" cm="1">
        <f t="array" ref="G148">SUM(_xlfn.XLOOKUP(Table3[[#This Row],[Product]],Table118[[#All],[Cookie Type]],Table118[[#All],[Revenue Per Cookie]:[Cost Per Cookie]])*Table3[[#This Row],[Units Sold]])</f>
        <v>7182</v>
      </c>
    </row>
    <row r="149" spans="1:7" x14ac:dyDescent="0.25">
      <c r="A149">
        <v>159484</v>
      </c>
      <c r="B149" t="s">
        <v>27</v>
      </c>
      <c r="C149" s="9">
        <v>1984</v>
      </c>
      <c r="D149" s="10">
        <v>44044</v>
      </c>
      <c r="E149" cm="1">
        <f t="array" ref="E149">_xlfn.XLOOKUP(Table3[[#This Row],[Product]],Table118[[#All],[Cookie Type]],Table118[[#All],[Revenue Per Cookie]],"Not Found")</f>
        <v>5</v>
      </c>
      <c r="F149" cm="1">
        <f t="array" ref="F149">_xlfn.XLOOKUP(Table3[[#This Row],[Product]],Table118[[#All],[Cookie Type]],Table118[[#All],[Cost Per Cookie]],"Not Found")</f>
        <v>-2</v>
      </c>
      <c r="G149" s="13" cm="1">
        <f t="array" ref="G149">SUM(_xlfn.XLOOKUP(Table3[[#This Row],[Product]],Table118[[#All],[Cookie Type]],Table118[[#All],[Revenue Per Cookie]:[Cost Per Cookie]])*Table3[[#This Row],[Units Sold]])</f>
        <v>5952</v>
      </c>
    </row>
    <row r="150" spans="1:7" x14ac:dyDescent="0.25">
      <c r="A150">
        <v>120842</v>
      </c>
      <c r="B150" t="s">
        <v>27</v>
      </c>
      <c r="C150" s="9">
        <v>2441</v>
      </c>
      <c r="D150" s="10">
        <v>44105</v>
      </c>
      <c r="E150" cm="1">
        <f t="array" ref="E150">_xlfn.XLOOKUP(Table3[[#This Row],[Product]],Table118[[#All],[Cookie Type]],Table118[[#All],[Revenue Per Cookie]],"Not Found")</f>
        <v>5</v>
      </c>
      <c r="F150" cm="1">
        <f t="array" ref="F150">_xlfn.XLOOKUP(Table3[[#This Row],[Product]],Table118[[#All],[Cookie Type]],Table118[[#All],[Cost Per Cookie]],"Not Found")</f>
        <v>-2</v>
      </c>
      <c r="G150" s="13" cm="1">
        <f t="array" ref="G150">SUM(_xlfn.XLOOKUP(Table3[[#This Row],[Product]],Table118[[#All],[Cookie Type]],Table118[[#All],[Revenue Per Cookie]:[Cost Per Cookie]])*Table3[[#This Row],[Units Sold]])</f>
        <v>7323</v>
      </c>
    </row>
    <row r="151" spans="1:7" x14ac:dyDescent="0.25">
      <c r="A151">
        <v>440377</v>
      </c>
      <c r="B151" t="s">
        <v>27</v>
      </c>
      <c r="C151" s="9">
        <v>2992</v>
      </c>
      <c r="D151" s="10">
        <v>43739</v>
      </c>
      <c r="E151" cm="1">
        <f t="array" ref="E151">_xlfn.XLOOKUP(Table3[[#This Row],[Product]],Table118[[#All],[Cookie Type]],Table118[[#All],[Revenue Per Cookie]],"Not Found")</f>
        <v>5</v>
      </c>
      <c r="F151" cm="1">
        <f t="array" ref="F151">_xlfn.XLOOKUP(Table3[[#This Row],[Product]],Table118[[#All],[Cookie Type]],Table118[[#All],[Cost Per Cookie]],"Not Found")</f>
        <v>-2</v>
      </c>
      <c r="G151" s="13" cm="1">
        <f t="array" ref="G151">SUM(_xlfn.XLOOKUP(Table3[[#This Row],[Product]],Table118[[#All],[Cookie Type]],Table118[[#All],[Revenue Per Cookie]:[Cost Per Cookie]])*Table3[[#This Row],[Units Sold]])</f>
        <v>8976</v>
      </c>
    </row>
    <row r="152" spans="1:7" x14ac:dyDescent="0.25">
      <c r="A152">
        <v>781275</v>
      </c>
      <c r="B152" t="s">
        <v>27</v>
      </c>
      <c r="C152" s="9">
        <v>1366</v>
      </c>
      <c r="D152" s="10">
        <v>44136</v>
      </c>
      <c r="E152" cm="1">
        <f t="array" ref="E152">_xlfn.XLOOKUP(Table3[[#This Row],[Product]],Table118[[#All],[Cookie Type]],Table118[[#All],[Revenue Per Cookie]],"Not Found")</f>
        <v>5</v>
      </c>
      <c r="F152" cm="1">
        <f t="array" ref="F152">_xlfn.XLOOKUP(Table3[[#This Row],[Product]],Table118[[#All],[Cookie Type]],Table118[[#All],[Cost Per Cookie]],"Not Found")</f>
        <v>-2</v>
      </c>
      <c r="G152" s="13" cm="1">
        <f t="array" ref="G152">SUM(_xlfn.XLOOKUP(Table3[[#This Row],[Product]],Table118[[#All],[Cookie Type]],Table118[[#All],[Revenue Per Cookie]:[Cost Per Cookie]])*Table3[[#This Row],[Units Sold]])</f>
        <v>4098</v>
      </c>
    </row>
    <row r="153" spans="1:7" x14ac:dyDescent="0.25">
      <c r="A153">
        <v>607709</v>
      </c>
      <c r="B153" t="s">
        <v>27</v>
      </c>
      <c r="C153" s="9">
        <v>380</v>
      </c>
      <c r="D153" s="10">
        <v>43709</v>
      </c>
      <c r="E153" cm="1">
        <f t="array" ref="E153">_xlfn.XLOOKUP(Table3[[#This Row],[Product]],Table118[[#All],[Cookie Type]],Table118[[#All],[Revenue Per Cookie]],"Not Found")</f>
        <v>5</v>
      </c>
      <c r="F153" cm="1">
        <f t="array" ref="F153">_xlfn.XLOOKUP(Table3[[#This Row],[Product]],Table118[[#All],[Cookie Type]],Table118[[#All],[Cost Per Cookie]],"Not Found")</f>
        <v>-2</v>
      </c>
      <c r="G153" s="13" cm="1">
        <f t="array" ref="G153">SUM(_xlfn.XLOOKUP(Table3[[#This Row],[Product]],Table118[[#All],[Cookie Type]],Table118[[#All],[Revenue Per Cookie]:[Cost Per Cookie]])*Table3[[#This Row],[Units Sold]])</f>
        <v>1140</v>
      </c>
    </row>
    <row r="154" spans="1:7" x14ac:dyDescent="0.25">
      <c r="A154">
        <v>628402</v>
      </c>
      <c r="B154" t="s">
        <v>27</v>
      </c>
      <c r="C154" s="9">
        <v>3495</v>
      </c>
      <c r="D154" s="10">
        <v>43831</v>
      </c>
      <c r="E154" cm="1">
        <f t="array" ref="E154">_xlfn.XLOOKUP(Table3[[#This Row],[Product]],Table118[[#All],[Cookie Type]],Table118[[#All],[Revenue Per Cookie]],"Not Found")</f>
        <v>5</v>
      </c>
      <c r="F154" cm="1">
        <f t="array" ref="F154">_xlfn.XLOOKUP(Table3[[#This Row],[Product]],Table118[[#All],[Cookie Type]],Table118[[#All],[Cost Per Cookie]],"Not Found")</f>
        <v>-2</v>
      </c>
      <c r="G154" s="13" cm="1">
        <f t="array" ref="G154">SUM(_xlfn.XLOOKUP(Table3[[#This Row],[Product]],Table118[[#All],[Cookie Type]],Table118[[#All],[Revenue Per Cookie]:[Cost Per Cookie]])*Table3[[#This Row],[Units Sold]])</f>
        <v>10485</v>
      </c>
    </row>
    <row r="155" spans="1:7" x14ac:dyDescent="0.25">
      <c r="A155">
        <v>249663</v>
      </c>
      <c r="B155" t="s">
        <v>27</v>
      </c>
      <c r="C155" s="9">
        <v>886</v>
      </c>
      <c r="D155" s="10">
        <v>43983</v>
      </c>
      <c r="E155" cm="1">
        <f t="array" ref="E155">_xlfn.XLOOKUP(Table3[[#This Row],[Product]],Table118[[#All],[Cookie Type]],Table118[[#All],[Revenue Per Cookie]],"Not Found")</f>
        <v>5</v>
      </c>
      <c r="F155" cm="1">
        <f t="array" ref="F155">_xlfn.XLOOKUP(Table3[[#This Row],[Product]],Table118[[#All],[Cookie Type]],Table118[[#All],[Cost Per Cookie]],"Not Found")</f>
        <v>-2</v>
      </c>
      <c r="G155" s="13" cm="1">
        <f t="array" ref="G155">SUM(_xlfn.XLOOKUP(Table3[[#This Row],[Product]],Table118[[#All],[Cookie Type]],Table118[[#All],[Revenue Per Cookie]:[Cost Per Cookie]])*Table3[[#This Row],[Units Sold]])</f>
        <v>2658</v>
      </c>
    </row>
    <row r="156" spans="1:7" x14ac:dyDescent="0.25">
      <c r="A156">
        <v>714255</v>
      </c>
      <c r="B156" t="s">
        <v>27</v>
      </c>
      <c r="C156" s="9">
        <v>2156</v>
      </c>
      <c r="D156" s="10">
        <v>44105</v>
      </c>
      <c r="E156" cm="1">
        <f t="array" ref="E156">_xlfn.XLOOKUP(Table3[[#This Row],[Product]],Table118[[#All],[Cookie Type]],Table118[[#All],[Revenue Per Cookie]],"Not Found")</f>
        <v>5</v>
      </c>
      <c r="F156" cm="1">
        <f t="array" ref="F156">_xlfn.XLOOKUP(Table3[[#This Row],[Product]],Table118[[#All],[Cookie Type]],Table118[[#All],[Cost Per Cookie]],"Not Found")</f>
        <v>-2</v>
      </c>
      <c r="G156" s="13" cm="1">
        <f t="array" ref="G156">SUM(_xlfn.XLOOKUP(Table3[[#This Row],[Product]],Table118[[#All],[Cookie Type]],Table118[[#All],[Revenue Per Cookie]:[Cost Per Cookie]])*Table3[[#This Row],[Units Sold]])</f>
        <v>6468</v>
      </c>
    </row>
    <row r="157" spans="1:7" x14ac:dyDescent="0.25">
      <c r="A157">
        <v>170514</v>
      </c>
      <c r="B157" t="s">
        <v>27</v>
      </c>
      <c r="C157" s="9">
        <v>905</v>
      </c>
      <c r="D157" s="10">
        <v>44105</v>
      </c>
      <c r="E157" cm="1">
        <f t="array" ref="E157">_xlfn.XLOOKUP(Table3[[#This Row],[Product]],Table118[[#All],[Cookie Type]],Table118[[#All],[Revenue Per Cookie]],"Not Found")</f>
        <v>5</v>
      </c>
      <c r="F157" cm="1">
        <f t="array" ref="F157">_xlfn.XLOOKUP(Table3[[#This Row],[Product]],Table118[[#All],[Cookie Type]],Table118[[#All],[Cost Per Cookie]],"Not Found")</f>
        <v>-2</v>
      </c>
      <c r="G157" s="13" cm="1">
        <f t="array" ref="G157">SUM(_xlfn.XLOOKUP(Table3[[#This Row],[Product]],Table118[[#All],[Cookie Type]],Table118[[#All],[Revenue Per Cookie]:[Cost Per Cookie]])*Table3[[#This Row],[Units Sold]])</f>
        <v>2715</v>
      </c>
    </row>
    <row r="158" spans="1:7" x14ac:dyDescent="0.25">
      <c r="A158">
        <v>885201</v>
      </c>
      <c r="B158" t="s">
        <v>27</v>
      </c>
      <c r="C158" s="9">
        <v>1715</v>
      </c>
      <c r="D158" s="10">
        <v>43739</v>
      </c>
      <c r="E158" cm="1">
        <f t="array" ref="E158">_xlfn.XLOOKUP(Table3[[#This Row],[Product]],Table118[[#All],[Cookie Type]],Table118[[#All],[Revenue Per Cookie]],"Not Found")</f>
        <v>5</v>
      </c>
      <c r="F158" cm="1">
        <f t="array" ref="F158">_xlfn.XLOOKUP(Table3[[#This Row],[Product]],Table118[[#All],[Cookie Type]],Table118[[#All],[Cost Per Cookie]],"Not Found")</f>
        <v>-2</v>
      </c>
      <c r="G158" s="13" cm="1">
        <f t="array" ref="G158">SUM(_xlfn.XLOOKUP(Table3[[#This Row],[Product]],Table118[[#All],[Cookie Type]],Table118[[#All],[Revenue Per Cookie]:[Cost Per Cookie]])*Table3[[#This Row],[Units Sold]])</f>
        <v>5145</v>
      </c>
    </row>
    <row r="159" spans="1:7" x14ac:dyDescent="0.25">
      <c r="A159">
        <v>559510</v>
      </c>
      <c r="B159" t="s">
        <v>27</v>
      </c>
      <c r="C159" s="9">
        <v>1594</v>
      </c>
      <c r="D159" s="10">
        <v>44136</v>
      </c>
      <c r="E159" cm="1">
        <f t="array" ref="E159">_xlfn.XLOOKUP(Table3[[#This Row],[Product]],Table118[[#All],[Cookie Type]],Table118[[#All],[Revenue Per Cookie]],"Not Found")</f>
        <v>5</v>
      </c>
      <c r="F159" cm="1">
        <f t="array" ref="F159">_xlfn.XLOOKUP(Table3[[#This Row],[Product]],Table118[[#All],[Cookie Type]],Table118[[#All],[Cost Per Cookie]],"Not Found")</f>
        <v>-2</v>
      </c>
      <c r="G159" s="13" cm="1">
        <f t="array" ref="G159">SUM(_xlfn.XLOOKUP(Table3[[#This Row],[Product]],Table118[[#All],[Cookie Type]],Table118[[#All],[Revenue Per Cookie]:[Cost Per Cookie]])*Table3[[#This Row],[Units Sold]])</f>
        <v>4782</v>
      </c>
    </row>
    <row r="160" spans="1:7" x14ac:dyDescent="0.25">
      <c r="A160">
        <v>259455</v>
      </c>
      <c r="B160" t="s">
        <v>27</v>
      </c>
      <c r="C160" s="9">
        <v>1359</v>
      </c>
      <c r="D160" s="10">
        <v>44136</v>
      </c>
      <c r="E160" cm="1">
        <f t="array" ref="E160">_xlfn.XLOOKUP(Table3[[#This Row],[Product]],Table118[[#All],[Cookie Type]],Table118[[#All],[Revenue Per Cookie]],"Not Found")</f>
        <v>5</v>
      </c>
      <c r="F160" cm="1">
        <f t="array" ref="F160">_xlfn.XLOOKUP(Table3[[#This Row],[Product]],Table118[[#All],[Cookie Type]],Table118[[#All],[Cost Per Cookie]],"Not Found")</f>
        <v>-2</v>
      </c>
      <c r="G160" s="13" cm="1">
        <f t="array" ref="G160">SUM(_xlfn.XLOOKUP(Table3[[#This Row],[Product]],Table118[[#All],[Cookie Type]],Table118[[#All],[Revenue Per Cookie]:[Cost Per Cookie]])*Table3[[#This Row],[Units Sold]])</f>
        <v>4077</v>
      </c>
    </row>
    <row r="161" spans="1:7" x14ac:dyDescent="0.25">
      <c r="A161">
        <v>389356</v>
      </c>
      <c r="B161" t="s">
        <v>27</v>
      </c>
      <c r="C161" s="9">
        <v>2150</v>
      </c>
      <c r="D161" s="10">
        <v>44136</v>
      </c>
      <c r="E161" cm="1">
        <f t="array" ref="E161">_xlfn.XLOOKUP(Table3[[#This Row],[Product]],Table118[[#All],[Cookie Type]],Table118[[#All],[Revenue Per Cookie]],"Not Found")</f>
        <v>5</v>
      </c>
      <c r="F161" cm="1">
        <f t="array" ref="F161">_xlfn.XLOOKUP(Table3[[#This Row],[Product]],Table118[[#All],[Cookie Type]],Table118[[#All],[Cost Per Cookie]],"Not Found")</f>
        <v>-2</v>
      </c>
      <c r="G161" s="13" cm="1">
        <f t="array" ref="G161">SUM(_xlfn.XLOOKUP(Table3[[#This Row],[Product]],Table118[[#All],[Cookie Type]],Table118[[#All],[Revenue Per Cookie]:[Cost Per Cookie]])*Table3[[#This Row],[Units Sold]])</f>
        <v>6450</v>
      </c>
    </row>
    <row r="162" spans="1:7" x14ac:dyDescent="0.25">
      <c r="A162">
        <v>582048</v>
      </c>
      <c r="B162" t="s">
        <v>27</v>
      </c>
      <c r="C162" s="9">
        <v>1197</v>
      </c>
      <c r="D162" s="10">
        <v>44136</v>
      </c>
      <c r="E162" cm="1">
        <f t="array" ref="E162">_xlfn.XLOOKUP(Table3[[#This Row],[Product]],Table118[[#All],[Cookie Type]],Table118[[#All],[Revenue Per Cookie]],"Not Found")</f>
        <v>5</v>
      </c>
      <c r="F162" cm="1">
        <f t="array" ref="F162">_xlfn.XLOOKUP(Table3[[#This Row],[Product]],Table118[[#All],[Cookie Type]],Table118[[#All],[Cost Per Cookie]],"Not Found")</f>
        <v>-2</v>
      </c>
      <c r="G162" s="13" cm="1">
        <f t="array" ref="G162">SUM(_xlfn.XLOOKUP(Table3[[#This Row],[Product]],Table118[[#All],[Cookie Type]],Table118[[#All],[Revenue Per Cookie]:[Cost Per Cookie]])*Table3[[#This Row],[Units Sold]])</f>
        <v>3591</v>
      </c>
    </row>
    <row r="163" spans="1:7" x14ac:dyDescent="0.25">
      <c r="A163">
        <v>737790</v>
      </c>
      <c r="B163" t="s">
        <v>27</v>
      </c>
      <c r="C163" s="9">
        <v>380</v>
      </c>
      <c r="D163" s="10">
        <v>43800</v>
      </c>
      <c r="E163" cm="1">
        <f t="array" ref="E163">_xlfn.XLOOKUP(Table3[[#This Row],[Product]],Table118[[#All],[Cookie Type]],Table118[[#All],[Revenue Per Cookie]],"Not Found")</f>
        <v>5</v>
      </c>
      <c r="F163" cm="1">
        <f t="array" ref="F163">_xlfn.XLOOKUP(Table3[[#This Row],[Product]],Table118[[#All],[Cookie Type]],Table118[[#All],[Cost Per Cookie]],"Not Found")</f>
        <v>-2</v>
      </c>
      <c r="G163" s="13" cm="1">
        <f t="array" ref="G163">SUM(_xlfn.XLOOKUP(Table3[[#This Row],[Product]],Table118[[#All],[Cookie Type]],Table118[[#All],[Revenue Per Cookie]:[Cost Per Cookie]])*Table3[[#This Row],[Units Sold]])</f>
        <v>1140</v>
      </c>
    </row>
    <row r="164" spans="1:7" x14ac:dyDescent="0.25">
      <c r="A164">
        <v>514463</v>
      </c>
      <c r="B164" t="s">
        <v>27</v>
      </c>
      <c r="C164" s="9">
        <v>1233</v>
      </c>
      <c r="D164" s="10">
        <v>44166</v>
      </c>
      <c r="E164" cm="1">
        <f t="array" ref="E164">_xlfn.XLOOKUP(Table3[[#This Row],[Product]],Table118[[#All],[Cookie Type]],Table118[[#All],[Revenue Per Cookie]],"Not Found")</f>
        <v>5</v>
      </c>
      <c r="F164" cm="1">
        <f t="array" ref="F164">_xlfn.XLOOKUP(Table3[[#This Row],[Product]],Table118[[#All],[Cookie Type]],Table118[[#All],[Cost Per Cookie]],"Not Found")</f>
        <v>-2</v>
      </c>
      <c r="G164" s="13" cm="1">
        <f t="array" ref="G164">SUM(_xlfn.XLOOKUP(Table3[[#This Row],[Product]],Table118[[#All],[Cookie Type]],Table118[[#All],[Revenue Per Cookie]:[Cost Per Cookie]])*Table3[[#This Row],[Units Sold]])</f>
        <v>3699</v>
      </c>
    </row>
    <row r="165" spans="1:7" x14ac:dyDescent="0.25">
      <c r="A165">
        <v>143923</v>
      </c>
      <c r="B165" t="s">
        <v>27</v>
      </c>
      <c r="C165" s="9">
        <v>1531</v>
      </c>
      <c r="D165" s="10">
        <v>44166</v>
      </c>
      <c r="E165" cm="1">
        <f t="array" ref="E165">_xlfn.XLOOKUP(Table3[[#This Row],[Product]],Table118[[#All],[Cookie Type]],Table118[[#All],[Revenue Per Cookie]],"Not Found")</f>
        <v>5</v>
      </c>
      <c r="F165" cm="1">
        <f t="array" ref="F165">_xlfn.XLOOKUP(Table3[[#This Row],[Product]],Table118[[#All],[Cookie Type]],Table118[[#All],[Cost Per Cookie]],"Not Found")</f>
        <v>-2</v>
      </c>
      <c r="G165" s="13" cm="1">
        <f t="array" ref="G165">SUM(_xlfn.XLOOKUP(Table3[[#This Row],[Product]],Table118[[#All],[Cookie Type]],Table118[[#All],[Revenue Per Cookie]:[Cost Per Cookie]])*Table3[[#This Row],[Units Sold]])</f>
        <v>4593</v>
      </c>
    </row>
    <row r="166" spans="1:7" x14ac:dyDescent="0.25">
      <c r="A166">
        <v>710711</v>
      </c>
      <c r="B166" t="s">
        <v>27</v>
      </c>
      <c r="C166" s="9">
        <v>1438.5</v>
      </c>
      <c r="D166" s="10">
        <v>43831</v>
      </c>
      <c r="E166" cm="1">
        <f t="array" ref="E166">_xlfn.XLOOKUP(Table3[[#This Row],[Product]],Table118[[#All],[Cookie Type]],Table118[[#All],[Revenue Per Cookie]],"Not Found")</f>
        <v>5</v>
      </c>
      <c r="F166" cm="1">
        <f t="array" ref="F166">_xlfn.XLOOKUP(Table3[[#This Row],[Product]],Table118[[#All],[Cookie Type]],Table118[[#All],[Cost Per Cookie]],"Not Found")</f>
        <v>-2</v>
      </c>
      <c r="G166" s="13" cm="1">
        <f t="array" ref="G166">SUM(_xlfn.XLOOKUP(Table3[[#This Row],[Product]],Table118[[#All],[Cookie Type]],Table118[[#All],[Revenue Per Cookie]:[Cost Per Cookie]])*Table3[[#This Row],[Units Sold]])</f>
        <v>4315.5</v>
      </c>
    </row>
    <row r="167" spans="1:7" x14ac:dyDescent="0.25">
      <c r="A167">
        <v>608863</v>
      </c>
      <c r="B167" t="s">
        <v>27</v>
      </c>
      <c r="C167" s="9">
        <v>807</v>
      </c>
      <c r="D167" s="10">
        <v>43831</v>
      </c>
      <c r="E167" cm="1">
        <f t="array" ref="E167">_xlfn.XLOOKUP(Table3[[#This Row],[Product]],Table118[[#All],[Cookie Type]],Table118[[#All],[Revenue Per Cookie]],"Not Found")</f>
        <v>5</v>
      </c>
      <c r="F167" cm="1">
        <f t="array" ref="F167">_xlfn.XLOOKUP(Table3[[#This Row],[Product]],Table118[[#All],[Cookie Type]],Table118[[#All],[Cost Per Cookie]],"Not Found")</f>
        <v>-2</v>
      </c>
      <c r="G167" s="13" cm="1">
        <f t="array" ref="G167">SUM(_xlfn.XLOOKUP(Table3[[#This Row],[Product]],Table118[[#All],[Cookie Type]],Table118[[#All],[Revenue Per Cookie]:[Cost Per Cookie]])*Table3[[#This Row],[Units Sold]])</f>
        <v>2421</v>
      </c>
    </row>
    <row r="168" spans="1:7" x14ac:dyDescent="0.25">
      <c r="A168">
        <v>388978</v>
      </c>
      <c r="B168" t="s">
        <v>27</v>
      </c>
      <c r="C168" s="9">
        <v>2641</v>
      </c>
      <c r="D168" s="10">
        <v>43862</v>
      </c>
      <c r="E168" cm="1">
        <f t="array" ref="E168">_xlfn.XLOOKUP(Table3[[#This Row],[Product]],Table118[[#All],[Cookie Type]],Table118[[#All],[Revenue Per Cookie]],"Not Found")</f>
        <v>5</v>
      </c>
      <c r="F168" cm="1">
        <f t="array" ref="F168">_xlfn.XLOOKUP(Table3[[#This Row],[Product]],Table118[[#All],[Cookie Type]],Table118[[#All],[Cost Per Cookie]],"Not Found")</f>
        <v>-2</v>
      </c>
      <c r="G168" s="13" cm="1">
        <f t="array" ref="G168">SUM(_xlfn.XLOOKUP(Table3[[#This Row],[Product]],Table118[[#All],[Cookie Type]],Table118[[#All],[Revenue Per Cookie]:[Cost Per Cookie]])*Table3[[#This Row],[Units Sold]])</f>
        <v>7923</v>
      </c>
    </row>
    <row r="169" spans="1:7" x14ac:dyDescent="0.25">
      <c r="A169">
        <v>209116</v>
      </c>
      <c r="B169" t="s">
        <v>27</v>
      </c>
      <c r="C169" s="9">
        <v>2708</v>
      </c>
      <c r="D169" s="10">
        <v>43862</v>
      </c>
      <c r="E169" cm="1">
        <f t="array" ref="E169">_xlfn.XLOOKUP(Table3[[#This Row],[Product]],Table118[[#All],[Cookie Type]],Table118[[#All],[Revenue Per Cookie]],"Not Found")</f>
        <v>5</v>
      </c>
      <c r="F169" cm="1">
        <f t="array" ref="F169">_xlfn.XLOOKUP(Table3[[#This Row],[Product]],Table118[[#All],[Cookie Type]],Table118[[#All],[Cost Per Cookie]],"Not Found")</f>
        <v>-2</v>
      </c>
      <c r="G169" s="13" cm="1">
        <f t="array" ref="G169">SUM(_xlfn.XLOOKUP(Table3[[#This Row],[Product]],Table118[[#All],[Cookie Type]],Table118[[#All],[Revenue Per Cookie]:[Cost Per Cookie]])*Table3[[#This Row],[Units Sold]])</f>
        <v>8124</v>
      </c>
    </row>
    <row r="170" spans="1:7" x14ac:dyDescent="0.25">
      <c r="A170">
        <v>123693</v>
      </c>
      <c r="B170" t="s">
        <v>27</v>
      </c>
      <c r="C170" s="9">
        <v>2632</v>
      </c>
      <c r="D170" s="10">
        <v>43983</v>
      </c>
      <c r="E170" cm="1">
        <f t="array" ref="E170">_xlfn.XLOOKUP(Table3[[#This Row],[Product]],Table118[[#All],[Cookie Type]],Table118[[#All],[Revenue Per Cookie]],"Not Found")</f>
        <v>5</v>
      </c>
      <c r="F170" cm="1">
        <f t="array" ref="F170">_xlfn.XLOOKUP(Table3[[#This Row],[Product]],Table118[[#All],[Cookie Type]],Table118[[#All],[Cost Per Cookie]],"Not Found")</f>
        <v>-2</v>
      </c>
      <c r="G170" s="13" cm="1">
        <f t="array" ref="G170">SUM(_xlfn.XLOOKUP(Table3[[#This Row],[Product]],Table118[[#All],[Cookie Type]],Table118[[#All],[Revenue Per Cookie]:[Cost Per Cookie]])*Table3[[#This Row],[Units Sold]])</f>
        <v>7896</v>
      </c>
    </row>
    <row r="171" spans="1:7" x14ac:dyDescent="0.25">
      <c r="A171">
        <v>670662</v>
      </c>
      <c r="B171" t="s">
        <v>27</v>
      </c>
      <c r="C171" s="9">
        <v>1583</v>
      </c>
      <c r="D171" s="10">
        <v>43983</v>
      </c>
      <c r="E171" cm="1">
        <f t="array" ref="E171">_xlfn.XLOOKUP(Table3[[#This Row],[Product]],Table118[[#All],[Cookie Type]],Table118[[#All],[Revenue Per Cookie]],"Not Found")</f>
        <v>5</v>
      </c>
      <c r="F171" cm="1">
        <f t="array" ref="F171">_xlfn.XLOOKUP(Table3[[#This Row],[Product]],Table118[[#All],[Cookie Type]],Table118[[#All],[Cost Per Cookie]],"Not Found")</f>
        <v>-2</v>
      </c>
      <c r="G171" s="13" cm="1">
        <f t="array" ref="G171">SUM(_xlfn.XLOOKUP(Table3[[#This Row],[Product]],Table118[[#All],[Cookie Type]],Table118[[#All],[Revenue Per Cookie]:[Cost Per Cookie]])*Table3[[#This Row],[Units Sold]])</f>
        <v>4749</v>
      </c>
    </row>
    <row r="172" spans="1:7" x14ac:dyDescent="0.25">
      <c r="A172">
        <v>868182</v>
      </c>
      <c r="B172" t="s">
        <v>27</v>
      </c>
      <c r="C172" s="9">
        <v>571</v>
      </c>
      <c r="D172" s="10">
        <v>44013</v>
      </c>
      <c r="E172" cm="1">
        <f t="array" ref="E172">_xlfn.XLOOKUP(Table3[[#This Row],[Product]],Table118[[#All],[Cookie Type]],Table118[[#All],[Revenue Per Cookie]],"Not Found")</f>
        <v>5</v>
      </c>
      <c r="F172" cm="1">
        <f t="array" ref="F172">_xlfn.XLOOKUP(Table3[[#This Row],[Product]],Table118[[#All],[Cookie Type]],Table118[[#All],[Cost Per Cookie]],"Not Found")</f>
        <v>-2</v>
      </c>
      <c r="G172" s="13" cm="1">
        <f t="array" ref="G172">SUM(_xlfn.XLOOKUP(Table3[[#This Row],[Product]],Table118[[#All],[Cookie Type]],Table118[[#All],[Revenue Per Cookie]:[Cost Per Cookie]])*Table3[[#This Row],[Units Sold]])</f>
        <v>1713</v>
      </c>
    </row>
    <row r="173" spans="1:7" x14ac:dyDescent="0.25">
      <c r="A173">
        <v>121808</v>
      </c>
      <c r="B173" t="s">
        <v>27</v>
      </c>
      <c r="C173" s="9">
        <v>2696</v>
      </c>
      <c r="D173" s="10">
        <v>44044</v>
      </c>
      <c r="E173" cm="1">
        <f t="array" ref="E173">_xlfn.XLOOKUP(Table3[[#This Row],[Product]],Table118[[#All],[Cookie Type]],Table118[[#All],[Revenue Per Cookie]],"Not Found")</f>
        <v>5</v>
      </c>
      <c r="F173" cm="1">
        <f t="array" ref="F173">_xlfn.XLOOKUP(Table3[[#This Row],[Product]],Table118[[#All],[Cookie Type]],Table118[[#All],[Cost Per Cookie]],"Not Found")</f>
        <v>-2</v>
      </c>
      <c r="G173" s="13" cm="1">
        <f t="array" ref="G173">SUM(_xlfn.XLOOKUP(Table3[[#This Row],[Product]],Table118[[#All],[Cookie Type]],Table118[[#All],[Revenue Per Cookie]:[Cost Per Cookie]])*Table3[[#This Row],[Units Sold]])</f>
        <v>8088</v>
      </c>
    </row>
    <row r="174" spans="1:7" x14ac:dyDescent="0.25">
      <c r="A174">
        <v>626543</v>
      </c>
      <c r="B174" t="s">
        <v>27</v>
      </c>
      <c r="C174" s="9">
        <v>1565</v>
      </c>
      <c r="D174" s="10">
        <v>44105</v>
      </c>
      <c r="E174" cm="1">
        <f t="array" ref="E174">_xlfn.XLOOKUP(Table3[[#This Row],[Product]],Table118[[#All],[Cookie Type]],Table118[[#All],[Revenue Per Cookie]],"Not Found")</f>
        <v>5</v>
      </c>
      <c r="F174" cm="1">
        <f t="array" ref="F174">_xlfn.XLOOKUP(Table3[[#This Row],[Product]],Table118[[#All],[Cookie Type]],Table118[[#All],[Cost Per Cookie]],"Not Found")</f>
        <v>-2</v>
      </c>
      <c r="G174" s="13" cm="1">
        <f t="array" ref="G174">SUM(_xlfn.XLOOKUP(Table3[[#This Row],[Product]],Table118[[#All],[Cookie Type]],Table118[[#All],[Revenue Per Cookie]:[Cost Per Cookie]])*Table3[[#This Row],[Units Sold]])</f>
        <v>4695</v>
      </c>
    </row>
    <row r="175" spans="1:7" x14ac:dyDescent="0.25">
      <c r="A175">
        <v>374010</v>
      </c>
      <c r="B175" t="s">
        <v>27</v>
      </c>
      <c r="C175" s="9">
        <v>1249</v>
      </c>
      <c r="D175" s="10">
        <v>44105</v>
      </c>
      <c r="E175" cm="1">
        <f t="array" ref="E175">_xlfn.XLOOKUP(Table3[[#This Row],[Product]],Table118[[#All],[Cookie Type]],Table118[[#All],[Revenue Per Cookie]],"Not Found")</f>
        <v>5</v>
      </c>
      <c r="F175" cm="1">
        <f t="array" ref="F175">_xlfn.XLOOKUP(Table3[[#This Row],[Product]],Table118[[#All],[Cookie Type]],Table118[[#All],[Cost Per Cookie]],"Not Found")</f>
        <v>-2</v>
      </c>
      <c r="G175" s="13" cm="1">
        <f t="array" ref="G175">SUM(_xlfn.XLOOKUP(Table3[[#This Row],[Product]],Table118[[#All],[Cookie Type]],Table118[[#All],[Revenue Per Cookie]:[Cost Per Cookie]])*Table3[[#This Row],[Units Sold]])</f>
        <v>3747</v>
      </c>
    </row>
    <row r="176" spans="1:7" x14ac:dyDescent="0.25">
      <c r="A176">
        <v>448428</v>
      </c>
      <c r="B176" t="s">
        <v>27</v>
      </c>
      <c r="C176" s="9">
        <v>357</v>
      </c>
      <c r="D176" s="10">
        <v>44136</v>
      </c>
      <c r="E176" cm="1">
        <f t="array" ref="E176">_xlfn.XLOOKUP(Table3[[#This Row],[Product]],Table118[[#All],[Cookie Type]],Table118[[#All],[Revenue Per Cookie]],"Not Found")</f>
        <v>5</v>
      </c>
      <c r="F176" cm="1">
        <f t="array" ref="F176">_xlfn.XLOOKUP(Table3[[#This Row],[Product]],Table118[[#All],[Cookie Type]],Table118[[#All],[Cost Per Cookie]],"Not Found")</f>
        <v>-2</v>
      </c>
      <c r="G176" s="13" cm="1">
        <f t="array" ref="G176">SUM(_xlfn.XLOOKUP(Table3[[#This Row],[Product]],Table118[[#All],[Cookie Type]],Table118[[#All],[Revenue Per Cookie]:[Cost Per Cookie]])*Table3[[#This Row],[Units Sold]])</f>
        <v>1071</v>
      </c>
    </row>
    <row r="177" spans="1:7" x14ac:dyDescent="0.25">
      <c r="A177">
        <v>721092</v>
      </c>
      <c r="B177" t="s">
        <v>27</v>
      </c>
      <c r="C177" s="9">
        <v>1013</v>
      </c>
      <c r="D177" s="10">
        <v>44166</v>
      </c>
      <c r="E177" cm="1">
        <f t="array" ref="E177">_xlfn.XLOOKUP(Table3[[#This Row],[Product]],Table118[[#All],[Cookie Type]],Table118[[#All],[Revenue Per Cookie]],"Not Found")</f>
        <v>5</v>
      </c>
      <c r="F177" cm="1">
        <f t="array" ref="F177">_xlfn.XLOOKUP(Table3[[#This Row],[Product]],Table118[[#All],[Cookie Type]],Table118[[#All],[Cost Per Cookie]],"Not Found")</f>
        <v>-2</v>
      </c>
      <c r="G177" s="13" cm="1">
        <f t="array" ref="G177">SUM(_xlfn.XLOOKUP(Table3[[#This Row],[Product]],Table118[[#All],[Cookie Type]],Table118[[#All],[Revenue Per Cookie]:[Cost Per Cookie]])*Table3[[#This Row],[Units Sold]])</f>
        <v>3039</v>
      </c>
    </row>
    <row r="178" spans="1:7" x14ac:dyDescent="0.25">
      <c r="A178">
        <v>217341</v>
      </c>
      <c r="B178" t="s">
        <v>27</v>
      </c>
      <c r="C178" s="9">
        <v>278</v>
      </c>
      <c r="D178" s="10">
        <v>43862</v>
      </c>
      <c r="E178" cm="1">
        <f t="array" ref="E178">_xlfn.XLOOKUP(Table3[[#This Row],[Product]],Table118[[#All],[Cookie Type]],Table118[[#All],[Revenue Per Cookie]],"Not Found")</f>
        <v>5</v>
      </c>
      <c r="F178" cm="1">
        <f t="array" ref="F178">_xlfn.XLOOKUP(Table3[[#This Row],[Product]],Table118[[#All],[Cookie Type]],Table118[[#All],[Cost Per Cookie]],"Not Found")</f>
        <v>-2</v>
      </c>
      <c r="G178" s="13" cm="1">
        <f t="array" ref="G178">SUM(_xlfn.XLOOKUP(Table3[[#This Row],[Product]],Table118[[#All],[Cookie Type]],Table118[[#All],[Revenue Per Cookie]:[Cost Per Cookie]])*Table3[[#This Row],[Units Sold]])</f>
        <v>834</v>
      </c>
    </row>
    <row r="179" spans="1:7" x14ac:dyDescent="0.25">
      <c r="A179">
        <v>442121</v>
      </c>
      <c r="B179" t="s">
        <v>27</v>
      </c>
      <c r="C179" s="9">
        <v>2428</v>
      </c>
      <c r="D179" s="10">
        <v>43891</v>
      </c>
      <c r="E179" cm="1">
        <f t="array" ref="E179">_xlfn.XLOOKUP(Table3[[#This Row],[Product]],Table118[[#All],[Cookie Type]],Table118[[#All],[Revenue Per Cookie]],"Not Found")</f>
        <v>5</v>
      </c>
      <c r="F179" cm="1">
        <f t="array" ref="F179">_xlfn.XLOOKUP(Table3[[#This Row],[Product]],Table118[[#All],[Cookie Type]],Table118[[#All],[Cost Per Cookie]],"Not Found")</f>
        <v>-2</v>
      </c>
      <c r="G179" s="13" cm="1">
        <f t="array" ref="G179">SUM(_xlfn.XLOOKUP(Table3[[#This Row],[Product]],Table118[[#All],[Cookie Type]],Table118[[#All],[Revenue Per Cookie]:[Cost Per Cookie]])*Table3[[#This Row],[Units Sold]])</f>
        <v>7284</v>
      </c>
    </row>
    <row r="180" spans="1:7" x14ac:dyDescent="0.25">
      <c r="A180">
        <v>544855</v>
      </c>
      <c r="B180" t="s">
        <v>27</v>
      </c>
      <c r="C180" s="9">
        <v>1767</v>
      </c>
      <c r="D180" s="10">
        <v>44075</v>
      </c>
      <c r="E180" cm="1">
        <f t="array" ref="E180">_xlfn.XLOOKUP(Table3[[#This Row],[Product]],Table118[[#All],[Cookie Type]],Table118[[#All],[Revenue Per Cookie]],"Not Found")</f>
        <v>5</v>
      </c>
      <c r="F180" cm="1">
        <f t="array" ref="F180">_xlfn.XLOOKUP(Table3[[#This Row],[Product]],Table118[[#All],[Cookie Type]],Table118[[#All],[Cost Per Cookie]],"Not Found")</f>
        <v>-2</v>
      </c>
      <c r="G180" s="13" cm="1">
        <f t="array" ref="G180">SUM(_xlfn.XLOOKUP(Table3[[#This Row],[Product]],Table118[[#All],[Cookie Type]],Table118[[#All],[Revenue Per Cookie]:[Cost Per Cookie]])*Table3[[#This Row],[Units Sold]])</f>
        <v>5301</v>
      </c>
    </row>
    <row r="181" spans="1:7" x14ac:dyDescent="0.25">
      <c r="A181">
        <v>158597</v>
      </c>
      <c r="B181" t="s">
        <v>27</v>
      </c>
      <c r="C181" s="9">
        <v>1393</v>
      </c>
      <c r="D181" s="10">
        <v>44105</v>
      </c>
      <c r="E181" cm="1">
        <f t="array" ref="E181">_xlfn.XLOOKUP(Table3[[#This Row],[Product]],Table118[[#All],[Cookie Type]],Table118[[#All],[Revenue Per Cookie]],"Not Found")</f>
        <v>5</v>
      </c>
      <c r="F181" cm="1">
        <f t="array" ref="F181">_xlfn.XLOOKUP(Table3[[#This Row],[Product]],Table118[[#All],[Cookie Type]],Table118[[#All],[Cost Per Cookie]],"Not Found")</f>
        <v>-2</v>
      </c>
      <c r="G181" s="13" cm="1">
        <f t="array" ref="G181">SUM(_xlfn.XLOOKUP(Table3[[#This Row],[Product]],Table118[[#All],[Cookie Type]],Table118[[#All],[Revenue Per Cookie]:[Cost Per Cookie]])*Table3[[#This Row],[Units Sold]])</f>
        <v>4179</v>
      </c>
    </row>
    <row r="182" spans="1:7" x14ac:dyDescent="0.25">
      <c r="A182">
        <v>358353</v>
      </c>
      <c r="B182" t="s">
        <v>27</v>
      </c>
      <c r="C182" s="9">
        <v>260</v>
      </c>
      <c r="D182" s="10">
        <v>43862</v>
      </c>
      <c r="E182" cm="1">
        <f t="array" ref="E182">_xlfn.XLOOKUP(Table3[[#This Row],[Product]],Table118[[#All],[Cookie Type]],Table118[[#All],[Revenue Per Cookie]],"Not Found")</f>
        <v>5</v>
      </c>
      <c r="F182" cm="1">
        <f t="array" ref="F182">_xlfn.XLOOKUP(Table3[[#This Row],[Product]],Table118[[#All],[Cookie Type]],Table118[[#All],[Cost Per Cookie]],"Not Found")</f>
        <v>-2</v>
      </c>
      <c r="G182" s="13" cm="1">
        <f t="array" ref="G182">SUM(_xlfn.XLOOKUP(Table3[[#This Row],[Product]],Table118[[#All],[Cookie Type]],Table118[[#All],[Revenue Per Cookie]:[Cost Per Cookie]])*Table3[[#This Row],[Units Sold]])</f>
        <v>780</v>
      </c>
    </row>
    <row r="183" spans="1:7" x14ac:dyDescent="0.25">
      <c r="A183">
        <v>864409</v>
      </c>
      <c r="B183" t="s">
        <v>27</v>
      </c>
      <c r="C183" s="9">
        <v>2470</v>
      </c>
      <c r="D183" s="10">
        <v>43709</v>
      </c>
      <c r="E183" cm="1">
        <f t="array" ref="E183">_xlfn.XLOOKUP(Table3[[#This Row],[Product]],Table118[[#All],[Cookie Type]],Table118[[#All],[Revenue Per Cookie]],"Not Found")</f>
        <v>5</v>
      </c>
      <c r="F183" cm="1">
        <f t="array" ref="F183">_xlfn.XLOOKUP(Table3[[#This Row],[Product]],Table118[[#All],[Cookie Type]],Table118[[#All],[Cost Per Cookie]],"Not Found")</f>
        <v>-2</v>
      </c>
      <c r="G183" s="13" cm="1">
        <f t="array" ref="G183">SUM(_xlfn.XLOOKUP(Table3[[#This Row],[Product]],Table118[[#All],[Cookie Type]],Table118[[#All],[Revenue Per Cookie]:[Cost Per Cookie]])*Table3[[#This Row],[Units Sold]])</f>
        <v>7410</v>
      </c>
    </row>
    <row r="184" spans="1:7" x14ac:dyDescent="0.25">
      <c r="A184">
        <v>520865</v>
      </c>
      <c r="B184" t="s">
        <v>27</v>
      </c>
      <c r="C184" s="9">
        <v>1743</v>
      </c>
      <c r="D184" s="10">
        <v>43739</v>
      </c>
      <c r="E184" cm="1">
        <f t="array" ref="E184">_xlfn.XLOOKUP(Table3[[#This Row],[Product]],Table118[[#All],[Cookie Type]],Table118[[#All],[Revenue Per Cookie]],"Not Found")</f>
        <v>5</v>
      </c>
      <c r="F184" cm="1">
        <f t="array" ref="F184">_xlfn.XLOOKUP(Table3[[#This Row],[Product]],Table118[[#All],[Cookie Type]],Table118[[#All],[Cost Per Cookie]],"Not Found")</f>
        <v>-2</v>
      </c>
      <c r="G184" s="13" cm="1">
        <f t="array" ref="G184">SUM(_xlfn.XLOOKUP(Table3[[#This Row],[Product]],Table118[[#All],[Cookie Type]],Table118[[#All],[Revenue Per Cookie]:[Cost Per Cookie]])*Table3[[#This Row],[Units Sold]])</f>
        <v>5229</v>
      </c>
    </row>
    <row r="185" spans="1:7" x14ac:dyDescent="0.25">
      <c r="A185">
        <v>898886</v>
      </c>
      <c r="B185" t="s">
        <v>27</v>
      </c>
      <c r="C185" s="9">
        <v>2914</v>
      </c>
      <c r="D185" s="10">
        <v>44105</v>
      </c>
      <c r="E185" cm="1">
        <f t="array" ref="E185">_xlfn.XLOOKUP(Table3[[#This Row],[Product]],Table118[[#All],[Cookie Type]],Table118[[#All],[Revenue Per Cookie]],"Not Found")</f>
        <v>5</v>
      </c>
      <c r="F185" cm="1">
        <f t="array" ref="F185">_xlfn.XLOOKUP(Table3[[#This Row],[Product]],Table118[[#All],[Cookie Type]],Table118[[#All],[Cost Per Cookie]],"Not Found")</f>
        <v>-2</v>
      </c>
      <c r="G185" s="13" cm="1">
        <f t="array" ref="G185">SUM(_xlfn.XLOOKUP(Table3[[#This Row],[Product]],Table118[[#All],[Cookie Type]],Table118[[#All],[Revenue Per Cookie]:[Cost Per Cookie]])*Table3[[#This Row],[Units Sold]])</f>
        <v>8742</v>
      </c>
    </row>
    <row r="186" spans="1:7" x14ac:dyDescent="0.25">
      <c r="A186">
        <v>429735</v>
      </c>
      <c r="B186" t="s">
        <v>27</v>
      </c>
      <c r="C186" s="9">
        <v>1731</v>
      </c>
      <c r="D186" s="10">
        <v>44105</v>
      </c>
      <c r="E186" cm="1">
        <f t="array" ref="E186">_xlfn.XLOOKUP(Table3[[#This Row],[Product]],Table118[[#All],[Cookie Type]],Table118[[#All],[Revenue Per Cookie]],"Not Found")</f>
        <v>5</v>
      </c>
      <c r="F186" cm="1">
        <f t="array" ref="F186">_xlfn.XLOOKUP(Table3[[#This Row],[Product]],Table118[[#All],[Cookie Type]],Table118[[#All],[Cost Per Cookie]],"Not Found")</f>
        <v>-2</v>
      </c>
      <c r="G186" s="13" cm="1">
        <f t="array" ref="G186">SUM(_xlfn.XLOOKUP(Table3[[#This Row],[Product]],Table118[[#All],[Cookie Type]],Table118[[#All],[Revenue Per Cookie]:[Cost Per Cookie]])*Table3[[#This Row],[Units Sold]])</f>
        <v>5193</v>
      </c>
    </row>
    <row r="187" spans="1:7" x14ac:dyDescent="0.25">
      <c r="A187">
        <v>778322</v>
      </c>
      <c r="B187" t="s">
        <v>27</v>
      </c>
      <c r="C187" s="9">
        <v>700</v>
      </c>
      <c r="D187" s="10">
        <v>44136</v>
      </c>
      <c r="E187" cm="1">
        <f t="array" ref="E187">_xlfn.XLOOKUP(Table3[[#This Row],[Product]],Table118[[#All],[Cookie Type]],Table118[[#All],[Revenue Per Cookie]],"Not Found")</f>
        <v>5</v>
      </c>
      <c r="F187" cm="1">
        <f t="array" ref="F187">_xlfn.XLOOKUP(Table3[[#This Row],[Product]],Table118[[#All],[Cookie Type]],Table118[[#All],[Cost Per Cookie]],"Not Found")</f>
        <v>-2</v>
      </c>
      <c r="G187" s="13" cm="1">
        <f t="array" ref="G187">SUM(_xlfn.XLOOKUP(Table3[[#This Row],[Product]],Table118[[#All],[Cookie Type]],Table118[[#All],[Revenue Per Cookie]:[Cost Per Cookie]])*Table3[[#This Row],[Units Sold]])</f>
        <v>2100</v>
      </c>
    </row>
    <row r="188" spans="1:7" x14ac:dyDescent="0.25">
      <c r="A188">
        <v>754823</v>
      </c>
      <c r="B188" t="s">
        <v>27</v>
      </c>
      <c r="C188" s="9">
        <v>2222</v>
      </c>
      <c r="D188" s="10">
        <v>43770</v>
      </c>
      <c r="E188" cm="1">
        <f t="array" ref="E188">_xlfn.XLOOKUP(Table3[[#This Row],[Product]],Table118[[#All],[Cookie Type]],Table118[[#All],[Revenue Per Cookie]],"Not Found")</f>
        <v>5</v>
      </c>
      <c r="F188" cm="1">
        <f t="array" ref="F188">_xlfn.XLOOKUP(Table3[[#This Row],[Product]],Table118[[#All],[Cookie Type]],Table118[[#All],[Cost Per Cookie]],"Not Found")</f>
        <v>-2</v>
      </c>
      <c r="G188" s="13" cm="1">
        <f t="array" ref="G188">SUM(_xlfn.XLOOKUP(Table3[[#This Row],[Product]],Table118[[#All],[Cookie Type]],Table118[[#All],[Revenue Per Cookie]:[Cost Per Cookie]])*Table3[[#This Row],[Units Sold]])</f>
        <v>6666</v>
      </c>
    </row>
    <row r="189" spans="1:7" x14ac:dyDescent="0.25">
      <c r="A189">
        <v>763666</v>
      </c>
      <c r="B189" t="s">
        <v>27</v>
      </c>
      <c r="C189" s="9">
        <v>1177</v>
      </c>
      <c r="D189" s="10">
        <v>44136</v>
      </c>
      <c r="E189" cm="1">
        <f t="array" ref="E189">_xlfn.XLOOKUP(Table3[[#This Row],[Product]],Table118[[#All],[Cookie Type]],Table118[[#All],[Revenue Per Cookie]],"Not Found")</f>
        <v>5</v>
      </c>
      <c r="F189" cm="1">
        <f t="array" ref="F189">_xlfn.XLOOKUP(Table3[[#This Row],[Product]],Table118[[#All],[Cookie Type]],Table118[[#All],[Cost Per Cookie]],"Not Found")</f>
        <v>-2</v>
      </c>
      <c r="G189" s="13" cm="1">
        <f t="array" ref="G189">SUM(_xlfn.XLOOKUP(Table3[[#This Row],[Product]],Table118[[#All],[Cookie Type]],Table118[[#All],[Revenue Per Cookie]:[Cost Per Cookie]])*Table3[[#This Row],[Units Sold]])</f>
        <v>3531</v>
      </c>
    </row>
    <row r="190" spans="1:7" x14ac:dyDescent="0.25">
      <c r="A190">
        <v>364025</v>
      </c>
      <c r="B190" t="s">
        <v>27</v>
      </c>
      <c r="C190" s="9">
        <v>1922</v>
      </c>
      <c r="D190" s="10">
        <v>43770</v>
      </c>
      <c r="E190" cm="1">
        <f t="array" ref="E190">_xlfn.XLOOKUP(Table3[[#This Row],[Product]],Table118[[#All],[Cookie Type]],Table118[[#All],[Revenue Per Cookie]],"Not Found")</f>
        <v>5</v>
      </c>
      <c r="F190" cm="1">
        <f t="array" ref="F190">_xlfn.XLOOKUP(Table3[[#This Row],[Product]],Table118[[#All],[Cookie Type]],Table118[[#All],[Cost Per Cookie]],"Not Found")</f>
        <v>-2</v>
      </c>
      <c r="G190" s="13" cm="1">
        <f t="array" ref="G190">SUM(_xlfn.XLOOKUP(Table3[[#This Row],[Product]],Table118[[#All],[Cookie Type]],Table118[[#All],[Revenue Per Cookie]:[Cost Per Cookie]])*Table3[[#This Row],[Units Sold]])</f>
        <v>5766</v>
      </c>
    </row>
    <row r="191" spans="1:7" x14ac:dyDescent="0.25">
      <c r="A191">
        <v>690780</v>
      </c>
      <c r="B191" t="s">
        <v>27</v>
      </c>
      <c r="C191" s="9">
        <v>1158</v>
      </c>
      <c r="D191" s="10">
        <v>43891</v>
      </c>
      <c r="E191" cm="1">
        <f t="array" ref="E191">_xlfn.XLOOKUP(Table3[[#This Row],[Product]],Table118[[#All],[Cookie Type]],Table118[[#All],[Revenue Per Cookie]],"Not Found")</f>
        <v>5</v>
      </c>
      <c r="F191" cm="1">
        <f t="array" ref="F191">_xlfn.XLOOKUP(Table3[[#This Row],[Product]],Table118[[#All],[Cookie Type]],Table118[[#All],[Cost Per Cookie]],"Not Found")</f>
        <v>-2</v>
      </c>
      <c r="G191" s="13" cm="1">
        <f t="array" ref="G191">SUM(_xlfn.XLOOKUP(Table3[[#This Row],[Product]],Table118[[#All],[Cookie Type]],Table118[[#All],[Revenue Per Cookie]:[Cost Per Cookie]])*Table3[[#This Row],[Units Sold]])</f>
        <v>3474</v>
      </c>
    </row>
    <row r="192" spans="1:7" x14ac:dyDescent="0.25">
      <c r="A192">
        <v>216326</v>
      </c>
      <c r="B192" t="s">
        <v>27</v>
      </c>
      <c r="C192" s="9">
        <v>1614</v>
      </c>
      <c r="D192" s="10">
        <v>43922</v>
      </c>
      <c r="E192" cm="1">
        <f t="array" ref="E192">_xlfn.XLOOKUP(Table3[[#This Row],[Product]],Table118[[#All],[Cookie Type]],Table118[[#All],[Revenue Per Cookie]],"Not Found")</f>
        <v>5</v>
      </c>
      <c r="F192" cm="1">
        <f t="array" ref="F192">_xlfn.XLOOKUP(Table3[[#This Row],[Product]],Table118[[#All],[Cookie Type]],Table118[[#All],[Cost Per Cookie]],"Not Found")</f>
        <v>-2</v>
      </c>
      <c r="G192" s="13" cm="1">
        <f t="array" ref="G192">SUM(_xlfn.XLOOKUP(Table3[[#This Row],[Product]],Table118[[#All],[Cookie Type]],Table118[[#All],[Revenue Per Cookie]:[Cost Per Cookie]])*Table3[[#This Row],[Units Sold]])</f>
        <v>4842</v>
      </c>
    </row>
    <row r="193" spans="1:7" x14ac:dyDescent="0.25">
      <c r="A193">
        <v>844763</v>
      </c>
      <c r="B193" t="s">
        <v>27</v>
      </c>
      <c r="C193" s="9">
        <v>2535</v>
      </c>
      <c r="D193" s="10">
        <v>43922</v>
      </c>
      <c r="E193" cm="1">
        <f t="array" ref="E193">_xlfn.XLOOKUP(Table3[[#This Row],[Product]],Table118[[#All],[Cookie Type]],Table118[[#All],[Revenue Per Cookie]],"Not Found")</f>
        <v>5</v>
      </c>
      <c r="F193" cm="1">
        <f t="array" ref="F193">_xlfn.XLOOKUP(Table3[[#This Row],[Product]],Table118[[#All],[Cookie Type]],Table118[[#All],[Cost Per Cookie]],"Not Found")</f>
        <v>-2</v>
      </c>
      <c r="G193" s="13" cm="1">
        <f t="array" ref="G193">SUM(_xlfn.XLOOKUP(Table3[[#This Row],[Product]],Table118[[#All],[Cookie Type]],Table118[[#All],[Revenue Per Cookie]:[Cost Per Cookie]])*Table3[[#This Row],[Units Sold]])</f>
        <v>7605</v>
      </c>
    </row>
    <row r="194" spans="1:7" x14ac:dyDescent="0.25">
      <c r="A194">
        <v>251968</v>
      </c>
      <c r="B194" t="s">
        <v>27</v>
      </c>
      <c r="C194" s="9">
        <v>2851</v>
      </c>
      <c r="D194" s="10">
        <v>43952</v>
      </c>
      <c r="E194" cm="1">
        <f t="array" ref="E194">_xlfn.XLOOKUP(Table3[[#This Row],[Product]],Table118[[#All],[Cookie Type]],Table118[[#All],[Revenue Per Cookie]],"Not Found")</f>
        <v>5</v>
      </c>
      <c r="F194" cm="1">
        <f t="array" ref="F194">_xlfn.XLOOKUP(Table3[[#This Row],[Product]],Table118[[#All],[Cookie Type]],Table118[[#All],[Cost Per Cookie]],"Not Found")</f>
        <v>-2</v>
      </c>
      <c r="G194" s="13" cm="1">
        <f t="array" ref="G194">SUM(_xlfn.XLOOKUP(Table3[[#This Row],[Product]],Table118[[#All],[Cookie Type]],Table118[[#All],[Revenue Per Cookie]:[Cost Per Cookie]])*Table3[[#This Row],[Units Sold]])</f>
        <v>8553</v>
      </c>
    </row>
    <row r="195" spans="1:7" x14ac:dyDescent="0.25">
      <c r="A195">
        <v>408804</v>
      </c>
      <c r="B195" t="s">
        <v>27</v>
      </c>
      <c r="C195" s="9">
        <v>2559</v>
      </c>
      <c r="D195" s="10">
        <v>44044</v>
      </c>
      <c r="E195" cm="1">
        <f t="array" ref="E195">_xlfn.XLOOKUP(Table3[[#This Row],[Product]],Table118[[#All],[Cookie Type]],Table118[[#All],[Revenue Per Cookie]],"Not Found")</f>
        <v>5</v>
      </c>
      <c r="F195" cm="1">
        <f t="array" ref="F195">_xlfn.XLOOKUP(Table3[[#This Row],[Product]],Table118[[#All],[Cookie Type]],Table118[[#All],[Cost Per Cookie]],"Not Found")</f>
        <v>-2</v>
      </c>
      <c r="G195" s="13" cm="1">
        <f t="array" ref="G195">SUM(_xlfn.XLOOKUP(Table3[[#This Row],[Product]],Table118[[#All],[Cookie Type]],Table118[[#All],[Revenue Per Cookie]:[Cost Per Cookie]])*Table3[[#This Row],[Units Sold]])</f>
        <v>7677</v>
      </c>
    </row>
    <row r="196" spans="1:7" x14ac:dyDescent="0.25">
      <c r="A196">
        <v>609851</v>
      </c>
      <c r="B196" t="s">
        <v>27</v>
      </c>
      <c r="C196" s="9">
        <v>267</v>
      </c>
      <c r="D196" s="10">
        <v>43739</v>
      </c>
      <c r="E196" cm="1">
        <f t="array" ref="E196">_xlfn.XLOOKUP(Table3[[#This Row],[Product]],Table118[[#All],[Cookie Type]],Table118[[#All],[Revenue Per Cookie]],"Not Found")</f>
        <v>5</v>
      </c>
      <c r="F196" cm="1">
        <f t="array" ref="F196">_xlfn.XLOOKUP(Table3[[#This Row],[Product]],Table118[[#All],[Cookie Type]],Table118[[#All],[Cost Per Cookie]],"Not Found")</f>
        <v>-2</v>
      </c>
      <c r="G196" s="13" cm="1">
        <f t="array" ref="G196">SUM(_xlfn.XLOOKUP(Table3[[#This Row],[Product]],Table118[[#All],[Cookie Type]],Table118[[#All],[Revenue Per Cookie]:[Cost Per Cookie]])*Table3[[#This Row],[Units Sold]])</f>
        <v>801</v>
      </c>
    </row>
    <row r="197" spans="1:7" x14ac:dyDescent="0.25">
      <c r="A197">
        <v>332447</v>
      </c>
      <c r="B197" t="s">
        <v>27</v>
      </c>
      <c r="C197" s="9">
        <v>1085</v>
      </c>
      <c r="D197" s="10">
        <v>44105</v>
      </c>
      <c r="E197" cm="1">
        <f t="array" ref="E197">_xlfn.XLOOKUP(Table3[[#This Row],[Product]],Table118[[#All],[Cookie Type]],Table118[[#All],[Revenue Per Cookie]],"Not Found")</f>
        <v>5</v>
      </c>
      <c r="F197" cm="1">
        <f t="array" ref="F197">_xlfn.XLOOKUP(Table3[[#This Row],[Product]],Table118[[#All],[Cookie Type]],Table118[[#All],[Cost Per Cookie]],"Not Found")</f>
        <v>-2</v>
      </c>
      <c r="G197" s="13" cm="1">
        <f t="array" ref="G197">SUM(_xlfn.XLOOKUP(Table3[[#This Row],[Product]],Table118[[#All],[Cookie Type]],Table118[[#All],[Revenue Per Cookie]:[Cost Per Cookie]])*Table3[[#This Row],[Units Sold]])</f>
        <v>3255</v>
      </c>
    </row>
    <row r="198" spans="1:7" x14ac:dyDescent="0.25">
      <c r="A198">
        <v>837170</v>
      </c>
      <c r="B198" t="s">
        <v>27</v>
      </c>
      <c r="C198" s="9">
        <v>1175</v>
      </c>
      <c r="D198" s="10">
        <v>44105</v>
      </c>
      <c r="E198" cm="1">
        <f t="array" ref="E198">_xlfn.XLOOKUP(Table3[[#This Row],[Product]],Table118[[#All],[Cookie Type]],Table118[[#All],[Revenue Per Cookie]],"Not Found")</f>
        <v>5</v>
      </c>
      <c r="F198" cm="1">
        <f t="array" ref="F198">_xlfn.XLOOKUP(Table3[[#This Row],[Product]],Table118[[#All],[Cookie Type]],Table118[[#All],[Cost Per Cookie]],"Not Found")</f>
        <v>-2</v>
      </c>
      <c r="G198" s="13" cm="1">
        <f t="array" ref="G198">SUM(_xlfn.XLOOKUP(Table3[[#This Row],[Product]],Table118[[#All],[Cookie Type]],Table118[[#All],[Revenue Per Cookie]:[Cost Per Cookie]])*Table3[[#This Row],[Units Sold]])</f>
        <v>3525</v>
      </c>
    </row>
    <row r="199" spans="1:7" x14ac:dyDescent="0.25">
      <c r="A199">
        <v>117162</v>
      </c>
      <c r="B199" t="s">
        <v>27</v>
      </c>
      <c r="C199" s="9">
        <v>2007</v>
      </c>
      <c r="D199" s="10">
        <v>43770</v>
      </c>
      <c r="E199" cm="1">
        <f t="array" ref="E199">_xlfn.XLOOKUP(Table3[[#This Row],[Product]],Table118[[#All],[Cookie Type]],Table118[[#All],[Revenue Per Cookie]],"Not Found")</f>
        <v>5</v>
      </c>
      <c r="F199" cm="1">
        <f t="array" ref="F199">_xlfn.XLOOKUP(Table3[[#This Row],[Product]],Table118[[#All],[Cookie Type]],Table118[[#All],[Cost Per Cookie]],"Not Found")</f>
        <v>-2</v>
      </c>
      <c r="G199" s="13" cm="1">
        <f t="array" ref="G199">SUM(_xlfn.XLOOKUP(Table3[[#This Row],[Product]],Table118[[#All],[Cookie Type]],Table118[[#All],[Revenue Per Cookie]:[Cost Per Cookie]])*Table3[[#This Row],[Units Sold]])</f>
        <v>6021</v>
      </c>
    </row>
    <row r="200" spans="1:7" x14ac:dyDescent="0.25">
      <c r="A200">
        <v>708450</v>
      </c>
      <c r="B200" t="s">
        <v>27</v>
      </c>
      <c r="C200" s="9">
        <v>2151</v>
      </c>
      <c r="D200" s="10">
        <v>43770</v>
      </c>
      <c r="E200" cm="1">
        <f t="array" ref="E200">_xlfn.XLOOKUP(Table3[[#This Row],[Product]],Table118[[#All],[Cookie Type]],Table118[[#All],[Revenue Per Cookie]],"Not Found")</f>
        <v>5</v>
      </c>
      <c r="F200" cm="1">
        <f t="array" ref="F200">_xlfn.XLOOKUP(Table3[[#This Row],[Product]],Table118[[#All],[Cookie Type]],Table118[[#All],[Cost Per Cookie]],"Not Found")</f>
        <v>-2</v>
      </c>
      <c r="G200" s="13" cm="1">
        <f t="array" ref="G200">SUM(_xlfn.XLOOKUP(Table3[[#This Row],[Product]],Table118[[#All],[Cookie Type]],Table118[[#All],[Revenue Per Cookie]:[Cost Per Cookie]])*Table3[[#This Row],[Units Sold]])</f>
        <v>6453</v>
      </c>
    </row>
    <row r="201" spans="1:7" x14ac:dyDescent="0.25">
      <c r="A201">
        <v>855262</v>
      </c>
      <c r="B201" t="s">
        <v>27</v>
      </c>
      <c r="C201" s="9">
        <v>914</v>
      </c>
      <c r="D201" s="10">
        <v>44166</v>
      </c>
      <c r="E201" cm="1">
        <f t="array" ref="E201">_xlfn.XLOOKUP(Table3[[#This Row],[Product]],Table118[[#All],[Cookie Type]],Table118[[#All],[Revenue Per Cookie]],"Not Found")</f>
        <v>5</v>
      </c>
      <c r="F201" cm="1">
        <f t="array" ref="F201">_xlfn.XLOOKUP(Table3[[#This Row],[Product]],Table118[[#All],[Cookie Type]],Table118[[#All],[Cost Per Cookie]],"Not Found")</f>
        <v>-2</v>
      </c>
      <c r="G201" s="13" cm="1">
        <f t="array" ref="G201">SUM(_xlfn.XLOOKUP(Table3[[#This Row],[Product]],Table118[[#All],[Cookie Type]],Table118[[#All],[Revenue Per Cookie]:[Cost Per Cookie]])*Table3[[#This Row],[Units Sold]])</f>
        <v>2742</v>
      </c>
    </row>
    <row r="202" spans="1:7" x14ac:dyDescent="0.25">
      <c r="A202">
        <v>809091</v>
      </c>
      <c r="B202" t="s">
        <v>27</v>
      </c>
      <c r="C202" s="9">
        <v>293</v>
      </c>
      <c r="D202" s="10">
        <v>44166</v>
      </c>
      <c r="E202" cm="1">
        <f t="array" ref="E202">_xlfn.XLOOKUP(Table3[[#This Row],[Product]],Table118[[#All],[Cookie Type]],Table118[[#All],[Revenue Per Cookie]],"Not Found")</f>
        <v>5</v>
      </c>
      <c r="F202" cm="1">
        <f t="array" ref="F202">_xlfn.XLOOKUP(Table3[[#This Row],[Product]],Table118[[#All],[Cookie Type]],Table118[[#All],[Cost Per Cookie]],"Not Found")</f>
        <v>-2</v>
      </c>
      <c r="G202" s="13" cm="1">
        <f t="array" ref="G202">SUM(_xlfn.XLOOKUP(Table3[[#This Row],[Product]],Table118[[#All],[Cookie Type]],Table118[[#All],[Revenue Per Cookie]:[Cost Per Cookie]])*Table3[[#This Row],[Units Sold]])</f>
        <v>879</v>
      </c>
    </row>
    <row r="203" spans="1:7" x14ac:dyDescent="0.25">
      <c r="A203">
        <v>170761</v>
      </c>
      <c r="B203" t="s">
        <v>27</v>
      </c>
      <c r="C203" s="9">
        <v>723</v>
      </c>
      <c r="D203" s="10">
        <v>43922</v>
      </c>
      <c r="E203" cm="1">
        <f t="array" ref="E203">_xlfn.XLOOKUP(Table3[[#This Row],[Product]],Table118[[#All],[Cookie Type]],Table118[[#All],[Revenue Per Cookie]],"Not Found")</f>
        <v>5</v>
      </c>
      <c r="F203" cm="1">
        <f t="array" ref="F203">_xlfn.XLOOKUP(Table3[[#This Row],[Product]],Table118[[#All],[Cookie Type]],Table118[[#All],[Cost Per Cookie]],"Not Found")</f>
        <v>-2</v>
      </c>
      <c r="G203" s="13" cm="1">
        <f t="array" ref="G203">SUM(_xlfn.XLOOKUP(Table3[[#This Row],[Product]],Table118[[#All],[Cookie Type]],Table118[[#All],[Revenue Per Cookie]:[Cost Per Cookie]])*Table3[[#This Row],[Units Sold]])</f>
        <v>2169</v>
      </c>
    </row>
    <row r="204" spans="1:7" x14ac:dyDescent="0.25">
      <c r="A204">
        <v>203604</v>
      </c>
      <c r="B204" t="s">
        <v>28</v>
      </c>
      <c r="C204" s="9">
        <v>921</v>
      </c>
      <c r="D204" s="10">
        <v>43891</v>
      </c>
      <c r="E204" cm="1">
        <f t="array" ref="E204">_xlfn.XLOOKUP(Table3[[#This Row],[Product]],Table118[[#All],[Cookie Type]],Table118[[#All],[Revenue Per Cookie]],"Not Found")</f>
        <v>1</v>
      </c>
      <c r="F204" cm="1">
        <f t="array" ref="F204">_xlfn.XLOOKUP(Table3[[#This Row],[Product]],Table118[[#All],[Cookie Type]],Table118[[#All],[Cost Per Cookie]],"Not Found")</f>
        <v>-0.5</v>
      </c>
      <c r="G204" s="13" cm="1">
        <f t="array" ref="G204">SUM(_xlfn.XLOOKUP(Table3[[#This Row],[Product]],Table118[[#All],[Cookie Type]],Table118[[#All],[Revenue Per Cookie]:[Cost Per Cookie]])*Table3[[#This Row],[Units Sold]])</f>
        <v>460.5</v>
      </c>
    </row>
    <row r="205" spans="1:7" x14ac:dyDescent="0.25">
      <c r="A205">
        <v>830805</v>
      </c>
      <c r="B205" t="s">
        <v>28</v>
      </c>
      <c r="C205" s="9">
        <v>2518</v>
      </c>
      <c r="D205" s="10">
        <v>43983</v>
      </c>
      <c r="E205" cm="1">
        <f t="array" ref="E205">_xlfn.XLOOKUP(Table3[[#This Row],[Product]],Table118[[#All],[Cookie Type]],Table118[[#All],[Revenue Per Cookie]],"Not Found")</f>
        <v>1</v>
      </c>
      <c r="F205" cm="1">
        <f t="array" ref="F205">_xlfn.XLOOKUP(Table3[[#This Row],[Product]],Table118[[#All],[Cookie Type]],Table118[[#All],[Cost Per Cookie]],"Not Found")</f>
        <v>-0.5</v>
      </c>
      <c r="G205" s="13" cm="1">
        <f t="array" ref="G205">SUM(_xlfn.XLOOKUP(Table3[[#This Row],[Product]],Table118[[#All],[Cookie Type]],Table118[[#All],[Revenue Per Cookie]:[Cost Per Cookie]])*Table3[[#This Row],[Units Sold]])</f>
        <v>1259</v>
      </c>
    </row>
    <row r="206" spans="1:7" x14ac:dyDescent="0.25">
      <c r="A206">
        <v>138739</v>
      </c>
      <c r="B206" t="s">
        <v>28</v>
      </c>
      <c r="C206" s="9">
        <v>1899</v>
      </c>
      <c r="D206" s="10">
        <v>43983</v>
      </c>
      <c r="E206" cm="1">
        <f t="array" ref="E206">_xlfn.XLOOKUP(Table3[[#This Row],[Product]],Table118[[#All],[Cookie Type]],Table118[[#All],[Revenue Per Cookie]],"Not Found")</f>
        <v>1</v>
      </c>
      <c r="F206" cm="1">
        <f t="array" ref="F206">_xlfn.XLOOKUP(Table3[[#This Row],[Product]],Table118[[#All],[Cookie Type]],Table118[[#All],[Cost Per Cookie]],"Not Found")</f>
        <v>-0.5</v>
      </c>
      <c r="G206" s="13" cm="1">
        <f t="array" ref="G206">SUM(_xlfn.XLOOKUP(Table3[[#This Row],[Product]],Table118[[#All],[Cookie Type]],Table118[[#All],[Revenue Per Cookie]:[Cost Per Cookie]])*Table3[[#This Row],[Units Sold]])</f>
        <v>949.5</v>
      </c>
    </row>
    <row r="207" spans="1:7" x14ac:dyDescent="0.25">
      <c r="A207">
        <v>830819</v>
      </c>
      <c r="B207" t="s">
        <v>28</v>
      </c>
      <c r="C207" s="9">
        <v>1545</v>
      </c>
      <c r="D207" s="10">
        <v>43983</v>
      </c>
      <c r="E207" cm="1">
        <f t="array" ref="E207">_xlfn.XLOOKUP(Table3[[#This Row],[Product]],Table118[[#All],[Cookie Type]],Table118[[#All],[Revenue Per Cookie]],"Not Found")</f>
        <v>1</v>
      </c>
      <c r="F207" cm="1">
        <f t="array" ref="F207">_xlfn.XLOOKUP(Table3[[#This Row],[Product]],Table118[[#All],[Cookie Type]],Table118[[#All],[Cost Per Cookie]],"Not Found")</f>
        <v>-0.5</v>
      </c>
      <c r="G207" s="13" cm="1">
        <f t="array" ref="G207">SUM(_xlfn.XLOOKUP(Table3[[#This Row],[Product]],Table118[[#All],[Cookie Type]],Table118[[#All],[Revenue Per Cookie]:[Cost Per Cookie]])*Table3[[#This Row],[Units Sold]])</f>
        <v>772.5</v>
      </c>
    </row>
    <row r="208" spans="1:7" x14ac:dyDescent="0.25">
      <c r="A208">
        <v>249098</v>
      </c>
      <c r="B208" t="s">
        <v>28</v>
      </c>
      <c r="C208" s="9">
        <v>2470</v>
      </c>
      <c r="D208" s="10">
        <v>43983</v>
      </c>
      <c r="E208" cm="1">
        <f t="array" ref="E208">_xlfn.XLOOKUP(Table3[[#This Row],[Product]],Table118[[#All],[Cookie Type]],Table118[[#All],[Revenue Per Cookie]],"Not Found")</f>
        <v>1</v>
      </c>
      <c r="F208" cm="1">
        <f t="array" ref="F208">_xlfn.XLOOKUP(Table3[[#This Row],[Product]],Table118[[#All],[Cookie Type]],Table118[[#All],[Cost Per Cookie]],"Not Found")</f>
        <v>-0.5</v>
      </c>
      <c r="G208" s="13" cm="1">
        <f t="array" ref="G208">SUM(_xlfn.XLOOKUP(Table3[[#This Row],[Product]],Table118[[#All],[Cookie Type]],Table118[[#All],[Revenue Per Cookie]:[Cost Per Cookie]])*Table3[[#This Row],[Units Sold]])</f>
        <v>1235</v>
      </c>
    </row>
    <row r="209" spans="1:7" x14ac:dyDescent="0.25">
      <c r="A209">
        <v>252717</v>
      </c>
      <c r="B209" t="s">
        <v>28</v>
      </c>
      <c r="C209" s="9">
        <v>2665.5</v>
      </c>
      <c r="D209" s="10">
        <v>44013</v>
      </c>
      <c r="E209" cm="1">
        <f t="array" ref="E209">_xlfn.XLOOKUP(Table3[[#This Row],[Product]],Table118[[#All],[Cookie Type]],Table118[[#All],[Revenue Per Cookie]],"Not Found")</f>
        <v>1</v>
      </c>
      <c r="F209" cm="1">
        <f t="array" ref="F209">_xlfn.XLOOKUP(Table3[[#This Row],[Product]],Table118[[#All],[Cookie Type]],Table118[[#All],[Cost Per Cookie]],"Not Found")</f>
        <v>-0.5</v>
      </c>
      <c r="G209" s="13" cm="1">
        <f t="array" ref="G209">SUM(_xlfn.XLOOKUP(Table3[[#This Row],[Product]],Table118[[#All],[Cookie Type]],Table118[[#All],[Revenue Per Cookie]:[Cost Per Cookie]])*Table3[[#This Row],[Units Sold]])</f>
        <v>1332.75</v>
      </c>
    </row>
    <row r="210" spans="1:7" x14ac:dyDescent="0.25">
      <c r="A210">
        <v>440487</v>
      </c>
      <c r="B210" t="s">
        <v>28</v>
      </c>
      <c r="C210" s="9">
        <v>958</v>
      </c>
      <c r="D210" s="10">
        <v>44044</v>
      </c>
      <c r="E210" cm="1">
        <f t="array" ref="E210">_xlfn.XLOOKUP(Table3[[#This Row],[Product]],Table118[[#All],[Cookie Type]],Table118[[#All],[Revenue Per Cookie]],"Not Found")</f>
        <v>1</v>
      </c>
      <c r="F210" cm="1">
        <f t="array" ref="F210">_xlfn.XLOOKUP(Table3[[#This Row],[Product]],Table118[[#All],[Cookie Type]],Table118[[#All],[Cost Per Cookie]],"Not Found")</f>
        <v>-0.5</v>
      </c>
      <c r="G210" s="13" cm="1">
        <f t="array" ref="G210">SUM(_xlfn.XLOOKUP(Table3[[#This Row],[Product]],Table118[[#All],[Cookie Type]],Table118[[#All],[Revenue Per Cookie]:[Cost Per Cookie]])*Table3[[#This Row],[Units Sold]])</f>
        <v>479</v>
      </c>
    </row>
    <row r="211" spans="1:7" x14ac:dyDescent="0.25">
      <c r="A211">
        <v>366159</v>
      </c>
      <c r="B211" t="s">
        <v>28</v>
      </c>
      <c r="C211" s="9">
        <v>2146</v>
      </c>
      <c r="D211" s="10">
        <v>44075</v>
      </c>
      <c r="E211" cm="1">
        <f t="array" ref="E211">_xlfn.XLOOKUP(Table3[[#This Row],[Product]],Table118[[#All],[Cookie Type]],Table118[[#All],[Revenue Per Cookie]],"Not Found")</f>
        <v>1</v>
      </c>
      <c r="F211" cm="1">
        <f t="array" ref="F211">_xlfn.XLOOKUP(Table3[[#This Row],[Product]],Table118[[#All],[Cookie Type]],Table118[[#All],[Cost Per Cookie]],"Not Found")</f>
        <v>-0.5</v>
      </c>
      <c r="G211" s="13" cm="1">
        <f t="array" ref="G211">SUM(_xlfn.XLOOKUP(Table3[[#This Row],[Product]],Table118[[#All],[Cookie Type]],Table118[[#All],[Revenue Per Cookie]:[Cost Per Cookie]])*Table3[[#This Row],[Units Sold]])</f>
        <v>1073</v>
      </c>
    </row>
    <row r="212" spans="1:7" x14ac:dyDescent="0.25">
      <c r="A212">
        <v>439030</v>
      </c>
      <c r="B212" t="s">
        <v>28</v>
      </c>
      <c r="C212" s="9">
        <v>345</v>
      </c>
      <c r="D212" s="10">
        <v>43739</v>
      </c>
      <c r="E212" cm="1">
        <f t="array" ref="E212">_xlfn.XLOOKUP(Table3[[#This Row],[Product]],Table118[[#All],[Cookie Type]],Table118[[#All],[Revenue Per Cookie]],"Not Found")</f>
        <v>1</v>
      </c>
      <c r="F212" cm="1">
        <f t="array" ref="F212">_xlfn.XLOOKUP(Table3[[#This Row],[Product]],Table118[[#All],[Cookie Type]],Table118[[#All],[Cost Per Cookie]],"Not Found")</f>
        <v>-0.5</v>
      </c>
      <c r="G212" s="13" cm="1">
        <f t="array" ref="G212">SUM(_xlfn.XLOOKUP(Table3[[#This Row],[Product]],Table118[[#All],[Cookie Type]],Table118[[#All],[Revenue Per Cookie]:[Cost Per Cookie]])*Table3[[#This Row],[Units Sold]])</f>
        <v>172.5</v>
      </c>
    </row>
    <row r="213" spans="1:7" x14ac:dyDescent="0.25">
      <c r="A213">
        <v>227728</v>
      </c>
      <c r="B213" t="s">
        <v>28</v>
      </c>
      <c r="C213" s="9">
        <v>615</v>
      </c>
      <c r="D213" s="10">
        <v>44166</v>
      </c>
      <c r="E213" cm="1">
        <f t="array" ref="E213">_xlfn.XLOOKUP(Table3[[#This Row],[Product]],Table118[[#All],[Cookie Type]],Table118[[#All],[Revenue Per Cookie]],"Not Found")</f>
        <v>1</v>
      </c>
      <c r="F213" cm="1">
        <f t="array" ref="F213">_xlfn.XLOOKUP(Table3[[#This Row],[Product]],Table118[[#All],[Cookie Type]],Table118[[#All],[Cost Per Cookie]],"Not Found")</f>
        <v>-0.5</v>
      </c>
      <c r="G213" s="13" cm="1">
        <f t="array" ref="G213">SUM(_xlfn.XLOOKUP(Table3[[#This Row],[Product]],Table118[[#All],[Cookie Type]],Table118[[#All],[Revenue Per Cookie]:[Cost Per Cookie]])*Table3[[#This Row],[Units Sold]])</f>
        <v>307.5</v>
      </c>
    </row>
    <row r="214" spans="1:7" x14ac:dyDescent="0.25">
      <c r="A214">
        <v>353832</v>
      </c>
      <c r="B214" t="s">
        <v>28</v>
      </c>
      <c r="C214" s="9">
        <v>2214</v>
      </c>
      <c r="D214" s="10">
        <v>43891</v>
      </c>
      <c r="E214" cm="1">
        <f t="array" ref="E214">_xlfn.XLOOKUP(Table3[[#This Row],[Product]],Table118[[#All],[Cookie Type]],Table118[[#All],[Revenue Per Cookie]],"Not Found")</f>
        <v>1</v>
      </c>
      <c r="F214" cm="1">
        <f t="array" ref="F214">_xlfn.XLOOKUP(Table3[[#This Row],[Product]],Table118[[#All],[Cookie Type]],Table118[[#All],[Cost Per Cookie]],"Not Found")</f>
        <v>-0.5</v>
      </c>
      <c r="G214" s="13" cm="1">
        <f t="array" ref="G214">SUM(_xlfn.XLOOKUP(Table3[[#This Row],[Product]],Table118[[#All],[Cookie Type]],Table118[[#All],[Revenue Per Cookie]:[Cost Per Cookie]])*Table3[[#This Row],[Units Sold]])</f>
        <v>1107</v>
      </c>
    </row>
    <row r="215" spans="1:7" x14ac:dyDescent="0.25">
      <c r="A215">
        <v>142538</v>
      </c>
      <c r="B215" t="s">
        <v>28</v>
      </c>
      <c r="C215" s="9">
        <v>2301</v>
      </c>
      <c r="D215" s="10">
        <v>43922</v>
      </c>
      <c r="E215" cm="1">
        <f t="array" ref="E215">_xlfn.XLOOKUP(Table3[[#This Row],[Product]],Table118[[#All],[Cookie Type]],Table118[[#All],[Revenue Per Cookie]],"Not Found")</f>
        <v>1</v>
      </c>
      <c r="F215" cm="1">
        <f t="array" ref="F215">_xlfn.XLOOKUP(Table3[[#This Row],[Product]],Table118[[#All],[Cookie Type]],Table118[[#All],[Cost Per Cookie]],"Not Found")</f>
        <v>-0.5</v>
      </c>
      <c r="G215" s="13" cm="1">
        <f t="array" ref="G215">SUM(_xlfn.XLOOKUP(Table3[[#This Row],[Product]],Table118[[#All],[Cookie Type]],Table118[[#All],[Revenue Per Cookie]:[Cost Per Cookie]])*Table3[[#This Row],[Units Sold]])</f>
        <v>1150.5</v>
      </c>
    </row>
    <row r="216" spans="1:7" x14ac:dyDescent="0.25">
      <c r="A216">
        <v>892418</v>
      </c>
      <c r="B216" t="s">
        <v>28</v>
      </c>
      <c r="C216" s="9">
        <v>1375.5</v>
      </c>
      <c r="D216" s="10">
        <v>44013</v>
      </c>
      <c r="E216" cm="1">
        <f t="array" ref="E216">_xlfn.XLOOKUP(Table3[[#This Row],[Product]],Table118[[#All],[Cookie Type]],Table118[[#All],[Revenue Per Cookie]],"Not Found")</f>
        <v>1</v>
      </c>
      <c r="F216" cm="1">
        <f t="array" ref="F216">_xlfn.XLOOKUP(Table3[[#This Row],[Product]],Table118[[#All],[Cookie Type]],Table118[[#All],[Cost Per Cookie]],"Not Found")</f>
        <v>-0.5</v>
      </c>
      <c r="G216" s="13" cm="1">
        <f t="array" ref="G216">SUM(_xlfn.XLOOKUP(Table3[[#This Row],[Product]],Table118[[#All],[Cookie Type]],Table118[[#All],[Revenue Per Cookie]:[Cost Per Cookie]])*Table3[[#This Row],[Units Sold]])</f>
        <v>687.75</v>
      </c>
    </row>
    <row r="217" spans="1:7" x14ac:dyDescent="0.25">
      <c r="A217">
        <v>459280</v>
      </c>
      <c r="B217" t="s">
        <v>28</v>
      </c>
      <c r="C217" s="9">
        <v>1830</v>
      </c>
      <c r="D217" s="10">
        <v>44044</v>
      </c>
      <c r="E217" cm="1">
        <f t="array" ref="E217">_xlfn.XLOOKUP(Table3[[#This Row],[Product]],Table118[[#All],[Cookie Type]],Table118[[#All],[Revenue Per Cookie]],"Not Found")</f>
        <v>1</v>
      </c>
      <c r="F217" cm="1">
        <f t="array" ref="F217">_xlfn.XLOOKUP(Table3[[#This Row],[Product]],Table118[[#All],[Cookie Type]],Table118[[#All],[Cost Per Cookie]],"Not Found")</f>
        <v>-0.5</v>
      </c>
      <c r="G217" s="13" cm="1">
        <f t="array" ref="G217">SUM(_xlfn.XLOOKUP(Table3[[#This Row],[Product]],Table118[[#All],[Cookie Type]],Table118[[#All],[Revenue Per Cookie]:[Cost Per Cookie]])*Table3[[#This Row],[Units Sold]])</f>
        <v>915</v>
      </c>
    </row>
    <row r="218" spans="1:7" x14ac:dyDescent="0.25">
      <c r="A218">
        <v>539666</v>
      </c>
      <c r="B218" t="s">
        <v>28</v>
      </c>
      <c r="C218" s="9">
        <v>2498</v>
      </c>
      <c r="D218" s="10">
        <v>43709</v>
      </c>
      <c r="E218" cm="1">
        <f t="array" ref="E218">_xlfn.XLOOKUP(Table3[[#This Row],[Product]],Table118[[#All],[Cookie Type]],Table118[[#All],[Revenue Per Cookie]],"Not Found")</f>
        <v>1</v>
      </c>
      <c r="F218" cm="1">
        <f t="array" ref="F218">_xlfn.XLOOKUP(Table3[[#This Row],[Product]],Table118[[#All],[Cookie Type]],Table118[[#All],[Cost Per Cookie]],"Not Found")</f>
        <v>-0.5</v>
      </c>
      <c r="G218" s="13" cm="1">
        <f t="array" ref="G218">SUM(_xlfn.XLOOKUP(Table3[[#This Row],[Product]],Table118[[#All],[Cookie Type]],Table118[[#All],[Revenue Per Cookie]:[Cost Per Cookie]])*Table3[[#This Row],[Units Sold]])</f>
        <v>1249</v>
      </c>
    </row>
    <row r="219" spans="1:7" x14ac:dyDescent="0.25">
      <c r="A219">
        <v>625570</v>
      </c>
      <c r="B219" t="s">
        <v>28</v>
      </c>
      <c r="C219" s="9">
        <v>663</v>
      </c>
      <c r="D219" s="10">
        <v>43739</v>
      </c>
      <c r="E219" cm="1">
        <f t="array" ref="E219">_xlfn.XLOOKUP(Table3[[#This Row],[Product]],Table118[[#All],[Cookie Type]],Table118[[#All],[Revenue Per Cookie]],"Not Found")</f>
        <v>1</v>
      </c>
      <c r="F219" cm="1">
        <f t="array" ref="F219">_xlfn.XLOOKUP(Table3[[#This Row],[Product]],Table118[[#All],[Cookie Type]],Table118[[#All],[Cost Per Cookie]],"Not Found")</f>
        <v>-0.5</v>
      </c>
      <c r="G219" s="13" cm="1">
        <f t="array" ref="G219">SUM(_xlfn.XLOOKUP(Table3[[#This Row],[Product]],Table118[[#All],[Cookie Type]],Table118[[#All],[Revenue Per Cookie]:[Cost Per Cookie]])*Table3[[#This Row],[Units Sold]])</f>
        <v>331.5</v>
      </c>
    </row>
    <row r="220" spans="1:7" x14ac:dyDescent="0.25">
      <c r="A220">
        <v>652401</v>
      </c>
      <c r="B220" t="s">
        <v>28</v>
      </c>
      <c r="C220" s="9">
        <v>1142</v>
      </c>
      <c r="D220" s="10">
        <v>43983</v>
      </c>
      <c r="E220" cm="1">
        <f t="array" ref="E220">_xlfn.XLOOKUP(Table3[[#This Row],[Product]],Table118[[#All],[Cookie Type]],Table118[[#All],[Revenue Per Cookie]],"Not Found")</f>
        <v>1</v>
      </c>
      <c r="F220" cm="1">
        <f t="array" ref="F220">_xlfn.XLOOKUP(Table3[[#This Row],[Product]],Table118[[#All],[Cookie Type]],Table118[[#All],[Cost Per Cookie]],"Not Found")</f>
        <v>-0.5</v>
      </c>
      <c r="G220" s="13" cm="1">
        <f t="array" ref="G220">SUM(_xlfn.XLOOKUP(Table3[[#This Row],[Product]],Table118[[#All],[Cookie Type]],Table118[[#All],[Revenue Per Cookie]:[Cost Per Cookie]])*Table3[[#This Row],[Units Sold]])</f>
        <v>571</v>
      </c>
    </row>
    <row r="221" spans="1:7" x14ac:dyDescent="0.25">
      <c r="A221">
        <v>326089</v>
      </c>
      <c r="B221" t="s">
        <v>28</v>
      </c>
      <c r="C221" s="9">
        <v>1566</v>
      </c>
      <c r="D221" s="10">
        <v>44105</v>
      </c>
      <c r="E221" cm="1">
        <f t="array" ref="E221">_xlfn.XLOOKUP(Table3[[#This Row],[Product]],Table118[[#All],[Cookie Type]],Table118[[#All],[Revenue Per Cookie]],"Not Found")</f>
        <v>1</v>
      </c>
      <c r="F221" cm="1">
        <f t="array" ref="F221">_xlfn.XLOOKUP(Table3[[#This Row],[Product]],Table118[[#All],[Cookie Type]],Table118[[#All],[Cost Per Cookie]],"Not Found")</f>
        <v>-0.5</v>
      </c>
      <c r="G221" s="13" cm="1">
        <f t="array" ref="G221">SUM(_xlfn.XLOOKUP(Table3[[#This Row],[Product]],Table118[[#All],[Cookie Type]],Table118[[#All],[Revenue Per Cookie]:[Cost Per Cookie]])*Table3[[#This Row],[Units Sold]])</f>
        <v>783</v>
      </c>
    </row>
    <row r="222" spans="1:7" x14ac:dyDescent="0.25">
      <c r="A222">
        <v>676869</v>
      </c>
      <c r="B222" t="s">
        <v>28</v>
      </c>
      <c r="C222" s="9">
        <v>690</v>
      </c>
      <c r="D222" s="10">
        <v>44136</v>
      </c>
      <c r="E222" cm="1">
        <f t="array" ref="E222">_xlfn.XLOOKUP(Table3[[#This Row],[Product]],Table118[[#All],[Cookie Type]],Table118[[#All],[Revenue Per Cookie]],"Not Found")</f>
        <v>1</v>
      </c>
      <c r="F222" cm="1">
        <f t="array" ref="F222">_xlfn.XLOOKUP(Table3[[#This Row],[Product]],Table118[[#All],[Cookie Type]],Table118[[#All],[Cost Per Cookie]],"Not Found")</f>
        <v>-0.5</v>
      </c>
      <c r="G222" s="13" cm="1">
        <f t="array" ref="G222">SUM(_xlfn.XLOOKUP(Table3[[#This Row],[Product]],Table118[[#All],[Cookie Type]],Table118[[#All],[Revenue Per Cookie]:[Cost Per Cookie]])*Table3[[#This Row],[Units Sold]])</f>
        <v>345</v>
      </c>
    </row>
    <row r="223" spans="1:7" x14ac:dyDescent="0.25">
      <c r="A223">
        <v>113657</v>
      </c>
      <c r="B223" t="s">
        <v>28</v>
      </c>
      <c r="C223" s="9">
        <v>1660</v>
      </c>
      <c r="D223" s="10">
        <v>43770</v>
      </c>
      <c r="E223" cm="1">
        <f t="array" ref="E223">_xlfn.XLOOKUP(Table3[[#This Row],[Product]],Table118[[#All],[Cookie Type]],Table118[[#All],[Revenue Per Cookie]],"Not Found")</f>
        <v>1</v>
      </c>
      <c r="F223" cm="1">
        <f t="array" ref="F223">_xlfn.XLOOKUP(Table3[[#This Row],[Product]],Table118[[#All],[Cookie Type]],Table118[[#All],[Cost Per Cookie]],"Not Found")</f>
        <v>-0.5</v>
      </c>
      <c r="G223" s="13" cm="1">
        <f t="array" ref="G223">SUM(_xlfn.XLOOKUP(Table3[[#This Row],[Product]],Table118[[#All],[Cookie Type]],Table118[[#All],[Revenue Per Cookie]:[Cost Per Cookie]])*Table3[[#This Row],[Units Sold]])</f>
        <v>830</v>
      </c>
    </row>
    <row r="224" spans="1:7" x14ac:dyDescent="0.25">
      <c r="A224">
        <v>570270</v>
      </c>
      <c r="B224" t="s">
        <v>28</v>
      </c>
      <c r="C224" s="9">
        <v>1958</v>
      </c>
      <c r="D224" s="10">
        <v>43862</v>
      </c>
      <c r="E224" cm="1">
        <f t="array" ref="E224">_xlfn.XLOOKUP(Table3[[#This Row],[Product]],Table118[[#All],[Cookie Type]],Table118[[#All],[Revenue Per Cookie]],"Not Found")</f>
        <v>1</v>
      </c>
      <c r="F224" cm="1">
        <f t="array" ref="F224">_xlfn.XLOOKUP(Table3[[#This Row],[Product]],Table118[[#All],[Cookie Type]],Table118[[#All],[Cost Per Cookie]],"Not Found")</f>
        <v>-0.5</v>
      </c>
      <c r="G224" s="13" cm="1">
        <f t="array" ref="G224">SUM(_xlfn.XLOOKUP(Table3[[#This Row],[Product]],Table118[[#All],[Cookie Type]],Table118[[#All],[Revenue Per Cookie]:[Cost Per Cookie]])*Table3[[#This Row],[Units Sold]])</f>
        <v>979</v>
      </c>
    </row>
    <row r="225" spans="1:7" x14ac:dyDescent="0.25">
      <c r="A225">
        <v>445507</v>
      </c>
      <c r="B225" t="s">
        <v>28</v>
      </c>
      <c r="C225" s="9">
        <v>1901</v>
      </c>
      <c r="D225" s="10">
        <v>43983</v>
      </c>
      <c r="E225" cm="1">
        <f t="array" ref="E225">_xlfn.XLOOKUP(Table3[[#This Row],[Product]],Table118[[#All],[Cookie Type]],Table118[[#All],[Revenue Per Cookie]],"Not Found")</f>
        <v>1</v>
      </c>
      <c r="F225" cm="1">
        <f t="array" ref="F225">_xlfn.XLOOKUP(Table3[[#This Row],[Product]],Table118[[#All],[Cookie Type]],Table118[[#All],[Cost Per Cookie]],"Not Found")</f>
        <v>-0.5</v>
      </c>
      <c r="G225" s="13" cm="1">
        <f t="array" ref="G225">SUM(_xlfn.XLOOKUP(Table3[[#This Row],[Product]],Table118[[#All],[Cookie Type]],Table118[[#All],[Revenue Per Cookie]:[Cost Per Cookie]])*Table3[[#This Row],[Units Sold]])</f>
        <v>950.5</v>
      </c>
    </row>
    <row r="226" spans="1:7" x14ac:dyDescent="0.25">
      <c r="A226">
        <v>154432</v>
      </c>
      <c r="B226" t="s">
        <v>28</v>
      </c>
      <c r="C226" s="9">
        <v>544</v>
      </c>
      <c r="D226" s="10">
        <v>44075</v>
      </c>
      <c r="E226" cm="1">
        <f t="array" ref="E226">_xlfn.XLOOKUP(Table3[[#This Row],[Product]],Table118[[#All],[Cookie Type]],Table118[[#All],[Revenue Per Cookie]],"Not Found")</f>
        <v>1</v>
      </c>
      <c r="F226" cm="1">
        <f t="array" ref="F226">_xlfn.XLOOKUP(Table3[[#This Row],[Product]],Table118[[#All],[Cookie Type]],Table118[[#All],[Cost Per Cookie]],"Not Found")</f>
        <v>-0.5</v>
      </c>
      <c r="G226" s="13" cm="1">
        <f t="array" ref="G226">SUM(_xlfn.XLOOKUP(Table3[[#This Row],[Product]],Table118[[#All],[Cookie Type]],Table118[[#All],[Revenue Per Cookie]:[Cost Per Cookie]])*Table3[[#This Row],[Units Sold]])</f>
        <v>272</v>
      </c>
    </row>
    <row r="227" spans="1:7" x14ac:dyDescent="0.25">
      <c r="A227">
        <v>806978</v>
      </c>
      <c r="B227" t="s">
        <v>28</v>
      </c>
      <c r="C227" s="9">
        <v>1797</v>
      </c>
      <c r="D227" s="10">
        <v>43709</v>
      </c>
      <c r="E227" cm="1">
        <f t="array" ref="E227">_xlfn.XLOOKUP(Table3[[#This Row],[Product]],Table118[[#All],[Cookie Type]],Table118[[#All],[Revenue Per Cookie]],"Not Found")</f>
        <v>1</v>
      </c>
      <c r="F227" cm="1">
        <f t="array" ref="F227">_xlfn.XLOOKUP(Table3[[#This Row],[Product]],Table118[[#All],[Cookie Type]],Table118[[#All],[Cost Per Cookie]],"Not Found")</f>
        <v>-0.5</v>
      </c>
      <c r="G227" s="13" cm="1">
        <f t="array" ref="G227">SUM(_xlfn.XLOOKUP(Table3[[#This Row],[Product]],Table118[[#All],[Cookie Type]],Table118[[#All],[Revenue Per Cookie]:[Cost Per Cookie]])*Table3[[#This Row],[Units Sold]])</f>
        <v>898.5</v>
      </c>
    </row>
    <row r="228" spans="1:7" x14ac:dyDescent="0.25">
      <c r="A228">
        <v>637451</v>
      </c>
      <c r="B228" t="s">
        <v>28</v>
      </c>
      <c r="C228" s="9">
        <v>1287</v>
      </c>
      <c r="D228" s="10">
        <v>44166</v>
      </c>
      <c r="E228" cm="1">
        <f t="array" ref="E228">_xlfn.XLOOKUP(Table3[[#This Row],[Product]],Table118[[#All],[Cookie Type]],Table118[[#All],[Revenue Per Cookie]],"Not Found")</f>
        <v>1</v>
      </c>
      <c r="F228" cm="1">
        <f t="array" ref="F228">_xlfn.XLOOKUP(Table3[[#This Row],[Product]],Table118[[#All],[Cookie Type]],Table118[[#All],[Cost Per Cookie]],"Not Found")</f>
        <v>-0.5</v>
      </c>
      <c r="G228" s="13" cm="1">
        <f t="array" ref="G228">SUM(_xlfn.XLOOKUP(Table3[[#This Row],[Product]],Table118[[#All],[Cookie Type]],Table118[[#All],[Revenue Per Cookie]:[Cost Per Cookie]])*Table3[[#This Row],[Units Sold]])</f>
        <v>643.5</v>
      </c>
    </row>
    <row r="229" spans="1:7" x14ac:dyDescent="0.25">
      <c r="A229">
        <v>494228</v>
      </c>
      <c r="B229" t="s">
        <v>28</v>
      </c>
      <c r="C229" s="9">
        <v>1706</v>
      </c>
      <c r="D229" s="10">
        <v>44166</v>
      </c>
      <c r="E229" cm="1">
        <f t="array" ref="E229">_xlfn.XLOOKUP(Table3[[#This Row],[Product]],Table118[[#All],[Cookie Type]],Table118[[#All],[Revenue Per Cookie]],"Not Found")</f>
        <v>1</v>
      </c>
      <c r="F229" cm="1">
        <f t="array" ref="F229">_xlfn.XLOOKUP(Table3[[#This Row],[Product]],Table118[[#All],[Cookie Type]],Table118[[#All],[Cost Per Cookie]],"Not Found")</f>
        <v>-0.5</v>
      </c>
      <c r="G229" s="13" cm="1">
        <f t="array" ref="G229">SUM(_xlfn.XLOOKUP(Table3[[#This Row],[Product]],Table118[[#All],[Cookie Type]],Table118[[#All],[Revenue Per Cookie]:[Cost Per Cookie]])*Table3[[#This Row],[Units Sold]])</f>
        <v>853</v>
      </c>
    </row>
    <row r="230" spans="1:7" x14ac:dyDescent="0.25">
      <c r="A230">
        <v>801641</v>
      </c>
      <c r="B230" t="s">
        <v>28</v>
      </c>
      <c r="C230" s="9">
        <v>2031</v>
      </c>
      <c r="D230" s="10">
        <v>44105</v>
      </c>
      <c r="E230" cm="1">
        <f t="array" ref="E230">_xlfn.XLOOKUP(Table3[[#This Row],[Product]],Table118[[#All],[Cookie Type]],Table118[[#All],[Revenue Per Cookie]],"Not Found")</f>
        <v>1</v>
      </c>
      <c r="F230" cm="1">
        <f t="array" ref="F230">_xlfn.XLOOKUP(Table3[[#This Row],[Product]],Table118[[#All],[Cookie Type]],Table118[[#All],[Cost Per Cookie]],"Not Found")</f>
        <v>-0.5</v>
      </c>
      <c r="G230" s="13" cm="1">
        <f t="array" ref="G230">SUM(_xlfn.XLOOKUP(Table3[[#This Row],[Product]],Table118[[#All],[Cookie Type]],Table118[[#All],[Revenue Per Cookie]:[Cost Per Cookie]])*Table3[[#This Row],[Units Sold]])</f>
        <v>1015.5</v>
      </c>
    </row>
    <row r="231" spans="1:7" x14ac:dyDescent="0.25">
      <c r="A231">
        <v>823953</v>
      </c>
      <c r="B231" t="s">
        <v>28</v>
      </c>
      <c r="C231" s="9">
        <v>1967</v>
      </c>
      <c r="D231" s="10">
        <v>43891</v>
      </c>
      <c r="E231" cm="1">
        <f t="array" ref="E231">_xlfn.XLOOKUP(Table3[[#This Row],[Product]],Table118[[#All],[Cookie Type]],Table118[[#All],[Revenue Per Cookie]],"Not Found")</f>
        <v>1</v>
      </c>
      <c r="F231" cm="1">
        <f t="array" ref="F231">_xlfn.XLOOKUP(Table3[[#This Row],[Product]],Table118[[#All],[Cookie Type]],Table118[[#All],[Cost Per Cookie]],"Not Found")</f>
        <v>-0.5</v>
      </c>
      <c r="G231" s="13" cm="1">
        <f t="array" ref="G231">SUM(_xlfn.XLOOKUP(Table3[[#This Row],[Product]],Table118[[#All],[Cookie Type]],Table118[[#All],[Revenue Per Cookie]:[Cost Per Cookie]])*Table3[[#This Row],[Units Sold]])</f>
        <v>983.5</v>
      </c>
    </row>
    <row r="232" spans="1:7" x14ac:dyDescent="0.25">
      <c r="A232">
        <v>539522</v>
      </c>
      <c r="B232" t="s">
        <v>28</v>
      </c>
      <c r="C232" s="9">
        <v>1859</v>
      </c>
      <c r="D232" s="10">
        <v>44044</v>
      </c>
      <c r="E232" cm="1">
        <f t="array" ref="E232">_xlfn.XLOOKUP(Table3[[#This Row],[Product]],Table118[[#All],[Cookie Type]],Table118[[#All],[Revenue Per Cookie]],"Not Found")</f>
        <v>1</v>
      </c>
      <c r="F232" cm="1">
        <f t="array" ref="F232">_xlfn.XLOOKUP(Table3[[#This Row],[Product]],Table118[[#All],[Cookie Type]],Table118[[#All],[Cost Per Cookie]],"Not Found")</f>
        <v>-0.5</v>
      </c>
      <c r="G232" s="13" cm="1">
        <f t="array" ref="G232">SUM(_xlfn.XLOOKUP(Table3[[#This Row],[Product]],Table118[[#All],[Cookie Type]],Table118[[#All],[Revenue Per Cookie]:[Cost Per Cookie]])*Table3[[#This Row],[Units Sold]])</f>
        <v>929.5</v>
      </c>
    </row>
    <row r="233" spans="1:7" x14ac:dyDescent="0.25">
      <c r="A233">
        <v>873031</v>
      </c>
      <c r="B233" t="s">
        <v>28</v>
      </c>
      <c r="C233" s="9">
        <v>2851</v>
      </c>
      <c r="D233" s="10">
        <v>43739</v>
      </c>
      <c r="E233" cm="1">
        <f t="array" ref="E233">_xlfn.XLOOKUP(Table3[[#This Row],[Product]],Table118[[#All],[Cookie Type]],Table118[[#All],[Revenue Per Cookie]],"Not Found")</f>
        <v>1</v>
      </c>
      <c r="F233" cm="1">
        <f t="array" ref="F233">_xlfn.XLOOKUP(Table3[[#This Row],[Product]],Table118[[#All],[Cookie Type]],Table118[[#All],[Cost Per Cookie]],"Not Found")</f>
        <v>-0.5</v>
      </c>
      <c r="G233" s="13" cm="1">
        <f t="array" ref="G233">SUM(_xlfn.XLOOKUP(Table3[[#This Row],[Product]],Table118[[#All],[Cookie Type]],Table118[[#All],[Revenue Per Cookie]:[Cost Per Cookie]])*Table3[[#This Row],[Units Sold]])</f>
        <v>1425.5</v>
      </c>
    </row>
    <row r="234" spans="1:7" x14ac:dyDescent="0.25">
      <c r="A234">
        <v>574744</v>
      </c>
      <c r="B234" t="s">
        <v>28</v>
      </c>
      <c r="C234" s="9">
        <v>2021</v>
      </c>
      <c r="D234" s="10">
        <v>44105</v>
      </c>
      <c r="E234" cm="1">
        <f t="array" ref="E234">_xlfn.XLOOKUP(Table3[[#This Row],[Product]],Table118[[#All],[Cookie Type]],Table118[[#All],[Revenue Per Cookie]],"Not Found")</f>
        <v>1</v>
      </c>
      <c r="F234" cm="1">
        <f t="array" ref="F234">_xlfn.XLOOKUP(Table3[[#This Row],[Product]],Table118[[#All],[Cookie Type]],Table118[[#All],[Cost Per Cookie]],"Not Found")</f>
        <v>-0.5</v>
      </c>
      <c r="G234" s="13" cm="1">
        <f t="array" ref="G234">SUM(_xlfn.XLOOKUP(Table3[[#This Row],[Product]],Table118[[#All],[Cookie Type]],Table118[[#All],[Revenue Per Cookie]:[Cost Per Cookie]])*Table3[[#This Row],[Units Sold]])</f>
        <v>1010.5</v>
      </c>
    </row>
    <row r="235" spans="1:7" x14ac:dyDescent="0.25">
      <c r="A235">
        <v>130685</v>
      </c>
      <c r="B235" t="s">
        <v>28</v>
      </c>
      <c r="C235" s="9">
        <v>1138</v>
      </c>
      <c r="D235" s="10">
        <v>44166</v>
      </c>
      <c r="E235" cm="1">
        <f t="array" ref="E235">_xlfn.XLOOKUP(Table3[[#This Row],[Product]],Table118[[#All],[Cookie Type]],Table118[[#All],[Revenue Per Cookie]],"Not Found")</f>
        <v>1</v>
      </c>
      <c r="F235" cm="1">
        <f t="array" ref="F235">_xlfn.XLOOKUP(Table3[[#This Row],[Product]],Table118[[#All],[Cookie Type]],Table118[[#All],[Cost Per Cookie]],"Not Found")</f>
        <v>-0.5</v>
      </c>
      <c r="G235" s="13" cm="1">
        <f t="array" ref="G235">SUM(_xlfn.XLOOKUP(Table3[[#This Row],[Product]],Table118[[#All],[Cookie Type]],Table118[[#All],[Revenue Per Cookie]:[Cost Per Cookie]])*Table3[[#This Row],[Units Sold]])</f>
        <v>569</v>
      </c>
    </row>
    <row r="236" spans="1:7" x14ac:dyDescent="0.25">
      <c r="A236">
        <v>150704</v>
      </c>
      <c r="B236" t="s">
        <v>28</v>
      </c>
      <c r="C236" s="9">
        <v>1159</v>
      </c>
      <c r="D236" s="10">
        <v>43739</v>
      </c>
      <c r="E236" cm="1">
        <f t="array" ref="E236">_xlfn.XLOOKUP(Table3[[#This Row],[Product]],Table118[[#All],[Cookie Type]],Table118[[#All],[Revenue Per Cookie]],"Not Found")</f>
        <v>1</v>
      </c>
      <c r="F236" cm="1">
        <f t="array" ref="F236">_xlfn.XLOOKUP(Table3[[#This Row],[Product]],Table118[[#All],[Cookie Type]],Table118[[#All],[Cost Per Cookie]],"Not Found")</f>
        <v>-0.5</v>
      </c>
      <c r="G236" s="13" cm="1">
        <f t="array" ref="G236">SUM(_xlfn.XLOOKUP(Table3[[#This Row],[Product]],Table118[[#All],[Cookie Type]],Table118[[#All],[Revenue Per Cookie]:[Cost Per Cookie]])*Table3[[#This Row],[Units Sold]])</f>
        <v>579.5</v>
      </c>
    </row>
    <row r="237" spans="1:7" x14ac:dyDescent="0.25">
      <c r="A237">
        <v>779079</v>
      </c>
      <c r="B237" t="s">
        <v>28</v>
      </c>
      <c r="C237" s="9">
        <v>1384.5</v>
      </c>
      <c r="D237" s="10">
        <v>43831</v>
      </c>
      <c r="E237" cm="1">
        <f t="array" ref="E237">_xlfn.XLOOKUP(Table3[[#This Row],[Product]],Table118[[#All],[Cookie Type]],Table118[[#All],[Revenue Per Cookie]],"Not Found")</f>
        <v>1</v>
      </c>
      <c r="F237" cm="1">
        <f t="array" ref="F237">_xlfn.XLOOKUP(Table3[[#This Row],[Product]],Table118[[#All],[Cookie Type]],Table118[[#All],[Cost Per Cookie]],"Not Found")</f>
        <v>-0.5</v>
      </c>
      <c r="G237" s="13" cm="1">
        <f t="array" ref="G237">SUM(_xlfn.XLOOKUP(Table3[[#This Row],[Product]],Table118[[#All],[Cookie Type]],Table118[[#All],[Revenue Per Cookie]:[Cost Per Cookie]])*Table3[[#This Row],[Units Sold]])</f>
        <v>692.25</v>
      </c>
    </row>
    <row r="238" spans="1:7" x14ac:dyDescent="0.25">
      <c r="A238">
        <v>746705</v>
      </c>
      <c r="B238" t="s">
        <v>28</v>
      </c>
      <c r="C238" s="9">
        <v>3627</v>
      </c>
      <c r="D238" s="10">
        <v>44013</v>
      </c>
      <c r="E238" cm="1">
        <f t="array" ref="E238">_xlfn.XLOOKUP(Table3[[#This Row],[Product]],Table118[[#All],[Cookie Type]],Table118[[#All],[Revenue Per Cookie]],"Not Found")</f>
        <v>1</v>
      </c>
      <c r="F238" cm="1">
        <f t="array" ref="F238">_xlfn.XLOOKUP(Table3[[#This Row],[Product]],Table118[[#All],[Cookie Type]],Table118[[#All],[Cost Per Cookie]],"Not Found")</f>
        <v>-0.5</v>
      </c>
      <c r="G238" s="13" cm="1">
        <f t="array" ref="G238">SUM(_xlfn.XLOOKUP(Table3[[#This Row],[Product]],Table118[[#All],[Cookie Type]],Table118[[#All],[Revenue Per Cookie]:[Cost Per Cookie]])*Table3[[#This Row],[Units Sold]])</f>
        <v>1813.5</v>
      </c>
    </row>
    <row r="239" spans="1:7" x14ac:dyDescent="0.25">
      <c r="A239">
        <v>594945</v>
      </c>
      <c r="B239" t="s">
        <v>28</v>
      </c>
      <c r="C239" s="9">
        <v>720</v>
      </c>
      <c r="D239" s="10">
        <v>43709</v>
      </c>
      <c r="E239" cm="1">
        <f t="array" ref="E239">_xlfn.XLOOKUP(Table3[[#This Row],[Product]],Table118[[#All],[Cookie Type]],Table118[[#All],[Revenue Per Cookie]],"Not Found")</f>
        <v>1</v>
      </c>
      <c r="F239" cm="1">
        <f t="array" ref="F239">_xlfn.XLOOKUP(Table3[[#This Row],[Product]],Table118[[#All],[Cookie Type]],Table118[[#All],[Cost Per Cookie]],"Not Found")</f>
        <v>-0.5</v>
      </c>
      <c r="G239" s="13" cm="1">
        <f t="array" ref="G239">SUM(_xlfn.XLOOKUP(Table3[[#This Row],[Product]],Table118[[#All],[Cookie Type]],Table118[[#All],[Revenue Per Cookie]:[Cost Per Cookie]])*Table3[[#This Row],[Units Sold]])</f>
        <v>360</v>
      </c>
    </row>
    <row r="240" spans="1:7" x14ac:dyDescent="0.25">
      <c r="A240">
        <v>454312</v>
      </c>
      <c r="B240" t="s">
        <v>28</v>
      </c>
      <c r="C240" s="9">
        <v>2342</v>
      </c>
      <c r="D240" s="10">
        <v>44136</v>
      </c>
      <c r="E240" cm="1">
        <f t="array" ref="E240">_xlfn.XLOOKUP(Table3[[#This Row],[Product]],Table118[[#All],[Cookie Type]],Table118[[#All],[Revenue Per Cookie]],"Not Found")</f>
        <v>1</v>
      </c>
      <c r="F240" cm="1">
        <f t="array" ref="F240">_xlfn.XLOOKUP(Table3[[#This Row],[Product]],Table118[[#All],[Cookie Type]],Table118[[#All],[Cost Per Cookie]],"Not Found")</f>
        <v>-0.5</v>
      </c>
      <c r="G240" s="13" cm="1">
        <f t="array" ref="G240">SUM(_xlfn.XLOOKUP(Table3[[#This Row],[Product]],Table118[[#All],[Cookie Type]],Table118[[#All],[Revenue Per Cookie]:[Cost Per Cookie]])*Table3[[#This Row],[Units Sold]])</f>
        <v>1171</v>
      </c>
    </row>
    <row r="241" spans="1:7" x14ac:dyDescent="0.25">
      <c r="A241">
        <v>830981</v>
      </c>
      <c r="B241" t="s">
        <v>28</v>
      </c>
      <c r="C241" s="9">
        <v>1100</v>
      </c>
      <c r="D241" s="10">
        <v>43800</v>
      </c>
      <c r="E241" cm="1">
        <f t="array" ref="E241">_xlfn.XLOOKUP(Table3[[#This Row],[Product]],Table118[[#All],[Cookie Type]],Table118[[#All],[Revenue Per Cookie]],"Not Found")</f>
        <v>1</v>
      </c>
      <c r="F241" cm="1">
        <f t="array" ref="F241">_xlfn.XLOOKUP(Table3[[#This Row],[Product]],Table118[[#All],[Cookie Type]],Table118[[#All],[Cost Per Cookie]],"Not Found")</f>
        <v>-0.5</v>
      </c>
      <c r="G241" s="13" cm="1">
        <f t="array" ref="G241">SUM(_xlfn.XLOOKUP(Table3[[#This Row],[Product]],Table118[[#All],[Cookie Type]],Table118[[#All],[Revenue Per Cookie]:[Cost Per Cookie]])*Table3[[#This Row],[Units Sold]])</f>
        <v>550</v>
      </c>
    </row>
    <row r="242" spans="1:7" x14ac:dyDescent="0.25">
      <c r="A242">
        <v>503244</v>
      </c>
      <c r="B242" t="s">
        <v>28</v>
      </c>
      <c r="C242" s="9">
        <v>980</v>
      </c>
      <c r="D242" s="10">
        <v>43922</v>
      </c>
      <c r="E242" cm="1">
        <f t="array" ref="E242">_xlfn.XLOOKUP(Table3[[#This Row],[Product]],Table118[[#All],[Cookie Type]],Table118[[#All],[Revenue Per Cookie]],"Not Found")</f>
        <v>1</v>
      </c>
      <c r="F242" cm="1">
        <f t="array" ref="F242">_xlfn.XLOOKUP(Table3[[#This Row],[Product]],Table118[[#All],[Cookie Type]],Table118[[#All],[Cost Per Cookie]],"Not Found")</f>
        <v>-0.5</v>
      </c>
      <c r="G242" s="13" cm="1">
        <f t="array" ref="G242">SUM(_xlfn.XLOOKUP(Table3[[#This Row],[Product]],Table118[[#All],[Cookie Type]],Table118[[#All],[Revenue Per Cookie]:[Cost Per Cookie]])*Table3[[#This Row],[Units Sold]])</f>
        <v>490</v>
      </c>
    </row>
    <row r="243" spans="1:7" x14ac:dyDescent="0.25">
      <c r="A243">
        <v>199458</v>
      </c>
      <c r="B243" t="s">
        <v>28</v>
      </c>
      <c r="C243" s="9">
        <v>1460</v>
      </c>
      <c r="D243" s="10">
        <v>43952</v>
      </c>
      <c r="E243" cm="1">
        <f t="array" ref="E243">_xlfn.XLOOKUP(Table3[[#This Row],[Product]],Table118[[#All],[Cookie Type]],Table118[[#All],[Revenue Per Cookie]],"Not Found")</f>
        <v>1</v>
      </c>
      <c r="F243" cm="1">
        <f t="array" ref="F243">_xlfn.XLOOKUP(Table3[[#This Row],[Product]],Table118[[#All],[Cookie Type]],Table118[[#All],[Cost Per Cookie]],"Not Found")</f>
        <v>-0.5</v>
      </c>
      <c r="G243" s="13" cm="1">
        <f t="array" ref="G243">SUM(_xlfn.XLOOKUP(Table3[[#This Row],[Product]],Table118[[#All],[Cookie Type]],Table118[[#All],[Revenue Per Cookie]:[Cost Per Cookie]])*Table3[[#This Row],[Units Sold]])</f>
        <v>730</v>
      </c>
    </row>
    <row r="244" spans="1:7" x14ac:dyDescent="0.25">
      <c r="A244">
        <v>294390</v>
      </c>
      <c r="B244" t="s">
        <v>28</v>
      </c>
      <c r="C244" s="9">
        <v>1403</v>
      </c>
      <c r="D244" s="10">
        <v>43739</v>
      </c>
      <c r="E244" cm="1">
        <f t="array" ref="E244">_xlfn.XLOOKUP(Table3[[#This Row],[Product]],Table118[[#All],[Cookie Type]],Table118[[#All],[Revenue Per Cookie]],"Not Found")</f>
        <v>1</v>
      </c>
      <c r="F244" cm="1">
        <f t="array" ref="F244">_xlfn.XLOOKUP(Table3[[#This Row],[Product]],Table118[[#All],[Cookie Type]],Table118[[#All],[Cost Per Cookie]],"Not Found")</f>
        <v>-0.5</v>
      </c>
      <c r="G244" s="13" cm="1">
        <f t="array" ref="G244">SUM(_xlfn.XLOOKUP(Table3[[#This Row],[Product]],Table118[[#All],[Cookie Type]],Table118[[#All],[Revenue Per Cookie]:[Cost Per Cookie]])*Table3[[#This Row],[Units Sold]])</f>
        <v>701.5</v>
      </c>
    </row>
    <row r="245" spans="1:7" x14ac:dyDescent="0.25">
      <c r="A245">
        <v>128675</v>
      </c>
      <c r="B245" t="s">
        <v>28</v>
      </c>
      <c r="C245" s="9">
        <v>2723</v>
      </c>
      <c r="D245" s="10">
        <v>44136</v>
      </c>
      <c r="E245" cm="1">
        <f t="array" ref="E245">_xlfn.XLOOKUP(Table3[[#This Row],[Product]],Table118[[#All],[Cookie Type]],Table118[[#All],[Revenue Per Cookie]],"Not Found")</f>
        <v>1</v>
      </c>
      <c r="F245" cm="1">
        <f t="array" ref="F245">_xlfn.XLOOKUP(Table3[[#This Row],[Product]],Table118[[#All],[Cookie Type]],Table118[[#All],[Cost Per Cookie]],"Not Found")</f>
        <v>-0.5</v>
      </c>
      <c r="G245" s="13" cm="1">
        <f t="array" ref="G245">SUM(_xlfn.XLOOKUP(Table3[[#This Row],[Product]],Table118[[#All],[Cookie Type]],Table118[[#All],[Revenue Per Cookie]:[Cost Per Cookie]])*Table3[[#This Row],[Units Sold]])</f>
        <v>1361.5</v>
      </c>
    </row>
    <row r="246" spans="1:7" x14ac:dyDescent="0.25">
      <c r="A246">
        <v>215754</v>
      </c>
      <c r="B246" t="s">
        <v>28</v>
      </c>
      <c r="C246" s="9">
        <v>1757</v>
      </c>
      <c r="D246" s="10">
        <v>43739</v>
      </c>
      <c r="E246" cm="1">
        <f t="array" ref="E246">_xlfn.XLOOKUP(Table3[[#This Row],[Product]],Table118[[#All],[Cookie Type]],Table118[[#All],[Revenue Per Cookie]],"Not Found")</f>
        <v>1</v>
      </c>
      <c r="F246" cm="1">
        <f t="array" ref="F246">_xlfn.XLOOKUP(Table3[[#This Row],[Product]],Table118[[#All],[Cookie Type]],Table118[[#All],[Cost Per Cookie]],"Not Found")</f>
        <v>-0.5</v>
      </c>
      <c r="G246" s="13" cm="1">
        <f t="array" ref="G246">SUM(_xlfn.XLOOKUP(Table3[[#This Row],[Product]],Table118[[#All],[Cookie Type]],Table118[[#All],[Revenue Per Cookie]:[Cost Per Cookie]])*Table3[[#This Row],[Units Sold]])</f>
        <v>878.5</v>
      </c>
    </row>
    <row r="247" spans="1:7" x14ac:dyDescent="0.25">
      <c r="A247">
        <v>336365</v>
      </c>
      <c r="B247" t="s">
        <v>28</v>
      </c>
      <c r="C247" s="9">
        <v>2340</v>
      </c>
      <c r="D247" s="10">
        <v>43831</v>
      </c>
      <c r="E247" cm="1">
        <f t="array" ref="E247">_xlfn.XLOOKUP(Table3[[#This Row],[Product]],Table118[[#All],[Cookie Type]],Table118[[#All],[Revenue Per Cookie]],"Not Found")</f>
        <v>1</v>
      </c>
      <c r="F247" cm="1">
        <f t="array" ref="F247">_xlfn.XLOOKUP(Table3[[#This Row],[Product]],Table118[[#All],[Cookie Type]],Table118[[#All],[Cost Per Cookie]],"Not Found")</f>
        <v>-0.5</v>
      </c>
      <c r="G247" s="13" cm="1">
        <f t="array" ref="G247">SUM(_xlfn.XLOOKUP(Table3[[#This Row],[Product]],Table118[[#All],[Cookie Type]],Table118[[#All],[Revenue Per Cookie]:[Cost Per Cookie]])*Table3[[#This Row],[Units Sold]])</f>
        <v>1170</v>
      </c>
    </row>
    <row r="248" spans="1:7" x14ac:dyDescent="0.25">
      <c r="A248">
        <v>818777</v>
      </c>
      <c r="B248" t="s">
        <v>28</v>
      </c>
      <c r="C248" s="9">
        <v>2342</v>
      </c>
      <c r="D248" s="10">
        <v>44136</v>
      </c>
      <c r="E248" cm="1">
        <f t="array" ref="E248">_xlfn.XLOOKUP(Table3[[#This Row],[Product]],Table118[[#All],[Cookie Type]],Table118[[#All],[Revenue Per Cookie]],"Not Found")</f>
        <v>1</v>
      </c>
      <c r="F248" cm="1">
        <f t="array" ref="F248">_xlfn.XLOOKUP(Table3[[#This Row],[Product]],Table118[[#All],[Cookie Type]],Table118[[#All],[Cost Per Cookie]],"Not Found")</f>
        <v>-0.5</v>
      </c>
      <c r="G248" s="13" cm="1">
        <f t="array" ref="G248">SUM(_xlfn.XLOOKUP(Table3[[#This Row],[Product]],Table118[[#All],[Cookie Type]],Table118[[#All],[Revenue Per Cookie]:[Cost Per Cookie]])*Table3[[#This Row],[Units Sold]])</f>
        <v>1171</v>
      </c>
    </row>
    <row r="249" spans="1:7" x14ac:dyDescent="0.25">
      <c r="A249">
        <v>757336</v>
      </c>
      <c r="B249" t="s">
        <v>28</v>
      </c>
      <c r="C249" s="9">
        <v>1976</v>
      </c>
      <c r="D249" s="10">
        <v>44105</v>
      </c>
      <c r="E249" cm="1">
        <f t="array" ref="E249">_xlfn.XLOOKUP(Table3[[#This Row],[Product]],Table118[[#All],[Cookie Type]],Table118[[#All],[Revenue Per Cookie]],"Not Found")</f>
        <v>1</v>
      </c>
      <c r="F249" cm="1">
        <f t="array" ref="F249">_xlfn.XLOOKUP(Table3[[#This Row],[Product]],Table118[[#All],[Cookie Type]],Table118[[#All],[Cost Per Cookie]],"Not Found")</f>
        <v>-0.5</v>
      </c>
      <c r="G249" s="13" cm="1">
        <f t="array" ref="G249">SUM(_xlfn.XLOOKUP(Table3[[#This Row],[Product]],Table118[[#All],[Cookie Type]],Table118[[#All],[Revenue Per Cookie]:[Cost Per Cookie]])*Table3[[#This Row],[Units Sold]])</f>
        <v>988</v>
      </c>
    </row>
    <row r="250" spans="1:7" x14ac:dyDescent="0.25">
      <c r="A250">
        <v>444955</v>
      </c>
      <c r="B250" t="s">
        <v>28</v>
      </c>
      <c r="C250" s="9">
        <v>2181</v>
      </c>
      <c r="D250" s="10">
        <v>44105</v>
      </c>
      <c r="E250" cm="1">
        <f t="array" ref="E250">_xlfn.XLOOKUP(Table3[[#This Row],[Product]],Table118[[#All],[Cookie Type]],Table118[[#All],[Revenue Per Cookie]],"Not Found")</f>
        <v>1</v>
      </c>
      <c r="F250" cm="1">
        <f t="array" ref="F250">_xlfn.XLOOKUP(Table3[[#This Row],[Product]],Table118[[#All],[Cookie Type]],Table118[[#All],[Cost Per Cookie]],"Not Found")</f>
        <v>-0.5</v>
      </c>
      <c r="G250" s="13" cm="1">
        <f t="array" ref="G250">SUM(_xlfn.XLOOKUP(Table3[[#This Row],[Product]],Table118[[#All],[Cookie Type]],Table118[[#All],[Revenue Per Cookie]:[Cost Per Cookie]])*Table3[[#This Row],[Units Sold]])</f>
        <v>1090.5</v>
      </c>
    </row>
    <row r="251" spans="1:7" x14ac:dyDescent="0.25">
      <c r="A251">
        <v>443834</v>
      </c>
      <c r="B251" t="s">
        <v>28</v>
      </c>
      <c r="C251" s="9">
        <v>2500</v>
      </c>
      <c r="D251" s="10">
        <v>43770</v>
      </c>
      <c r="E251" cm="1">
        <f t="array" ref="E251">_xlfn.XLOOKUP(Table3[[#This Row],[Product]],Table118[[#All],[Cookie Type]],Table118[[#All],[Revenue Per Cookie]],"Not Found")</f>
        <v>1</v>
      </c>
      <c r="F251" cm="1">
        <f t="array" ref="F251">_xlfn.XLOOKUP(Table3[[#This Row],[Product]],Table118[[#All],[Cookie Type]],Table118[[#All],[Cost Per Cookie]],"Not Found")</f>
        <v>-0.5</v>
      </c>
      <c r="G251" s="13" cm="1">
        <f t="array" ref="G251">SUM(_xlfn.XLOOKUP(Table3[[#This Row],[Product]],Table118[[#All],[Cookie Type]],Table118[[#All],[Revenue Per Cookie]:[Cost Per Cookie]])*Table3[[#This Row],[Units Sold]])</f>
        <v>1250</v>
      </c>
    </row>
    <row r="252" spans="1:7" x14ac:dyDescent="0.25">
      <c r="A252">
        <v>119754</v>
      </c>
      <c r="B252" t="s">
        <v>28</v>
      </c>
      <c r="C252" s="9">
        <v>488</v>
      </c>
      <c r="D252" s="10">
        <v>43862</v>
      </c>
      <c r="E252" cm="1">
        <f t="array" ref="E252">_xlfn.XLOOKUP(Table3[[#This Row],[Product]],Table118[[#All],[Cookie Type]],Table118[[#All],[Revenue Per Cookie]],"Not Found")</f>
        <v>1</v>
      </c>
      <c r="F252" cm="1">
        <f t="array" ref="F252">_xlfn.XLOOKUP(Table3[[#This Row],[Product]],Table118[[#All],[Cookie Type]],Table118[[#All],[Cost Per Cookie]],"Not Found")</f>
        <v>-0.5</v>
      </c>
      <c r="G252" s="13" cm="1">
        <f t="array" ref="G252">SUM(_xlfn.XLOOKUP(Table3[[#This Row],[Product]],Table118[[#All],[Cookie Type]],Table118[[#All],[Revenue Per Cookie]:[Cost Per Cookie]])*Table3[[#This Row],[Units Sold]])</f>
        <v>244</v>
      </c>
    </row>
    <row r="253" spans="1:7" x14ac:dyDescent="0.25">
      <c r="A253">
        <v>173001</v>
      </c>
      <c r="B253" t="s">
        <v>28</v>
      </c>
      <c r="C253" s="9">
        <v>1282</v>
      </c>
      <c r="D253" s="10">
        <v>43983</v>
      </c>
      <c r="E253" cm="1">
        <f t="array" ref="E253">_xlfn.XLOOKUP(Table3[[#This Row],[Product]],Table118[[#All],[Cookie Type]],Table118[[#All],[Revenue Per Cookie]],"Not Found")</f>
        <v>1</v>
      </c>
      <c r="F253" cm="1">
        <f t="array" ref="F253">_xlfn.XLOOKUP(Table3[[#This Row],[Product]],Table118[[#All],[Cookie Type]],Table118[[#All],[Cost Per Cookie]],"Not Found")</f>
        <v>-0.5</v>
      </c>
      <c r="G253" s="13" cm="1">
        <f t="array" ref="G253">SUM(_xlfn.XLOOKUP(Table3[[#This Row],[Product]],Table118[[#All],[Cookie Type]],Table118[[#All],[Revenue Per Cookie]:[Cost Per Cookie]])*Table3[[#This Row],[Units Sold]])</f>
        <v>641</v>
      </c>
    </row>
    <row r="254" spans="1:7" x14ac:dyDescent="0.25">
      <c r="A254">
        <v>179673</v>
      </c>
      <c r="B254" t="s">
        <v>28</v>
      </c>
      <c r="C254" s="9">
        <v>2501</v>
      </c>
      <c r="D254" s="10">
        <v>43891</v>
      </c>
      <c r="E254" cm="1">
        <f t="array" ref="E254">_xlfn.XLOOKUP(Table3[[#This Row],[Product]],Table118[[#All],[Cookie Type]],Table118[[#All],[Revenue Per Cookie]],"Not Found")</f>
        <v>1</v>
      </c>
      <c r="F254" cm="1">
        <f t="array" ref="F254">_xlfn.XLOOKUP(Table3[[#This Row],[Product]],Table118[[#All],[Cookie Type]],Table118[[#All],[Cost Per Cookie]],"Not Found")</f>
        <v>-0.5</v>
      </c>
      <c r="G254" s="13" cm="1">
        <f t="array" ref="G254">SUM(_xlfn.XLOOKUP(Table3[[#This Row],[Product]],Table118[[#All],[Cookie Type]],Table118[[#All],[Revenue Per Cookie]:[Cost Per Cookie]])*Table3[[#This Row],[Units Sold]])</f>
        <v>1250.5</v>
      </c>
    </row>
    <row r="255" spans="1:7" x14ac:dyDescent="0.25">
      <c r="A255">
        <v>123331</v>
      </c>
      <c r="B255" t="s">
        <v>28</v>
      </c>
      <c r="C255" s="9">
        <v>708</v>
      </c>
      <c r="D255" s="10">
        <v>43983</v>
      </c>
      <c r="E255" cm="1">
        <f t="array" ref="E255">_xlfn.XLOOKUP(Table3[[#This Row],[Product]],Table118[[#All],[Cookie Type]],Table118[[#All],[Revenue Per Cookie]],"Not Found")</f>
        <v>1</v>
      </c>
      <c r="F255" cm="1">
        <f t="array" ref="F255">_xlfn.XLOOKUP(Table3[[#This Row],[Product]],Table118[[#All],[Cookie Type]],Table118[[#All],[Cost Per Cookie]],"Not Found")</f>
        <v>-0.5</v>
      </c>
      <c r="G255" s="13" cm="1">
        <f t="array" ref="G255">SUM(_xlfn.XLOOKUP(Table3[[#This Row],[Product]],Table118[[#All],[Cookie Type]],Table118[[#All],[Revenue Per Cookie]:[Cost Per Cookie]])*Table3[[#This Row],[Units Sold]])</f>
        <v>354</v>
      </c>
    </row>
    <row r="256" spans="1:7" x14ac:dyDescent="0.25">
      <c r="A256">
        <v>219898</v>
      </c>
      <c r="B256" t="s">
        <v>28</v>
      </c>
      <c r="C256" s="9">
        <v>645</v>
      </c>
      <c r="D256" s="10">
        <v>44013</v>
      </c>
      <c r="E256" cm="1">
        <f t="array" ref="E256">_xlfn.XLOOKUP(Table3[[#This Row],[Product]],Table118[[#All],[Cookie Type]],Table118[[#All],[Revenue Per Cookie]],"Not Found")</f>
        <v>1</v>
      </c>
      <c r="F256" cm="1">
        <f t="array" ref="F256">_xlfn.XLOOKUP(Table3[[#This Row],[Product]],Table118[[#All],[Cookie Type]],Table118[[#All],[Cost Per Cookie]],"Not Found")</f>
        <v>-0.5</v>
      </c>
      <c r="G256" s="13" cm="1">
        <f t="array" ref="G256">SUM(_xlfn.XLOOKUP(Table3[[#This Row],[Product]],Table118[[#All],[Cookie Type]],Table118[[#All],[Revenue Per Cookie]:[Cost Per Cookie]])*Table3[[#This Row],[Units Sold]])</f>
        <v>322.5</v>
      </c>
    </row>
    <row r="257" spans="1:7" x14ac:dyDescent="0.25">
      <c r="A257">
        <v>141979</v>
      </c>
      <c r="B257" t="s">
        <v>28</v>
      </c>
      <c r="C257" s="9">
        <v>1562</v>
      </c>
      <c r="D257" s="10">
        <v>44044</v>
      </c>
      <c r="E257" cm="1">
        <f t="array" ref="E257">_xlfn.XLOOKUP(Table3[[#This Row],[Product]],Table118[[#All],[Cookie Type]],Table118[[#All],[Revenue Per Cookie]],"Not Found")</f>
        <v>1</v>
      </c>
      <c r="F257" cm="1">
        <f t="array" ref="F257">_xlfn.XLOOKUP(Table3[[#This Row],[Product]],Table118[[#All],[Cookie Type]],Table118[[#All],[Cost Per Cookie]],"Not Found")</f>
        <v>-0.5</v>
      </c>
      <c r="G257" s="13" cm="1">
        <f t="array" ref="G257">SUM(_xlfn.XLOOKUP(Table3[[#This Row],[Product]],Table118[[#All],[Cookie Type]],Table118[[#All],[Revenue Per Cookie]:[Cost Per Cookie]])*Table3[[#This Row],[Units Sold]])</f>
        <v>781</v>
      </c>
    </row>
    <row r="258" spans="1:7" x14ac:dyDescent="0.25">
      <c r="A258">
        <v>781308</v>
      </c>
      <c r="B258" t="s">
        <v>28</v>
      </c>
      <c r="C258" s="9">
        <v>1283</v>
      </c>
      <c r="D258" s="10">
        <v>43709</v>
      </c>
      <c r="E258" cm="1">
        <f t="array" ref="E258">_xlfn.XLOOKUP(Table3[[#This Row],[Product]],Table118[[#All],[Cookie Type]],Table118[[#All],[Revenue Per Cookie]],"Not Found")</f>
        <v>1</v>
      </c>
      <c r="F258" cm="1">
        <f t="array" ref="F258">_xlfn.XLOOKUP(Table3[[#This Row],[Product]],Table118[[#All],[Cookie Type]],Table118[[#All],[Cost Per Cookie]],"Not Found")</f>
        <v>-0.5</v>
      </c>
      <c r="G258" s="13" cm="1">
        <f t="array" ref="G258">SUM(_xlfn.XLOOKUP(Table3[[#This Row],[Product]],Table118[[#All],[Cookie Type]],Table118[[#All],[Revenue Per Cookie]:[Cost Per Cookie]])*Table3[[#This Row],[Units Sold]])</f>
        <v>641.5</v>
      </c>
    </row>
    <row r="259" spans="1:7" x14ac:dyDescent="0.25">
      <c r="A259">
        <v>711452</v>
      </c>
      <c r="B259" t="s">
        <v>28</v>
      </c>
      <c r="C259" s="9">
        <v>711</v>
      </c>
      <c r="D259" s="10">
        <v>44166</v>
      </c>
      <c r="E259" cm="1">
        <f t="array" ref="E259">_xlfn.XLOOKUP(Table3[[#This Row],[Product]],Table118[[#All],[Cookie Type]],Table118[[#All],[Revenue Per Cookie]],"Not Found")</f>
        <v>1</v>
      </c>
      <c r="F259" cm="1">
        <f t="array" ref="F259">_xlfn.XLOOKUP(Table3[[#This Row],[Product]],Table118[[#All],[Cookie Type]],Table118[[#All],[Cost Per Cookie]],"Not Found")</f>
        <v>-0.5</v>
      </c>
      <c r="G259" s="13" cm="1">
        <f t="array" ref="G259">SUM(_xlfn.XLOOKUP(Table3[[#This Row],[Product]],Table118[[#All],[Cookie Type]],Table118[[#All],[Revenue Per Cookie]:[Cost Per Cookie]])*Table3[[#This Row],[Units Sold]])</f>
        <v>355.5</v>
      </c>
    </row>
    <row r="260" spans="1:7" x14ac:dyDescent="0.25">
      <c r="A260">
        <v>156617</v>
      </c>
      <c r="B260" t="s">
        <v>28</v>
      </c>
      <c r="C260" s="9">
        <v>3802.5</v>
      </c>
      <c r="D260" s="10">
        <v>43922</v>
      </c>
      <c r="E260" cm="1">
        <f t="array" ref="E260">_xlfn.XLOOKUP(Table3[[#This Row],[Product]],Table118[[#All],[Cookie Type]],Table118[[#All],[Revenue Per Cookie]],"Not Found")</f>
        <v>1</v>
      </c>
      <c r="F260" cm="1">
        <f t="array" ref="F260">_xlfn.XLOOKUP(Table3[[#This Row],[Product]],Table118[[#All],[Cookie Type]],Table118[[#All],[Cost Per Cookie]],"Not Found")</f>
        <v>-0.5</v>
      </c>
      <c r="G260" s="13" cm="1">
        <f t="array" ref="G260">SUM(_xlfn.XLOOKUP(Table3[[#This Row],[Product]],Table118[[#All],[Cookie Type]],Table118[[#All],[Revenue Per Cookie]:[Cost Per Cookie]])*Table3[[#This Row],[Units Sold]])</f>
        <v>1901.25</v>
      </c>
    </row>
    <row r="261" spans="1:7" x14ac:dyDescent="0.25">
      <c r="A261">
        <v>487819</v>
      </c>
      <c r="B261" t="s">
        <v>28</v>
      </c>
      <c r="C261" s="9">
        <v>1666</v>
      </c>
      <c r="D261" s="10">
        <v>43952</v>
      </c>
      <c r="E261" cm="1">
        <f t="array" ref="E261">_xlfn.XLOOKUP(Table3[[#This Row],[Product]],Table118[[#All],[Cookie Type]],Table118[[#All],[Revenue Per Cookie]],"Not Found")</f>
        <v>1</v>
      </c>
      <c r="F261" cm="1">
        <f t="array" ref="F261">_xlfn.XLOOKUP(Table3[[#This Row],[Product]],Table118[[#All],[Cookie Type]],Table118[[#All],[Cost Per Cookie]],"Not Found")</f>
        <v>-0.5</v>
      </c>
      <c r="G261" s="13" cm="1">
        <f t="array" ref="G261">SUM(_xlfn.XLOOKUP(Table3[[#This Row],[Product]],Table118[[#All],[Cookie Type]],Table118[[#All],[Revenue Per Cookie]:[Cost Per Cookie]])*Table3[[#This Row],[Units Sold]])</f>
        <v>833</v>
      </c>
    </row>
    <row r="262" spans="1:7" x14ac:dyDescent="0.25">
      <c r="A262">
        <v>503591</v>
      </c>
      <c r="B262" t="s">
        <v>28</v>
      </c>
      <c r="C262" s="9">
        <v>322</v>
      </c>
      <c r="D262" s="10">
        <v>43709</v>
      </c>
      <c r="E262" cm="1">
        <f t="array" ref="E262">_xlfn.XLOOKUP(Table3[[#This Row],[Product]],Table118[[#All],[Cookie Type]],Table118[[#All],[Revenue Per Cookie]],"Not Found")</f>
        <v>1</v>
      </c>
      <c r="F262" cm="1">
        <f t="array" ref="F262">_xlfn.XLOOKUP(Table3[[#This Row],[Product]],Table118[[#All],[Cookie Type]],Table118[[#All],[Cost Per Cookie]],"Not Found")</f>
        <v>-0.5</v>
      </c>
      <c r="G262" s="13" cm="1">
        <f t="array" ref="G262">SUM(_xlfn.XLOOKUP(Table3[[#This Row],[Product]],Table118[[#All],[Cookie Type]],Table118[[#All],[Revenue Per Cookie]:[Cost Per Cookie]])*Table3[[#This Row],[Units Sold]])</f>
        <v>161</v>
      </c>
    </row>
    <row r="263" spans="1:7" x14ac:dyDescent="0.25">
      <c r="A263">
        <v>272243</v>
      </c>
      <c r="B263" t="s">
        <v>28</v>
      </c>
      <c r="C263" s="9">
        <v>2321</v>
      </c>
      <c r="D263" s="10">
        <v>44136</v>
      </c>
      <c r="E263" cm="1">
        <f t="array" ref="E263">_xlfn.XLOOKUP(Table3[[#This Row],[Product]],Table118[[#All],[Cookie Type]],Table118[[#All],[Revenue Per Cookie]],"Not Found")</f>
        <v>1</v>
      </c>
      <c r="F263" cm="1">
        <f t="array" ref="F263">_xlfn.XLOOKUP(Table3[[#This Row],[Product]],Table118[[#All],[Cookie Type]],Table118[[#All],[Cost Per Cookie]],"Not Found")</f>
        <v>-0.5</v>
      </c>
      <c r="G263" s="13" cm="1">
        <f t="array" ref="G263">SUM(_xlfn.XLOOKUP(Table3[[#This Row],[Product]],Table118[[#All],[Cookie Type]],Table118[[#All],[Revenue Per Cookie]:[Cost Per Cookie]])*Table3[[#This Row],[Units Sold]])</f>
        <v>1160.5</v>
      </c>
    </row>
    <row r="264" spans="1:7" x14ac:dyDescent="0.25">
      <c r="A264">
        <v>431913</v>
      </c>
      <c r="B264" t="s">
        <v>28</v>
      </c>
      <c r="C264" s="9">
        <v>1857</v>
      </c>
      <c r="D264" s="10">
        <v>43770</v>
      </c>
      <c r="E264" cm="1">
        <f t="array" ref="E264">_xlfn.XLOOKUP(Table3[[#This Row],[Product]],Table118[[#All],[Cookie Type]],Table118[[#All],[Revenue Per Cookie]],"Not Found")</f>
        <v>1</v>
      </c>
      <c r="F264" cm="1">
        <f t="array" ref="F264">_xlfn.XLOOKUP(Table3[[#This Row],[Product]],Table118[[#All],[Cookie Type]],Table118[[#All],[Cost Per Cookie]],"Not Found")</f>
        <v>-0.5</v>
      </c>
      <c r="G264" s="13" cm="1">
        <f t="array" ref="G264">SUM(_xlfn.XLOOKUP(Table3[[#This Row],[Product]],Table118[[#All],[Cookie Type]],Table118[[#All],[Revenue Per Cookie]:[Cost Per Cookie]])*Table3[[#This Row],[Units Sold]])</f>
        <v>928.5</v>
      </c>
    </row>
    <row r="265" spans="1:7" x14ac:dyDescent="0.25">
      <c r="A265">
        <v>270516</v>
      </c>
      <c r="B265" t="s">
        <v>28</v>
      </c>
      <c r="C265" s="9">
        <v>1611</v>
      </c>
      <c r="D265" s="10">
        <v>43800</v>
      </c>
      <c r="E265" cm="1">
        <f t="array" ref="E265">_xlfn.XLOOKUP(Table3[[#This Row],[Product]],Table118[[#All],[Cookie Type]],Table118[[#All],[Revenue Per Cookie]],"Not Found")</f>
        <v>1</v>
      </c>
      <c r="F265" cm="1">
        <f t="array" ref="F265">_xlfn.XLOOKUP(Table3[[#This Row],[Product]],Table118[[#All],[Cookie Type]],Table118[[#All],[Cost Per Cookie]],"Not Found")</f>
        <v>-0.5</v>
      </c>
      <c r="G265" s="13" cm="1">
        <f t="array" ref="G265">SUM(_xlfn.XLOOKUP(Table3[[#This Row],[Product]],Table118[[#All],[Cookie Type]],Table118[[#All],[Revenue Per Cookie]:[Cost Per Cookie]])*Table3[[#This Row],[Units Sold]])</f>
        <v>805.5</v>
      </c>
    </row>
    <row r="266" spans="1:7" x14ac:dyDescent="0.25">
      <c r="A266">
        <v>390387</v>
      </c>
      <c r="B266" t="s">
        <v>28</v>
      </c>
      <c r="C266" s="9">
        <v>2797</v>
      </c>
      <c r="D266" s="10">
        <v>44166</v>
      </c>
      <c r="E266" cm="1">
        <f t="array" ref="E266">_xlfn.XLOOKUP(Table3[[#This Row],[Product]],Table118[[#All],[Cookie Type]],Table118[[#All],[Revenue Per Cookie]],"Not Found")</f>
        <v>1</v>
      </c>
      <c r="F266" cm="1">
        <f t="array" ref="F266">_xlfn.XLOOKUP(Table3[[#This Row],[Product]],Table118[[#All],[Cookie Type]],Table118[[#All],[Cost Per Cookie]],"Not Found")</f>
        <v>-0.5</v>
      </c>
      <c r="G266" s="13" cm="1">
        <f t="array" ref="G266">SUM(_xlfn.XLOOKUP(Table3[[#This Row],[Product]],Table118[[#All],[Cookie Type]],Table118[[#All],[Revenue Per Cookie]:[Cost Per Cookie]])*Table3[[#This Row],[Units Sold]])</f>
        <v>1398.5</v>
      </c>
    </row>
    <row r="267" spans="1:7" x14ac:dyDescent="0.25">
      <c r="A267">
        <v>254540</v>
      </c>
      <c r="B267" t="s">
        <v>28</v>
      </c>
      <c r="C267" s="9">
        <v>334</v>
      </c>
      <c r="D267" s="10">
        <v>43800</v>
      </c>
      <c r="E267" cm="1">
        <f t="array" ref="E267">_xlfn.XLOOKUP(Table3[[#This Row],[Product]],Table118[[#All],[Cookie Type]],Table118[[#All],[Revenue Per Cookie]],"Not Found")</f>
        <v>1</v>
      </c>
      <c r="F267" cm="1">
        <f t="array" ref="F267">_xlfn.XLOOKUP(Table3[[#This Row],[Product]],Table118[[#All],[Cookie Type]],Table118[[#All],[Cost Per Cookie]],"Not Found")</f>
        <v>-0.5</v>
      </c>
      <c r="G267" s="13" cm="1">
        <f t="array" ref="G267">SUM(_xlfn.XLOOKUP(Table3[[#This Row],[Product]],Table118[[#All],[Cookie Type]],Table118[[#All],[Revenue Per Cookie]:[Cost Per Cookie]])*Table3[[#This Row],[Units Sold]])</f>
        <v>167</v>
      </c>
    </row>
    <row r="268" spans="1:7" x14ac:dyDescent="0.25">
      <c r="A268">
        <v>724808</v>
      </c>
      <c r="B268" t="s">
        <v>28</v>
      </c>
      <c r="C268" s="9">
        <v>2328</v>
      </c>
      <c r="D268" s="10">
        <v>44075</v>
      </c>
      <c r="E268" cm="1">
        <f t="array" ref="E268">_xlfn.XLOOKUP(Table3[[#This Row],[Product]],Table118[[#All],[Cookie Type]],Table118[[#All],[Revenue Per Cookie]],"Not Found")</f>
        <v>1</v>
      </c>
      <c r="F268" cm="1">
        <f t="array" ref="F268">_xlfn.XLOOKUP(Table3[[#This Row],[Product]],Table118[[#All],[Cookie Type]],Table118[[#All],[Cost Per Cookie]],"Not Found")</f>
        <v>-0.5</v>
      </c>
      <c r="G268" s="13" cm="1">
        <f t="array" ref="G268">SUM(_xlfn.XLOOKUP(Table3[[#This Row],[Product]],Table118[[#All],[Cookie Type]],Table118[[#All],[Revenue Per Cookie]:[Cost Per Cookie]])*Table3[[#This Row],[Units Sold]])</f>
        <v>1164</v>
      </c>
    </row>
    <row r="269" spans="1:7" x14ac:dyDescent="0.25">
      <c r="A269">
        <v>561083</v>
      </c>
      <c r="B269" t="s">
        <v>28</v>
      </c>
      <c r="C269" s="9">
        <v>2313</v>
      </c>
      <c r="D269" s="10">
        <v>43952</v>
      </c>
      <c r="E269" cm="1">
        <f t="array" ref="E269">_xlfn.XLOOKUP(Table3[[#This Row],[Product]],Table118[[#All],[Cookie Type]],Table118[[#All],[Revenue Per Cookie]],"Not Found")</f>
        <v>1</v>
      </c>
      <c r="F269" cm="1">
        <f t="array" ref="F269">_xlfn.XLOOKUP(Table3[[#This Row],[Product]],Table118[[#All],[Cookie Type]],Table118[[#All],[Cost Per Cookie]],"Not Found")</f>
        <v>-0.5</v>
      </c>
      <c r="G269" s="13" cm="1">
        <f t="array" ref="G269">SUM(_xlfn.XLOOKUP(Table3[[#This Row],[Product]],Table118[[#All],[Cookie Type]],Table118[[#All],[Revenue Per Cookie]:[Cost Per Cookie]])*Table3[[#This Row],[Units Sold]])</f>
        <v>1156.5</v>
      </c>
    </row>
    <row r="270" spans="1:7" x14ac:dyDescent="0.25">
      <c r="A270">
        <v>352793</v>
      </c>
      <c r="B270" t="s">
        <v>28</v>
      </c>
      <c r="C270" s="9">
        <v>1804</v>
      </c>
      <c r="D270" s="10">
        <v>43770</v>
      </c>
      <c r="E270" cm="1">
        <f t="array" ref="E270">_xlfn.XLOOKUP(Table3[[#This Row],[Product]],Table118[[#All],[Cookie Type]],Table118[[#All],[Revenue Per Cookie]],"Not Found")</f>
        <v>1</v>
      </c>
      <c r="F270" cm="1">
        <f t="array" ref="F270">_xlfn.XLOOKUP(Table3[[#This Row],[Product]],Table118[[#All],[Cookie Type]],Table118[[#All],[Cost Per Cookie]],"Not Found")</f>
        <v>-0.5</v>
      </c>
      <c r="G270" s="13" cm="1">
        <f t="array" ref="G270">SUM(_xlfn.XLOOKUP(Table3[[#This Row],[Product]],Table118[[#All],[Cookie Type]],Table118[[#All],[Revenue Per Cookie]:[Cost Per Cookie]])*Table3[[#This Row],[Units Sold]])</f>
        <v>902</v>
      </c>
    </row>
    <row r="271" spans="1:7" x14ac:dyDescent="0.25">
      <c r="A271">
        <v>742570</v>
      </c>
      <c r="B271" t="s">
        <v>28</v>
      </c>
      <c r="C271" s="9">
        <v>2072</v>
      </c>
      <c r="D271" s="10">
        <v>44166</v>
      </c>
      <c r="E271" cm="1">
        <f t="array" ref="E271">_xlfn.XLOOKUP(Table3[[#This Row],[Product]],Table118[[#All],[Cookie Type]],Table118[[#All],[Revenue Per Cookie]],"Not Found")</f>
        <v>1</v>
      </c>
      <c r="F271" cm="1">
        <f t="array" ref="F271">_xlfn.XLOOKUP(Table3[[#This Row],[Product]],Table118[[#All],[Cookie Type]],Table118[[#All],[Cost Per Cookie]],"Not Found")</f>
        <v>-0.5</v>
      </c>
      <c r="G271" s="13" cm="1">
        <f t="array" ref="G271">SUM(_xlfn.XLOOKUP(Table3[[#This Row],[Product]],Table118[[#All],[Cookie Type]],Table118[[#All],[Revenue Per Cookie]:[Cost Per Cookie]])*Table3[[#This Row],[Units Sold]])</f>
        <v>1036</v>
      </c>
    </row>
    <row r="272" spans="1:7" x14ac:dyDescent="0.25">
      <c r="A272">
        <v>121208</v>
      </c>
      <c r="B272" t="s">
        <v>28</v>
      </c>
      <c r="C272" s="9">
        <v>766</v>
      </c>
      <c r="D272" s="10">
        <v>43831</v>
      </c>
      <c r="E272" cm="1">
        <f t="array" ref="E272">_xlfn.XLOOKUP(Table3[[#This Row],[Product]],Table118[[#All],[Cookie Type]],Table118[[#All],[Revenue Per Cookie]],"Not Found")</f>
        <v>1</v>
      </c>
      <c r="F272" cm="1">
        <f t="array" ref="F272">_xlfn.XLOOKUP(Table3[[#This Row],[Product]],Table118[[#All],[Cookie Type]],Table118[[#All],[Cost Per Cookie]],"Not Found")</f>
        <v>-0.5</v>
      </c>
      <c r="G272" s="13" cm="1">
        <f t="array" ref="G272">SUM(_xlfn.XLOOKUP(Table3[[#This Row],[Product]],Table118[[#All],[Cookie Type]],Table118[[#All],[Revenue Per Cookie]:[Cost Per Cookie]])*Table3[[#This Row],[Units Sold]])</f>
        <v>383</v>
      </c>
    </row>
    <row r="273" spans="1:7" x14ac:dyDescent="0.25">
      <c r="A273">
        <v>644686</v>
      </c>
      <c r="B273" t="s">
        <v>28</v>
      </c>
      <c r="C273" s="9">
        <v>2992</v>
      </c>
      <c r="D273" s="10">
        <v>43739</v>
      </c>
      <c r="E273" cm="1">
        <f t="array" ref="E273">_xlfn.XLOOKUP(Table3[[#This Row],[Product]],Table118[[#All],[Cookie Type]],Table118[[#All],[Revenue Per Cookie]],"Not Found")</f>
        <v>1</v>
      </c>
      <c r="F273" cm="1">
        <f t="array" ref="F273">_xlfn.XLOOKUP(Table3[[#This Row],[Product]],Table118[[#All],[Cookie Type]],Table118[[#All],[Cost Per Cookie]],"Not Found")</f>
        <v>-0.5</v>
      </c>
      <c r="G273" s="13" cm="1">
        <f t="array" ref="G273">SUM(_xlfn.XLOOKUP(Table3[[#This Row],[Product]],Table118[[#All],[Cookie Type]],Table118[[#All],[Revenue Per Cookie]:[Cost Per Cookie]])*Table3[[#This Row],[Units Sold]])</f>
        <v>1496</v>
      </c>
    </row>
    <row r="274" spans="1:7" x14ac:dyDescent="0.25">
      <c r="A274">
        <v>881771</v>
      </c>
      <c r="B274" t="s">
        <v>28</v>
      </c>
      <c r="C274" s="9">
        <v>2157</v>
      </c>
      <c r="D274" s="10">
        <v>44166</v>
      </c>
      <c r="E274" cm="1">
        <f t="array" ref="E274">_xlfn.XLOOKUP(Table3[[#This Row],[Product]],Table118[[#All],[Cookie Type]],Table118[[#All],[Revenue Per Cookie]],"Not Found")</f>
        <v>1</v>
      </c>
      <c r="F274" cm="1">
        <f t="array" ref="F274">_xlfn.XLOOKUP(Table3[[#This Row],[Product]],Table118[[#All],[Cookie Type]],Table118[[#All],[Cost Per Cookie]],"Not Found")</f>
        <v>-0.5</v>
      </c>
      <c r="G274" s="13" cm="1">
        <f t="array" ref="G274">SUM(_xlfn.XLOOKUP(Table3[[#This Row],[Product]],Table118[[#All],[Cookie Type]],Table118[[#All],[Revenue Per Cookie]:[Cost Per Cookie]])*Table3[[#This Row],[Units Sold]])</f>
        <v>1078.5</v>
      </c>
    </row>
    <row r="275" spans="1:7" x14ac:dyDescent="0.25">
      <c r="A275">
        <v>517456</v>
      </c>
      <c r="B275" t="s">
        <v>28</v>
      </c>
      <c r="C275" s="9">
        <v>677</v>
      </c>
      <c r="D275" s="10">
        <v>43891</v>
      </c>
      <c r="E275" cm="1">
        <f t="array" ref="E275">_xlfn.XLOOKUP(Table3[[#This Row],[Product]],Table118[[#All],[Cookie Type]],Table118[[#All],[Revenue Per Cookie]],"Not Found")</f>
        <v>1</v>
      </c>
      <c r="F275" cm="1">
        <f t="array" ref="F275">_xlfn.XLOOKUP(Table3[[#This Row],[Product]],Table118[[#All],[Cookie Type]],Table118[[#All],[Cost Per Cookie]],"Not Found")</f>
        <v>-0.5</v>
      </c>
      <c r="G275" s="13" cm="1">
        <f t="array" ref="G275">SUM(_xlfn.XLOOKUP(Table3[[#This Row],[Product]],Table118[[#All],[Cookie Type]],Table118[[#All],[Revenue Per Cookie]:[Cost Per Cookie]])*Table3[[#This Row],[Units Sold]])</f>
        <v>338.5</v>
      </c>
    </row>
    <row r="276" spans="1:7" x14ac:dyDescent="0.25">
      <c r="A276">
        <v>433556</v>
      </c>
      <c r="B276" t="s">
        <v>28</v>
      </c>
      <c r="C276" s="9">
        <v>1773</v>
      </c>
      <c r="D276" s="10">
        <v>43922</v>
      </c>
      <c r="E276" cm="1">
        <f t="array" ref="E276">_xlfn.XLOOKUP(Table3[[#This Row],[Product]],Table118[[#All],[Cookie Type]],Table118[[#All],[Revenue Per Cookie]],"Not Found")</f>
        <v>1</v>
      </c>
      <c r="F276" cm="1">
        <f t="array" ref="F276">_xlfn.XLOOKUP(Table3[[#This Row],[Product]],Table118[[#All],[Cookie Type]],Table118[[#All],[Cost Per Cookie]],"Not Found")</f>
        <v>-0.5</v>
      </c>
      <c r="G276" s="13" cm="1">
        <f t="array" ref="G276">SUM(_xlfn.XLOOKUP(Table3[[#This Row],[Product]],Table118[[#All],[Cookie Type]],Table118[[#All],[Revenue Per Cookie]:[Cost Per Cookie]])*Table3[[#This Row],[Units Sold]])</f>
        <v>886.5</v>
      </c>
    </row>
    <row r="277" spans="1:7" x14ac:dyDescent="0.25">
      <c r="A277">
        <v>741765</v>
      </c>
      <c r="B277" t="s">
        <v>28</v>
      </c>
      <c r="C277" s="9">
        <v>2420</v>
      </c>
      <c r="D277" s="10">
        <v>44075</v>
      </c>
      <c r="E277" cm="1">
        <f t="array" ref="E277">_xlfn.XLOOKUP(Table3[[#This Row],[Product]],Table118[[#All],[Cookie Type]],Table118[[#All],[Revenue Per Cookie]],"Not Found")</f>
        <v>1</v>
      </c>
      <c r="F277" cm="1">
        <f t="array" ref="F277">_xlfn.XLOOKUP(Table3[[#This Row],[Product]],Table118[[#All],[Cookie Type]],Table118[[#All],[Cost Per Cookie]],"Not Found")</f>
        <v>-0.5</v>
      </c>
      <c r="G277" s="13" cm="1">
        <f t="array" ref="G277">SUM(_xlfn.XLOOKUP(Table3[[#This Row],[Product]],Table118[[#All],[Cookie Type]],Table118[[#All],[Revenue Per Cookie]:[Cost Per Cookie]])*Table3[[#This Row],[Units Sold]])</f>
        <v>1210</v>
      </c>
    </row>
    <row r="278" spans="1:7" x14ac:dyDescent="0.25">
      <c r="A278">
        <v>533611</v>
      </c>
      <c r="B278" t="s">
        <v>28</v>
      </c>
      <c r="C278" s="9">
        <v>2734</v>
      </c>
      <c r="D278" s="10">
        <v>44105</v>
      </c>
      <c r="E278" cm="1">
        <f t="array" ref="E278">_xlfn.XLOOKUP(Table3[[#This Row],[Product]],Table118[[#All],[Cookie Type]],Table118[[#All],[Revenue Per Cookie]],"Not Found")</f>
        <v>1</v>
      </c>
      <c r="F278" cm="1">
        <f t="array" ref="F278">_xlfn.XLOOKUP(Table3[[#This Row],[Product]],Table118[[#All],[Cookie Type]],Table118[[#All],[Cost Per Cookie]],"Not Found")</f>
        <v>-0.5</v>
      </c>
      <c r="G278" s="13" cm="1">
        <f t="array" ref="G278">SUM(_xlfn.XLOOKUP(Table3[[#This Row],[Product]],Table118[[#All],[Cookie Type]],Table118[[#All],[Revenue Per Cookie]:[Cost Per Cookie]])*Table3[[#This Row],[Units Sold]])</f>
        <v>1367</v>
      </c>
    </row>
    <row r="279" spans="1:7" x14ac:dyDescent="0.25">
      <c r="A279">
        <v>347412</v>
      </c>
      <c r="B279" t="s">
        <v>28</v>
      </c>
      <c r="C279" s="9">
        <v>1715</v>
      </c>
      <c r="D279" s="10">
        <v>43739</v>
      </c>
      <c r="E279" cm="1">
        <f t="array" ref="E279">_xlfn.XLOOKUP(Table3[[#This Row],[Product]],Table118[[#All],[Cookie Type]],Table118[[#All],[Revenue Per Cookie]],"Not Found")</f>
        <v>1</v>
      </c>
      <c r="F279" cm="1">
        <f t="array" ref="F279">_xlfn.XLOOKUP(Table3[[#This Row],[Product]],Table118[[#All],[Cookie Type]],Table118[[#All],[Cost Per Cookie]],"Not Found")</f>
        <v>-0.5</v>
      </c>
      <c r="G279" s="13" cm="1">
        <f t="array" ref="G279">SUM(_xlfn.XLOOKUP(Table3[[#This Row],[Product]],Table118[[#All],[Cookie Type]],Table118[[#All],[Revenue Per Cookie]:[Cost Per Cookie]])*Table3[[#This Row],[Units Sold]])</f>
        <v>857.5</v>
      </c>
    </row>
    <row r="280" spans="1:7" x14ac:dyDescent="0.25">
      <c r="A280">
        <v>469636</v>
      </c>
      <c r="B280" t="s">
        <v>28</v>
      </c>
      <c r="C280" s="9">
        <v>1186</v>
      </c>
      <c r="D280" s="10">
        <v>43800</v>
      </c>
      <c r="E280" cm="1">
        <f t="array" ref="E280">_xlfn.XLOOKUP(Table3[[#This Row],[Product]],Table118[[#All],[Cookie Type]],Table118[[#All],[Revenue Per Cookie]],"Not Found")</f>
        <v>1</v>
      </c>
      <c r="F280" cm="1">
        <f t="array" ref="F280">_xlfn.XLOOKUP(Table3[[#This Row],[Product]],Table118[[#All],[Cookie Type]],Table118[[#All],[Cost Per Cookie]],"Not Found")</f>
        <v>-0.5</v>
      </c>
      <c r="G280" s="13" cm="1">
        <f t="array" ref="G280">SUM(_xlfn.XLOOKUP(Table3[[#This Row],[Product]],Table118[[#All],[Cookie Type]],Table118[[#All],[Revenue Per Cookie]:[Cost Per Cookie]])*Table3[[#This Row],[Units Sold]])</f>
        <v>593</v>
      </c>
    </row>
    <row r="281" spans="1:7" x14ac:dyDescent="0.25">
      <c r="A281">
        <v>200053</v>
      </c>
      <c r="B281" t="s">
        <v>28</v>
      </c>
      <c r="C281" s="9">
        <v>2661</v>
      </c>
      <c r="D281" s="10">
        <v>43952</v>
      </c>
      <c r="E281" cm="1">
        <f t="array" ref="E281">_xlfn.XLOOKUP(Table3[[#This Row],[Product]],Table118[[#All],[Cookie Type]],Table118[[#All],[Revenue Per Cookie]],"Not Found")</f>
        <v>1</v>
      </c>
      <c r="F281" cm="1">
        <f t="array" ref="F281">_xlfn.XLOOKUP(Table3[[#This Row],[Product]],Table118[[#All],[Cookie Type]],Table118[[#All],[Cost Per Cookie]],"Not Found")</f>
        <v>-0.5</v>
      </c>
      <c r="G281" s="13" cm="1">
        <f t="array" ref="G281">SUM(_xlfn.XLOOKUP(Table3[[#This Row],[Product]],Table118[[#All],[Cookie Type]],Table118[[#All],[Revenue Per Cookie]:[Cost Per Cookie]])*Table3[[#This Row],[Units Sold]])</f>
        <v>1330.5</v>
      </c>
    </row>
    <row r="282" spans="1:7" x14ac:dyDescent="0.25">
      <c r="A282">
        <v>348844</v>
      </c>
      <c r="B282" t="s">
        <v>28</v>
      </c>
      <c r="C282" s="9">
        <v>982.5</v>
      </c>
      <c r="D282" s="10">
        <v>43831</v>
      </c>
      <c r="E282" cm="1">
        <f t="array" ref="E282">_xlfn.XLOOKUP(Table3[[#This Row],[Product]],Table118[[#All],[Cookie Type]],Table118[[#All],[Revenue Per Cookie]],"Not Found")</f>
        <v>1</v>
      </c>
      <c r="F282" cm="1">
        <f t="array" ref="F282">_xlfn.XLOOKUP(Table3[[#This Row],[Product]],Table118[[#All],[Cookie Type]],Table118[[#All],[Cost Per Cookie]],"Not Found")</f>
        <v>-0.5</v>
      </c>
      <c r="G282" s="13" cm="1">
        <f t="array" ref="G282">SUM(_xlfn.XLOOKUP(Table3[[#This Row],[Product]],Table118[[#All],[Cookie Type]],Table118[[#All],[Revenue Per Cookie]:[Cost Per Cookie]])*Table3[[#This Row],[Units Sold]])</f>
        <v>491.25</v>
      </c>
    </row>
    <row r="283" spans="1:7" x14ac:dyDescent="0.25">
      <c r="A283">
        <v>541297</v>
      </c>
      <c r="B283" t="s">
        <v>28</v>
      </c>
      <c r="C283" s="9">
        <v>1298</v>
      </c>
      <c r="D283" s="10">
        <v>43862</v>
      </c>
      <c r="E283" cm="1">
        <f t="array" ref="E283">_xlfn.XLOOKUP(Table3[[#This Row],[Product]],Table118[[#All],[Cookie Type]],Table118[[#All],[Revenue Per Cookie]],"Not Found")</f>
        <v>1</v>
      </c>
      <c r="F283" cm="1">
        <f t="array" ref="F283">_xlfn.XLOOKUP(Table3[[#This Row],[Product]],Table118[[#All],[Cookie Type]],Table118[[#All],[Cost Per Cookie]],"Not Found")</f>
        <v>-0.5</v>
      </c>
      <c r="G283" s="13" cm="1">
        <f t="array" ref="G283">SUM(_xlfn.XLOOKUP(Table3[[#This Row],[Product]],Table118[[#All],[Cookie Type]],Table118[[#All],[Revenue Per Cookie]:[Cost Per Cookie]])*Table3[[#This Row],[Units Sold]])</f>
        <v>649</v>
      </c>
    </row>
    <row r="284" spans="1:7" x14ac:dyDescent="0.25">
      <c r="A284">
        <v>280321</v>
      </c>
      <c r="B284" t="s">
        <v>28</v>
      </c>
      <c r="C284" s="9">
        <v>604</v>
      </c>
      <c r="D284" s="10">
        <v>43983</v>
      </c>
      <c r="E284" cm="1">
        <f t="array" ref="E284">_xlfn.XLOOKUP(Table3[[#This Row],[Product]],Table118[[#All],[Cookie Type]],Table118[[#All],[Revenue Per Cookie]],"Not Found")</f>
        <v>1</v>
      </c>
      <c r="F284" cm="1">
        <f t="array" ref="F284">_xlfn.XLOOKUP(Table3[[#This Row],[Product]],Table118[[#All],[Cookie Type]],Table118[[#All],[Cost Per Cookie]],"Not Found")</f>
        <v>-0.5</v>
      </c>
      <c r="G284" s="13" cm="1">
        <f t="array" ref="G284">SUM(_xlfn.XLOOKUP(Table3[[#This Row],[Product]],Table118[[#All],[Cookie Type]],Table118[[#All],[Revenue Per Cookie]:[Cost Per Cookie]])*Table3[[#This Row],[Units Sold]])</f>
        <v>302</v>
      </c>
    </row>
    <row r="285" spans="1:7" x14ac:dyDescent="0.25">
      <c r="A285">
        <v>434964</v>
      </c>
      <c r="B285" t="s">
        <v>28</v>
      </c>
      <c r="C285" s="9">
        <v>2255</v>
      </c>
      <c r="D285" s="10">
        <v>44013</v>
      </c>
      <c r="E285" cm="1">
        <f t="array" ref="E285">_xlfn.XLOOKUP(Table3[[#This Row],[Product]],Table118[[#All],[Cookie Type]],Table118[[#All],[Revenue Per Cookie]],"Not Found")</f>
        <v>1</v>
      </c>
      <c r="F285" cm="1">
        <f t="array" ref="F285">_xlfn.XLOOKUP(Table3[[#This Row],[Product]],Table118[[#All],[Cookie Type]],Table118[[#All],[Cost Per Cookie]],"Not Found")</f>
        <v>-0.5</v>
      </c>
      <c r="G285" s="13" cm="1">
        <f t="array" ref="G285">SUM(_xlfn.XLOOKUP(Table3[[#This Row],[Product]],Table118[[#All],[Cookie Type]],Table118[[#All],[Revenue Per Cookie]:[Cost Per Cookie]])*Table3[[#This Row],[Units Sold]])</f>
        <v>1127.5</v>
      </c>
    </row>
    <row r="286" spans="1:7" x14ac:dyDescent="0.25">
      <c r="A286">
        <v>505218</v>
      </c>
      <c r="B286" t="s">
        <v>28</v>
      </c>
      <c r="C286" s="9">
        <v>1249</v>
      </c>
      <c r="D286" s="10">
        <v>44105</v>
      </c>
      <c r="E286" cm="1">
        <f t="array" ref="E286">_xlfn.XLOOKUP(Table3[[#This Row],[Product]],Table118[[#All],[Cookie Type]],Table118[[#All],[Revenue Per Cookie]],"Not Found")</f>
        <v>1</v>
      </c>
      <c r="F286" cm="1">
        <f t="array" ref="F286">_xlfn.XLOOKUP(Table3[[#This Row],[Product]],Table118[[#All],[Cookie Type]],Table118[[#All],[Cost Per Cookie]],"Not Found")</f>
        <v>-0.5</v>
      </c>
      <c r="G286" s="13" cm="1">
        <f t="array" ref="G286">SUM(_xlfn.XLOOKUP(Table3[[#This Row],[Product]],Table118[[#All],[Cookie Type]],Table118[[#All],[Revenue Per Cookie]:[Cost Per Cookie]])*Table3[[#This Row],[Units Sold]])</f>
        <v>624.5</v>
      </c>
    </row>
    <row r="287" spans="1:7" x14ac:dyDescent="0.25">
      <c r="A287">
        <v>715966</v>
      </c>
      <c r="B287" t="s">
        <v>28</v>
      </c>
      <c r="C287" s="9">
        <v>293</v>
      </c>
      <c r="D287" s="10">
        <v>43862</v>
      </c>
      <c r="E287" cm="1">
        <f t="array" ref="E287">_xlfn.XLOOKUP(Table3[[#This Row],[Product]],Table118[[#All],[Cookie Type]],Table118[[#All],[Revenue Per Cookie]],"Not Found")</f>
        <v>1</v>
      </c>
      <c r="F287" cm="1">
        <f t="array" ref="F287">_xlfn.XLOOKUP(Table3[[#This Row],[Product]],Table118[[#All],[Cookie Type]],Table118[[#All],[Cost Per Cookie]],"Not Found")</f>
        <v>-0.5</v>
      </c>
      <c r="G287" s="13" cm="1">
        <f t="array" ref="G287">SUM(_xlfn.XLOOKUP(Table3[[#This Row],[Product]],Table118[[#All],[Cookie Type]],Table118[[#All],[Revenue Per Cookie]:[Cost Per Cookie]])*Table3[[#This Row],[Units Sold]])</f>
        <v>146.5</v>
      </c>
    </row>
    <row r="288" spans="1:7" x14ac:dyDescent="0.25">
      <c r="A288">
        <v>295198</v>
      </c>
      <c r="B288" t="s">
        <v>28</v>
      </c>
      <c r="C288" s="9">
        <v>2996</v>
      </c>
      <c r="D288" s="10">
        <v>43739</v>
      </c>
      <c r="E288" cm="1">
        <f t="array" ref="E288">_xlfn.XLOOKUP(Table3[[#This Row],[Product]],Table118[[#All],[Cookie Type]],Table118[[#All],[Revenue Per Cookie]],"Not Found")</f>
        <v>1</v>
      </c>
      <c r="F288" cm="1">
        <f t="array" ref="F288">_xlfn.XLOOKUP(Table3[[#This Row],[Product]],Table118[[#All],[Cookie Type]],Table118[[#All],[Cost Per Cookie]],"Not Found")</f>
        <v>-0.5</v>
      </c>
      <c r="G288" s="13" cm="1">
        <f t="array" ref="G288">SUM(_xlfn.XLOOKUP(Table3[[#This Row],[Product]],Table118[[#All],[Cookie Type]],Table118[[#All],[Revenue Per Cookie]:[Cost Per Cookie]])*Table3[[#This Row],[Units Sold]])</f>
        <v>1498</v>
      </c>
    </row>
    <row r="289" spans="1:7" x14ac:dyDescent="0.25">
      <c r="A289">
        <v>529423</v>
      </c>
      <c r="B289" t="s">
        <v>28</v>
      </c>
      <c r="C289" s="9">
        <v>2227.5</v>
      </c>
      <c r="D289" s="10">
        <v>43831</v>
      </c>
      <c r="E289" cm="1">
        <f t="array" ref="E289">_xlfn.XLOOKUP(Table3[[#This Row],[Product]],Table118[[#All],[Cookie Type]],Table118[[#All],[Revenue Per Cookie]],"Not Found")</f>
        <v>1</v>
      </c>
      <c r="F289" cm="1">
        <f t="array" ref="F289">_xlfn.XLOOKUP(Table3[[#This Row],[Product]],Table118[[#All],[Cookie Type]],Table118[[#All],[Cost Per Cookie]],"Not Found")</f>
        <v>-0.5</v>
      </c>
      <c r="G289" s="13" cm="1">
        <f t="array" ref="G289">SUM(_xlfn.XLOOKUP(Table3[[#This Row],[Product]],Table118[[#All],[Cookie Type]],Table118[[#All],[Revenue Per Cookie]:[Cost Per Cookie]])*Table3[[#This Row],[Units Sold]])</f>
        <v>1113.75</v>
      </c>
    </row>
    <row r="290" spans="1:7" x14ac:dyDescent="0.25">
      <c r="A290">
        <v>721311</v>
      </c>
      <c r="B290" t="s">
        <v>28</v>
      </c>
      <c r="C290" s="9">
        <v>1199</v>
      </c>
      <c r="D290" s="10">
        <v>43922</v>
      </c>
      <c r="E290" cm="1">
        <f t="array" ref="E290">_xlfn.XLOOKUP(Table3[[#This Row],[Product]],Table118[[#All],[Cookie Type]],Table118[[#All],[Revenue Per Cookie]],"Not Found")</f>
        <v>1</v>
      </c>
      <c r="F290" cm="1">
        <f t="array" ref="F290">_xlfn.XLOOKUP(Table3[[#This Row],[Product]],Table118[[#All],[Cookie Type]],Table118[[#All],[Cost Per Cookie]],"Not Found")</f>
        <v>-0.5</v>
      </c>
      <c r="G290" s="13" cm="1">
        <f t="array" ref="G290">SUM(_xlfn.XLOOKUP(Table3[[#This Row],[Product]],Table118[[#All],[Cookie Type]],Table118[[#All],[Revenue Per Cookie]:[Cost Per Cookie]])*Table3[[#This Row],[Units Sold]])</f>
        <v>599.5</v>
      </c>
    </row>
    <row r="291" spans="1:7" x14ac:dyDescent="0.25">
      <c r="A291">
        <v>205221</v>
      </c>
      <c r="B291" t="s">
        <v>28</v>
      </c>
      <c r="C291" s="9">
        <v>200</v>
      </c>
      <c r="D291" s="10">
        <v>43952</v>
      </c>
      <c r="E291" cm="1">
        <f t="array" ref="E291">_xlfn.XLOOKUP(Table3[[#This Row],[Product]],Table118[[#All],[Cookie Type]],Table118[[#All],[Revenue Per Cookie]],"Not Found")</f>
        <v>1</v>
      </c>
      <c r="F291" cm="1">
        <f t="array" ref="F291">_xlfn.XLOOKUP(Table3[[#This Row],[Product]],Table118[[#All],[Cookie Type]],Table118[[#All],[Cost Per Cookie]],"Not Found")</f>
        <v>-0.5</v>
      </c>
      <c r="G291" s="13" cm="1">
        <f t="array" ref="G291">SUM(_xlfn.XLOOKUP(Table3[[#This Row],[Product]],Table118[[#All],[Cookie Type]],Table118[[#All],[Revenue Per Cookie]:[Cost Per Cookie]])*Table3[[#This Row],[Units Sold]])</f>
        <v>100</v>
      </c>
    </row>
    <row r="292" spans="1:7" x14ac:dyDescent="0.25">
      <c r="A292">
        <v>397049</v>
      </c>
      <c r="B292" t="s">
        <v>28</v>
      </c>
      <c r="C292" s="9">
        <v>388</v>
      </c>
      <c r="D292" s="10">
        <v>44075</v>
      </c>
      <c r="E292" cm="1">
        <f t="array" ref="E292">_xlfn.XLOOKUP(Table3[[#This Row],[Product]],Table118[[#All],[Cookie Type]],Table118[[#All],[Revenue Per Cookie]],"Not Found")</f>
        <v>1</v>
      </c>
      <c r="F292" cm="1">
        <f t="array" ref="F292">_xlfn.XLOOKUP(Table3[[#This Row],[Product]],Table118[[#All],[Cookie Type]],Table118[[#All],[Cost Per Cookie]],"Not Found")</f>
        <v>-0.5</v>
      </c>
      <c r="G292" s="13" cm="1">
        <f t="array" ref="G292">SUM(_xlfn.XLOOKUP(Table3[[#This Row],[Product]],Table118[[#All],[Cookie Type]],Table118[[#All],[Revenue Per Cookie]:[Cost Per Cookie]])*Table3[[#This Row],[Units Sold]])</f>
        <v>194</v>
      </c>
    </row>
    <row r="293" spans="1:7" x14ac:dyDescent="0.25">
      <c r="A293">
        <v>164574</v>
      </c>
      <c r="B293" t="s">
        <v>28</v>
      </c>
      <c r="C293" s="9">
        <v>1727</v>
      </c>
      <c r="D293" s="10">
        <v>43739</v>
      </c>
      <c r="E293" cm="1">
        <f t="array" ref="E293">_xlfn.XLOOKUP(Table3[[#This Row],[Product]],Table118[[#All],[Cookie Type]],Table118[[#All],[Revenue Per Cookie]],"Not Found")</f>
        <v>1</v>
      </c>
      <c r="F293" cm="1">
        <f t="array" ref="F293">_xlfn.XLOOKUP(Table3[[#This Row],[Product]],Table118[[#All],[Cookie Type]],Table118[[#All],[Cost Per Cookie]],"Not Found")</f>
        <v>-0.5</v>
      </c>
      <c r="G293" s="13" cm="1">
        <f t="array" ref="G293">SUM(_xlfn.XLOOKUP(Table3[[#This Row],[Product]],Table118[[#All],[Cookie Type]],Table118[[#All],[Revenue Per Cookie]:[Cost Per Cookie]])*Table3[[#This Row],[Units Sold]])</f>
        <v>863.5</v>
      </c>
    </row>
    <row r="294" spans="1:7" x14ac:dyDescent="0.25">
      <c r="A294">
        <v>138137</v>
      </c>
      <c r="B294" t="s">
        <v>28</v>
      </c>
      <c r="C294" s="9">
        <v>2300</v>
      </c>
      <c r="D294" s="10">
        <v>44166</v>
      </c>
      <c r="E294" cm="1">
        <f t="array" ref="E294">_xlfn.XLOOKUP(Table3[[#This Row],[Product]],Table118[[#All],[Cookie Type]],Table118[[#All],[Revenue Per Cookie]],"Not Found")</f>
        <v>1</v>
      </c>
      <c r="F294" cm="1">
        <f t="array" ref="F294">_xlfn.XLOOKUP(Table3[[#This Row],[Product]],Table118[[#All],[Cookie Type]],Table118[[#All],[Cost Per Cookie]],"Not Found")</f>
        <v>-0.5</v>
      </c>
      <c r="G294" s="13" cm="1">
        <f t="array" ref="G294">SUM(_xlfn.XLOOKUP(Table3[[#This Row],[Product]],Table118[[#All],[Cookie Type]],Table118[[#All],[Revenue Per Cookie]:[Cost Per Cookie]])*Table3[[#This Row],[Units Sold]])</f>
        <v>1150</v>
      </c>
    </row>
    <row r="295" spans="1:7" x14ac:dyDescent="0.25">
      <c r="A295">
        <v>894001</v>
      </c>
      <c r="B295" t="s">
        <v>28</v>
      </c>
      <c r="C295" s="9">
        <v>546</v>
      </c>
      <c r="D295" s="10">
        <v>44105</v>
      </c>
      <c r="E295" cm="1">
        <f t="array" ref="E295">_xlfn.XLOOKUP(Table3[[#This Row],[Product]],Table118[[#All],[Cookie Type]],Table118[[#All],[Revenue Per Cookie]],"Not Found")</f>
        <v>1</v>
      </c>
      <c r="F295" cm="1">
        <f t="array" ref="F295">_xlfn.XLOOKUP(Table3[[#This Row],[Product]],Table118[[#All],[Cookie Type]],Table118[[#All],[Cost Per Cookie]],"Not Found")</f>
        <v>-0.5</v>
      </c>
      <c r="G295" s="13" cm="1">
        <f t="array" ref="G295">SUM(_xlfn.XLOOKUP(Table3[[#This Row],[Product]],Table118[[#All],[Cookie Type]],Table118[[#All],[Revenue Per Cookie]:[Cost Per Cookie]])*Table3[[#This Row],[Units Sold]])</f>
        <v>273</v>
      </c>
    </row>
    <row r="296" spans="1:7" x14ac:dyDescent="0.25">
      <c r="A296">
        <v>605154</v>
      </c>
      <c r="B296" t="s">
        <v>28</v>
      </c>
      <c r="C296" s="9">
        <v>1368</v>
      </c>
      <c r="D296" s="10">
        <v>43862</v>
      </c>
      <c r="E296" cm="1">
        <f t="array" ref="E296">_xlfn.XLOOKUP(Table3[[#This Row],[Product]],Table118[[#All],[Cookie Type]],Table118[[#All],[Revenue Per Cookie]],"Not Found")</f>
        <v>1</v>
      </c>
      <c r="F296" cm="1">
        <f t="array" ref="F296">_xlfn.XLOOKUP(Table3[[#This Row],[Product]],Table118[[#All],[Cookie Type]],Table118[[#All],[Cost Per Cookie]],"Not Found")</f>
        <v>-0.5</v>
      </c>
      <c r="G296" s="13" cm="1">
        <f t="array" ref="G296">SUM(_xlfn.XLOOKUP(Table3[[#This Row],[Product]],Table118[[#All],[Cookie Type]],Table118[[#All],[Revenue Per Cookie]:[Cost Per Cookie]])*Table3[[#This Row],[Units Sold]])</f>
        <v>684</v>
      </c>
    </row>
    <row r="297" spans="1:7" x14ac:dyDescent="0.25">
      <c r="A297">
        <v>736328</v>
      </c>
      <c r="B297" t="s">
        <v>29</v>
      </c>
      <c r="C297" s="9">
        <v>2750</v>
      </c>
      <c r="D297" s="10">
        <v>43862</v>
      </c>
      <c r="E297" cm="1">
        <f t="array" ref="E297">_xlfn.XLOOKUP(Table3[[#This Row],[Product]],Table118[[#All],[Cookie Type]],Table118[[#All],[Revenue Per Cookie]],"Not Found")</f>
        <v>5</v>
      </c>
      <c r="F297" cm="1">
        <f t="array" ref="F297">_xlfn.XLOOKUP(Table3[[#This Row],[Product]],Table118[[#All],[Cookie Type]],Table118[[#All],[Cost Per Cookie]],"Not Found")</f>
        <v>-2.2000000000000002</v>
      </c>
      <c r="G297" s="13" cm="1">
        <f t="array" ref="G297">SUM(_xlfn.XLOOKUP(Table3[[#This Row],[Product]],Table118[[#All],[Cookie Type]],Table118[[#All],[Revenue Per Cookie]:[Cost Per Cookie]])*Table3[[#This Row],[Units Sold]])</f>
        <v>7699.9999999999991</v>
      </c>
    </row>
    <row r="298" spans="1:7" x14ac:dyDescent="0.25">
      <c r="A298">
        <v>731074</v>
      </c>
      <c r="B298" t="s">
        <v>29</v>
      </c>
      <c r="C298" s="9">
        <v>1953</v>
      </c>
      <c r="D298" s="10">
        <v>43922</v>
      </c>
      <c r="E298" cm="1">
        <f t="array" ref="E298">_xlfn.XLOOKUP(Table3[[#This Row],[Product]],Table118[[#All],[Cookie Type]],Table118[[#All],[Revenue Per Cookie]],"Not Found")</f>
        <v>5</v>
      </c>
      <c r="F298" cm="1">
        <f t="array" ref="F298">_xlfn.XLOOKUP(Table3[[#This Row],[Product]],Table118[[#All],[Cookie Type]],Table118[[#All],[Cost Per Cookie]],"Not Found")</f>
        <v>-2.2000000000000002</v>
      </c>
      <c r="G298" s="13" cm="1">
        <f t="array" ref="G298">SUM(_xlfn.XLOOKUP(Table3[[#This Row],[Product]],Table118[[#All],[Cookie Type]],Table118[[#All],[Revenue Per Cookie]:[Cost Per Cookie]])*Table3[[#This Row],[Units Sold]])</f>
        <v>5468.4</v>
      </c>
    </row>
    <row r="299" spans="1:7" x14ac:dyDescent="0.25">
      <c r="A299">
        <v>739483</v>
      </c>
      <c r="B299" t="s">
        <v>29</v>
      </c>
      <c r="C299" s="9">
        <v>4219.5</v>
      </c>
      <c r="D299" s="10">
        <v>43922</v>
      </c>
      <c r="E299" cm="1">
        <f t="array" ref="E299">_xlfn.XLOOKUP(Table3[[#This Row],[Product]],Table118[[#All],[Cookie Type]],Table118[[#All],[Revenue Per Cookie]],"Not Found")</f>
        <v>5</v>
      </c>
      <c r="F299" cm="1">
        <f t="array" ref="F299">_xlfn.XLOOKUP(Table3[[#This Row],[Product]],Table118[[#All],[Cookie Type]],Table118[[#All],[Cost Per Cookie]],"Not Found")</f>
        <v>-2.2000000000000002</v>
      </c>
      <c r="G299" s="13" cm="1">
        <f t="array" ref="G299">SUM(_xlfn.XLOOKUP(Table3[[#This Row],[Product]],Table118[[#All],[Cookie Type]],Table118[[#All],[Revenue Per Cookie]:[Cost Per Cookie]])*Table3[[#This Row],[Units Sold]])</f>
        <v>11814.599999999999</v>
      </c>
    </row>
    <row r="300" spans="1:7" x14ac:dyDescent="0.25">
      <c r="A300">
        <v>609228</v>
      </c>
      <c r="B300" t="s">
        <v>29</v>
      </c>
      <c r="C300" s="9">
        <v>1899</v>
      </c>
      <c r="D300" s="10">
        <v>43983</v>
      </c>
      <c r="E300" cm="1">
        <f t="array" ref="E300">_xlfn.XLOOKUP(Table3[[#This Row],[Product]],Table118[[#All],[Cookie Type]],Table118[[#All],[Revenue Per Cookie]],"Not Found")</f>
        <v>5</v>
      </c>
      <c r="F300" cm="1">
        <f t="array" ref="F300">_xlfn.XLOOKUP(Table3[[#This Row],[Product]],Table118[[#All],[Cookie Type]],Table118[[#All],[Cost Per Cookie]],"Not Found")</f>
        <v>-2.2000000000000002</v>
      </c>
      <c r="G300" s="13" cm="1">
        <f t="array" ref="G300">SUM(_xlfn.XLOOKUP(Table3[[#This Row],[Product]],Table118[[#All],[Cookie Type]],Table118[[#All],[Revenue Per Cookie]:[Cost Per Cookie]])*Table3[[#This Row],[Units Sold]])</f>
        <v>5317.2</v>
      </c>
    </row>
    <row r="301" spans="1:7" x14ac:dyDescent="0.25">
      <c r="A301">
        <v>754791</v>
      </c>
      <c r="B301" t="s">
        <v>29</v>
      </c>
      <c r="C301" s="9">
        <v>1686</v>
      </c>
      <c r="D301" s="10">
        <v>44013</v>
      </c>
      <c r="E301" cm="1">
        <f t="array" ref="E301">_xlfn.XLOOKUP(Table3[[#This Row],[Product]],Table118[[#All],[Cookie Type]],Table118[[#All],[Revenue Per Cookie]],"Not Found")</f>
        <v>5</v>
      </c>
      <c r="F301" cm="1">
        <f t="array" ref="F301">_xlfn.XLOOKUP(Table3[[#This Row],[Product]],Table118[[#All],[Cookie Type]],Table118[[#All],[Cost Per Cookie]],"Not Found")</f>
        <v>-2.2000000000000002</v>
      </c>
      <c r="G301" s="13" cm="1">
        <f t="array" ref="G301">SUM(_xlfn.XLOOKUP(Table3[[#This Row],[Product]],Table118[[#All],[Cookie Type]],Table118[[#All],[Revenue Per Cookie]:[Cost Per Cookie]])*Table3[[#This Row],[Units Sold]])</f>
        <v>4720.7999999999993</v>
      </c>
    </row>
    <row r="302" spans="1:7" x14ac:dyDescent="0.25">
      <c r="A302">
        <v>348619</v>
      </c>
      <c r="B302" t="s">
        <v>29</v>
      </c>
      <c r="C302" s="9">
        <v>2141</v>
      </c>
      <c r="D302" s="10">
        <v>44044</v>
      </c>
      <c r="E302" cm="1">
        <f t="array" ref="E302">_xlfn.XLOOKUP(Table3[[#This Row],[Product]],Table118[[#All],[Cookie Type]],Table118[[#All],[Revenue Per Cookie]],"Not Found")</f>
        <v>5</v>
      </c>
      <c r="F302" cm="1">
        <f t="array" ref="F302">_xlfn.XLOOKUP(Table3[[#This Row],[Product]],Table118[[#All],[Cookie Type]],Table118[[#All],[Cost Per Cookie]],"Not Found")</f>
        <v>-2.2000000000000002</v>
      </c>
      <c r="G302" s="13" cm="1">
        <f t="array" ref="G302">SUM(_xlfn.XLOOKUP(Table3[[#This Row],[Product]],Table118[[#All],[Cookie Type]],Table118[[#All],[Revenue Per Cookie]:[Cost Per Cookie]])*Table3[[#This Row],[Units Sold]])</f>
        <v>5994.7999999999993</v>
      </c>
    </row>
    <row r="303" spans="1:7" x14ac:dyDescent="0.25">
      <c r="A303">
        <v>170867</v>
      </c>
      <c r="B303" t="s">
        <v>29</v>
      </c>
      <c r="C303" s="9">
        <v>1143</v>
      </c>
      <c r="D303" s="10">
        <v>44105</v>
      </c>
      <c r="E303" cm="1">
        <f t="array" ref="E303">_xlfn.XLOOKUP(Table3[[#This Row],[Product]],Table118[[#All],[Cookie Type]],Table118[[#All],[Revenue Per Cookie]],"Not Found")</f>
        <v>5</v>
      </c>
      <c r="F303" cm="1">
        <f t="array" ref="F303">_xlfn.XLOOKUP(Table3[[#This Row],[Product]],Table118[[#All],[Cookie Type]],Table118[[#All],[Cost Per Cookie]],"Not Found")</f>
        <v>-2.2000000000000002</v>
      </c>
      <c r="G303" s="13" cm="1">
        <f t="array" ref="G303">SUM(_xlfn.XLOOKUP(Table3[[#This Row],[Product]],Table118[[#All],[Cookie Type]],Table118[[#All],[Revenue Per Cookie]:[Cost Per Cookie]])*Table3[[#This Row],[Units Sold]])</f>
        <v>3200.3999999999996</v>
      </c>
    </row>
    <row r="304" spans="1:7" x14ac:dyDescent="0.25">
      <c r="A304">
        <v>183779</v>
      </c>
      <c r="B304" t="s">
        <v>29</v>
      </c>
      <c r="C304" s="9">
        <v>615</v>
      </c>
      <c r="D304" s="10">
        <v>44166</v>
      </c>
      <c r="E304" cm="1">
        <f t="array" ref="E304">_xlfn.XLOOKUP(Table3[[#This Row],[Product]],Table118[[#All],[Cookie Type]],Table118[[#All],[Revenue Per Cookie]],"Not Found")</f>
        <v>5</v>
      </c>
      <c r="F304" cm="1">
        <f t="array" ref="F304">_xlfn.XLOOKUP(Table3[[#This Row],[Product]],Table118[[#All],[Cookie Type]],Table118[[#All],[Cost Per Cookie]],"Not Found")</f>
        <v>-2.2000000000000002</v>
      </c>
      <c r="G304" s="13" cm="1">
        <f t="array" ref="G304">SUM(_xlfn.XLOOKUP(Table3[[#This Row],[Product]],Table118[[#All],[Cookie Type]],Table118[[#All],[Revenue Per Cookie]:[Cost Per Cookie]])*Table3[[#This Row],[Units Sold]])</f>
        <v>1722</v>
      </c>
    </row>
    <row r="305" spans="1:7" x14ac:dyDescent="0.25">
      <c r="A305">
        <v>304546</v>
      </c>
      <c r="B305" t="s">
        <v>29</v>
      </c>
      <c r="C305" s="9">
        <v>1989</v>
      </c>
      <c r="D305" s="10">
        <v>43709</v>
      </c>
      <c r="E305" cm="1">
        <f t="array" ref="E305">_xlfn.XLOOKUP(Table3[[#This Row],[Product]],Table118[[#All],[Cookie Type]],Table118[[#All],[Revenue Per Cookie]],"Not Found")</f>
        <v>5</v>
      </c>
      <c r="F305" cm="1">
        <f t="array" ref="F305">_xlfn.XLOOKUP(Table3[[#This Row],[Product]],Table118[[#All],[Cookie Type]],Table118[[#All],[Cost Per Cookie]],"Not Found")</f>
        <v>-2.2000000000000002</v>
      </c>
      <c r="G305" s="13" cm="1">
        <f t="array" ref="G305">SUM(_xlfn.XLOOKUP(Table3[[#This Row],[Product]],Table118[[#All],[Cookie Type]],Table118[[#All],[Revenue Per Cookie]:[Cost Per Cookie]])*Table3[[#This Row],[Units Sold]])</f>
        <v>5569.2</v>
      </c>
    </row>
    <row r="306" spans="1:7" x14ac:dyDescent="0.25">
      <c r="A306">
        <v>182735</v>
      </c>
      <c r="B306" t="s">
        <v>29</v>
      </c>
      <c r="C306" s="9">
        <v>321</v>
      </c>
      <c r="D306" s="10">
        <v>43770</v>
      </c>
      <c r="E306" cm="1">
        <f t="array" ref="E306">_xlfn.XLOOKUP(Table3[[#This Row],[Product]],Table118[[#All],[Cookie Type]],Table118[[#All],[Revenue Per Cookie]],"Not Found")</f>
        <v>5</v>
      </c>
      <c r="F306" cm="1">
        <f t="array" ref="F306">_xlfn.XLOOKUP(Table3[[#This Row],[Product]],Table118[[#All],[Cookie Type]],Table118[[#All],[Cost Per Cookie]],"Not Found")</f>
        <v>-2.2000000000000002</v>
      </c>
      <c r="G306" s="13" cm="1">
        <f t="array" ref="G306">SUM(_xlfn.XLOOKUP(Table3[[#This Row],[Product]],Table118[[#All],[Cookie Type]],Table118[[#All],[Revenue Per Cookie]:[Cost Per Cookie]])*Table3[[#This Row],[Units Sold]])</f>
        <v>898.8</v>
      </c>
    </row>
    <row r="307" spans="1:7" x14ac:dyDescent="0.25">
      <c r="A307">
        <v>150101</v>
      </c>
      <c r="B307" t="s">
        <v>29</v>
      </c>
      <c r="C307" s="9">
        <v>259</v>
      </c>
      <c r="D307" s="10">
        <v>43891</v>
      </c>
      <c r="E307" cm="1">
        <f t="array" ref="E307">_xlfn.XLOOKUP(Table3[[#This Row],[Product]],Table118[[#All],[Cookie Type]],Table118[[#All],[Revenue Per Cookie]],"Not Found")</f>
        <v>5</v>
      </c>
      <c r="F307" cm="1">
        <f t="array" ref="F307">_xlfn.XLOOKUP(Table3[[#This Row],[Product]],Table118[[#All],[Cookie Type]],Table118[[#All],[Cost Per Cookie]],"Not Found")</f>
        <v>-2.2000000000000002</v>
      </c>
      <c r="G307" s="13" cm="1">
        <f t="array" ref="G307">SUM(_xlfn.XLOOKUP(Table3[[#This Row],[Product]],Table118[[#All],[Cookie Type]],Table118[[#All],[Revenue Per Cookie]:[Cost Per Cookie]])*Table3[[#This Row],[Units Sold]])</f>
        <v>725.19999999999993</v>
      </c>
    </row>
    <row r="308" spans="1:7" x14ac:dyDescent="0.25">
      <c r="A308">
        <v>604462</v>
      </c>
      <c r="B308" t="s">
        <v>29</v>
      </c>
      <c r="C308" s="9">
        <v>1101</v>
      </c>
      <c r="D308" s="10">
        <v>43891</v>
      </c>
      <c r="E308" cm="1">
        <f t="array" ref="E308">_xlfn.XLOOKUP(Table3[[#This Row],[Product]],Table118[[#All],[Cookie Type]],Table118[[#All],[Revenue Per Cookie]],"Not Found")</f>
        <v>5</v>
      </c>
      <c r="F308" cm="1">
        <f t="array" ref="F308">_xlfn.XLOOKUP(Table3[[#This Row],[Product]],Table118[[#All],[Cookie Type]],Table118[[#All],[Cost Per Cookie]],"Not Found")</f>
        <v>-2.2000000000000002</v>
      </c>
      <c r="G308" s="13" cm="1">
        <f t="array" ref="G308">SUM(_xlfn.XLOOKUP(Table3[[#This Row],[Product]],Table118[[#All],[Cookie Type]],Table118[[#All],[Revenue Per Cookie]:[Cost Per Cookie]])*Table3[[#This Row],[Units Sold]])</f>
        <v>3082.7999999999997</v>
      </c>
    </row>
    <row r="309" spans="1:7" x14ac:dyDescent="0.25">
      <c r="A309">
        <v>655952</v>
      </c>
      <c r="B309" t="s">
        <v>29</v>
      </c>
      <c r="C309" s="9">
        <v>2276</v>
      </c>
      <c r="D309" s="10">
        <v>43952</v>
      </c>
      <c r="E309" cm="1">
        <f t="array" ref="E309">_xlfn.XLOOKUP(Table3[[#This Row],[Product]],Table118[[#All],[Cookie Type]],Table118[[#All],[Revenue Per Cookie]],"Not Found")</f>
        <v>5</v>
      </c>
      <c r="F309" cm="1">
        <f t="array" ref="F309">_xlfn.XLOOKUP(Table3[[#This Row],[Product]],Table118[[#All],[Cookie Type]],Table118[[#All],[Cost Per Cookie]],"Not Found")</f>
        <v>-2.2000000000000002</v>
      </c>
      <c r="G309" s="13" cm="1">
        <f t="array" ref="G309">SUM(_xlfn.XLOOKUP(Table3[[#This Row],[Product]],Table118[[#All],[Cookie Type]],Table118[[#All],[Revenue Per Cookie]:[Cost Per Cookie]])*Table3[[#This Row],[Units Sold]])</f>
        <v>6372.7999999999993</v>
      </c>
    </row>
    <row r="310" spans="1:7" x14ac:dyDescent="0.25">
      <c r="A310">
        <v>253215</v>
      </c>
      <c r="B310" t="s">
        <v>29</v>
      </c>
      <c r="C310" s="9">
        <v>2966</v>
      </c>
      <c r="D310" s="10">
        <v>43739</v>
      </c>
      <c r="E310" cm="1">
        <f t="array" ref="E310">_xlfn.XLOOKUP(Table3[[#This Row],[Product]],Table118[[#All],[Cookie Type]],Table118[[#All],[Revenue Per Cookie]],"Not Found")</f>
        <v>5</v>
      </c>
      <c r="F310" cm="1">
        <f t="array" ref="F310">_xlfn.XLOOKUP(Table3[[#This Row],[Product]],Table118[[#All],[Cookie Type]],Table118[[#All],[Cost Per Cookie]],"Not Found")</f>
        <v>-2.2000000000000002</v>
      </c>
      <c r="G310" s="13" cm="1">
        <f t="array" ref="G310">SUM(_xlfn.XLOOKUP(Table3[[#This Row],[Product]],Table118[[#All],[Cookie Type]],Table118[[#All],[Revenue Per Cookie]:[Cost Per Cookie]])*Table3[[#This Row],[Units Sold]])</f>
        <v>8304.7999999999993</v>
      </c>
    </row>
    <row r="311" spans="1:7" x14ac:dyDescent="0.25">
      <c r="A311">
        <v>734809</v>
      </c>
      <c r="B311" t="s">
        <v>29</v>
      </c>
      <c r="C311" s="9">
        <v>1236</v>
      </c>
      <c r="D311" s="10">
        <v>44136</v>
      </c>
      <c r="E311" cm="1">
        <f t="array" ref="E311">_xlfn.XLOOKUP(Table3[[#This Row],[Product]],Table118[[#All],[Cookie Type]],Table118[[#All],[Revenue Per Cookie]],"Not Found")</f>
        <v>5</v>
      </c>
      <c r="F311" cm="1">
        <f t="array" ref="F311">_xlfn.XLOOKUP(Table3[[#This Row],[Product]],Table118[[#All],[Cookie Type]],Table118[[#All],[Cost Per Cookie]],"Not Found")</f>
        <v>-2.2000000000000002</v>
      </c>
      <c r="G311" s="13" cm="1">
        <f t="array" ref="G311">SUM(_xlfn.XLOOKUP(Table3[[#This Row],[Product]],Table118[[#All],[Cookie Type]],Table118[[#All],[Revenue Per Cookie]:[Cost Per Cookie]])*Table3[[#This Row],[Units Sold]])</f>
        <v>3460.7999999999997</v>
      </c>
    </row>
    <row r="312" spans="1:7" x14ac:dyDescent="0.25">
      <c r="A312">
        <v>544809</v>
      </c>
      <c r="B312" t="s">
        <v>29</v>
      </c>
      <c r="C312" s="9">
        <v>941</v>
      </c>
      <c r="D312" s="10">
        <v>44136</v>
      </c>
      <c r="E312" cm="1">
        <f t="array" ref="E312">_xlfn.XLOOKUP(Table3[[#This Row],[Product]],Table118[[#All],[Cookie Type]],Table118[[#All],[Revenue Per Cookie]],"Not Found")</f>
        <v>5</v>
      </c>
      <c r="F312" cm="1">
        <f t="array" ref="F312">_xlfn.XLOOKUP(Table3[[#This Row],[Product]],Table118[[#All],[Cookie Type]],Table118[[#All],[Cost Per Cookie]],"Not Found")</f>
        <v>-2.2000000000000002</v>
      </c>
      <c r="G312" s="13" cm="1">
        <f t="array" ref="G312">SUM(_xlfn.XLOOKUP(Table3[[#This Row],[Product]],Table118[[#All],[Cookie Type]],Table118[[#All],[Revenue Per Cookie]:[Cost Per Cookie]])*Table3[[#This Row],[Units Sold]])</f>
        <v>2634.7999999999997</v>
      </c>
    </row>
    <row r="313" spans="1:7" x14ac:dyDescent="0.25">
      <c r="A313">
        <v>580583</v>
      </c>
      <c r="B313" t="s">
        <v>29</v>
      </c>
      <c r="C313" s="9">
        <v>1916</v>
      </c>
      <c r="D313" s="10">
        <v>44166</v>
      </c>
      <c r="E313" cm="1">
        <f t="array" ref="E313">_xlfn.XLOOKUP(Table3[[#This Row],[Product]],Table118[[#All],[Cookie Type]],Table118[[#All],[Revenue Per Cookie]],"Not Found")</f>
        <v>5</v>
      </c>
      <c r="F313" cm="1">
        <f t="array" ref="F313">_xlfn.XLOOKUP(Table3[[#This Row],[Product]],Table118[[#All],[Cookie Type]],Table118[[#All],[Cost Per Cookie]],"Not Found")</f>
        <v>-2.2000000000000002</v>
      </c>
      <c r="G313" s="13" cm="1">
        <f t="array" ref="G313">SUM(_xlfn.XLOOKUP(Table3[[#This Row],[Product]],Table118[[#All],[Cookie Type]],Table118[[#All],[Revenue Per Cookie]:[Cost Per Cookie]])*Table3[[#This Row],[Units Sold]])</f>
        <v>5364.7999999999993</v>
      </c>
    </row>
    <row r="314" spans="1:7" x14ac:dyDescent="0.25">
      <c r="A314">
        <v>283163</v>
      </c>
      <c r="B314" t="s">
        <v>29</v>
      </c>
      <c r="C314" s="9">
        <v>1865</v>
      </c>
      <c r="D314" s="10">
        <v>43862</v>
      </c>
      <c r="E314" cm="1">
        <f t="array" ref="E314">_xlfn.XLOOKUP(Table3[[#This Row],[Product]],Table118[[#All],[Cookie Type]],Table118[[#All],[Revenue Per Cookie]],"Not Found")</f>
        <v>5</v>
      </c>
      <c r="F314" cm="1">
        <f t="array" ref="F314">_xlfn.XLOOKUP(Table3[[#This Row],[Product]],Table118[[#All],[Cookie Type]],Table118[[#All],[Cost Per Cookie]],"Not Found")</f>
        <v>-2.2000000000000002</v>
      </c>
      <c r="G314" s="13" cm="1">
        <f t="array" ref="G314">SUM(_xlfn.XLOOKUP(Table3[[#This Row],[Product]],Table118[[#All],[Cookie Type]],Table118[[#All],[Revenue Per Cookie]:[Cost Per Cookie]])*Table3[[#This Row],[Units Sold]])</f>
        <v>5222</v>
      </c>
    </row>
    <row r="315" spans="1:7" x14ac:dyDescent="0.25">
      <c r="A315">
        <v>558408</v>
      </c>
      <c r="B315" t="s">
        <v>29</v>
      </c>
      <c r="C315" s="9">
        <v>1074</v>
      </c>
      <c r="D315" s="10">
        <v>43922</v>
      </c>
      <c r="E315" cm="1">
        <f t="array" ref="E315">_xlfn.XLOOKUP(Table3[[#This Row],[Product]],Table118[[#All],[Cookie Type]],Table118[[#All],[Revenue Per Cookie]],"Not Found")</f>
        <v>5</v>
      </c>
      <c r="F315" cm="1">
        <f t="array" ref="F315">_xlfn.XLOOKUP(Table3[[#This Row],[Product]],Table118[[#All],[Cookie Type]],Table118[[#All],[Cost Per Cookie]],"Not Found")</f>
        <v>-2.2000000000000002</v>
      </c>
      <c r="G315" s="13" cm="1">
        <f t="array" ref="G315">SUM(_xlfn.XLOOKUP(Table3[[#This Row],[Product]],Table118[[#All],[Cookie Type]],Table118[[#All],[Revenue Per Cookie]:[Cost Per Cookie]])*Table3[[#This Row],[Units Sold]])</f>
        <v>3007.2</v>
      </c>
    </row>
    <row r="316" spans="1:7" x14ac:dyDescent="0.25">
      <c r="A316">
        <v>788478</v>
      </c>
      <c r="B316" t="s">
        <v>29</v>
      </c>
      <c r="C316" s="9">
        <v>1907</v>
      </c>
      <c r="D316" s="10">
        <v>44075</v>
      </c>
      <c r="E316" cm="1">
        <f t="array" ref="E316">_xlfn.XLOOKUP(Table3[[#This Row],[Product]],Table118[[#All],[Cookie Type]],Table118[[#All],[Revenue Per Cookie]],"Not Found")</f>
        <v>5</v>
      </c>
      <c r="F316" cm="1">
        <f t="array" ref="F316">_xlfn.XLOOKUP(Table3[[#This Row],[Product]],Table118[[#All],[Cookie Type]],Table118[[#All],[Cost Per Cookie]],"Not Found")</f>
        <v>-2.2000000000000002</v>
      </c>
      <c r="G316" s="13" cm="1">
        <f t="array" ref="G316">SUM(_xlfn.XLOOKUP(Table3[[#This Row],[Product]],Table118[[#All],[Cookie Type]],Table118[[#All],[Revenue Per Cookie]:[Cost Per Cookie]])*Table3[[#This Row],[Units Sold]])</f>
        <v>5339.5999999999995</v>
      </c>
    </row>
    <row r="317" spans="1:7" x14ac:dyDescent="0.25">
      <c r="A317">
        <v>397008</v>
      </c>
      <c r="B317" t="s">
        <v>29</v>
      </c>
      <c r="C317" s="9">
        <v>671</v>
      </c>
      <c r="D317" s="10">
        <v>43739</v>
      </c>
      <c r="E317" cm="1">
        <f t="array" ref="E317">_xlfn.XLOOKUP(Table3[[#This Row],[Product]],Table118[[#All],[Cookie Type]],Table118[[#All],[Revenue Per Cookie]],"Not Found")</f>
        <v>5</v>
      </c>
      <c r="F317" cm="1">
        <f t="array" ref="F317">_xlfn.XLOOKUP(Table3[[#This Row],[Product]],Table118[[#All],[Cookie Type]],Table118[[#All],[Cost Per Cookie]],"Not Found")</f>
        <v>-2.2000000000000002</v>
      </c>
      <c r="G317" s="13" cm="1">
        <f t="array" ref="G317">SUM(_xlfn.XLOOKUP(Table3[[#This Row],[Product]],Table118[[#All],[Cookie Type]],Table118[[#All],[Revenue Per Cookie]:[Cost Per Cookie]])*Table3[[#This Row],[Units Sold]])</f>
        <v>1878.8</v>
      </c>
    </row>
    <row r="318" spans="1:7" x14ac:dyDescent="0.25">
      <c r="A318">
        <v>733366</v>
      </c>
      <c r="B318" t="s">
        <v>29</v>
      </c>
      <c r="C318" s="9">
        <v>1778</v>
      </c>
      <c r="D318" s="10">
        <v>43800</v>
      </c>
      <c r="E318" cm="1">
        <f t="array" ref="E318">_xlfn.XLOOKUP(Table3[[#This Row],[Product]],Table118[[#All],[Cookie Type]],Table118[[#All],[Revenue Per Cookie]],"Not Found")</f>
        <v>5</v>
      </c>
      <c r="F318" cm="1">
        <f t="array" ref="F318">_xlfn.XLOOKUP(Table3[[#This Row],[Product]],Table118[[#All],[Cookie Type]],Table118[[#All],[Cost Per Cookie]],"Not Found")</f>
        <v>-2.2000000000000002</v>
      </c>
      <c r="G318" s="13" cm="1">
        <f t="array" ref="G318">SUM(_xlfn.XLOOKUP(Table3[[#This Row],[Product]],Table118[[#All],[Cookie Type]],Table118[[#All],[Revenue Per Cookie]:[Cost Per Cookie]])*Table3[[#This Row],[Units Sold]])</f>
        <v>4978.3999999999996</v>
      </c>
    </row>
    <row r="319" spans="1:7" x14ac:dyDescent="0.25">
      <c r="A319">
        <v>602865</v>
      </c>
      <c r="B319" t="s">
        <v>29</v>
      </c>
      <c r="C319" s="9">
        <v>1683</v>
      </c>
      <c r="D319" s="10">
        <v>44013</v>
      </c>
      <c r="E319" cm="1">
        <f t="array" ref="E319">_xlfn.XLOOKUP(Table3[[#This Row],[Product]],Table118[[#All],[Cookie Type]],Table118[[#All],[Revenue Per Cookie]],"Not Found")</f>
        <v>5</v>
      </c>
      <c r="F319" cm="1">
        <f t="array" ref="F319">_xlfn.XLOOKUP(Table3[[#This Row],[Product]],Table118[[#All],[Cookie Type]],Table118[[#All],[Cost Per Cookie]],"Not Found")</f>
        <v>-2.2000000000000002</v>
      </c>
      <c r="G319" s="13" cm="1">
        <f t="array" ref="G319">SUM(_xlfn.XLOOKUP(Table3[[#This Row],[Product]],Table118[[#All],[Cookie Type]],Table118[[#All],[Revenue Per Cookie]:[Cost Per Cookie]])*Table3[[#This Row],[Units Sold]])</f>
        <v>4712.3999999999996</v>
      </c>
    </row>
    <row r="320" spans="1:7" x14ac:dyDescent="0.25">
      <c r="A320">
        <v>304458</v>
      </c>
      <c r="B320" t="s">
        <v>29</v>
      </c>
      <c r="C320" s="9">
        <v>1123</v>
      </c>
      <c r="D320" s="10">
        <v>44044</v>
      </c>
      <c r="E320" cm="1">
        <f t="array" ref="E320">_xlfn.XLOOKUP(Table3[[#This Row],[Product]],Table118[[#All],[Cookie Type]],Table118[[#All],[Revenue Per Cookie]],"Not Found")</f>
        <v>5</v>
      </c>
      <c r="F320" cm="1">
        <f t="array" ref="F320">_xlfn.XLOOKUP(Table3[[#This Row],[Product]],Table118[[#All],[Cookie Type]],Table118[[#All],[Cost Per Cookie]],"Not Found")</f>
        <v>-2.2000000000000002</v>
      </c>
      <c r="G320" s="13" cm="1">
        <f t="array" ref="G320">SUM(_xlfn.XLOOKUP(Table3[[#This Row],[Product]],Table118[[#All],[Cookie Type]],Table118[[#All],[Revenue Per Cookie]:[Cost Per Cookie]])*Table3[[#This Row],[Units Sold]])</f>
        <v>3144.3999999999996</v>
      </c>
    </row>
    <row r="321" spans="1:7" x14ac:dyDescent="0.25">
      <c r="A321">
        <v>151329</v>
      </c>
      <c r="B321" t="s">
        <v>29</v>
      </c>
      <c r="C321" s="9">
        <v>1159</v>
      </c>
      <c r="D321" s="10">
        <v>43739</v>
      </c>
      <c r="E321" cm="1">
        <f t="array" ref="E321">_xlfn.XLOOKUP(Table3[[#This Row],[Product]],Table118[[#All],[Cookie Type]],Table118[[#All],[Revenue Per Cookie]],"Not Found")</f>
        <v>5</v>
      </c>
      <c r="F321" cm="1">
        <f t="array" ref="F321">_xlfn.XLOOKUP(Table3[[#This Row],[Product]],Table118[[#All],[Cookie Type]],Table118[[#All],[Cost Per Cookie]],"Not Found")</f>
        <v>-2.2000000000000002</v>
      </c>
      <c r="G321" s="13" cm="1">
        <f t="array" ref="G321">SUM(_xlfn.XLOOKUP(Table3[[#This Row],[Product]],Table118[[#All],[Cookie Type]],Table118[[#All],[Revenue Per Cookie]:[Cost Per Cookie]])*Table3[[#This Row],[Units Sold]])</f>
        <v>3245.2</v>
      </c>
    </row>
    <row r="322" spans="1:7" x14ac:dyDescent="0.25">
      <c r="A322">
        <v>357838</v>
      </c>
      <c r="B322" t="s">
        <v>29</v>
      </c>
      <c r="C322" s="9">
        <v>1350</v>
      </c>
      <c r="D322" s="10">
        <v>43862</v>
      </c>
      <c r="E322" cm="1">
        <f t="array" ref="E322">_xlfn.XLOOKUP(Table3[[#This Row],[Product]],Table118[[#All],[Cookie Type]],Table118[[#All],[Revenue Per Cookie]],"Not Found")</f>
        <v>5</v>
      </c>
      <c r="F322" cm="1">
        <f t="array" ref="F322">_xlfn.XLOOKUP(Table3[[#This Row],[Product]],Table118[[#All],[Cookie Type]],Table118[[#All],[Cost Per Cookie]],"Not Found")</f>
        <v>-2.2000000000000002</v>
      </c>
      <c r="G322" s="13" cm="1">
        <f t="array" ref="G322">SUM(_xlfn.XLOOKUP(Table3[[#This Row],[Product]],Table118[[#All],[Cookie Type]],Table118[[#All],[Revenue Per Cookie]:[Cost Per Cookie]])*Table3[[#This Row],[Units Sold]])</f>
        <v>3779.9999999999995</v>
      </c>
    </row>
    <row r="323" spans="1:7" x14ac:dyDescent="0.25">
      <c r="A323">
        <v>399302</v>
      </c>
      <c r="B323" t="s">
        <v>29</v>
      </c>
      <c r="C323" s="9">
        <v>552</v>
      </c>
      <c r="D323" s="10">
        <v>44044</v>
      </c>
      <c r="E323" cm="1">
        <f t="array" ref="E323">_xlfn.XLOOKUP(Table3[[#This Row],[Product]],Table118[[#All],[Cookie Type]],Table118[[#All],[Revenue Per Cookie]],"Not Found")</f>
        <v>5</v>
      </c>
      <c r="F323" cm="1">
        <f t="array" ref="F323">_xlfn.XLOOKUP(Table3[[#This Row],[Product]],Table118[[#All],[Cookie Type]],Table118[[#All],[Cost Per Cookie]],"Not Found")</f>
        <v>-2.2000000000000002</v>
      </c>
      <c r="G323" s="13" cm="1">
        <f t="array" ref="G323">SUM(_xlfn.XLOOKUP(Table3[[#This Row],[Product]],Table118[[#All],[Cookie Type]],Table118[[#All],[Revenue Per Cookie]:[Cost Per Cookie]])*Table3[[#This Row],[Units Sold]])</f>
        <v>1545.6</v>
      </c>
    </row>
    <row r="324" spans="1:7" x14ac:dyDescent="0.25">
      <c r="A324">
        <v>117166</v>
      </c>
      <c r="B324" t="s">
        <v>29</v>
      </c>
      <c r="C324" s="9">
        <v>1228</v>
      </c>
      <c r="D324" s="10">
        <v>43739</v>
      </c>
      <c r="E324" cm="1">
        <f t="array" ref="E324">_xlfn.XLOOKUP(Table3[[#This Row],[Product]],Table118[[#All],[Cookie Type]],Table118[[#All],[Revenue Per Cookie]],"Not Found")</f>
        <v>5</v>
      </c>
      <c r="F324" cm="1">
        <f t="array" ref="F324">_xlfn.XLOOKUP(Table3[[#This Row],[Product]],Table118[[#All],[Cookie Type]],Table118[[#All],[Cost Per Cookie]],"Not Found")</f>
        <v>-2.2000000000000002</v>
      </c>
      <c r="G324" s="13" cm="1">
        <f t="array" ref="G324">SUM(_xlfn.XLOOKUP(Table3[[#This Row],[Product]],Table118[[#All],[Cookie Type]],Table118[[#All],[Revenue Per Cookie]:[Cost Per Cookie]])*Table3[[#This Row],[Units Sold]])</f>
        <v>3438.3999999999996</v>
      </c>
    </row>
    <row r="325" spans="1:7" x14ac:dyDescent="0.25">
      <c r="A325">
        <v>707082</v>
      </c>
      <c r="B325" t="s">
        <v>29</v>
      </c>
      <c r="C325" s="9">
        <v>1250</v>
      </c>
      <c r="D325" s="10">
        <v>44166</v>
      </c>
      <c r="E325" cm="1">
        <f t="array" ref="E325">_xlfn.XLOOKUP(Table3[[#This Row],[Product]],Table118[[#All],[Cookie Type]],Table118[[#All],[Revenue Per Cookie]],"Not Found")</f>
        <v>5</v>
      </c>
      <c r="F325" cm="1">
        <f t="array" ref="F325">_xlfn.XLOOKUP(Table3[[#This Row],[Product]],Table118[[#All],[Cookie Type]],Table118[[#All],[Cost Per Cookie]],"Not Found")</f>
        <v>-2.2000000000000002</v>
      </c>
      <c r="G325" s="13" cm="1">
        <f t="array" ref="G325">SUM(_xlfn.XLOOKUP(Table3[[#This Row],[Product]],Table118[[#All],[Cookie Type]],Table118[[#All],[Revenue Per Cookie]:[Cost Per Cookie]])*Table3[[#This Row],[Units Sold]])</f>
        <v>3500</v>
      </c>
    </row>
    <row r="326" spans="1:7" x14ac:dyDescent="0.25">
      <c r="A326">
        <v>131249</v>
      </c>
      <c r="B326" t="s">
        <v>29</v>
      </c>
      <c r="C326" s="9">
        <v>1987.5</v>
      </c>
      <c r="D326" s="10">
        <v>43831</v>
      </c>
      <c r="E326" cm="1">
        <f t="array" ref="E326">_xlfn.XLOOKUP(Table3[[#This Row],[Product]],Table118[[#All],[Cookie Type]],Table118[[#All],[Revenue Per Cookie]],"Not Found")</f>
        <v>5</v>
      </c>
      <c r="F326" cm="1">
        <f t="array" ref="F326">_xlfn.XLOOKUP(Table3[[#This Row],[Product]],Table118[[#All],[Cookie Type]],Table118[[#All],[Cost Per Cookie]],"Not Found")</f>
        <v>-2.2000000000000002</v>
      </c>
      <c r="G326" s="13" cm="1">
        <f t="array" ref="G326">SUM(_xlfn.XLOOKUP(Table3[[#This Row],[Product]],Table118[[#All],[Cookie Type]],Table118[[#All],[Revenue Per Cookie]:[Cost Per Cookie]])*Table3[[#This Row],[Units Sold]])</f>
        <v>5565</v>
      </c>
    </row>
    <row r="327" spans="1:7" x14ac:dyDescent="0.25">
      <c r="A327">
        <v>551372</v>
      </c>
      <c r="B327" t="s">
        <v>29</v>
      </c>
      <c r="C327" s="9">
        <v>1679</v>
      </c>
      <c r="D327" s="10">
        <v>44075</v>
      </c>
      <c r="E327" cm="1">
        <f t="array" ref="E327">_xlfn.XLOOKUP(Table3[[#This Row],[Product]],Table118[[#All],[Cookie Type]],Table118[[#All],[Revenue Per Cookie]],"Not Found")</f>
        <v>5</v>
      </c>
      <c r="F327" cm="1">
        <f t="array" ref="F327">_xlfn.XLOOKUP(Table3[[#This Row],[Product]],Table118[[#All],[Cookie Type]],Table118[[#All],[Cost Per Cookie]],"Not Found")</f>
        <v>-2.2000000000000002</v>
      </c>
      <c r="G327" s="13" cm="1">
        <f t="array" ref="G327">SUM(_xlfn.XLOOKUP(Table3[[#This Row],[Product]],Table118[[#All],[Cookie Type]],Table118[[#All],[Revenue Per Cookie]:[Cost Per Cookie]])*Table3[[#This Row],[Units Sold]])</f>
        <v>4701.2</v>
      </c>
    </row>
    <row r="328" spans="1:7" x14ac:dyDescent="0.25">
      <c r="A328">
        <v>698573</v>
      </c>
      <c r="B328" t="s">
        <v>29</v>
      </c>
      <c r="C328" s="9">
        <v>727</v>
      </c>
      <c r="D328" s="10">
        <v>43739</v>
      </c>
      <c r="E328" cm="1">
        <f t="array" ref="E328">_xlfn.XLOOKUP(Table3[[#This Row],[Product]],Table118[[#All],[Cookie Type]],Table118[[#All],[Revenue Per Cookie]],"Not Found")</f>
        <v>5</v>
      </c>
      <c r="F328" cm="1">
        <f t="array" ref="F328">_xlfn.XLOOKUP(Table3[[#This Row],[Product]],Table118[[#All],[Cookie Type]],Table118[[#All],[Cost Per Cookie]],"Not Found")</f>
        <v>-2.2000000000000002</v>
      </c>
      <c r="G328" s="13" cm="1">
        <f t="array" ref="G328">SUM(_xlfn.XLOOKUP(Table3[[#This Row],[Product]],Table118[[#All],[Cookie Type]],Table118[[#All],[Revenue Per Cookie]:[Cost Per Cookie]])*Table3[[#This Row],[Units Sold]])</f>
        <v>2035.6</v>
      </c>
    </row>
    <row r="329" spans="1:7" x14ac:dyDescent="0.25">
      <c r="A329">
        <v>504962</v>
      </c>
      <c r="B329" t="s">
        <v>29</v>
      </c>
      <c r="C329" s="9">
        <v>1403</v>
      </c>
      <c r="D329" s="10">
        <v>43739</v>
      </c>
      <c r="E329" cm="1">
        <f t="array" ref="E329">_xlfn.XLOOKUP(Table3[[#This Row],[Product]],Table118[[#All],[Cookie Type]],Table118[[#All],[Revenue Per Cookie]],"Not Found")</f>
        <v>5</v>
      </c>
      <c r="F329" cm="1">
        <f t="array" ref="F329">_xlfn.XLOOKUP(Table3[[#This Row],[Product]],Table118[[#All],[Cookie Type]],Table118[[#All],[Cost Per Cookie]],"Not Found")</f>
        <v>-2.2000000000000002</v>
      </c>
      <c r="G329" s="13" cm="1">
        <f t="array" ref="G329">SUM(_xlfn.XLOOKUP(Table3[[#This Row],[Product]],Table118[[#All],[Cookie Type]],Table118[[#All],[Revenue Per Cookie]:[Cost Per Cookie]])*Table3[[#This Row],[Units Sold]])</f>
        <v>3928.3999999999996</v>
      </c>
    </row>
    <row r="330" spans="1:7" x14ac:dyDescent="0.25">
      <c r="A330">
        <v>657776</v>
      </c>
      <c r="B330" t="s">
        <v>29</v>
      </c>
      <c r="C330" s="9">
        <v>2076</v>
      </c>
      <c r="D330" s="10">
        <v>43739</v>
      </c>
      <c r="E330" cm="1">
        <f t="array" ref="E330">_xlfn.XLOOKUP(Table3[[#This Row],[Product]],Table118[[#All],[Cookie Type]],Table118[[#All],[Revenue Per Cookie]],"Not Found")</f>
        <v>5</v>
      </c>
      <c r="F330" cm="1">
        <f t="array" ref="F330">_xlfn.XLOOKUP(Table3[[#This Row],[Product]],Table118[[#All],[Cookie Type]],Table118[[#All],[Cost Per Cookie]],"Not Found")</f>
        <v>-2.2000000000000002</v>
      </c>
      <c r="G330" s="13" cm="1">
        <f t="array" ref="G330">SUM(_xlfn.XLOOKUP(Table3[[#This Row],[Product]],Table118[[#All],[Cookie Type]],Table118[[#All],[Revenue Per Cookie]:[Cost Per Cookie]])*Table3[[#This Row],[Units Sold]])</f>
        <v>5812.7999999999993</v>
      </c>
    </row>
    <row r="331" spans="1:7" x14ac:dyDescent="0.25">
      <c r="A331">
        <v>691342</v>
      </c>
      <c r="B331" t="s">
        <v>29</v>
      </c>
      <c r="C331" s="9">
        <v>1135</v>
      </c>
      <c r="D331" s="10">
        <v>43983</v>
      </c>
      <c r="E331" cm="1">
        <f t="array" ref="E331">_xlfn.XLOOKUP(Table3[[#This Row],[Product]],Table118[[#All],[Cookie Type]],Table118[[#All],[Revenue Per Cookie]],"Not Found")</f>
        <v>5</v>
      </c>
      <c r="F331" cm="1">
        <f t="array" ref="F331">_xlfn.XLOOKUP(Table3[[#This Row],[Product]],Table118[[#All],[Cookie Type]],Table118[[#All],[Cost Per Cookie]],"Not Found")</f>
        <v>-2.2000000000000002</v>
      </c>
      <c r="G331" s="13" cm="1">
        <f t="array" ref="G331">SUM(_xlfn.XLOOKUP(Table3[[#This Row],[Product]],Table118[[#All],[Cookie Type]],Table118[[#All],[Revenue Per Cookie]:[Cost Per Cookie]])*Table3[[#This Row],[Units Sold]])</f>
        <v>3178</v>
      </c>
    </row>
    <row r="332" spans="1:7" x14ac:dyDescent="0.25">
      <c r="A332">
        <v>493427</v>
      </c>
      <c r="B332" t="s">
        <v>29</v>
      </c>
      <c r="C332" s="9">
        <v>1645</v>
      </c>
      <c r="D332" s="10">
        <v>43952</v>
      </c>
      <c r="E332" cm="1">
        <f t="array" ref="E332">_xlfn.XLOOKUP(Table3[[#This Row],[Product]],Table118[[#All],[Cookie Type]],Table118[[#All],[Revenue Per Cookie]],"Not Found")</f>
        <v>5</v>
      </c>
      <c r="F332" cm="1">
        <f t="array" ref="F332">_xlfn.XLOOKUP(Table3[[#This Row],[Product]],Table118[[#All],[Cookie Type]],Table118[[#All],[Cost Per Cookie]],"Not Found")</f>
        <v>-2.2000000000000002</v>
      </c>
      <c r="G332" s="13" cm="1">
        <f t="array" ref="G332">SUM(_xlfn.XLOOKUP(Table3[[#This Row],[Product]],Table118[[#All],[Cookie Type]],Table118[[#All],[Revenue Per Cookie]:[Cost Per Cookie]])*Table3[[#This Row],[Units Sold]])</f>
        <v>4606</v>
      </c>
    </row>
    <row r="333" spans="1:7" x14ac:dyDescent="0.25">
      <c r="A333">
        <v>271981</v>
      </c>
      <c r="B333" t="s">
        <v>29</v>
      </c>
      <c r="C333" s="9">
        <v>2876</v>
      </c>
      <c r="D333" s="10">
        <v>44075</v>
      </c>
      <c r="E333" cm="1">
        <f t="array" ref="E333">_xlfn.XLOOKUP(Table3[[#This Row],[Product]],Table118[[#All],[Cookie Type]],Table118[[#All],[Revenue Per Cookie]],"Not Found")</f>
        <v>5</v>
      </c>
      <c r="F333" cm="1">
        <f t="array" ref="F333">_xlfn.XLOOKUP(Table3[[#This Row],[Product]],Table118[[#All],[Cookie Type]],Table118[[#All],[Cost Per Cookie]],"Not Found")</f>
        <v>-2.2000000000000002</v>
      </c>
      <c r="G333" s="13" cm="1">
        <f t="array" ref="G333">SUM(_xlfn.XLOOKUP(Table3[[#This Row],[Product]],Table118[[#All],[Cookie Type]],Table118[[#All],[Revenue Per Cookie]:[Cost Per Cookie]])*Table3[[#This Row],[Units Sold]])</f>
        <v>8052.7999999999993</v>
      </c>
    </row>
    <row r="334" spans="1:7" x14ac:dyDescent="0.25">
      <c r="A334">
        <v>766207</v>
      </c>
      <c r="B334" t="s">
        <v>29</v>
      </c>
      <c r="C334" s="9">
        <v>994</v>
      </c>
      <c r="D334" s="10">
        <v>43709</v>
      </c>
      <c r="E334" cm="1">
        <f t="array" ref="E334">_xlfn.XLOOKUP(Table3[[#This Row],[Product]],Table118[[#All],[Cookie Type]],Table118[[#All],[Revenue Per Cookie]],"Not Found")</f>
        <v>5</v>
      </c>
      <c r="F334" cm="1">
        <f t="array" ref="F334">_xlfn.XLOOKUP(Table3[[#This Row],[Product]],Table118[[#All],[Cookie Type]],Table118[[#All],[Cost Per Cookie]],"Not Found")</f>
        <v>-2.2000000000000002</v>
      </c>
      <c r="G334" s="13" cm="1">
        <f t="array" ref="G334">SUM(_xlfn.XLOOKUP(Table3[[#This Row],[Product]],Table118[[#All],[Cookie Type]],Table118[[#All],[Revenue Per Cookie]:[Cost Per Cookie]])*Table3[[#This Row],[Units Sold]])</f>
        <v>2783.2</v>
      </c>
    </row>
    <row r="335" spans="1:7" x14ac:dyDescent="0.25">
      <c r="A335">
        <v>653226</v>
      </c>
      <c r="B335" t="s">
        <v>29</v>
      </c>
      <c r="C335" s="9">
        <v>1118</v>
      </c>
      <c r="D335" s="10">
        <v>44136</v>
      </c>
      <c r="E335" cm="1">
        <f t="array" ref="E335">_xlfn.XLOOKUP(Table3[[#This Row],[Product]],Table118[[#All],[Cookie Type]],Table118[[#All],[Revenue Per Cookie]],"Not Found")</f>
        <v>5</v>
      </c>
      <c r="F335" cm="1">
        <f t="array" ref="F335">_xlfn.XLOOKUP(Table3[[#This Row],[Product]],Table118[[#All],[Cookie Type]],Table118[[#All],[Cost Per Cookie]],"Not Found")</f>
        <v>-2.2000000000000002</v>
      </c>
      <c r="G335" s="13" cm="1">
        <f t="array" ref="G335">SUM(_xlfn.XLOOKUP(Table3[[#This Row],[Product]],Table118[[#All],[Cookie Type]],Table118[[#All],[Revenue Per Cookie]:[Cost Per Cookie]])*Table3[[#This Row],[Units Sold]])</f>
        <v>3130.3999999999996</v>
      </c>
    </row>
    <row r="336" spans="1:7" x14ac:dyDescent="0.25">
      <c r="A336">
        <v>560670</v>
      </c>
      <c r="B336" t="s">
        <v>29</v>
      </c>
      <c r="C336" s="9">
        <v>1372</v>
      </c>
      <c r="D336" s="10">
        <v>44166</v>
      </c>
      <c r="E336" cm="1">
        <f t="array" ref="E336">_xlfn.XLOOKUP(Table3[[#This Row],[Product]],Table118[[#All],[Cookie Type]],Table118[[#All],[Revenue Per Cookie]],"Not Found")</f>
        <v>5</v>
      </c>
      <c r="F336" cm="1">
        <f t="array" ref="F336">_xlfn.XLOOKUP(Table3[[#This Row],[Product]],Table118[[#All],[Cookie Type]],Table118[[#All],[Cost Per Cookie]],"Not Found")</f>
        <v>-2.2000000000000002</v>
      </c>
      <c r="G336" s="13" cm="1">
        <f t="array" ref="G336">SUM(_xlfn.XLOOKUP(Table3[[#This Row],[Product]],Table118[[#All],[Cookie Type]],Table118[[#All],[Revenue Per Cookie]:[Cost Per Cookie]])*Table3[[#This Row],[Units Sold]])</f>
        <v>3841.6</v>
      </c>
    </row>
    <row r="337" spans="1:7" x14ac:dyDescent="0.25">
      <c r="A337">
        <v>786700</v>
      </c>
      <c r="B337" t="s">
        <v>29</v>
      </c>
      <c r="C337" s="9">
        <v>1282</v>
      </c>
      <c r="D337" s="10">
        <v>43983</v>
      </c>
      <c r="E337" cm="1">
        <f t="array" ref="E337">_xlfn.XLOOKUP(Table3[[#This Row],[Product]],Table118[[#All],[Cookie Type]],Table118[[#All],[Revenue Per Cookie]],"Not Found")</f>
        <v>5</v>
      </c>
      <c r="F337" cm="1">
        <f t="array" ref="F337">_xlfn.XLOOKUP(Table3[[#This Row],[Product]],Table118[[#All],[Cookie Type]],Table118[[#All],[Cost Per Cookie]],"Not Found")</f>
        <v>-2.2000000000000002</v>
      </c>
      <c r="G337" s="13" cm="1">
        <f t="array" ref="G337">SUM(_xlfn.XLOOKUP(Table3[[#This Row],[Product]],Table118[[#All],[Cookie Type]],Table118[[#All],[Revenue Per Cookie]:[Cost Per Cookie]])*Table3[[#This Row],[Units Sold]])</f>
        <v>3589.6</v>
      </c>
    </row>
    <row r="338" spans="1:7" x14ac:dyDescent="0.25">
      <c r="A338">
        <v>137921</v>
      </c>
      <c r="B338" t="s">
        <v>29</v>
      </c>
      <c r="C338" s="9">
        <v>708</v>
      </c>
      <c r="D338" s="10">
        <v>43983</v>
      </c>
      <c r="E338" cm="1">
        <f t="array" ref="E338">_xlfn.XLOOKUP(Table3[[#This Row],[Product]],Table118[[#All],[Cookie Type]],Table118[[#All],[Revenue Per Cookie]],"Not Found")</f>
        <v>5</v>
      </c>
      <c r="F338" cm="1">
        <f t="array" ref="F338">_xlfn.XLOOKUP(Table3[[#This Row],[Product]],Table118[[#All],[Cookie Type]],Table118[[#All],[Cost Per Cookie]],"Not Found")</f>
        <v>-2.2000000000000002</v>
      </c>
      <c r="G338" s="13" cm="1">
        <f t="array" ref="G338">SUM(_xlfn.XLOOKUP(Table3[[#This Row],[Product]],Table118[[#All],[Cookie Type]],Table118[[#All],[Revenue Per Cookie]:[Cost Per Cookie]])*Table3[[#This Row],[Units Sold]])</f>
        <v>1982.3999999999999</v>
      </c>
    </row>
    <row r="339" spans="1:7" x14ac:dyDescent="0.25">
      <c r="A339">
        <v>755930</v>
      </c>
      <c r="B339" t="s">
        <v>29</v>
      </c>
      <c r="C339" s="9">
        <v>2907</v>
      </c>
      <c r="D339" s="10">
        <v>43983</v>
      </c>
      <c r="E339" cm="1">
        <f t="array" ref="E339">_xlfn.XLOOKUP(Table3[[#This Row],[Product]],Table118[[#All],[Cookie Type]],Table118[[#All],[Revenue Per Cookie]],"Not Found")</f>
        <v>5</v>
      </c>
      <c r="F339" cm="1">
        <f t="array" ref="F339">_xlfn.XLOOKUP(Table3[[#This Row],[Product]],Table118[[#All],[Cookie Type]],Table118[[#All],[Cost Per Cookie]],"Not Found")</f>
        <v>-2.2000000000000002</v>
      </c>
      <c r="G339" s="13" cm="1">
        <f t="array" ref="G339">SUM(_xlfn.XLOOKUP(Table3[[#This Row],[Product]],Table118[[#All],[Cookie Type]],Table118[[#All],[Revenue Per Cookie]:[Cost Per Cookie]])*Table3[[#This Row],[Units Sold]])</f>
        <v>8139.5999999999995</v>
      </c>
    </row>
    <row r="340" spans="1:7" x14ac:dyDescent="0.25">
      <c r="A340">
        <v>277131</v>
      </c>
      <c r="B340" t="s">
        <v>29</v>
      </c>
      <c r="C340" s="9">
        <v>1366</v>
      </c>
      <c r="D340" s="10">
        <v>43983</v>
      </c>
      <c r="E340" cm="1">
        <f t="array" ref="E340">_xlfn.XLOOKUP(Table3[[#This Row],[Product]],Table118[[#All],[Cookie Type]],Table118[[#All],[Revenue Per Cookie]],"Not Found")</f>
        <v>5</v>
      </c>
      <c r="F340" cm="1">
        <f t="array" ref="F340">_xlfn.XLOOKUP(Table3[[#This Row],[Product]],Table118[[#All],[Cookie Type]],Table118[[#All],[Cost Per Cookie]],"Not Found")</f>
        <v>-2.2000000000000002</v>
      </c>
      <c r="G340" s="13" cm="1">
        <f t="array" ref="G340">SUM(_xlfn.XLOOKUP(Table3[[#This Row],[Product]],Table118[[#All],[Cookie Type]],Table118[[#All],[Revenue Per Cookie]:[Cost Per Cookie]])*Table3[[#This Row],[Units Sold]])</f>
        <v>3824.7999999999997</v>
      </c>
    </row>
    <row r="341" spans="1:7" x14ac:dyDescent="0.25">
      <c r="A341">
        <v>235897</v>
      </c>
      <c r="B341" t="s">
        <v>29</v>
      </c>
      <c r="C341" s="9">
        <v>2460</v>
      </c>
      <c r="D341" s="10">
        <v>43983</v>
      </c>
      <c r="E341" cm="1">
        <f t="array" ref="E341">_xlfn.XLOOKUP(Table3[[#This Row],[Product]],Table118[[#All],[Cookie Type]],Table118[[#All],[Revenue Per Cookie]],"Not Found")</f>
        <v>5</v>
      </c>
      <c r="F341" cm="1">
        <f t="array" ref="F341">_xlfn.XLOOKUP(Table3[[#This Row],[Product]],Table118[[#All],[Cookie Type]],Table118[[#All],[Cost Per Cookie]],"Not Found")</f>
        <v>-2.2000000000000002</v>
      </c>
      <c r="G341" s="13" cm="1">
        <f t="array" ref="G341">SUM(_xlfn.XLOOKUP(Table3[[#This Row],[Product]],Table118[[#All],[Cookie Type]],Table118[[#All],[Revenue Per Cookie]:[Cost Per Cookie]])*Table3[[#This Row],[Units Sold]])</f>
        <v>6888</v>
      </c>
    </row>
    <row r="342" spans="1:7" x14ac:dyDescent="0.25">
      <c r="A342">
        <v>872307</v>
      </c>
      <c r="B342" t="s">
        <v>29</v>
      </c>
      <c r="C342" s="9">
        <v>1520</v>
      </c>
      <c r="D342" s="10">
        <v>44136</v>
      </c>
      <c r="E342" cm="1">
        <f t="array" ref="E342">_xlfn.XLOOKUP(Table3[[#This Row],[Product]],Table118[[#All],[Cookie Type]],Table118[[#All],[Revenue Per Cookie]],"Not Found")</f>
        <v>5</v>
      </c>
      <c r="F342" cm="1">
        <f t="array" ref="F342">_xlfn.XLOOKUP(Table3[[#This Row],[Product]],Table118[[#All],[Cookie Type]],Table118[[#All],[Cost Per Cookie]],"Not Found")</f>
        <v>-2.2000000000000002</v>
      </c>
      <c r="G342" s="13" cm="1">
        <f t="array" ref="G342">SUM(_xlfn.XLOOKUP(Table3[[#This Row],[Product]],Table118[[#All],[Cookie Type]],Table118[[#All],[Revenue Per Cookie]:[Cost Per Cookie]])*Table3[[#This Row],[Units Sold]])</f>
        <v>4256</v>
      </c>
    </row>
    <row r="343" spans="1:7" x14ac:dyDescent="0.25">
      <c r="A343">
        <v>103888</v>
      </c>
      <c r="B343" t="s">
        <v>29</v>
      </c>
      <c r="C343" s="9">
        <v>711</v>
      </c>
      <c r="D343" s="10">
        <v>44166</v>
      </c>
      <c r="E343" cm="1">
        <f t="array" ref="E343">_xlfn.XLOOKUP(Table3[[#This Row],[Product]],Table118[[#All],[Cookie Type]],Table118[[#All],[Revenue Per Cookie]],"Not Found")</f>
        <v>5</v>
      </c>
      <c r="F343" cm="1">
        <f t="array" ref="F343">_xlfn.XLOOKUP(Table3[[#This Row],[Product]],Table118[[#All],[Cookie Type]],Table118[[#All],[Cost Per Cookie]],"Not Found")</f>
        <v>-2.2000000000000002</v>
      </c>
      <c r="G343" s="13" cm="1">
        <f t="array" ref="G343">SUM(_xlfn.XLOOKUP(Table3[[#This Row],[Product]],Table118[[#All],[Cookie Type]],Table118[[#All],[Revenue Per Cookie]:[Cost Per Cookie]])*Table3[[#This Row],[Units Sold]])</f>
        <v>1990.8</v>
      </c>
    </row>
    <row r="344" spans="1:7" x14ac:dyDescent="0.25">
      <c r="A344">
        <v>545954</v>
      </c>
      <c r="B344" t="s">
        <v>29</v>
      </c>
      <c r="C344" s="9">
        <v>1375</v>
      </c>
      <c r="D344" s="10">
        <v>43800</v>
      </c>
      <c r="E344" cm="1">
        <f t="array" ref="E344">_xlfn.XLOOKUP(Table3[[#This Row],[Product]],Table118[[#All],[Cookie Type]],Table118[[#All],[Revenue Per Cookie]],"Not Found")</f>
        <v>5</v>
      </c>
      <c r="F344" cm="1">
        <f t="array" ref="F344">_xlfn.XLOOKUP(Table3[[#This Row],[Product]],Table118[[#All],[Cookie Type]],Table118[[#All],[Cost Per Cookie]],"Not Found")</f>
        <v>-2.2000000000000002</v>
      </c>
      <c r="G344" s="13" cm="1">
        <f t="array" ref="G344">SUM(_xlfn.XLOOKUP(Table3[[#This Row],[Product]],Table118[[#All],[Cookie Type]],Table118[[#All],[Revenue Per Cookie]:[Cost Per Cookie]])*Table3[[#This Row],[Units Sold]])</f>
        <v>3849.9999999999995</v>
      </c>
    </row>
    <row r="345" spans="1:7" x14ac:dyDescent="0.25">
      <c r="A345">
        <v>480891</v>
      </c>
      <c r="B345" t="s">
        <v>29</v>
      </c>
      <c r="C345" s="9">
        <v>635</v>
      </c>
      <c r="D345" s="10">
        <v>44166</v>
      </c>
      <c r="E345" cm="1">
        <f t="array" ref="E345">_xlfn.XLOOKUP(Table3[[#This Row],[Product]],Table118[[#All],[Cookie Type]],Table118[[#All],[Revenue Per Cookie]],"Not Found")</f>
        <v>5</v>
      </c>
      <c r="F345" cm="1">
        <f t="array" ref="F345">_xlfn.XLOOKUP(Table3[[#This Row],[Product]],Table118[[#All],[Cookie Type]],Table118[[#All],[Cost Per Cookie]],"Not Found")</f>
        <v>-2.2000000000000002</v>
      </c>
      <c r="G345" s="13" cm="1">
        <f t="array" ref="G345">SUM(_xlfn.XLOOKUP(Table3[[#This Row],[Product]],Table118[[#All],[Cookie Type]],Table118[[#All],[Revenue Per Cookie]:[Cost Per Cookie]])*Table3[[#This Row],[Units Sold]])</f>
        <v>1778</v>
      </c>
    </row>
    <row r="346" spans="1:7" x14ac:dyDescent="0.25">
      <c r="A346">
        <v>444725</v>
      </c>
      <c r="B346" t="s">
        <v>29</v>
      </c>
      <c r="C346" s="9">
        <v>2071</v>
      </c>
      <c r="D346" s="10">
        <v>44075</v>
      </c>
      <c r="E346" cm="1">
        <f t="array" ref="E346">_xlfn.XLOOKUP(Table3[[#This Row],[Product]],Table118[[#All],[Cookie Type]],Table118[[#All],[Revenue Per Cookie]],"Not Found")</f>
        <v>5</v>
      </c>
      <c r="F346" cm="1">
        <f t="array" ref="F346">_xlfn.XLOOKUP(Table3[[#This Row],[Product]],Table118[[#All],[Cookie Type]],Table118[[#All],[Cost Per Cookie]],"Not Found")</f>
        <v>-2.2000000000000002</v>
      </c>
      <c r="G346" s="13" cm="1">
        <f t="array" ref="G346">SUM(_xlfn.XLOOKUP(Table3[[#This Row],[Product]],Table118[[#All],[Cookie Type]],Table118[[#All],[Revenue Per Cookie]:[Cost Per Cookie]])*Table3[[#This Row],[Units Sold]])</f>
        <v>5798.7999999999993</v>
      </c>
    </row>
    <row r="347" spans="1:7" x14ac:dyDescent="0.25">
      <c r="A347">
        <v>131700</v>
      </c>
      <c r="B347" t="s">
        <v>29</v>
      </c>
      <c r="C347" s="9">
        <v>1269</v>
      </c>
      <c r="D347" s="10">
        <v>44105</v>
      </c>
      <c r="E347" cm="1">
        <f t="array" ref="E347">_xlfn.XLOOKUP(Table3[[#This Row],[Product]],Table118[[#All],[Cookie Type]],Table118[[#All],[Revenue Per Cookie]],"Not Found")</f>
        <v>5</v>
      </c>
      <c r="F347" cm="1">
        <f t="array" ref="F347">_xlfn.XLOOKUP(Table3[[#This Row],[Product]],Table118[[#All],[Cookie Type]],Table118[[#All],[Cost Per Cookie]],"Not Found")</f>
        <v>-2.2000000000000002</v>
      </c>
      <c r="G347" s="13" cm="1">
        <f t="array" ref="G347">SUM(_xlfn.XLOOKUP(Table3[[#This Row],[Product]],Table118[[#All],[Cookie Type]],Table118[[#All],[Revenue Per Cookie]:[Cost Per Cookie]])*Table3[[#This Row],[Units Sold]])</f>
        <v>3553.2</v>
      </c>
    </row>
    <row r="348" spans="1:7" x14ac:dyDescent="0.25">
      <c r="A348">
        <v>256775</v>
      </c>
      <c r="B348" t="s">
        <v>29</v>
      </c>
      <c r="C348" s="9">
        <v>970</v>
      </c>
      <c r="D348" s="10">
        <v>43770</v>
      </c>
      <c r="E348" cm="1">
        <f t="array" ref="E348">_xlfn.XLOOKUP(Table3[[#This Row],[Product]],Table118[[#All],[Cookie Type]],Table118[[#All],[Revenue Per Cookie]],"Not Found")</f>
        <v>5</v>
      </c>
      <c r="F348" cm="1">
        <f t="array" ref="F348">_xlfn.XLOOKUP(Table3[[#This Row],[Product]],Table118[[#All],[Cookie Type]],Table118[[#All],[Cost Per Cookie]],"Not Found")</f>
        <v>-2.2000000000000002</v>
      </c>
      <c r="G348" s="13" cm="1">
        <f t="array" ref="G348">SUM(_xlfn.XLOOKUP(Table3[[#This Row],[Product]],Table118[[#All],[Cookie Type]],Table118[[#All],[Revenue Per Cookie]:[Cost Per Cookie]])*Table3[[#This Row],[Units Sold]])</f>
        <v>2716</v>
      </c>
    </row>
    <row r="349" spans="1:7" x14ac:dyDescent="0.25">
      <c r="A349">
        <v>686661</v>
      </c>
      <c r="B349" t="s">
        <v>29</v>
      </c>
      <c r="C349" s="9">
        <v>1694</v>
      </c>
      <c r="D349" s="10">
        <v>44136</v>
      </c>
      <c r="E349" cm="1">
        <f t="array" ref="E349">_xlfn.XLOOKUP(Table3[[#This Row],[Product]],Table118[[#All],[Cookie Type]],Table118[[#All],[Revenue Per Cookie]],"Not Found")</f>
        <v>5</v>
      </c>
      <c r="F349" cm="1">
        <f t="array" ref="F349">_xlfn.XLOOKUP(Table3[[#This Row],[Product]],Table118[[#All],[Cookie Type]],Table118[[#All],[Cost Per Cookie]],"Not Found")</f>
        <v>-2.2000000000000002</v>
      </c>
      <c r="G349" s="13" cm="1">
        <f t="array" ref="G349">SUM(_xlfn.XLOOKUP(Table3[[#This Row],[Product]],Table118[[#All],[Cookie Type]],Table118[[#All],[Revenue Per Cookie]:[Cost Per Cookie]])*Table3[[#This Row],[Units Sold]])</f>
        <v>4743.2</v>
      </c>
    </row>
    <row r="350" spans="1:7" x14ac:dyDescent="0.25">
      <c r="A350">
        <v>842675</v>
      </c>
      <c r="B350" t="s">
        <v>29</v>
      </c>
      <c r="C350" s="9">
        <v>1038</v>
      </c>
      <c r="D350" s="10">
        <v>43983</v>
      </c>
      <c r="E350" cm="1">
        <f t="array" ref="E350">_xlfn.XLOOKUP(Table3[[#This Row],[Product]],Table118[[#All],[Cookie Type]],Table118[[#All],[Revenue Per Cookie]],"Not Found")</f>
        <v>5</v>
      </c>
      <c r="F350" cm="1">
        <f t="array" ref="F350">_xlfn.XLOOKUP(Table3[[#This Row],[Product]],Table118[[#All],[Cookie Type]],Table118[[#All],[Cost Per Cookie]],"Not Found")</f>
        <v>-2.2000000000000002</v>
      </c>
      <c r="G350" s="13" cm="1">
        <f t="array" ref="G350">SUM(_xlfn.XLOOKUP(Table3[[#This Row],[Product]],Table118[[#All],[Cookie Type]],Table118[[#All],[Revenue Per Cookie]:[Cost Per Cookie]])*Table3[[#This Row],[Units Sold]])</f>
        <v>2906.3999999999996</v>
      </c>
    </row>
    <row r="351" spans="1:7" x14ac:dyDescent="0.25">
      <c r="A351">
        <v>571542</v>
      </c>
      <c r="B351" t="s">
        <v>29</v>
      </c>
      <c r="C351" s="9">
        <v>1630.5</v>
      </c>
      <c r="D351" s="10">
        <v>44013</v>
      </c>
      <c r="E351" cm="1">
        <f t="array" ref="E351">_xlfn.XLOOKUP(Table3[[#This Row],[Product]],Table118[[#All],[Cookie Type]],Table118[[#All],[Revenue Per Cookie]],"Not Found")</f>
        <v>5</v>
      </c>
      <c r="F351" cm="1">
        <f t="array" ref="F351">_xlfn.XLOOKUP(Table3[[#This Row],[Product]],Table118[[#All],[Cookie Type]],Table118[[#All],[Cost Per Cookie]],"Not Found")</f>
        <v>-2.2000000000000002</v>
      </c>
      <c r="G351" s="13" cm="1">
        <f t="array" ref="G351">SUM(_xlfn.XLOOKUP(Table3[[#This Row],[Product]],Table118[[#All],[Cookie Type]],Table118[[#All],[Revenue Per Cookie]:[Cost Per Cookie]])*Table3[[#This Row],[Units Sold]])</f>
        <v>4565.3999999999996</v>
      </c>
    </row>
    <row r="352" spans="1:7" x14ac:dyDescent="0.25">
      <c r="A352">
        <v>581556</v>
      </c>
      <c r="B352" t="s">
        <v>29</v>
      </c>
      <c r="C352" s="9">
        <v>306</v>
      </c>
      <c r="D352" s="10">
        <v>43800</v>
      </c>
      <c r="E352" cm="1">
        <f t="array" ref="E352">_xlfn.XLOOKUP(Table3[[#This Row],[Product]],Table118[[#All],[Cookie Type]],Table118[[#All],[Revenue Per Cookie]],"Not Found")</f>
        <v>5</v>
      </c>
      <c r="F352" cm="1">
        <f t="array" ref="F352">_xlfn.XLOOKUP(Table3[[#This Row],[Product]],Table118[[#All],[Cookie Type]],Table118[[#All],[Cost Per Cookie]],"Not Found")</f>
        <v>-2.2000000000000002</v>
      </c>
      <c r="G352" s="13" cm="1">
        <f t="array" ref="G352">SUM(_xlfn.XLOOKUP(Table3[[#This Row],[Product]],Table118[[#All],[Cookie Type]],Table118[[#All],[Revenue Per Cookie]:[Cost Per Cookie]])*Table3[[#This Row],[Units Sold]])</f>
        <v>856.8</v>
      </c>
    </row>
    <row r="353" spans="1:7" x14ac:dyDescent="0.25">
      <c r="A353">
        <v>884057</v>
      </c>
      <c r="B353" t="s">
        <v>29</v>
      </c>
      <c r="C353" s="9">
        <v>579</v>
      </c>
      <c r="D353" s="10">
        <v>43831</v>
      </c>
      <c r="E353" cm="1">
        <f t="array" ref="E353">_xlfn.XLOOKUP(Table3[[#This Row],[Product]],Table118[[#All],[Cookie Type]],Table118[[#All],[Revenue Per Cookie]],"Not Found")</f>
        <v>5</v>
      </c>
      <c r="F353" cm="1">
        <f t="array" ref="F353">_xlfn.XLOOKUP(Table3[[#This Row],[Product]],Table118[[#All],[Cookie Type]],Table118[[#All],[Cost Per Cookie]],"Not Found")</f>
        <v>-2.2000000000000002</v>
      </c>
      <c r="G353" s="13" cm="1">
        <f t="array" ref="G353">SUM(_xlfn.XLOOKUP(Table3[[#This Row],[Product]],Table118[[#All],[Cookie Type]],Table118[[#All],[Revenue Per Cookie]:[Cost Per Cookie]])*Table3[[#This Row],[Units Sold]])</f>
        <v>1621.1999999999998</v>
      </c>
    </row>
    <row r="354" spans="1:7" x14ac:dyDescent="0.25">
      <c r="A354">
        <v>761022</v>
      </c>
      <c r="B354" t="s">
        <v>29</v>
      </c>
      <c r="C354" s="9">
        <v>2240</v>
      </c>
      <c r="D354" s="10">
        <v>43862</v>
      </c>
      <c r="E354" cm="1">
        <f t="array" ref="E354">_xlfn.XLOOKUP(Table3[[#This Row],[Product]],Table118[[#All],[Cookie Type]],Table118[[#All],[Revenue Per Cookie]],"Not Found")</f>
        <v>5</v>
      </c>
      <c r="F354" cm="1">
        <f t="array" ref="F354">_xlfn.XLOOKUP(Table3[[#This Row],[Product]],Table118[[#All],[Cookie Type]],Table118[[#All],[Cost Per Cookie]],"Not Found")</f>
        <v>-2.2000000000000002</v>
      </c>
      <c r="G354" s="13" cm="1">
        <f t="array" ref="G354">SUM(_xlfn.XLOOKUP(Table3[[#This Row],[Product]],Table118[[#All],[Cookie Type]],Table118[[#All],[Revenue Per Cookie]:[Cost Per Cookie]])*Table3[[#This Row],[Units Sold]])</f>
        <v>6272</v>
      </c>
    </row>
    <row r="355" spans="1:7" x14ac:dyDescent="0.25">
      <c r="A355">
        <v>215670</v>
      </c>
      <c r="B355" t="s">
        <v>29</v>
      </c>
      <c r="C355" s="9">
        <v>2993</v>
      </c>
      <c r="D355" s="10">
        <v>43891</v>
      </c>
      <c r="E355" cm="1">
        <f t="array" ref="E355">_xlfn.XLOOKUP(Table3[[#This Row],[Product]],Table118[[#All],[Cookie Type]],Table118[[#All],[Revenue Per Cookie]],"Not Found")</f>
        <v>5</v>
      </c>
      <c r="F355" cm="1">
        <f t="array" ref="F355">_xlfn.XLOOKUP(Table3[[#This Row],[Product]],Table118[[#All],[Cookie Type]],Table118[[#All],[Cost Per Cookie]],"Not Found")</f>
        <v>-2.2000000000000002</v>
      </c>
      <c r="G355" s="13" cm="1">
        <f t="array" ref="G355">SUM(_xlfn.XLOOKUP(Table3[[#This Row],[Product]],Table118[[#All],[Cookie Type]],Table118[[#All],[Revenue Per Cookie]:[Cost Per Cookie]])*Table3[[#This Row],[Units Sold]])</f>
        <v>8380.4</v>
      </c>
    </row>
    <row r="356" spans="1:7" x14ac:dyDescent="0.25">
      <c r="A356">
        <v>272552</v>
      </c>
      <c r="B356" t="s">
        <v>29</v>
      </c>
      <c r="C356" s="9">
        <v>3520.5</v>
      </c>
      <c r="D356" s="10">
        <v>43922</v>
      </c>
      <c r="E356" cm="1">
        <f t="array" ref="E356">_xlfn.XLOOKUP(Table3[[#This Row],[Product]],Table118[[#All],[Cookie Type]],Table118[[#All],[Revenue Per Cookie]],"Not Found")</f>
        <v>5</v>
      </c>
      <c r="F356" cm="1">
        <f t="array" ref="F356">_xlfn.XLOOKUP(Table3[[#This Row],[Product]],Table118[[#All],[Cookie Type]],Table118[[#All],[Cost Per Cookie]],"Not Found")</f>
        <v>-2.2000000000000002</v>
      </c>
      <c r="G356" s="13" cm="1">
        <f t="array" ref="G356">SUM(_xlfn.XLOOKUP(Table3[[#This Row],[Product]],Table118[[#All],[Cookie Type]],Table118[[#All],[Revenue Per Cookie]:[Cost Per Cookie]])*Table3[[#This Row],[Units Sold]])</f>
        <v>9857.4</v>
      </c>
    </row>
    <row r="357" spans="1:7" x14ac:dyDescent="0.25">
      <c r="A357">
        <v>120233</v>
      </c>
      <c r="B357" t="s">
        <v>29</v>
      </c>
      <c r="C357" s="9">
        <v>2039</v>
      </c>
      <c r="D357" s="10">
        <v>43952</v>
      </c>
      <c r="E357" cm="1">
        <f t="array" ref="E357">_xlfn.XLOOKUP(Table3[[#This Row],[Product]],Table118[[#All],[Cookie Type]],Table118[[#All],[Revenue Per Cookie]],"Not Found")</f>
        <v>5</v>
      </c>
      <c r="F357" cm="1">
        <f t="array" ref="F357">_xlfn.XLOOKUP(Table3[[#This Row],[Product]],Table118[[#All],[Cookie Type]],Table118[[#All],[Cost Per Cookie]],"Not Found")</f>
        <v>-2.2000000000000002</v>
      </c>
      <c r="G357" s="13" cm="1">
        <f t="array" ref="G357">SUM(_xlfn.XLOOKUP(Table3[[#This Row],[Product]],Table118[[#All],[Cookie Type]],Table118[[#All],[Revenue Per Cookie]:[Cost Per Cookie]])*Table3[[#This Row],[Units Sold]])</f>
        <v>5709.2</v>
      </c>
    </row>
    <row r="358" spans="1:7" x14ac:dyDescent="0.25">
      <c r="A358">
        <v>702523</v>
      </c>
      <c r="B358" t="s">
        <v>29</v>
      </c>
      <c r="C358" s="9">
        <v>2574</v>
      </c>
      <c r="D358" s="10">
        <v>44044</v>
      </c>
      <c r="E358" cm="1">
        <f t="array" ref="E358">_xlfn.XLOOKUP(Table3[[#This Row],[Product]],Table118[[#All],[Cookie Type]],Table118[[#All],[Revenue Per Cookie]],"Not Found")</f>
        <v>5</v>
      </c>
      <c r="F358" cm="1">
        <f t="array" ref="F358">_xlfn.XLOOKUP(Table3[[#This Row],[Product]],Table118[[#All],[Cookie Type]],Table118[[#All],[Cost Per Cookie]],"Not Found")</f>
        <v>-2.2000000000000002</v>
      </c>
      <c r="G358" s="13" cm="1">
        <f t="array" ref="G358">SUM(_xlfn.XLOOKUP(Table3[[#This Row],[Product]],Table118[[#All],[Cookie Type]],Table118[[#All],[Revenue Per Cookie]:[Cost Per Cookie]])*Table3[[#This Row],[Units Sold]])</f>
        <v>7207.2</v>
      </c>
    </row>
    <row r="359" spans="1:7" x14ac:dyDescent="0.25">
      <c r="A359">
        <v>267107</v>
      </c>
      <c r="B359" t="s">
        <v>29</v>
      </c>
      <c r="C359" s="9">
        <v>707</v>
      </c>
      <c r="D359" s="10">
        <v>44075</v>
      </c>
      <c r="E359" cm="1">
        <f t="array" ref="E359">_xlfn.XLOOKUP(Table3[[#This Row],[Product]],Table118[[#All],[Cookie Type]],Table118[[#All],[Revenue Per Cookie]],"Not Found")</f>
        <v>5</v>
      </c>
      <c r="F359" cm="1">
        <f t="array" ref="F359">_xlfn.XLOOKUP(Table3[[#This Row],[Product]],Table118[[#All],[Cookie Type]],Table118[[#All],[Cost Per Cookie]],"Not Found")</f>
        <v>-2.2000000000000002</v>
      </c>
      <c r="G359" s="13" cm="1">
        <f t="array" ref="G359">SUM(_xlfn.XLOOKUP(Table3[[#This Row],[Product]],Table118[[#All],[Cookie Type]],Table118[[#All],[Revenue Per Cookie]:[Cost Per Cookie]])*Table3[[#This Row],[Units Sold]])</f>
        <v>1979.6</v>
      </c>
    </row>
    <row r="360" spans="1:7" x14ac:dyDescent="0.25">
      <c r="A360">
        <v>190154</v>
      </c>
      <c r="B360" t="s">
        <v>29</v>
      </c>
      <c r="C360" s="9">
        <v>2072</v>
      </c>
      <c r="D360" s="10">
        <v>44166</v>
      </c>
      <c r="E360" cm="1">
        <f t="array" ref="E360">_xlfn.XLOOKUP(Table3[[#This Row],[Product]],Table118[[#All],[Cookie Type]],Table118[[#All],[Revenue Per Cookie]],"Not Found")</f>
        <v>5</v>
      </c>
      <c r="F360" cm="1">
        <f t="array" ref="F360">_xlfn.XLOOKUP(Table3[[#This Row],[Product]],Table118[[#All],[Cookie Type]],Table118[[#All],[Cost Per Cookie]],"Not Found")</f>
        <v>-2.2000000000000002</v>
      </c>
      <c r="G360" s="13" cm="1">
        <f t="array" ref="G360">SUM(_xlfn.XLOOKUP(Table3[[#This Row],[Product]],Table118[[#All],[Cookie Type]],Table118[[#All],[Revenue Per Cookie]:[Cost Per Cookie]])*Table3[[#This Row],[Units Sold]])</f>
        <v>5801.5999999999995</v>
      </c>
    </row>
    <row r="361" spans="1:7" x14ac:dyDescent="0.25">
      <c r="A361">
        <v>681348</v>
      </c>
      <c r="B361" t="s">
        <v>29</v>
      </c>
      <c r="C361" s="9">
        <v>853</v>
      </c>
      <c r="D361" s="10">
        <v>44166</v>
      </c>
      <c r="E361" cm="1">
        <f t="array" ref="E361">_xlfn.XLOOKUP(Table3[[#This Row],[Product]],Table118[[#All],[Cookie Type]],Table118[[#All],[Revenue Per Cookie]],"Not Found")</f>
        <v>5</v>
      </c>
      <c r="F361" cm="1">
        <f t="array" ref="F361">_xlfn.XLOOKUP(Table3[[#This Row],[Product]],Table118[[#All],[Cookie Type]],Table118[[#All],[Cost Per Cookie]],"Not Found")</f>
        <v>-2.2000000000000002</v>
      </c>
      <c r="G361" s="13" cm="1">
        <f t="array" ref="G361">SUM(_xlfn.XLOOKUP(Table3[[#This Row],[Product]],Table118[[#All],[Cookie Type]],Table118[[#All],[Revenue Per Cookie]:[Cost Per Cookie]])*Table3[[#This Row],[Units Sold]])</f>
        <v>2388.3999999999996</v>
      </c>
    </row>
    <row r="362" spans="1:7" x14ac:dyDescent="0.25">
      <c r="A362">
        <v>104326</v>
      </c>
      <c r="B362" t="s">
        <v>29</v>
      </c>
      <c r="C362" s="9">
        <v>3199.5</v>
      </c>
      <c r="D362" s="10">
        <v>44013</v>
      </c>
      <c r="E362" cm="1">
        <f t="array" ref="E362">_xlfn.XLOOKUP(Table3[[#This Row],[Product]],Table118[[#All],[Cookie Type]],Table118[[#All],[Revenue Per Cookie]],"Not Found")</f>
        <v>5</v>
      </c>
      <c r="F362" cm="1">
        <f t="array" ref="F362">_xlfn.XLOOKUP(Table3[[#This Row],[Product]],Table118[[#All],[Cookie Type]],Table118[[#All],[Cost Per Cookie]],"Not Found")</f>
        <v>-2.2000000000000002</v>
      </c>
      <c r="G362" s="13" cm="1">
        <f t="array" ref="G362">SUM(_xlfn.XLOOKUP(Table3[[#This Row],[Product]],Table118[[#All],[Cookie Type]],Table118[[#All],[Revenue Per Cookie]:[Cost Per Cookie]])*Table3[[#This Row],[Units Sold]])</f>
        <v>8958.5999999999985</v>
      </c>
    </row>
    <row r="363" spans="1:7" x14ac:dyDescent="0.25">
      <c r="A363">
        <v>323754</v>
      </c>
      <c r="B363" t="s">
        <v>29</v>
      </c>
      <c r="C363" s="9">
        <v>472</v>
      </c>
      <c r="D363" s="10">
        <v>44105</v>
      </c>
      <c r="E363" cm="1">
        <f t="array" ref="E363">_xlfn.XLOOKUP(Table3[[#This Row],[Product]],Table118[[#All],[Cookie Type]],Table118[[#All],[Revenue Per Cookie]],"Not Found")</f>
        <v>5</v>
      </c>
      <c r="F363" cm="1">
        <f t="array" ref="F363">_xlfn.XLOOKUP(Table3[[#This Row],[Product]],Table118[[#All],[Cookie Type]],Table118[[#All],[Cost Per Cookie]],"Not Found")</f>
        <v>-2.2000000000000002</v>
      </c>
      <c r="G363" s="13" cm="1">
        <f t="array" ref="G363">SUM(_xlfn.XLOOKUP(Table3[[#This Row],[Product]],Table118[[#All],[Cookie Type]],Table118[[#All],[Revenue Per Cookie]:[Cost Per Cookie]])*Table3[[#This Row],[Units Sold]])</f>
        <v>1321.6</v>
      </c>
    </row>
    <row r="364" spans="1:7" x14ac:dyDescent="0.25">
      <c r="A364">
        <v>382237</v>
      </c>
      <c r="B364" t="s">
        <v>29</v>
      </c>
      <c r="C364" s="9">
        <v>3165</v>
      </c>
      <c r="D364" s="10">
        <v>43831</v>
      </c>
      <c r="E364" cm="1">
        <f t="array" ref="E364">_xlfn.XLOOKUP(Table3[[#This Row],[Product]],Table118[[#All],[Cookie Type]],Table118[[#All],[Revenue Per Cookie]],"Not Found")</f>
        <v>5</v>
      </c>
      <c r="F364" cm="1">
        <f t="array" ref="F364">_xlfn.XLOOKUP(Table3[[#This Row],[Product]],Table118[[#All],[Cookie Type]],Table118[[#All],[Cost Per Cookie]],"Not Found")</f>
        <v>-2.2000000000000002</v>
      </c>
      <c r="G364" s="13" cm="1">
        <f t="array" ref="G364">SUM(_xlfn.XLOOKUP(Table3[[#This Row],[Product]],Table118[[#All],[Cookie Type]],Table118[[#All],[Revenue Per Cookie]:[Cost Per Cookie]])*Table3[[#This Row],[Units Sold]])</f>
        <v>8862</v>
      </c>
    </row>
    <row r="365" spans="1:7" x14ac:dyDescent="0.25">
      <c r="A365">
        <v>424398</v>
      </c>
      <c r="B365" t="s">
        <v>29</v>
      </c>
      <c r="C365" s="9">
        <v>2629</v>
      </c>
      <c r="D365" s="10">
        <v>43831</v>
      </c>
      <c r="E365" cm="1">
        <f t="array" ref="E365">_xlfn.XLOOKUP(Table3[[#This Row],[Product]],Table118[[#All],[Cookie Type]],Table118[[#All],[Revenue Per Cookie]],"Not Found")</f>
        <v>5</v>
      </c>
      <c r="F365" cm="1">
        <f t="array" ref="F365">_xlfn.XLOOKUP(Table3[[#This Row],[Product]],Table118[[#All],[Cookie Type]],Table118[[#All],[Cost Per Cookie]],"Not Found")</f>
        <v>-2.2000000000000002</v>
      </c>
      <c r="G365" s="13" cm="1">
        <f t="array" ref="G365">SUM(_xlfn.XLOOKUP(Table3[[#This Row],[Product]],Table118[[#All],[Cookie Type]],Table118[[#All],[Revenue Per Cookie]:[Cost Per Cookie]])*Table3[[#This Row],[Units Sold]])</f>
        <v>7361.2</v>
      </c>
    </row>
    <row r="366" spans="1:7" x14ac:dyDescent="0.25">
      <c r="A366">
        <v>821698</v>
      </c>
      <c r="B366" t="s">
        <v>29</v>
      </c>
      <c r="C366" s="9">
        <v>1433</v>
      </c>
      <c r="D366" s="10">
        <v>43952</v>
      </c>
      <c r="E366" cm="1">
        <f t="array" ref="E366">_xlfn.XLOOKUP(Table3[[#This Row],[Product]],Table118[[#All],[Cookie Type]],Table118[[#All],[Revenue Per Cookie]],"Not Found")</f>
        <v>5</v>
      </c>
      <c r="F366" cm="1">
        <f t="array" ref="F366">_xlfn.XLOOKUP(Table3[[#This Row],[Product]],Table118[[#All],[Cookie Type]],Table118[[#All],[Cost Per Cookie]],"Not Found")</f>
        <v>-2.2000000000000002</v>
      </c>
      <c r="G366" s="13" cm="1">
        <f t="array" ref="G366">SUM(_xlfn.XLOOKUP(Table3[[#This Row],[Product]],Table118[[#All],[Cookie Type]],Table118[[#All],[Revenue Per Cookie]:[Cost Per Cookie]])*Table3[[#This Row],[Units Sold]])</f>
        <v>4012.3999999999996</v>
      </c>
    </row>
    <row r="367" spans="1:7" x14ac:dyDescent="0.25">
      <c r="A367">
        <v>550622</v>
      </c>
      <c r="B367" t="s">
        <v>29</v>
      </c>
      <c r="C367" s="9">
        <v>947</v>
      </c>
      <c r="D367" s="10">
        <v>43709</v>
      </c>
      <c r="E367" cm="1">
        <f t="array" ref="E367">_xlfn.XLOOKUP(Table3[[#This Row],[Product]],Table118[[#All],[Cookie Type]],Table118[[#All],[Revenue Per Cookie]],"Not Found")</f>
        <v>5</v>
      </c>
      <c r="F367" cm="1">
        <f t="array" ref="F367">_xlfn.XLOOKUP(Table3[[#This Row],[Product]],Table118[[#All],[Cookie Type]],Table118[[#All],[Cost Per Cookie]],"Not Found")</f>
        <v>-2.2000000000000002</v>
      </c>
      <c r="G367" s="13" cm="1">
        <f t="array" ref="G367">SUM(_xlfn.XLOOKUP(Table3[[#This Row],[Product]],Table118[[#All],[Cookie Type]],Table118[[#All],[Revenue Per Cookie]:[Cost Per Cookie]])*Table3[[#This Row],[Units Sold]])</f>
        <v>2651.6</v>
      </c>
    </row>
    <row r="368" spans="1:7" x14ac:dyDescent="0.25">
      <c r="A368">
        <v>423355</v>
      </c>
      <c r="B368" t="s">
        <v>29</v>
      </c>
      <c r="C368" s="9">
        <v>344</v>
      </c>
      <c r="D368" s="10">
        <v>43739</v>
      </c>
      <c r="E368" cm="1">
        <f t="array" ref="E368">_xlfn.XLOOKUP(Table3[[#This Row],[Product]],Table118[[#All],[Cookie Type]],Table118[[#All],[Revenue Per Cookie]],"Not Found")</f>
        <v>5</v>
      </c>
      <c r="F368" cm="1">
        <f t="array" ref="F368">_xlfn.XLOOKUP(Table3[[#This Row],[Product]],Table118[[#All],[Cookie Type]],Table118[[#All],[Cost Per Cookie]],"Not Found")</f>
        <v>-2.2000000000000002</v>
      </c>
      <c r="G368" s="13" cm="1">
        <f t="array" ref="G368">SUM(_xlfn.XLOOKUP(Table3[[#This Row],[Product]],Table118[[#All],[Cookie Type]],Table118[[#All],[Revenue Per Cookie]:[Cost Per Cookie]])*Table3[[#This Row],[Units Sold]])</f>
        <v>963.19999999999993</v>
      </c>
    </row>
    <row r="369" spans="1:7" x14ac:dyDescent="0.25">
      <c r="A369">
        <v>441751</v>
      </c>
      <c r="B369" t="s">
        <v>29</v>
      </c>
      <c r="C369" s="9">
        <v>2157</v>
      </c>
      <c r="D369" s="10">
        <v>44166</v>
      </c>
      <c r="E369" cm="1">
        <f t="array" ref="E369">_xlfn.XLOOKUP(Table3[[#This Row],[Product]],Table118[[#All],[Cookie Type]],Table118[[#All],[Revenue Per Cookie]],"Not Found")</f>
        <v>5</v>
      </c>
      <c r="F369" cm="1">
        <f t="array" ref="F369">_xlfn.XLOOKUP(Table3[[#This Row],[Product]],Table118[[#All],[Cookie Type]],Table118[[#All],[Cost Per Cookie]],"Not Found")</f>
        <v>-2.2000000000000002</v>
      </c>
      <c r="G369" s="13" cm="1">
        <f t="array" ref="G369">SUM(_xlfn.XLOOKUP(Table3[[#This Row],[Product]],Table118[[#All],[Cookie Type]],Table118[[#All],[Revenue Per Cookie]:[Cost Per Cookie]])*Table3[[#This Row],[Units Sold]])</f>
        <v>6039.5999999999995</v>
      </c>
    </row>
    <row r="370" spans="1:7" x14ac:dyDescent="0.25">
      <c r="A370">
        <v>531656</v>
      </c>
      <c r="B370" t="s">
        <v>29</v>
      </c>
      <c r="C370" s="9">
        <v>270</v>
      </c>
      <c r="D370" s="10">
        <v>43862</v>
      </c>
      <c r="E370" cm="1">
        <f t="array" ref="E370">_xlfn.XLOOKUP(Table3[[#This Row],[Product]],Table118[[#All],[Cookie Type]],Table118[[#All],[Revenue Per Cookie]],"Not Found")</f>
        <v>5</v>
      </c>
      <c r="F370" cm="1">
        <f t="array" ref="F370">_xlfn.XLOOKUP(Table3[[#This Row],[Product]],Table118[[#All],[Cookie Type]],Table118[[#All],[Cost Per Cookie]],"Not Found")</f>
        <v>-2.2000000000000002</v>
      </c>
      <c r="G370" s="13" cm="1">
        <f t="array" ref="G370">SUM(_xlfn.XLOOKUP(Table3[[#This Row],[Product]],Table118[[#All],[Cookie Type]],Table118[[#All],[Revenue Per Cookie]:[Cost Per Cookie]])*Table3[[#This Row],[Units Sold]])</f>
        <v>756</v>
      </c>
    </row>
    <row r="371" spans="1:7" x14ac:dyDescent="0.25">
      <c r="A371">
        <v>261362</v>
      </c>
      <c r="B371" t="s">
        <v>29</v>
      </c>
      <c r="C371" s="9">
        <v>3421.5</v>
      </c>
      <c r="D371" s="10">
        <v>44013</v>
      </c>
      <c r="E371" cm="1">
        <f t="array" ref="E371">_xlfn.XLOOKUP(Table3[[#This Row],[Product]],Table118[[#All],[Cookie Type]],Table118[[#All],[Revenue Per Cookie]],"Not Found")</f>
        <v>5</v>
      </c>
      <c r="F371" cm="1">
        <f t="array" ref="F371">_xlfn.XLOOKUP(Table3[[#This Row],[Product]],Table118[[#All],[Cookie Type]],Table118[[#All],[Cost Per Cookie]],"Not Found")</f>
        <v>-2.2000000000000002</v>
      </c>
      <c r="G371" s="13" cm="1">
        <f t="array" ref="G371">SUM(_xlfn.XLOOKUP(Table3[[#This Row],[Product]],Table118[[#All],[Cookie Type]],Table118[[#All],[Revenue Per Cookie]:[Cost Per Cookie]])*Table3[[#This Row],[Units Sold]])</f>
        <v>9580.2000000000007</v>
      </c>
    </row>
    <row r="372" spans="1:7" x14ac:dyDescent="0.25">
      <c r="A372">
        <v>723364</v>
      </c>
      <c r="B372" t="s">
        <v>29</v>
      </c>
      <c r="C372" s="9">
        <v>2734</v>
      </c>
      <c r="D372" s="10">
        <v>44105</v>
      </c>
      <c r="E372" cm="1">
        <f t="array" ref="E372">_xlfn.XLOOKUP(Table3[[#This Row],[Product]],Table118[[#All],[Cookie Type]],Table118[[#All],[Revenue Per Cookie]],"Not Found")</f>
        <v>5</v>
      </c>
      <c r="F372" cm="1">
        <f t="array" ref="F372">_xlfn.XLOOKUP(Table3[[#This Row],[Product]],Table118[[#All],[Cookie Type]],Table118[[#All],[Cost Per Cookie]],"Not Found")</f>
        <v>-2.2000000000000002</v>
      </c>
      <c r="G372" s="13" cm="1">
        <f t="array" ref="G372">SUM(_xlfn.XLOOKUP(Table3[[#This Row],[Product]],Table118[[#All],[Cookie Type]],Table118[[#All],[Revenue Per Cookie]:[Cost Per Cookie]])*Table3[[#This Row],[Units Sold]])</f>
        <v>7655.2</v>
      </c>
    </row>
    <row r="373" spans="1:7" x14ac:dyDescent="0.25">
      <c r="A373">
        <v>519269</v>
      </c>
      <c r="B373" t="s">
        <v>29</v>
      </c>
      <c r="C373" s="9">
        <v>2548</v>
      </c>
      <c r="D373" s="10">
        <v>43770</v>
      </c>
      <c r="E373" cm="1">
        <f t="array" ref="E373">_xlfn.XLOOKUP(Table3[[#This Row],[Product]],Table118[[#All],[Cookie Type]],Table118[[#All],[Revenue Per Cookie]],"Not Found")</f>
        <v>5</v>
      </c>
      <c r="F373" cm="1">
        <f t="array" ref="F373">_xlfn.XLOOKUP(Table3[[#This Row],[Product]],Table118[[#All],[Cookie Type]],Table118[[#All],[Cost Per Cookie]],"Not Found")</f>
        <v>-2.2000000000000002</v>
      </c>
      <c r="G373" s="13" cm="1">
        <f t="array" ref="G373">SUM(_xlfn.XLOOKUP(Table3[[#This Row],[Product]],Table118[[#All],[Cookie Type]],Table118[[#All],[Revenue Per Cookie]:[Cost Per Cookie]])*Table3[[#This Row],[Units Sold]])</f>
        <v>7134.4</v>
      </c>
    </row>
    <row r="374" spans="1:7" x14ac:dyDescent="0.25">
      <c r="A374">
        <v>410583</v>
      </c>
      <c r="B374" t="s">
        <v>29</v>
      </c>
      <c r="C374" s="9">
        <v>2761</v>
      </c>
      <c r="D374" s="10">
        <v>43709</v>
      </c>
      <c r="E374" cm="1">
        <f t="array" ref="E374">_xlfn.XLOOKUP(Table3[[#This Row],[Product]],Table118[[#All],[Cookie Type]],Table118[[#All],[Revenue Per Cookie]],"Not Found")</f>
        <v>5</v>
      </c>
      <c r="F374" cm="1">
        <f t="array" ref="F374">_xlfn.XLOOKUP(Table3[[#This Row],[Product]],Table118[[#All],[Cookie Type]],Table118[[#All],[Cost Per Cookie]],"Not Found")</f>
        <v>-2.2000000000000002</v>
      </c>
      <c r="G374" s="13" cm="1">
        <f t="array" ref="G374">SUM(_xlfn.XLOOKUP(Table3[[#This Row],[Product]],Table118[[#All],[Cookie Type]],Table118[[#All],[Revenue Per Cookie]:[Cost Per Cookie]])*Table3[[#This Row],[Units Sold]])</f>
        <v>7730.7999999999993</v>
      </c>
    </row>
    <row r="375" spans="1:7" x14ac:dyDescent="0.25">
      <c r="A375">
        <v>665489</v>
      </c>
      <c r="B375" t="s">
        <v>29</v>
      </c>
      <c r="C375" s="9">
        <v>1659</v>
      </c>
      <c r="D375" s="10">
        <v>43831</v>
      </c>
      <c r="E375" cm="1">
        <f t="array" ref="E375">_xlfn.XLOOKUP(Table3[[#This Row],[Product]],Table118[[#All],[Cookie Type]],Table118[[#All],[Revenue Per Cookie]],"Not Found")</f>
        <v>5</v>
      </c>
      <c r="F375" cm="1">
        <f t="array" ref="F375">_xlfn.XLOOKUP(Table3[[#This Row],[Product]],Table118[[#All],[Cookie Type]],Table118[[#All],[Cost Per Cookie]],"Not Found")</f>
        <v>-2.2000000000000002</v>
      </c>
      <c r="G375" s="13" cm="1">
        <f t="array" ref="G375">SUM(_xlfn.XLOOKUP(Table3[[#This Row],[Product]],Table118[[#All],[Cookie Type]],Table118[[#All],[Revenue Per Cookie]:[Cost Per Cookie]])*Table3[[#This Row],[Units Sold]])</f>
        <v>4645.2</v>
      </c>
    </row>
    <row r="376" spans="1:7" x14ac:dyDescent="0.25">
      <c r="A376">
        <v>479703</v>
      </c>
      <c r="B376" t="s">
        <v>29</v>
      </c>
      <c r="C376" s="9">
        <v>1190</v>
      </c>
      <c r="D376" s="10">
        <v>43983</v>
      </c>
      <c r="E376" cm="1">
        <f t="array" ref="E376">_xlfn.XLOOKUP(Table3[[#This Row],[Product]],Table118[[#All],[Cookie Type]],Table118[[#All],[Revenue Per Cookie]],"Not Found")</f>
        <v>5</v>
      </c>
      <c r="F376" cm="1">
        <f t="array" ref="F376">_xlfn.XLOOKUP(Table3[[#This Row],[Product]],Table118[[#All],[Cookie Type]],Table118[[#All],[Cost Per Cookie]],"Not Found")</f>
        <v>-2.2000000000000002</v>
      </c>
      <c r="G376" s="13" cm="1">
        <f t="array" ref="G376">SUM(_xlfn.XLOOKUP(Table3[[#This Row],[Product]],Table118[[#All],[Cookie Type]],Table118[[#All],[Revenue Per Cookie]:[Cost Per Cookie]])*Table3[[#This Row],[Units Sold]])</f>
        <v>3332</v>
      </c>
    </row>
    <row r="377" spans="1:7" x14ac:dyDescent="0.25">
      <c r="A377">
        <v>148871</v>
      </c>
      <c r="B377" t="s">
        <v>29</v>
      </c>
      <c r="C377" s="9">
        <v>410</v>
      </c>
      <c r="D377" s="10">
        <v>44105</v>
      </c>
      <c r="E377" cm="1">
        <f t="array" ref="E377">_xlfn.XLOOKUP(Table3[[#This Row],[Product]],Table118[[#All],[Cookie Type]],Table118[[#All],[Revenue Per Cookie]],"Not Found")</f>
        <v>5</v>
      </c>
      <c r="F377" cm="1">
        <f t="array" ref="F377">_xlfn.XLOOKUP(Table3[[#This Row],[Product]],Table118[[#All],[Cookie Type]],Table118[[#All],[Cost Per Cookie]],"Not Found")</f>
        <v>-2.2000000000000002</v>
      </c>
      <c r="G377" s="13" cm="1">
        <f t="array" ref="G377">SUM(_xlfn.XLOOKUP(Table3[[#This Row],[Product]],Table118[[#All],[Cookie Type]],Table118[[#All],[Revenue Per Cookie]:[Cost Per Cookie]])*Table3[[#This Row],[Units Sold]])</f>
        <v>1148</v>
      </c>
    </row>
    <row r="378" spans="1:7" x14ac:dyDescent="0.25">
      <c r="A378">
        <v>786473</v>
      </c>
      <c r="B378" t="s">
        <v>29</v>
      </c>
      <c r="C378" s="9">
        <v>1770</v>
      </c>
      <c r="D378" s="10">
        <v>43800</v>
      </c>
      <c r="E378" cm="1">
        <f t="array" ref="E378">_xlfn.XLOOKUP(Table3[[#This Row],[Product]],Table118[[#All],[Cookie Type]],Table118[[#All],[Revenue Per Cookie]],"Not Found")</f>
        <v>5</v>
      </c>
      <c r="F378" cm="1">
        <f t="array" ref="F378">_xlfn.XLOOKUP(Table3[[#This Row],[Product]],Table118[[#All],[Cookie Type]],Table118[[#All],[Cost Per Cookie]],"Not Found")</f>
        <v>-2.2000000000000002</v>
      </c>
      <c r="G378" s="13" cm="1">
        <f t="array" ref="G378">SUM(_xlfn.XLOOKUP(Table3[[#This Row],[Product]],Table118[[#All],[Cookie Type]],Table118[[#All],[Revenue Per Cookie]:[Cost Per Cookie]])*Table3[[#This Row],[Units Sold]])</f>
        <v>4956</v>
      </c>
    </row>
    <row r="379" spans="1:7" x14ac:dyDescent="0.25">
      <c r="A379">
        <v>540063</v>
      </c>
      <c r="B379" t="s">
        <v>29</v>
      </c>
      <c r="C379" s="9">
        <v>1393</v>
      </c>
      <c r="D379" s="10">
        <v>44105</v>
      </c>
      <c r="E379" cm="1">
        <f t="array" ref="E379">_xlfn.XLOOKUP(Table3[[#This Row],[Product]],Table118[[#All],[Cookie Type]],Table118[[#All],[Revenue Per Cookie]],"Not Found")</f>
        <v>5</v>
      </c>
      <c r="F379" cm="1">
        <f t="array" ref="F379">_xlfn.XLOOKUP(Table3[[#This Row],[Product]],Table118[[#All],[Cookie Type]],Table118[[#All],[Cost Per Cookie]],"Not Found")</f>
        <v>-2.2000000000000002</v>
      </c>
      <c r="G379" s="13" cm="1">
        <f t="array" ref="G379">SUM(_xlfn.XLOOKUP(Table3[[#This Row],[Product]],Table118[[#All],[Cookie Type]],Table118[[#All],[Revenue Per Cookie]:[Cost Per Cookie]])*Table3[[#This Row],[Units Sold]])</f>
        <v>3900.3999999999996</v>
      </c>
    </row>
    <row r="380" spans="1:7" x14ac:dyDescent="0.25">
      <c r="A380">
        <v>208984</v>
      </c>
      <c r="B380" t="s">
        <v>29</v>
      </c>
      <c r="C380" s="9">
        <v>2015</v>
      </c>
      <c r="D380" s="10">
        <v>43800</v>
      </c>
      <c r="E380" cm="1">
        <f t="array" ref="E380">_xlfn.XLOOKUP(Table3[[#This Row],[Product]],Table118[[#All],[Cookie Type]],Table118[[#All],[Revenue Per Cookie]],"Not Found")</f>
        <v>5</v>
      </c>
      <c r="F380" cm="1">
        <f t="array" ref="F380">_xlfn.XLOOKUP(Table3[[#This Row],[Product]],Table118[[#All],[Cookie Type]],Table118[[#All],[Cost Per Cookie]],"Not Found")</f>
        <v>-2.2000000000000002</v>
      </c>
      <c r="G380" s="13" cm="1">
        <f t="array" ref="G380">SUM(_xlfn.XLOOKUP(Table3[[#This Row],[Product]],Table118[[#All],[Cookie Type]],Table118[[#All],[Revenue Per Cookie]:[Cost Per Cookie]])*Table3[[#This Row],[Units Sold]])</f>
        <v>5642</v>
      </c>
    </row>
    <row r="381" spans="1:7" x14ac:dyDescent="0.25">
      <c r="A381">
        <v>858624</v>
      </c>
      <c r="B381" t="s">
        <v>29</v>
      </c>
      <c r="C381" s="9">
        <v>888</v>
      </c>
      <c r="D381" s="10">
        <v>43891</v>
      </c>
      <c r="E381" cm="1">
        <f t="array" ref="E381">_xlfn.XLOOKUP(Table3[[#This Row],[Product]],Table118[[#All],[Cookie Type]],Table118[[#All],[Revenue Per Cookie]],"Not Found")</f>
        <v>5</v>
      </c>
      <c r="F381" cm="1">
        <f t="array" ref="F381">_xlfn.XLOOKUP(Table3[[#This Row],[Product]],Table118[[#All],[Cookie Type]],Table118[[#All],[Cost Per Cookie]],"Not Found")</f>
        <v>-2.2000000000000002</v>
      </c>
      <c r="G381" s="13" cm="1">
        <f t="array" ref="G381">SUM(_xlfn.XLOOKUP(Table3[[#This Row],[Product]],Table118[[#All],[Cookie Type]],Table118[[#All],[Revenue Per Cookie]:[Cost Per Cookie]])*Table3[[#This Row],[Units Sold]])</f>
        <v>2486.3999999999996</v>
      </c>
    </row>
    <row r="382" spans="1:7" x14ac:dyDescent="0.25">
      <c r="A382">
        <v>374115</v>
      </c>
      <c r="B382" t="s">
        <v>29</v>
      </c>
      <c r="C382" s="9">
        <v>2844</v>
      </c>
      <c r="D382" s="10">
        <v>43952</v>
      </c>
      <c r="E382" cm="1">
        <f t="array" ref="E382">_xlfn.XLOOKUP(Table3[[#This Row],[Product]],Table118[[#All],[Cookie Type]],Table118[[#All],[Revenue Per Cookie]],"Not Found")</f>
        <v>5</v>
      </c>
      <c r="F382" cm="1">
        <f t="array" ref="F382">_xlfn.XLOOKUP(Table3[[#This Row],[Product]],Table118[[#All],[Cookie Type]],Table118[[#All],[Cost Per Cookie]],"Not Found")</f>
        <v>-2.2000000000000002</v>
      </c>
      <c r="G382" s="13" cm="1">
        <f t="array" ref="G382">SUM(_xlfn.XLOOKUP(Table3[[#This Row],[Product]],Table118[[#All],[Cookie Type]],Table118[[#All],[Revenue Per Cookie]:[Cost Per Cookie]])*Table3[[#This Row],[Units Sold]])</f>
        <v>7963.2</v>
      </c>
    </row>
    <row r="383" spans="1:7" x14ac:dyDescent="0.25">
      <c r="A383">
        <v>140516</v>
      </c>
      <c r="B383" t="s">
        <v>29</v>
      </c>
      <c r="C383" s="9">
        <v>2475</v>
      </c>
      <c r="D383" s="10">
        <v>44044</v>
      </c>
      <c r="E383" cm="1">
        <f t="array" ref="E383">_xlfn.XLOOKUP(Table3[[#This Row],[Product]],Table118[[#All],[Cookie Type]],Table118[[#All],[Revenue Per Cookie]],"Not Found")</f>
        <v>5</v>
      </c>
      <c r="F383" cm="1">
        <f t="array" ref="F383">_xlfn.XLOOKUP(Table3[[#This Row],[Product]],Table118[[#All],[Cookie Type]],Table118[[#All],[Cost Per Cookie]],"Not Found")</f>
        <v>-2.2000000000000002</v>
      </c>
      <c r="G383" s="13" cm="1">
        <f t="array" ref="G383">SUM(_xlfn.XLOOKUP(Table3[[#This Row],[Product]],Table118[[#All],[Cookie Type]],Table118[[#All],[Revenue Per Cookie]:[Cost Per Cookie]])*Table3[[#This Row],[Units Sold]])</f>
        <v>6930</v>
      </c>
    </row>
    <row r="384" spans="1:7" x14ac:dyDescent="0.25">
      <c r="A384">
        <v>594129</v>
      </c>
      <c r="B384" t="s">
        <v>29</v>
      </c>
      <c r="C384" s="9">
        <v>1743</v>
      </c>
      <c r="D384" s="10">
        <v>43739</v>
      </c>
      <c r="E384" cm="1">
        <f t="array" ref="E384">_xlfn.XLOOKUP(Table3[[#This Row],[Product]],Table118[[#All],[Cookie Type]],Table118[[#All],[Revenue Per Cookie]],"Not Found")</f>
        <v>5</v>
      </c>
      <c r="F384" cm="1">
        <f t="array" ref="F384">_xlfn.XLOOKUP(Table3[[#This Row],[Product]],Table118[[#All],[Cookie Type]],Table118[[#All],[Cost Per Cookie]],"Not Found")</f>
        <v>-2.2000000000000002</v>
      </c>
      <c r="G384" s="13" cm="1">
        <f t="array" ref="G384">SUM(_xlfn.XLOOKUP(Table3[[#This Row],[Product]],Table118[[#All],[Cookie Type]],Table118[[#All],[Revenue Per Cookie]:[Cost Per Cookie]])*Table3[[#This Row],[Units Sold]])</f>
        <v>4880.3999999999996</v>
      </c>
    </row>
    <row r="385" spans="1:7" x14ac:dyDescent="0.25">
      <c r="A385">
        <v>841420</v>
      </c>
      <c r="B385" t="s">
        <v>29</v>
      </c>
      <c r="C385" s="9">
        <v>2914</v>
      </c>
      <c r="D385" s="10">
        <v>44105</v>
      </c>
      <c r="E385" cm="1">
        <f t="array" ref="E385">_xlfn.XLOOKUP(Table3[[#This Row],[Product]],Table118[[#All],[Cookie Type]],Table118[[#All],[Revenue Per Cookie]],"Not Found")</f>
        <v>5</v>
      </c>
      <c r="F385" cm="1">
        <f t="array" ref="F385">_xlfn.XLOOKUP(Table3[[#This Row],[Product]],Table118[[#All],[Cookie Type]],Table118[[#All],[Cost Per Cookie]],"Not Found")</f>
        <v>-2.2000000000000002</v>
      </c>
      <c r="G385" s="13" cm="1">
        <f t="array" ref="G385">SUM(_xlfn.XLOOKUP(Table3[[#This Row],[Product]],Table118[[#All],[Cookie Type]],Table118[[#All],[Revenue Per Cookie]:[Cost Per Cookie]])*Table3[[#This Row],[Units Sold]])</f>
        <v>8159.2</v>
      </c>
    </row>
    <row r="386" spans="1:7" x14ac:dyDescent="0.25">
      <c r="A386">
        <v>707748</v>
      </c>
      <c r="B386" t="s">
        <v>29</v>
      </c>
      <c r="C386" s="9">
        <v>1731</v>
      </c>
      <c r="D386" s="10">
        <v>44105</v>
      </c>
      <c r="E386" cm="1">
        <f t="array" ref="E386">_xlfn.XLOOKUP(Table3[[#This Row],[Product]],Table118[[#All],[Cookie Type]],Table118[[#All],[Revenue Per Cookie]],"Not Found")</f>
        <v>5</v>
      </c>
      <c r="F386" cm="1">
        <f t="array" ref="F386">_xlfn.XLOOKUP(Table3[[#This Row],[Product]],Table118[[#All],[Cookie Type]],Table118[[#All],[Cost Per Cookie]],"Not Found")</f>
        <v>-2.2000000000000002</v>
      </c>
      <c r="G386" s="13" cm="1">
        <f t="array" ref="G386">SUM(_xlfn.XLOOKUP(Table3[[#This Row],[Product]],Table118[[#All],[Cookie Type]],Table118[[#All],[Revenue Per Cookie]:[Cost Per Cookie]])*Table3[[#This Row],[Units Sold]])</f>
        <v>4846.7999999999993</v>
      </c>
    </row>
    <row r="387" spans="1:7" x14ac:dyDescent="0.25">
      <c r="A387">
        <v>225353</v>
      </c>
      <c r="B387" t="s">
        <v>29</v>
      </c>
      <c r="C387" s="9">
        <v>1727</v>
      </c>
      <c r="D387" s="10">
        <v>43739</v>
      </c>
      <c r="E387" cm="1">
        <f t="array" ref="E387">_xlfn.XLOOKUP(Table3[[#This Row],[Product]],Table118[[#All],[Cookie Type]],Table118[[#All],[Revenue Per Cookie]],"Not Found")</f>
        <v>5</v>
      </c>
      <c r="F387" cm="1">
        <f t="array" ref="F387">_xlfn.XLOOKUP(Table3[[#This Row],[Product]],Table118[[#All],[Cookie Type]],Table118[[#All],[Cost Per Cookie]],"Not Found")</f>
        <v>-2.2000000000000002</v>
      </c>
      <c r="G387" s="13" cm="1">
        <f t="array" ref="G387">SUM(_xlfn.XLOOKUP(Table3[[#This Row],[Product]],Table118[[#All],[Cookie Type]],Table118[[#All],[Revenue Per Cookie]:[Cost Per Cookie]])*Table3[[#This Row],[Units Sold]])</f>
        <v>4835.6000000000004</v>
      </c>
    </row>
    <row r="388" spans="1:7" x14ac:dyDescent="0.25">
      <c r="A388">
        <v>227896</v>
      </c>
      <c r="B388" t="s">
        <v>29</v>
      </c>
      <c r="C388" s="9">
        <v>1870</v>
      </c>
      <c r="D388" s="10">
        <v>43770</v>
      </c>
      <c r="E388" cm="1">
        <f t="array" ref="E388">_xlfn.XLOOKUP(Table3[[#This Row],[Product]],Table118[[#All],[Cookie Type]],Table118[[#All],[Revenue Per Cookie]],"Not Found")</f>
        <v>5</v>
      </c>
      <c r="F388" cm="1">
        <f t="array" ref="F388">_xlfn.XLOOKUP(Table3[[#This Row],[Product]],Table118[[#All],[Cookie Type]],Table118[[#All],[Cost Per Cookie]],"Not Found")</f>
        <v>-2.2000000000000002</v>
      </c>
      <c r="G388" s="13" cm="1">
        <f t="array" ref="G388">SUM(_xlfn.XLOOKUP(Table3[[#This Row],[Product]],Table118[[#All],[Cookie Type]],Table118[[#All],[Revenue Per Cookie]:[Cost Per Cookie]])*Table3[[#This Row],[Units Sold]])</f>
        <v>5236</v>
      </c>
    </row>
    <row r="389" spans="1:7" x14ac:dyDescent="0.25">
      <c r="A389">
        <v>683349</v>
      </c>
      <c r="B389" t="s">
        <v>29</v>
      </c>
      <c r="C389" s="9">
        <v>2475</v>
      </c>
      <c r="D389" s="10">
        <v>43891</v>
      </c>
      <c r="E389" cm="1">
        <f t="array" ref="E389">_xlfn.XLOOKUP(Table3[[#This Row],[Product]],Table118[[#All],[Cookie Type]],Table118[[#All],[Revenue Per Cookie]],"Not Found")</f>
        <v>5</v>
      </c>
      <c r="F389" cm="1">
        <f t="array" ref="F389">_xlfn.XLOOKUP(Table3[[#This Row],[Product]],Table118[[#All],[Cookie Type]],Table118[[#All],[Cost Per Cookie]],"Not Found")</f>
        <v>-2.2000000000000002</v>
      </c>
      <c r="G389" s="13" cm="1">
        <f t="array" ref="G389">SUM(_xlfn.XLOOKUP(Table3[[#This Row],[Product]],Table118[[#All],[Cookie Type]],Table118[[#All],[Revenue Per Cookie]:[Cost Per Cookie]])*Table3[[#This Row],[Units Sold]])</f>
        <v>6930</v>
      </c>
    </row>
    <row r="390" spans="1:7" x14ac:dyDescent="0.25">
      <c r="A390">
        <v>578917</v>
      </c>
      <c r="B390" t="s">
        <v>29</v>
      </c>
      <c r="C390" s="9">
        <v>546</v>
      </c>
      <c r="D390" s="10">
        <v>44105</v>
      </c>
      <c r="E390" cm="1">
        <f t="array" ref="E390">_xlfn.XLOOKUP(Table3[[#This Row],[Product]],Table118[[#All],[Cookie Type]],Table118[[#All],[Revenue Per Cookie]],"Not Found")</f>
        <v>5</v>
      </c>
      <c r="F390" cm="1">
        <f t="array" ref="F390">_xlfn.XLOOKUP(Table3[[#This Row],[Product]],Table118[[#All],[Cookie Type]],Table118[[#All],[Cost Per Cookie]],"Not Found")</f>
        <v>-2.2000000000000002</v>
      </c>
      <c r="G390" s="13" cm="1">
        <f t="array" ref="G390">SUM(_xlfn.XLOOKUP(Table3[[#This Row],[Product]],Table118[[#All],[Cookie Type]],Table118[[#All],[Revenue Per Cookie]:[Cost Per Cookie]])*Table3[[#This Row],[Units Sold]])</f>
        <v>1528.8</v>
      </c>
    </row>
    <row r="391" spans="1:7" x14ac:dyDescent="0.25">
      <c r="A391">
        <v>194906</v>
      </c>
      <c r="B391" t="s">
        <v>30</v>
      </c>
      <c r="C391" s="9">
        <v>1618.5</v>
      </c>
      <c r="D391" s="10">
        <v>43831</v>
      </c>
      <c r="E391" cm="1">
        <f t="array" ref="E391">_xlfn.XLOOKUP(Table3[[#This Row],[Product]],Table118[[#All],[Cookie Type]],Table118[[#All],[Revenue Per Cookie]],"Not Found")</f>
        <v>4</v>
      </c>
      <c r="F391" cm="1">
        <f t="array" ref="F391">_xlfn.XLOOKUP(Table3[[#This Row],[Product]],Table118[[#All],[Cookie Type]],Table118[[#All],[Cost Per Cookie]],"Not Found")</f>
        <v>-1.5</v>
      </c>
      <c r="G391" s="13" cm="1">
        <f t="array" ref="G391">SUM(_xlfn.XLOOKUP(Table3[[#This Row],[Product]],Table118[[#All],[Cookie Type]],Table118[[#All],[Revenue Per Cookie]:[Cost Per Cookie]])*Table3[[#This Row],[Units Sold]])</f>
        <v>4046.25</v>
      </c>
    </row>
    <row r="392" spans="1:7" x14ac:dyDescent="0.25">
      <c r="A392">
        <v>858867</v>
      </c>
      <c r="B392" t="s">
        <v>30</v>
      </c>
      <c r="C392" s="9">
        <v>1321</v>
      </c>
      <c r="D392" s="10">
        <v>43831</v>
      </c>
      <c r="E392" cm="1">
        <f t="array" ref="E392">_xlfn.XLOOKUP(Table3[[#This Row],[Product]],Table118[[#All],[Cookie Type]],Table118[[#All],[Revenue Per Cookie]],"Not Found")</f>
        <v>4</v>
      </c>
      <c r="F392" cm="1">
        <f t="array" ref="F392">_xlfn.XLOOKUP(Table3[[#This Row],[Product]],Table118[[#All],[Cookie Type]],Table118[[#All],[Cost Per Cookie]],"Not Found")</f>
        <v>-1.5</v>
      </c>
      <c r="G392" s="13" cm="1">
        <f t="array" ref="G392">SUM(_xlfn.XLOOKUP(Table3[[#This Row],[Product]],Table118[[#All],[Cookie Type]],Table118[[#All],[Revenue Per Cookie]:[Cost Per Cookie]])*Table3[[#This Row],[Units Sold]])</f>
        <v>3302.5</v>
      </c>
    </row>
    <row r="393" spans="1:7" x14ac:dyDescent="0.25">
      <c r="A393">
        <v>649737</v>
      </c>
      <c r="B393" t="s">
        <v>30</v>
      </c>
      <c r="C393" s="9">
        <v>2178</v>
      </c>
      <c r="D393" s="10">
        <v>43983</v>
      </c>
      <c r="E393" cm="1">
        <f t="array" ref="E393">_xlfn.XLOOKUP(Table3[[#This Row],[Product]],Table118[[#All],[Cookie Type]],Table118[[#All],[Revenue Per Cookie]],"Not Found")</f>
        <v>4</v>
      </c>
      <c r="F393" cm="1">
        <f t="array" ref="F393">_xlfn.XLOOKUP(Table3[[#This Row],[Product]],Table118[[#All],[Cookie Type]],Table118[[#All],[Cost Per Cookie]],"Not Found")</f>
        <v>-1.5</v>
      </c>
      <c r="G393" s="13" cm="1">
        <f t="array" ref="G393">SUM(_xlfn.XLOOKUP(Table3[[#This Row],[Product]],Table118[[#All],[Cookie Type]],Table118[[#All],[Revenue Per Cookie]:[Cost Per Cookie]])*Table3[[#This Row],[Units Sold]])</f>
        <v>5445</v>
      </c>
    </row>
    <row r="394" spans="1:7" x14ac:dyDescent="0.25">
      <c r="A394">
        <v>361699</v>
      </c>
      <c r="B394" t="s">
        <v>30</v>
      </c>
      <c r="C394" s="9">
        <v>888</v>
      </c>
      <c r="D394" s="10">
        <v>43983</v>
      </c>
      <c r="E394" cm="1">
        <f t="array" ref="E394">_xlfn.XLOOKUP(Table3[[#This Row],[Product]],Table118[[#All],[Cookie Type]],Table118[[#All],[Revenue Per Cookie]],"Not Found")</f>
        <v>4</v>
      </c>
      <c r="F394" cm="1">
        <f t="array" ref="F394">_xlfn.XLOOKUP(Table3[[#This Row],[Product]],Table118[[#All],[Cookie Type]],Table118[[#All],[Cost Per Cookie]],"Not Found")</f>
        <v>-1.5</v>
      </c>
      <c r="G394" s="13" cm="1">
        <f t="array" ref="G394">SUM(_xlfn.XLOOKUP(Table3[[#This Row],[Product]],Table118[[#All],[Cookie Type]],Table118[[#All],[Revenue Per Cookie]:[Cost Per Cookie]])*Table3[[#This Row],[Units Sold]])</f>
        <v>2220</v>
      </c>
    </row>
    <row r="395" spans="1:7" x14ac:dyDescent="0.25">
      <c r="A395">
        <v>293680</v>
      </c>
      <c r="B395" t="s">
        <v>30</v>
      </c>
      <c r="C395" s="9">
        <v>2470</v>
      </c>
      <c r="D395" s="10">
        <v>43983</v>
      </c>
      <c r="E395" cm="1">
        <f t="array" ref="E395">_xlfn.XLOOKUP(Table3[[#This Row],[Product]],Table118[[#All],[Cookie Type]],Table118[[#All],[Revenue Per Cookie]],"Not Found")</f>
        <v>4</v>
      </c>
      <c r="F395" cm="1">
        <f t="array" ref="F395">_xlfn.XLOOKUP(Table3[[#This Row],[Product]],Table118[[#All],[Cookie Type]],Table118[[#All],[Cost Per Cookie]],"Not Found")</f>
        <v>-1.5</v>
      </c>
      <c r="G395" s="13" cm="1">
        <f t="array" ref="G395">SUM(_xlfn.XLOOKUP(Table3[[#This Row],[Product]],Table118[[#All],[Cookie Type]],Table118[[#All],[Revenue Per Cookie]:[Cost Per Cookie]])*Table3[[#This Row],[Units Sold]])</f>
        <v>6175</v>
      </c>
    </row>
    <row r="396" spans="1:7" x14ac:dyDescent="0.25">
      <c r="A396">
        <v>682634</v>
      </c>
      <c r="B396" t="s">
        <v>30</v>
      </c>
      <c r="C396" s="9">
        <v>1513</v>
      </c>
      <c r="D396" s="10">
        <v>44166</v>
      </c>
      <c r="E396" cm="1">
        <f t="array" ref="E396">_xlfn.XLOOKUP(Table3[[#This Row],[Product]],Table118[[#All],[Cookie Type]],Table118[[#All],[Revenue Per Cookie]],"Not Found")</f>
        <v>4</v>
      </c>
      <c r="F396" cm="1">
        <f t="array" ref="F396">_xlfn.XLOOKUP(Table3[[#This Row],[Product]],Table118[[#All],[Cookie Type]],Table118[[#All],[Cost Per Cookie]],"Not Found")</f>
        <v>-1.5</v>
      </c>
      <c r="G396" s="13" cm="1">
        <f t="array" ref="G396">SUM(_xlfn.XLOOKUP(Table3[[#This Row],[Product]],Table118[[#All],[Cookie Type]],Table118[[#All],[Revenue Per Cookie]:[Cost Per Cookie]])*Table3[[#This Row],[Units Sold]])</f>
        <v>3782.5</v>
      </c>
    </row>
    <row r="397" spans="1:7" x14ac:dyDescent="0.25">
      <c r="A397">
        <v>161388</v>
      </c>
      <c r="B397" t="s">
        <v>30</v>
      </c>
      <c r="C397" s="9">
        <v>1858</v>
      </c>
      <c r="D397" s="10">
        <v>43862</v>
      </c>
      <c r="E397" cm="1">
        <f t="array" ref="E397">_xlfn.XLOOKUP(Table3[[#This Row],[Product]],Table118[[#All],[Cookie Type]],Table118[[#All],[Revenue Per Cookie]],"Not Found")</f>
        <v>4</v>
      </c>
      <c r="F397" cm="1">
        <f t="array" ref="F397">_xlfn.XLOOKUP(Table3[[#This Row],[Product]],Table118[[#All],[Cookie Type]],Table118[[#All],[Cost Per Cookie]],"Not Found")</f>
        <v>-1.5</v>
      </c>
      <c r="G397" s="13" cm="1">
        <f t="array" ref="G397">SUM(_xlfn.XLOOKUP(Table3[[#This Row],[Product]],Table118[[#All],[Cookie Type]],Table118[[#All],[Revenue Per Cookie]:[Cost Per Cookie]])*Table3[[#This Row],[Units Sold]])</f>
        <v>4645</v>
      </c>
    </row>
    <row r="398" spans="1:7" x14ac:dyDescent="0.25">
      <c r="A398">
        <v>103112</v>
      </c>
      <c r="B398" t="s">
        <v>30</v>
      </c>
      <c r="C398" s="9">
        <v>1210</v>
      </c>
      <c r="D398" s="10">
        <v>43891</v>
      </c>
      <c r="E398" cm="1">
        <f t="array" ref="E398">_xlfn.XLOOKUP(Table3[[#This Row],[Product]],Table118[[#All],[Cookie Type]],Table118[[#All],[Revenue Per Cookie]],"Not Found")</f>
        <v>4</v>
      </c>
      <c r="F398" cm="1">
        <f t="array" ref="F398">_xlfn.XLOOKUP(Table3[[#This Row],[Product]],Table118[[#All],[Cookie Type]],Table118[[#All],[Cost Per Cookie]],"Not Found")</f>
        <v>-1.5</v>
      </c>
      <c r="G398" s="13" cm="1">
        <f t="array" ref="G398">SUM(_xlfn.XLOOKUP(Table3[[#This Row],[Product]],Table118[[#All],[Cookie Type]],Table118[[#All],[Revenue Per Cookie]:[Cost Per Cookie]])*Table3[[#This Row],[Units Sold]])</f>
        <v>3025</v>
      </c>
    </row>
    <row r="399" spans="1:7" x14ac:dyDescent="0.25">
      <c r="A399">
        <v>406431</v>
      </c>
      <c r="B399" t="s">
        <v>30</v>
      </c>
      <c r="C399" s="9">
        <v>2529</v>
      </c>
      <c r="D399" s="10">
        <v>44013</v>
      </c>
      <c r="E399" cm="1">
        <f t="array" ref="E399">_xlfn.XLOOKUP(Table3[[#This Row],[Product]],Table118[[#All],[Cookie Type]],Table118[[#All],[Revenue Per Cookie]],"Not Found")</f>
        <v>4</v>
      </c>
      <c r="F399" cm="1">
        <f t="array" ref="F399">_xlfn.XLOOKUP(Table3[[#This Row],[Product]],Table118[[#All],[Cookie Type]],Table118[[#All],[Cost Per Cookie]],"Not Found")</f>
        <v>-1.5</v>
      </c>
      <c r="G399" s="13" cm="1">
        <f t="array" ref="G399">SUM(_xlfn.XLOOKUP(Table3[[#This Row],[Product]],Table118[[#All],[Cookie Type]],Table118[[#All],[Revenue Per Cookie]:[Cost Per Cookie]])*Table3[[#This Row],[Units Sold]])</f>
        <v>6322.5</v>
      </c>
    </row>
    <row r="400" spans="1:7" x14ac:dyDescent="0.25">
      <c r="A400">
        <v>869055</v>
      </c>
      <c r="B400" t="s">
        <v>30</v>
      </c>
      <c r="C400" s="9">
        <v>1445</v>
      </c>
      <c r="D400" s="10">
        <v>44075</v>
      </c>
      <c r="E400" cm="1">
        <f t="array" ref="E400">_xlfn.XLOOKUP(Table3[[#This Row],[Product]],Table118[[#All],[Cookie Type]],Table118[[#All],[Revenue Per Cookie]],"Not Found")</f>
        <v>4</v>
      </c>
      <c r="F400" cm="1">
        <f t="array" ref="F400">_xlfn.XLOOKUP(Table3[[#This Row],[Product]],Table118[[#All],[Cookie Type]],Table118[[#All],[Cost Per Cookie]],"Not Found")</f>
        <v>-1.5</v>
      </c>
      <c r="G400" s="13" cm="1">
        <f t="array" ref="G400">SUM(_xlfn.XLOOKUP(Table3[[#This Row],[Product]],Table118[[#All],[Cookie Type]],Table118[[#All],[Revenue Per Cookie]:[Cost Per Cookie]])*Table3[[#This Row],[Units Sold]])</f>
        <v>3612.5</v>
      </c>
    </row>
    <row r="401" spans="1:7" x14ac:dyDescent="0.25">
      <c r="A401">
        <v>616987</v>
      </c>
      <c r="B401" t="s">
        <v>30</v>
      </c>
      <c r="C401" s="9">
        <v>330</v>
      </c>
      <c r="D401" s="10">
        <v>43709</v>
      </c>
      <c r="E401" cm="1">
        <f t="array" ref="E401">_xlfn.XLOOKUP(Table3[[#This Row],[Product]],Table118[[#All],[Cookie Type]],Table118[[#All],[Revenue Per Cookie]],"Not Found")</f>
        <v>4</v>
      </c>
      <c r="F401" cm="1">
        <f t="array" ref="F401">_xlfn.XLOOKUP(Table3[[#This Row],[Product]],Table118[[#All],[Cookie Type]],Table118[[#All],[Cost Per Cookie]],"Not Found")</f>
        <v>-1.5</v>
      </c>
      <c r="G401" s="13" cm="1">
        <f t="array" ref="G401">SUM(_xlfn.XLOOKUP(Table3[[#This Row],[Product]],Table118[[#All],[Cookie Type]],Table118[[#All],[Revenue Per Cookie]:[Cost Per Cookie]])*Table3[[#This Row],[Units Sold]])</f>
        <v>825</v>
      </c>
    </row>
    <row r="402" spans="1:7" x14ac:dyDescent="0.25">
      <c r="A402">
        <v>111799</v>
      </c>
      <c r="B402" t="s">
        <v>30</v>
      </c>
      <c r="C402" s="9">
        <v>2671</v>
      </c>
      <c r="D402" s="10">
        <v>44075</v>
      </c>
      <c r="E402" cm="1">
        <f t="array" ref="E402">_xlfn.XLOOKUP(Table3[[#This Row],[Product]],Table118[[#All],[Cookie Type]],Table118[[#All],[Revenue Per Cookie]],"Not Found")</f>
        <v>4</v>
      </c>
      <c r="F402" cm="1">
        <f t="array" ref="F402">_xlfn.XLOOKUP(Table3[[#This Row],[Product]],Table118[[#All],[Cookie Type]],Table118[[#All],[Cost Per Cookie]],"Not Found")</f>
        <v>-1.5</v>
      </c>
      <c r="G402" s="13" cm="1">
        <f t="array" ref="G402">SUM(_xlfn.XLOOKUP(Table3[[#This Row],[Product]],Table118[[#All],[Cookie Type]],Table118[[#All],[Revenue Per Cookie]:[Cost Per Cookie]])*Table3[[#This Row],[Units Sold]])</f>
        <v>6677.5</v>
      </c>
    </row>
    <row r="403" spans="1:7" x14ac:dyDescent="0.25">
      <c r="A403">
        <v>576749</v>
      </c>
      <c r="B403" t="s">
        <v>30</v>
      </c>
      <c r="C403" s="9">
        <v>766</v>
      </c>
      <c r="D403" s="10">
        <v>43739</v>
      </c>
      <c r="E403" cm="1">
        <f t="array" ref="E403">_xlfn.XLOOKUP(Table3[[#This Row],[Product]],Table118[[#All],[Cookie Type]],Table118[[#All],[Revenue Per Cookie]],"Not Found")</f>
        <v>4</v>
      </c>
      <c r="F403" cm="1">
        <f t="array" ref="F403">_xlfn.XLOOKUP(Table3[[#This Row],[Product]],Table118[[#All],[Cookie Type]],Table118[[#All],[Cost Per Cookie]],"Not Found")</f>
        <v>-1.5</v>
      </c>
      <c r="G403" s="13" cm="1">
        <f t="array" ref="G403">SUM(_xlfn.XLOOKUP(Table3[[#This Row],[Product]],Table118[[#All],[Cookie Type]],Table118[[#All],[Revenue Per Cookie]:[Cost Per Cookie]])*Table3[[#This Row],[Units Sold]])</f>
        <v>1915</v>
      </c>
    </row>
    <row r="404" spans="1:7" x14ac:dyDescent="0.25">
      <c r="A404">
        <v>238485</v>
      </c>
      <c r="B404" t="s">
        <v>30</v>
      </c>
      <c r="C404" s="9">
        <v>494</v>
      </c>
      <c r="D404" s="10">
        <v>43739</v>
      </c>
      <c r="E404" cm="1">
        <f t="array" ref="E404">_xlfn.XLOOKUP(Table3[[#This Row],[Product]],Table118[[#All],[Cookie Type]],Table118[[#All],[Revenue Per Cookie]],"Not Found")</f>
        <v>4</v>
      </c>
      <c r="F404" cm="1">
        <f t="array" ref="F404">_xlfn.XLOOKUP(Table3[[#This Row],[Product]],Table118[[#All],[Cookie Type]],Table118[[#All],[Cost Per Cookie]],"Not Found")</f>
        <v>-1.5</v>
      </c>
      <c r="G404" s="13" cm="1">
        <f t="array" ref="G404">SUM(_xlfn.XLOOKUP(Table3[[#This Row],[Product]],Table118[[#All],[Cookie Type]],Table118[[#All],[Revenue Per Cookie]:[Cost Per Cookie]])*Table3[[#This Row],[Units Sold]])</f>
        <v>1235</v>
      </c>
    </row>
    <row r="405" spans="1:7" x14ac:dyDescent="0.25">
      <c r="A405">
        <v>128044</v>
      </c>
      <c r="B405" t="s">
        <v>30</v>
      </c>
      <c r="C405" s="9">
        <v>1397</v>
      </c>
      <c r="D405" s="10">
        <v>44105</v>
      </c>
      <c r="E405" cm="1">
        <f t="array" ref="E405">_xlfn.XLOOKUP(Table3[[#This Row],[Product]],Table118[[#All],[Cookie Type]],Table118[[#All],[Revenue Per Cookie]],"Not Found")</f>
        <v>4</v>
      </c>
      <c r="F405" cm="1">
        <f t="array" ref="F405">_xlfn.XLOOKUP(Table3[[#This Row],[Product]],Table118[[#All],[Cookie Type]],Table118[[#All],[Cost Per Cookie]],"Not Found")</f>
        <v>-1.5</v>
      </c>
      <c r="G405" s="13" cm="1">
        <f t="array" ref="G405">SUM(_xlfn.XLOOKUP(Table3[[#This Row],[Product]],Table118[[#All],[Cookie Type]],Table118[[#All],[Revenue Per Cookie]:[Cost Per Cookie]])*Table3[[#This Row],[Units Sold]])</f>
        <v>3492.5</v>
      </c>
    </row>
    <row r="406" spans="1:7" x14ac:dyDescent="0.25">
      <c r="A406">
        <v>338090</v>
      </c>
      <c r="B406" t="s">
        <v>30</v>
      </c>
      <c r="C406" s="9">
        <v>2155</v>
      </c>
      <c r="D406" s="10">
        <v>44166</v>
      </c>
      <c r="E406" cm="1">
        <f t="array" ref="E406">_xlfn.XLOOKUP(Table3[[#This Row],[Product]],Table118[[#All],[Cookie Type]],Table118[[#All],[Revenue Per Cookie]],"Not Found")</f>
        <v>4</v>
      </c>
      <c r="F406" cm="1">
        <f t="array" ref="F406">_xlfn.XLOOKUP(Table3[[#This Row],[Product]],Table118[[#All],[Cookie Type]],Table118[[#All],[Cost Per Cookie]],"Not Found")</f>
        <v>-1.5</v>
      </c>
      <c r="G406" s="13" cm="1">
        <f t="array" ref="G406">SUM(_xlfn.XLOOKUP(Table3[[#This Row],[Product]],Table118[[#All],[Cookie Type]],Table118[[#All],[Revenue Per Cookie]:[Cost Per Cookie]])*Table3[[#This Row],[Units Sold]])</f>
        <v>5387.5</v>
      </c>
    </row>
    <row r="407" spans="1:7" x14ac:dyDescent="0.25">
      <c r="A407">
        <v>178855</v>
      </c>
      <c r="B407" t="s">
        <v>30</v>
      </c>
      <c r="C407" s="9">
        <v>742.5</v>
      </c>
      <c r="D407" s="10">
        <v>43922</v>
      </c>
      <c r="E407" cm="1">
        <f t="array" ref="E407">_xlfn.XLOOKUP(Table3[[#This Row],[Product]],Table118[[#All],[Cookie Type]],Table118[[#All],[Revenue Per Cookie]],"Not Found")</f>
        <v>4</v>
      </c>
      <c r="F407" cm="1">
        <f t="array" ref="F407">_xlfn.XLOOKUP(Table3[[#This Row],[Product]],Table118[[#All],[Cookie Type]],Table118[[#All],[Cost Per Cookie]],"Not Found")</f>
        <v>-1.5</v>
      </c>
      <c r="G407" s="13" cm="1">
        <f t="array" ref="G407">SUM(_xlfn.XLOOKUP(Table3[[#This Row],[Product]],Table118[[#All],[Cookie Type]],Table118[[#All],[Revenue Per Cookie]:[Cost Per Cookie]])*Table3[[#This Row],[Units Sold]])</f>
        <v>1856.25</v>
      </c>
    </row>
    <row r="408" spans="1:7" x14ac:dyDescent="0.25">
      <c r="A408">
        <v>601636</v>
      </c>
      <c r="B408" t="s">
        <v>30</v>
      </c>
      <c r="C408" s="9">
        <v>1295</v>
      </c>
      <c r="D408" s="10">
        <v>44105</v>
      </c>
      <c r="E408" cm="1">
        <f t="array" ref="E408">_xlfn.XLOOKUP(Table3[[#This Row],[Product]],Table118[[#All],[Cookie Type]],Table118[[#All],[Revenue Per Cookie]],"Not Found")</f>
        <v>4</v>
      </c>
      <c r="F408" cm="1">
        <f t="array" ref="F408">_xlfn.XLOOKUP(Table3[[#This Row],[Product]],Table118[[#All],[Cookie Type]],Table118[[#All],[Cost Per Cookie]],"Not Found")</f>
        <v>-1.5</v>
      </c>
      <c r="G408" s="13" cm="1">
        <f t="array" ref="G408">SUM(_xlfn.XLOOKUP(Table3[[#This Row],[Product]],Table118[[#All],[Cookie Type]],Table118[[#All],[Revenue Per Cookie]:[Cost Per Cookie]])*Table3[[#This Row],[Units Sold]])</f>
        <v>3237.5</v>
      </c>
    </row>
    <row r="409" spans="1:7" x14ac:dyDescent="0.25">
      <c r="A409">
        <v>893967</v>
      </c>
      <c r="B409" t="s">
        <v>30</v>
      </c>
      <c r="C409" s="9">
        <v>214</v>
      </c>
      <c r="D409" s="10">
        <v>43739</v>
      </c>
      <c r="E409" cm="1">
        <f t="array" ref="E409">_xlfn.XLOOKUP(Table3[[#This Row],[Product]],Table118[[#All],[Cookie Type]],Table118[[#All],[Revenue Per Cookie]],"Not Found")</f>
        <v>4</v>
      </c>
      <c r="F409" cm="1">
        <f t="array" ref="F409">_xlfn.XLOOKUP(Table3[[#This Row],[Product]],Table118[[#All],[Cookie Type]],Table118[[#All],[Cost Per Cookie]],"Not Found")</f>
        <v>-1.5</v>
      </c>
      <c r="G409" s="13" cm="1">
        <f t="array" ref="G409">SUM(_xlfn.XLOOKUP(Table3[[#This Row],[Product]],Table118[[#All],[Cookie Type]],Table118[[#All],[Revenue Per Cookie]:[Cost Per Cookie]])*Table3[[#This Row],[Units Sold]])</f>
        <v>535</v>
      </c>
    </row>
    <row r="410" spans="1:7" x14ac:dyDescent="0.25">
      <c r="A410">
        <v>403455</v>
      </c>
      <c r="B410" t="s">
        <v>30</v>
      </c>
      <c r="C410" s="9">
        <v>2145</v>
      </c>
      <c r="D410" s="10">
        <v>43770</v>
      </c>
      <c r="E410" cm="1">
        <f t="array" ref="E410">_xlfn.XLOOKUP(Table3[[#This Row],[Product]],Table118[[#All],[Cookie Type]],Table118[[#All],[Revenue Per Cookie]],"Not Found")</f>
        <v>4</v>
      </c>
      <c r="F410" cm="1">
        <f t="array" ref="F410">_xlfn.XLOOKUP(Table3[[#This Row],[Product]],Table118[[#All],[Cookie Type]],Table118[[#All],[Cost Per Cookie]],"Not Found")</f>
        <v>-1.5</v>
      </c>
      <c r="G410" s="13" cm="1">
        <f t="array" ref="G410">SUM(_xlfn.XLOOKUP(Table3[[#This Row],[Product]],Table118[[#All],[Cookie Type]],Table118[[#All],[Revenue Per Cookie]:[Cost Per Cookie]])*Table3[[#This Row],[Units Sold]])</f>
        <v>5362.5</v>
      </c>
    </row>
    <row r="411" spans="1:7" x14ac:dyDescent="0.25">
      <c r="A411">
        <v>866409</v>
      </c>
      <c r="B411" t="s">
        <v>30</v>
      </c>
      <c r="C411" s="9">
        <v>2852</v>
      </c>
      <c r="D411" s="10">
        <v>44166</v>
      </c>
      <c r="E411" cm="1">
        <f t="array" ref="E411">_xlfn.XLOOKUP(Table3[[#This Row],[Product]],Table118[[#All],[Cookie Type]],Table118[[#All],[Revenue Per Cookie]],"Not Found")</f>
        <v>4</v>
      </c>
      <c r="F411" cm="1">
        <f t="array" ref="F411">_xlfn.XLOOKUP(Table3[[#This Row],[Product]],Table118[[#All],[Cookie Type]],Table118[[#All],[Cost Per Cookie]],"Not Found")</f>
        <v>-1.5</v>
      </c>
      <c r="G411" s="13" cm="1">
        <f t="array" ref="G411">SUM(_xlfn.XLOOKUP(Table3[[#This Row],[Product]],Table118[[#All],[Cookie Type]],Table118[[#All],[Revenue Per Cookie]:[Cost Per Cookie]])*Table3[[#This Row],[Units Sold]])</f>
        <v>7130</v>
      </c>
    </row>
    <row r="412" spans="1:7" x14ac:dyDescent="0.25">
      <c r="A412">
        <v>765655</v>
      </c>
      <c r="B412" t="s">
        <v>30</v>
      </c>
      <c r="C412" s="9">
        <v>4243.5</v>
      </c>
      <c r="D412" s="10">
        <v>43922</v>
      </c>
      <c r="E412" cm="1">
        <f t="array" ref="E412">_xlfn.XLOOKUP(Table3[[#This Row],[Product]],Table118[[#All],[Cookie Type]],Table118[[#All],[Revenue Per Cookie]],"Not Found")</f>
        <v>4</v>
      </c>
      <c r="F412" cm="1">
        <f t="array" ref="F412">_xlfn.XLOOKUP(Table3[[#This Row],[Product]],Table118[[#All],[Cookie Type]],Table118[[#All],[Cost Per Cookie]],"Not Found")</f>
        <v>-1.5</v>
      </c>
      <c r="G412" s="13" cm="1">
        <f t="array" ref="G412">SUM(_xlfn.XLOOKUP(Table3[[#This Row],[Product]],Table118[[#All],[Cookie Type]],Table118[[#All],[Revenue Per Cookie]:[Cost Per Cookie]])*Table3[[#This Row],[Units Sold]])</f>
        <v>10608.75</v>
      </c>
    </row>
    <row r="413" spans="1:7" x14ac:dyDescent="0.25">
      <c r="A413">
        <v>732442</v>
      </c>
      <c r="B413" t="s">
        <v>30</v>
      </c>
      <c r="C413" s="9">
        <v>2580</v>
      </c>
      <c r="D413" s="10">
        <v>43922</v>
      </c>
      <c r="E413" cm="1">
        <f t="array" ref="E413">_xlfn.XLOOKUP(Table3[[#This Row],[Product]],Table118[[#All],[Cookie Type]],Table118[[#All],[Revenue Per Cookie]],"Not Found")</f>
        <v>4</v>
      </c>
      <c r="F413" cm="1">
        <f t="array" ref="F413">_xlfn.XLOOKUP(Table3[[#This Row],[Product]],Table118[[#All],[Cookie Type]],Table118[[#All],[Cost Per Cookie]],"Not Found")</f>
        <v>-1.5</v>
      </c>
      <c r="G413" s="13" cm="1">
        <f t="array" ref="G413">SUM(_xlfn.XLOOKUP(Table3[[#This Row],[Product]],Table118[[#All],[Cookie Type]],Table118[[#All],[Revenue Per Cookie]:[Cost Per Cookie]])*Table3[[#This Row],[Units Sold]])</f>
        <v>6450</v>
      </c>
    </row>
    <row r="414" spans="1:7" x14ac:dyDescent="0.25">
      <c r="A414">
        <v>745878</v>
      </c>
      <c r="B414" t="s">
        <v>30</v>
      </c>
      <c r="C414" s="9">
        <v>689</v>
      </c>
      <c r="D414" s="10">
        <v>43983</v>
      </c>
      <c r="E414" cm="1">
        <f t="array" ref="E414">_xlfn.XLOOKUP(Table3[[#This Row],[Product]],Table118[[#All],[Cookie Type]],Table118[[#All],[Revenue Per Cookie]],"Not Found")</f>
        <v>4</v>
      </c>
      <c r="F414" cm="1">
        <f t="array" ref="F414">_xlfn.XLOOKUP(Table3[[#This Row],[Product]],Table118[[#All],[Cookie Type]],Table118[[#All],[Cost Per Cookie]],"Not Found")</f>
        <v>-1.5</v>
      </c>
      <c r="G414" s="13" cm="1">
        <f t="array" ref="G414">SUM(_xlfn.XLOOKUP(Table3[[#This Row],[Product]],Table118[[#All],[Cookie Type]],Table118[[#All],[Revenue Per Cookie]:[Cost Per Cookie]])*Table3[[#This Row],[Units Sold]])</f>
        <v>1722.5</v>
      </c>
    </row>
    <row r="415" spans="1:7" x14ac:dyDescent="0.25">
      <c r="A415">
        <v>863607</v>
      </c>
      <c r="B415" t="s">
        <v>30</v>
      </c>
      <c r="C415" s="9">
        <v>1947</v>
      </c>
      <c r="D415" s="10">
        <v>44075</v>
      </c>
      <c r="E415" cm="1">
        <f t="array" ref="E415">_xlfn.XLOOKUP(Table3[[#This Row],[Product]],Table118[[#All],[Cookie Type]],Table118[[#All],[Revenue Per Cookie]],"Not Found")</f>
        <v>4</v>
      </c>
      <c r="F415" cm="1">
        <f t="array" ref="F415">_xlfn.XLOOKUP(Table3[[#This Row],[Product]],Table118[[#All],[Cookie Type]],Table118[[#All],[Cost Per Cookie]],"Not Found")</f>
        <v>-1.5</v>
      </c>
      <c r="G415" s="13" cm="1">
        <f t="array" ref="G415">SUM(_xlfn.XLOOKUP(Table3[[#This Row],[Product]],Table118[[#All],[Cookie Type]],Table118[[#All],[Revenue Per Cookie]:[Cost Per Cookie]])*Table3[[#This Row],[Units Sold]])</f>
        <v>4867.5</v>
      </c>
    </row>
    <row r="416" spans="1:7" x14ac:dyDescent="0.25">
      <c r="A416">
        <v>249563</v>
      </c>
      <c r="B416" t="s">
        <v>30</v>
      </c>
      <c r="C416" s="9">
        <v>908</v>
      </c>
      <c r="D416" s="10">
        <v>43800</v>
      </c>
      <c r="E416" cm="1">
        <f t="array" ref="E416">_xlfn.XLOOKUP(Table3[[#This Row],[Product]],Table118[[#All],[Cookie Type]],Table118[[#All],[Revenue Per Cookie]],"Not Found")</f>
        <v>4</v>
      </c>
      <c r="F416" cm="1">
        <f t="array" ref="F416">_xlfn.XLOOKUP(Table3[[#This Row],[Product]],Table118[[#All],[Cookie Type]],Table118[[#All],[Cost Per Cookie]],"Not Found")</f>
        <v>-1.5</v>
      </c>
      <c r="G416" s="13" cm="1">
        <f t="array" ref="G416">SUM(_xlfn.XLOOKUP(Table3[[#This Row],[Product]],Table118[[#All],[Cookie Type]],Table118[[#All],[Revenue Per Cookie]:[Cost Per Cookie]])*Table3[[#This Row],[Units Sold]])</f>
        <v>2270</v>
      </c>
    </row>
    <row r="417" spans="1:7" x14ac:dyDescent="0.25">
      <c r="A417">
        <v>355733</v>
      </c>
      <c r="B417" t="s">
        <v>30</v>
      </c>
      <c r="C417" s="9">
        <v>831</v>
      </c>
      <c r="D417" s="10">
        <v>43952</v>
      </c>
      <c r="E417" cm="1">
        <f t="array" ref="E417">_xlfn.XLOOKUP(Table3[[#This Row],[Product]],Table118[[#All],[Cookie Type]],Table118[[#All],[Revenue Per Cookie]],"Not Found")</f>
        <v>4</v>
      </c>
      <c r="F417" cm="1">
        <f t="array" ref="F417">_xlfn.XLOOKUP(Table3[[#This Row],[Product]],Table118[[#All],[Cookie Type]],Table118[[#All],[Cost Per Cookie]],"Not Found")</f>
        <v>-1.5</v>
      </c>
      <c r="G417" s="13" cm="1">
        <f t="array" ref="G417">SUM(_xlfn.XLOOKUP(Table3[[#This Row],[Product]],Table118[[#All],[Cookie Type]],Table118[[#All],[Revenue Per Cookie]:[Cost Per Cookie]])*Table3[[#This Row],[Units Sold]])</f>
        <v>2077.5</v>
      </c>
    </row>
    <row r="418" spans="1:7" x14ac:dyDescent="0.25">
      <c r="A418">
        <v>654585</v>
      </c>
      <c r="B418" t="s">
        <v>30</v>
      </c>
      <c r="C418" s="9">
        <v>2851</v>
      </c>
      <c r="D418" s="10">
        <v>43739</v>
      </c>
      <c r="E418" cm="1">
        <f t="array" ref="E418">_xlfn.XLOOKUP(Table3[[#This Row],[Product]],Table118[[#All],[Cookie Type]],Table118[[#All],[Revenue Per Cookie]],"Not Found")</f>
        <v>4</v>
      </c>
      <c r="F418" cm="1">
        <f t="array" ref="F418">_xlfn.XLOOKUP(Table3[[#This Row],[Product]],Table118[[#All],[Cookie Type]],Table118[[#All],[Cost Per Cookie]],"Not Found")</f>
        <v>-1.5</v>
      </c>
      <c r="G418" s="13" cm="1">
        <f t="array" ref="G418">SUM(_xlfn.XLOOKUP(Table3[[#This Row],[Product]],Table118[[#All],[Cookie Type]],Table118[[#All],[Revenue Per Cookie]:[Cost Per Cookie]])*Table3[[#This Row],[Units Sold]])</f>
        <v>7127.5</v>
      </c>
    </row>
    <row r="419" spans="1:7" x14ac:dyDescent="0.25">
      <c r="A419">
        <v>725869</v>
      </c>
      <c r="B419" t="s">
        <v>30</v>
      </c>
      <c r="C419" s="9">
        <v>2021</v>
      </c>
      <c r="D419" s="10">
        <v>44105</v>
      </c>
      <c r="E419" cm="1">
        <f t="array" ref="E419">_xlfn.XLOOKUP(Table3[[#This Row],[Product]],Table118[[#All],[Cookie Type]],Table118[[#All],[Revenue Per Cookie]],"Not Found")</f>
        <v>4</v>
      </c>
      <c r="F419" cm="1">
        <f t="array" ref="F419">_xlfn.XLOOKUP(Table3[[#This Row],[Product]],Table118[[#All],[Cookie Type]],Table118[[#All],[Cost Per Cookie]],"Not Found")</f>
        <v>-1.5</v>
      </c>
      <c r="G419" s="13" cm="1">
        <f t="array" ref="G419">SUM(_xlfn.XLOOKUP(Table3[[#This Row],[Product]],Table118[[#All],[Cookie Type]],Table118[[#All],[Revenue Per Cookie]:[Cost Per Cookie]])*Table3[[#This Row],[Units Sold]])</f>
        <v>5052.5</v>
      </c>
    </row>
    <row r="420" spans="1:7" x14ac:dyDescent="0.25">
      <c r="A420">
        <v>882680</v>
      </c>
      <c r="B420" t="s">
        <v>30</v>
      </c>
      <c r="C420" s="9">
        <v>274</v>
      </c>
      <c r="D420" s="10">
        <v>44166</v>
      </c>
      <c r="E420" cm="1">
        <f t="array" ref="E420">_xlfn.XLOOKUP(Table3[[#This Row],[Product]],Table118[[#All],[Cookie Type]],Table118[[#All],[Revenue Per Cookie]],"Not Found")</f>
        <v>4</v>
      </c>
      <c r="F420" cm="1">
        <f t="array" ref="F420">_xlfn.XLOOKUP(Table3[[#This Row],[Product]],Table118[[#All],[Cookie Type]],Table118[[#All],[Cost Per Cookie]],"Not Found")</f>
        <v>-1.5</v>
      </c>
      <c r="G420" s="13" cm="1">
        <f t="array" ref="G420">SUM(_xlfn.XLOOKUP(Table3[[#This Row],[Product]],Table118[[#All],[Cookie Type]],Table118[[#All],[Revenue Per Cookie]:[Cost Per Cookie]])*Table3[[#This Row],[Units Sold]])</f>
        <v>685</v>
      </c>
    </row>
    <row r="421" spans="1:7" x14ac:dyDescent="0.25">
      <c r="A421">
        <v>449939</v>
      </c>
      <c r="B421" t="s">
        <v>30</v>
      </c>
      <c r="C421" s="9">
        <v>1865</v>
      </c>
      <c r="D421" s="10">
        <v>43862</v>
      </c>
      <c r="E421" cm="1">
        <f t="array" ref="E421">_xlfn.XLOOKUP(Table3[[#This Row],[Product]],Table118[[#All],[Cookie Type]],Table118[[#All],[Revenue Per Cookie]],"Not Found")</f>
        <v>4</v>
      </c>
      <c r="F421" cm="1">
        <f t="array" ref="F421">_xlfn.XLOOKUP(Table3[[#This Row],[Product]],Table118[[#All],[Cookie Type]],Table118[[#All],[Cost Per Cookie]],"Not Found")</f>
        <v>-1.5</v>
      </c>
      <c r="G421" s="13" cm="1">
        <f t="array" ref="G421">SUM(_xlfn.XLOOKUP(Table3[[#This Row],[Product]],Table118[[#All],[Cookie Type]],Table118[[#All],[Revenue Per Cookie]:[Cost Per Cookie]])*Table3[[#This Row],[Units Sold]])</f>
        <v>4662.5</v>
      </c>
    </row>
    <row r="422" spans="1:7" x14ac:dyDescent="0.25">
      <c r="A422">
        <v>787606</v>
      </c>
      <c r="B422" t="s">
        <v>30</v>
      </c>
      <c r="C422" s="9">
        <v>1116</v>
      </c>
      <c r="D422" s="10">
        <v>43862</v>
      </c>
      <c r="E422" cm="1">
        <f t="array" ref="E422">_xlfn.XLOOKUP(Table3[[#This Row],[Product]],Table118[[#All],[Cookie Type]],Table118[[#All],[Revenue Per Cookie]],"Not Found")</f>
        <v>4</v>
      </c>
      <c r="F422" cm="1">
        <f t="array" ref="F422">_xlfn.XLOOKUP(Table3[[#This Row],[Product]],Table118[[#All],[Cookie Type]],Table118[[#All],[Cost Per Cookie]],"Not Found")</f>
        <v>-1.5</v>
      </c>
      <c r="G422" s="13" cm="1">
        <f t="array" ref="G422">SUM(_xlfn.XLOOKUP(Table3[[#This Row],[Product]],Table118[[#All],[Cookie Type]],Table118[[#All],[Revenue Per Cookie]:[Cost Per Cookie]])*Table3[[#This Row],[Units Sold]])</f>
        <v>2790</v>
      </c>
    </row>
    <row r="423" spans="1:7" x14ac:dyDescent="0.25">
      <c r="A423">
        <v>295574</v>
      </c>
      <c r="B423" t="s">
        <v>30</v>
      </c>
      <c r="C423" s="9">
        <v>1563</v>
      </c>
      <c r="D423" s="10">
        <v>43952</v>
      </c>
      <c r="E423" cm="1">
        <f t="array" ref="E423">_xlfn.XLOOKUP(Table3[[#This Row],[Product]],Table118[[#All],[Cookie Type]],Table118[[#All],[Revenue Per Cookie]],"Not Found")</f>
        <v>4</v>
      </c>
      <c r="F423" cm="1">
        <f t="array" ref="F423">_xlfn.XLOOKUP(Table3[[#This Row],[Product]],Table118[[#All],[Cookie Type]],Table118[[#All],[Cost Per Cookie]],"Not Found")</f>
        <v>-1.5</v>
      </c>
      <c r="G423" s="13" cm="1">
        <f t="array" ref="G423">SUM(_xlfn.XLOOKUP(Table3[[#This Row],[Product]],Table118[[#All],[Cookie Type]],Table118[[#All],[Revenue Per Cookie]:[Cost Per Cookie]])*Table3[[#This Row],[Units Sold]])</f>
        <v>3907.5</v>
      </c>
    </row>
    <row r="424" spans="1:7" x14ac:dyDescent="0.25">
      <c r="A424">
        <v>551997</v>
      </c>
      <c r="B424" t="s">
        <v>30</v>
      </c>
      <c r="C424" s="9">
        <v>991</v>
      </c>
      <c r="D424" s="10">
        <v>43983</v>
      </c>
      <c r="E424" cm="1">
        <f t="array" ref="E424">_xlfn.XLOOKUP(Table3[[#This Row],[Product]],Table118[[#All],[Cookie Type]],Table118[[#All],[Revenue Per Cookie]],"Not Found")</f>
        <v>4</v>
      </c>
      <c r="F424" cm="1">
        <f t="array" ref="F424">_xlfn.XLOOKUP(Table3[[#This Row],[Product]],Table118[[#All],[Cookie Type]],Table118[[#All],[Cost Per Cookie]],"Not Found")</f>
        <v>-1.5</v>
      </c>
      <c r="G424" s="13" cm="1">
        <f t="array" ref="G424">SUM(_xlfn.XLOOKUP(Table3[[#This Row],[Product]],Table118[[#All],[Cookie Type]],Table118[[#All],[Revenue Per Cookie]:[Cost Per Cookie]])*Table3[[#This Row],[Units Sold]])</f>
        <v>2477.5</v>
      </c>
    </row>
    <row r="425" spans="1:7" x14ac:dyDescent="0.25">
      <c r="A425">
        <v>296951</v>
      </c>
      <c r="B425" t="s">
        <v>30</v>
      </c>
      <c r="C425" s="9">
        <v>1016</v>
      </c>
      <c r="D425" s="10">
        <v>43770</v>
      </c>
      <c r="E425" cm="1">
        <f t="array" ref="E425">_xlfn.XLOOKUP(Table3[[#This Row],[Product]],Table118[[#All],[Cookie Type]],Table118[[#All],[Revenue Per Cookie]],"Not Found")</f>
        <v>4</v>
      </c>
      <c r="F425" cm="1">
        <f t="array" ref="F425">_xlfn.XLOOKUP(Table3[[#This Row],[Product]],Table118[[#All],[Cookie Type]],Table118[[#All],[Cost Per Cookie]],"Not Found")</f>
        <v>-1.5</v>
      </c>
      <c r="G425" s="13" cm="1">
        <f t="array" ref="G425">SUM(_xlfn.XLOOKUP(Table3[[#This Row],[Product]],Table118[[#All],[Cookie Type]],Table118[[#All],[Revenue Per Cookie]:[Cost Per Cookie]])*Table3[[#This Row],[Units Sold]])</f>
        <v>2540</v>
      </c>
    </row>
    <row r="426" spans="1:7" x14ac:dyDescent="0.25">
      <c r="A426">
        <v>812448</v>
      </c>
      <c r="B426" t="s">
        <v>30</v>
      </c>
      <c r="C426" s="9">
        <v>2791</v>
      </c>
      <c r="D426" s="10">
        <v>44136</v>
      </c>
      <c r="E426" cm="1">
        <f t="array" ref="E426">_xlfn.XLOOKUP(Table3[[#This Row],[Product]],Table118[[#All],[Cookie Type]],Table118[[#All],[Revenue Per Cookie]],"Not Found")</f>
        <v>4</v>
      </c>
      <c r="F426" cm="1">
        <f t="array" ref="F426">_xlfn.XLOOKUP(Table3[[#This Row],[Product]],Table118[[#All],[Cookie Type]],Table118[[#All],[Cost Per Cookie]],"Not Found")</f>
        <v>-1.5</v>
      </c>
      <c r="G426" s="13" cm="1">
        <f t="array" ref="G426">SUM(_xlfn.XLOOKUP(Table3[[#This Row],[Product]],Table118[[#All],[Cookie Type]],Table118[[#All],[Revenue Per Cookie]:[Cost Per Cookie]])*Table3[[#This Row],[Units Sold]])</f>
        <v>6977.5</v>
      </c>
    </row>
    <row r="427" spans="1:7" x14ac:dyDescent="0.25">
      <c r="A427">
        <v>539656</v>
      </c>
      <c r="B427" t="s">
        <v>30</v>
      </c>
      <c r="C427" s="9">
        <v>570</v>
      </c>
      <c r="D427" s="10">
        <v>44166</v>
      </c>
      <c r="E427" cm="1">
        <f t="array" ref="E427">_xlfn.XLOOKUP(Table3[[#This Row],[Product]],Table118[[#All],[Cookie Type]],Table118[[#All],[Revenue Per Cookie]],"Not Found")</f>
        <v>4</v>
      </c>
      <c r="F427" cm="1">
        <f t="array" ref="F427">_xlfn.XLOOKUP(Table3[[#This Row],[Product]],Table118[[#All],[Cookie Type]],Table118[[#All],[Cost Per Cookie]],"Not Found")</f>
        <v>-1.5</v>
      </c>
      <c r="G427" s="13" cm="1">
        <f t="array" ref="G427">SUM(_xlfn.XLOOKUP(Table3[[#This Row],[Product]],Table118[[#All],[Cookie Type]],Table118[[#All],[Revenue Per Cookie]:[Cost Per Cookie]])*Table3[[#This Row],[Units Sold]])</f>
        <v>1425</v>
      </c>
    </row>
    <row r="428" spans="1:7" x14ac:dyDescent="0.25">
      <c r="A428">
        <v>348955</v>
      </c>
      <c r="B428" t="s">
        <v>30</v>
      </c>
      <c r="C428" s="9">
        <v>2487</v>
      </c>
      <c r="D428" s="10">
        <v>44166</v>
      </c>
      <c r="E428" cm="1">
        <f t="array" ref="E428">_xlfn.XLOOKUP(Table3[[#This Row],[Product]],Table118[[#All],[Cookie Type]],Table118[[#All],[Revenue Per Cookie]],"Not Found")</f>
        <v>4</v>
      </c>
      <c r="F428" cm="1">
        <f t="array" ref="F428">_xlfn.XLOOKUP(Table3[[#This Row],[Product]],Table118[[#All],[Cookie Type]],Table118[[#All],[Cost Per Cookie]],"Not Found")</f>
        <v>-1.5</v>
      </c>
      <c r="G428" s="13" cm="1">
        <f t="array" ref="G428">SUM(_xlfn.XLOOKUP(Table3[[#This Row],[Product]],Table118[[#All],[Cookie Type]],Table118[[#All],[Revenue Per Cookie]:[Cost Per Cookie]])*Table3[[#This Row],[Units Sold]])</f>
        <v>6217.5</v>
      </c>
    </row>
    <row r="429" spans="1:7" x14ac:dyDescent="0.25">
      <c r="A429">
        <v>137994</v>
      </c>
      <c r="B429" t="s">
        <v>30</v>
      </c>
      <c r="C429" s="9">
        <v>1117.5</v>
      </c>
      <c r="D429" s="10">
        <v>43831</v>
      </c>
      <c r="E429" cm="1">
        <f t="array" ref="E429">_xlfn.XLOOKUP(Table3[[#This Row],[Product]],Table118[[#All],[Cookie Type]],Table118[[#All],[Revenue Per Cookie]],"Not Found")</f>
        <v>4</v>
      </c>
      <c r="F429" cm="1">
        <f t="array" ref="F429">_xlfn.XLOOKUP(Table3[[#This Row],[Product]],Table118[[#All],[Cookie Type]],Table118[[#All],[Cost Per Cookie]],"Not Found")</f>
        <v>-1.5</v>
      </c>
      <c r="G429" s="13" cm="1">
        <f t="array" ref="G429">SUM(_xlfn.XLOOKUP(Table3[[#This Row],[Product]],Table118[[#All],[Cookie Type]],Table118[[#All],[Revenue Per Cookie]:[Cost Per Cookie]])*Table3[[#This Row],[Units Sold]])</f>
        <v>2793.75</v>
      </c>
    </row>
    <row r="430" spans="1:7" x14ac:dyDescent="0.25">
      <c r="A430">
        <v>779393</v>
      </c>
      <c r="B430" t="s">
        <v>30</v>
      </c>
      <c r="C430" s="9">
        <v>2844</v>
      </c>
      <c r="D430" s="10">
        <v>43983</v>
      </c>
      <c r="E430" cm="1">
        <f t="array" ref="E430">_xlfn.XLOOKUP(Table3[[#This Row],[Product]],Table118[[#All],[Cookie Type]],Table118[[#All],[Revenue Per Cookie]],"Not Found")</f>
        <v>4</v>
      </c>
      <c r="F430" cm="1">
        <f t="array" ref="F430">_xlfn.XLOOKUP(Table3[[#This Row],[Product]],Table118[[#All],[Cookie Type]],Table118[[#All],[Cost Per Cookie]],"Not Found")</f>
        <v>-1.5</v>
      </c>
      <c r="G430" s="13" cm="1">
        <f t="array" ref="G430">SUM(_xlfn.XLOOKUP(Table3[[#This Row],[Product]],Table118[[#All],[Cookie Type]],Table118[[#All],[Revenue Per Cookie]:[Cost Per Cookie]])*Table3[[#This Row],[Units Sold]])</f>
        <v>7110</v>
      </c>
    </row>
    <row r="431" spans="1:7" x14ac:dyDescent="0.25">
      <c r="A431">
        <v>443447</v>
      </c>
      <c r="B431" t="s">
        <v>30</v>
      </c>
      <c r="C431" s="9">
        <v>562</v>
      </c>
      <c r="D431" s="10">
        <v>44075</v>
      </c>
      <c r="E431" cm="1">
        <f t="array" ref="E431">_xlfn.XLOOKUP(Table3[[#This Row],[Product]],Table118[[#All],[Cookie Type]],Table118[[#All],[Revenue Per Cookie]],"Not Found")</f>
        <v>4</v>
      </c>
      <c r="F431" cm="1">
        <f t="array" ref="F431">_xlfn.XLOOKUP(Table3[[#This Row],[Product]],Table118[[#All],[Cookie Type]],Table118[[#All],[Cost Per Cookie]],"Not Found")</f>
        <v>-1.5</v>
      </c>
      <c r="G431" s="13" cm="1">
        <f t="array" ref="G431">SUM(_xlfn.XLOOKUP(Table3[[#This Row],[Product]],Table118[[#All],[Cookie Type]],Table118[[#All],[Revenue Per Cookie]:[Cost Per Cookie]])*Table3[[#This Row],[Units Sold]])</f>
        <v>1405</v>
      </c>
    </row>
    <row r="432" spans="1:7" x14ac:dyDescent="0.25">
      <c r="A432">
        <v>288662</v>
      </c>
      <c r="B432" t="s">
        <v>30</v>
      </c>
      <c r="C432" s="9">
        <v>2299</v>
      </c>
      <c r="D432" s="10">
        <v>43739</v>
      </c>
      <c r="E432" cm="1">
        <f t="array" ref="E432">_xlfn.XLOOKUP(Table3[[#This Row],[Product]],Table118[[#All],[Cookie Type]],Table118[[#All],[Revenue Per Cookie]],"Not Found")</f>
        <v>4</v>
      </c>
      <c r="F432" cm="1">
        <f t="array" ref="F432">_xlfn.XLOOKUP(Table3[[#This Row],[Product]],Table118[[#All],[Cookie Type]],Table118[[#All],[Cost Per Cookie]],"Not Found")</f>
        <v>-1.5</v>
      </c>
      <c r="G432" s="13" cm="1">
        <f t="array" ref="G432">SUM(_xlfn.XLOOKUP(Table3[[#This Row],[Product]],Table118[[#All],[Cookie Type]],Table118[[#All],[Revenue Per Cookie]:[Cost Per Cookie]])*Table3[[#This Row],[Units Sold]])</f>
        <v>5747.5</v>
      </c>
    </row>
    <row r="433" spans="1:7" x14ac:dyDescent="0.25">
      <c r="A433">
        <v>768268</v>
      </c>
      <c r="B433" t="s">
        <v>30</v>
      </c>
      <c r="C433" s="9">
        <v>2030</v>
      </c>
      <c r="D433" s="10">
        <v>44136</v>
      </c>
      <c r="E433" cm="1">
        <f t="array" ref="E433">_xlfn.XLOOKUP(Table3[[#This Row],[Product]],Table118[[#All],[Cookie Type]],Table118[[#All],[Revenue Per Cookie]],"Not Found")</f>
        <v>4</v>
      </c>
      <c r="F433" cm="1">
        <f t="array" ref="F433">_xlfn.XLOOKUP(Table3[[#This Row],[Product]],Table118[[#All],[Cookie Type]],Table118[[#All],[Cost Per Cookie]],"Not Found")</f>
        <v>-1.5</v>
      </c>
      <c r="G433" s="13" cm="1">
        <f t="array" ref="G433">SUM(_xlfn.XLOOKUP(Table3[[#This Row],[Product]],Table118[[#All],[Cookie Type]],Table118[[#All],[Revenue Per Cookie]:[Cost Per Cookie]])*Table3[[#This Row],[Units Sold]])</f>
        <v>5075</v>
      </c>
    </row>
    <row r="434" spans="1:7" x14ac:dyDescent="0.25">
      <c r="A434">
        <v>680427</v>
      </c>
      <c r="B434" t="s">
        <v>30</v>
      </c>
      <c r="C434" s="9">
        <v>263</v>
      </c>
      <c r="D434" s="10">
        <v>43770</v>
      </c>
      <c r="E434" cm="1">
        <f t="array" ref="E434">_xlfn.XLOOKUP(Table3[[#This Row],[Product]],Table118[[#All],[Cookie Type]],Table118[[#All],[Revenue Per Cookie]],"Not Found")</f>
        <v>4</v>
      </c>
      <c r="F434" cm="1">
        <f t="array" ref="F434">_xlfn.XLOOKUP(Table3[[#This Row],[Product]],Table118[[#All],[Cookie Type]],Table118[[#All],[Cost Per Cookie]],"Not Found")</f>
        <v>-1.5</v>
      </c>
      <c r="G434" s="13" cm="1">
        <f t="array" ref="G434">SUM(_xlfn.XLOOKUP(Table3[[#This Row],[Product]],Table118[[#All],[Cookie Type]],Table118[[#All],[Revenue Per Cookie]:[Cost Per Cookie]])*Table3[[#This Row],[Units Sold]])</f>
        <v>657.5</v>
      </c>
    </row>
    <row r="435" spans="1:7" x14ac:dyDescent="0.25">
      <c r="A435">
        <v>847678</v>
      </c>
      <c r="B435" t="s">
        <v>30</v>
      </c>
      <c r="C435" s="9">
        <v>887</v>
      </c>
      <c r="D435" s="10">
        <v>43800</v>
      </c>
      <c r="E435" cm="1">
        <f t="array" ref="E435">_xlfn.XLOOKUP(Table3[[#This Row],[Product]],Table118[[#All],[Cookie Type]],Table118[[#All],[Revenue Per Cookie]],"Not Found")</f>
        <v>4</v>
      </c>
      <c r="F435" cm="1">
        <f t="array" ref="F435">_xlfn.XLOOKUP(Table3[[#This Row],[Product]],Table118[[#All],[Cookie Type]],Table118[[#All],[Cost Per Cookie]],"Not Found")</f>
        <v>-1.5</v>
      </c>
      <c r="G435" s="13" cm="1">
        <f t="array" ref="G435">SUM(_xlfn.XLOOKUP(Table3[[#This Row],[Product]],Table118[[#All],[Cookie Type]],Table118[[#All],[Revenue Per Cookie]:[Cost Per Cookie]])*Table3[[#This Row],[Units Sold]])</f>
        <v>2217.5</v>
      </c>
    </row>
    <row r="436" spans="1:7" x14ac:dyDescent="0.25">
      <c r="A436">
        <v>421883</v>
      </c>
      <c r="B436" t="s">
        <v>30</v>
      </c>
      <c r="C436" s="9">
        <v>727</v>
      </c>
      <c r="D436" s="10">
        <v>43862</v>
      </c>
      <c r="E436" cm="1">
        <f t="array" ref="E436">_xlfn.XLOOKUP(Table3[[#This Row],[Product]],Table118[[#All],[Cookie Type]],Table118[[#All],[Revenue Per Cookie]],"Not Found")</f>
        <v>4</v>
      </c>
      <c r="F436" cm="1">
        <f t="array" ref="F436">_xlfn.XLOOKUP(Table3[[#This Row],[Product]],Table118[[#All],[Cookie Type]],Table118[[#All],[Cost Per Cookie]],"Not Found")</f>
        <v>-1.5</v>
      </c>
      <c r="G436" s="13" cm="1">
        <f t="array" ref="G436">SUM(_xlfn.XLOOKUP(Table3[[#This Row],[Product]],Table118[[#All],[Cookie Type]],Table118[[#All],[Revenue Per Cookie]:[Cost Per Cookie]])*Table3[[#This Row],[Units Sold]])</f>
        <v>1817.5</v>
      </c>
    </row>
    <row r="437" spans="1:7" x14ac:dyDescent="0.25">
      <c r="A437">
        <v>572044</v>
      </c>
      <c r="B437" t="s">
        <v>30</v>
      </c>
      <c r="C437" s="9">
        <v>1884</v>
      </c>
      <c r="D437" s="10">
        <v>44044</v>
      </c>
      <c r="E437" cm="1">
        <f t="array" ref="E437">_xlfn.XLOOKUP(Table3[[#This Row],[Product]],Table118[[#All],[Cookie Type]],Table118[[#All],[Revenue Per Cookie]],"Not Found")</f>
        <v>4</v>
      </c>
      <c r="F437" cm="1">
        <f t="array" ref="F437">_xlfn.XLOOKUP(Table3[[#This Row],[Product]],Table118[[#All],[Cookie Type]],Table118[[#All],[Cost Per Cookie]],"Not Found")</f>
        <v>-1.5</v>
      </c>
      <c r="G437" s="13" cm="1">
        <f t="array" ref="G437">SUM(_xlfn.XLOOKUP(Table3[[#This Row],[Product]],Table118[[#All],[Cookie Type]],Table118[[#All],[Revenue Per Cookie]:[Cost Per Cookie]])*Table3[[#This Row],[Units Sold]])</f>
        <v>4710</v>
      </c>
    </row>
    <row r="438" spans="1:7" x14ac:dyDescent="0.25">
      <c r="A438">
        <v>119027</v>
      </c>
      <c r="B438" t="s">
        <v>30</v>
      </c>
      <c r="C438" s="9">
        <v>1834</v>
      </c>
      <c r="D438" s="10">
        <v>43709</v>
      </c>
      <c r="E438" cm="1">
        <f t="array" ref="E438">_xlfn.XLOOKUP(Table3[[#This Row],[Product]],Table118[[#All],[Cookie Type]],Table118[[#All],[Revenue Per Cookie]],"Not Found")</f>
        <v>4</v>
      </c>
      <c r="F438" cm="1">
        <f t="array" ref="F438">_xlfn.XLOOKUP(Table3[[#This Row],[Product]],Table118[[#All],[Cookie Type]],Table118[[#All],[Cost Per Cookie]],"Not Found")</f>
        <v>-1.5</v>
      </c>
      <c r="G438" s="13" cm="1">
        <f t="array" ref="G438">SUM(_xlfn.XLOOKUP(Table3[[#This Row],[Product]],Table118[[#All],[Cookie Type]],Table118[[#All],[Revenue Per Cookie]:[Cost Per Cookie]])*Table3[[#This Row],[Units Sold]])</f>
        <v>4585</v>
      </c>
    </row>
    <row r="439" spans="1:7" x14ac:dyDescent="0.25">
      <c r="A439">
        <v>345233</v>
      </c>
      <c r="B439" t="s">
        <v>30</v>
      </c>
      <c r="C439" s="9">
        <v>1761</v>
      </c>
      <c r="D439" s="10">
        <v>43891</v>
      </c>
      <c r="E439" cm="1">
        <f t="array" ref="E439">_xlfn.XLOOKUP(Table3[[#This Row],[Product]],Table118[[#All],[Cookie Type]],Table118[[#All],[Revenue Per Cookie]],"Not Found")</f>
        <v>4</v>
      </c>
      <c r="F439" cm="1">
        <f t="array" ref="F439">_xlfn.XLOOKUP(Table3[[#This Row],[Product]],Table118[[#All],[Cookie Type]],Table118[[#All],[Cost Per Cookie]],"Not Found")</f>
        <v>-1.5</v>
      </c>
      <c r="G439" s="13" cm="1">
        <f t="array" ref="G439">SUM(_xlfn.XLOOKUP(Table3[[#This Row],[Product]],Table118[[#All],[Cookie Type]],Table118[[#All],[Revenue Per Cookie]:[Cost Per Cookie]])*Table3[[#This Row],[Units Sold]])</f>
        <v>4402.5</v>
      </c>
    </row>
    <row r="440" spans="1:7" x14ac:dyDescent="0.25">
      <c r="A440">
        <v>115306</v>
      </c>
      <c r="B440" t="s">
        <v>30</v>
      </c>
      <c r="C440" s="9">
        <v>448</v>
      </c>
      <c r="D440" s="10">
        <v>43983</v>
      </c>
      <c r="E440" cm="1">
        <f t="array" ref="E440">_xlfn.XLOOKUP(Table3[[#This Row],[Product]],Table118[[#All],[Cookie Type]],Table118[[#All],[Revenue Per Cookie]],"Not Found")</f>
        <v>4</v>
      </c>
      <c r="F440" cm="1">
        <f t="array" ref="F440">_xlfn.XLOOKUP(Table3[[#This Row],[Product]],Table118[[#All],[Cookie Type]],Table118[[#All],[Cost Per Cookie]],"Not Found")</f>
        <v>-1.5</v>
      </c>
      <c r="G440" s="13" cm="1">
        <f t="array" ref="G440">SUM(_xlfn.XLOOKUP(Table3[[#This Row],[Product]],Table118[[#All],[Cookie Type]],Table118[[#All],[Revenue Per Cookie]:[Cost Per Cookie]])*Table3[[#This Row],[Units Sold]])</f>
        <v>1120</v>
      </c>
    </row>
    <row r="441" spans="1:7" x14ac:dyDescent="0.25">
      <c r="A441">
        <v>310429</v>
      </c>
      <c r="B441" t="s">
        <v>30</v>
      </c>
      <c r="C441" s="9">
        <v>2181</v>
      </c>
      <c r="D441" s="10">
        <v>44105</v>
      </c>
      <c r="E441" cm="1">
        <f t="array" ref="E441">_xlfn.XLOOKUP(Table3[[#This Row],[Product]],Table118[[#All],[Cookie Type]],Table118[[#All],[Revenue Per Cookie]],"Not Found")</f>
        <v>4</v>
      </c>
      <c r="F441" cm="1">
        <f t="array" ref="F441">_xlfn.XLOOKUP(Table3[[#This Row],[Product]],Table118[[#All],[Cookie Type]],Table118[[#All],[Cost Per Cookie]],"Not Found")</f>
        <v>-1.5</v>
      </c>
      <c r="G441" s="13" cm="1">
        <f t="array" ref="G441">SUM(_xlfn.XLOOKUP(Table3[[#This Row],[Product]],Table118[[#All],[Cookie Type]],Table118[[#All],[Revenue Per Cookie]:[Cost Per Cookie]])*Table3[[#This Row],[Units Sold]])</f>
        <v>5452.5</v>
      </c>
    </row>
    <row r="442" spans="1:7" x14ac:dyDescent="0.25">
      <c r="A442">
        <v>495847</v>
      </c>
      <c r="B442" t="s">
        <v>30</v>
      </c>
      <c r="C442" s="9">
        <v>1540</v>
      </c>
      <c r="D442" s="10">
        <v>44044</v>
      </c>
      <c r="E442" cm="1">
        <f t="array" ref="E442">_xlfn.XLOOKUP(Table3[[#This Row],[Product]],Table118[[#All],[Cookie Type]],Table118[[#All],[Revenue Per Cookie]],"Not Found")</f>
        <v>4</v>
      </c>
      <c r="F442" cm="1">
        <f t="array" ref="F442">_xlfn.XLOOKUP(Table3[[#This Row],[Product]],Table118[[#All],[Cookie Type]],Table118[[#All],[Cost Per Cookie]],"Not Found")</f>
        <v>-1.5</v>
      </c>
      <c r="G442" s="13" cm="1">
        <f t="array" ref="G442">SUM(_xlfn.XLOOKUP(Table3[[#This Row],[Product]],Table118[[#All],[Cookie Type]],Table118[[#All],[Revenue Per Cookie]:[Cost Per Cookie]])*Table3[[#This Row],[Units Sold]])</f>
        <v>3850</v>
      </c>
    </row>
    <row r="443" spans="1:7" x14ac:dyDescent="0.25">
      <c r="A443">
        <v>297812</v>
      </c>
      <c r="B443" t="s">
        <v>30</v>
      </c>
      <c r="C443" s="9">
        <v>490</v>
      </c>
      <c r="D443" s="10">
        <v>44136</v>
      </c>
      <c r="E443" cm="1">
        <f t="array" ref="E443">_xlfn.XLOOKUP(Table3[[#This Row],[Product]],Table118[[#All],[Cookie Type]],Table118[[#All],[Revenue Per Cookie]],"Not Found")</f>
        <v>4</v>
      </c>
      <c r="F443" cm="1">
        <f t="array" ref="F443">_xlfn.XLOOKUP(Table3[[#This Row],[Product]],Table118[[#All],[Cookie Type]],Table118[[#All],[Cost Per Cookie]],"Not Found")</f>
        <v>-1.5</v>
      </c>
      <c r="G443" s="13" cm="1">
        <f t="array" ref="G443">SUM(_xlfn.XLOOKUP(Table3[[#This Row],[Product]],Table118[[#All],[Cookie Type]],Table118[[#All],[Revenue Per Cookie]:[Cost Per Cookie]])*Table3[[#This Row],[Units Sold]])</f>
        <v>1225</v>
      </c>
    </row>
    <row r="444" spans="1:7" x14ac:dyDescent="0.25">
      <c r="A444">
        <v>702657</v>
      </c>
      <c r="B444" t="s">
        <v>30</v>
      </c>
      <c r="C444" s="9">
        <v>1362</v>
      </c>
      <c r="D444" s="10">
        <v>44166</v>
      </c>
      <c r="E444" cm="1">
        <f t="array" ref="E444">_xlfn.XLOOKUP(Table3[[#This Row],[Product]],Table118[[#All],[Cookie Type]],Table118[[#All],[Revenue Per Cookie]],"Not Found")</f>
        <v>4</v>
      </c>
      <c r="F444" cm="1">
        <f t="array" ref="F444">_xlfn.XLOOKUP(Table3[[#This Row],[Product]],Table118[[#All],[Cookie Type]],Table118[[#All],[Cost Per Cookie]],"Not Found")</f>
        <v>-1.5</v>
      </c>
      <c r="G444" s="13" cm="1">
        <f t="array" ref="G444">SUM(_xlfn.XLOOKUP(Table3[[#This Row],[Product]],Table118[[#All],[Cookie Type]],Table118[[#All],[Revenue Per Cookie]:[Cost Per Cookie]])*Table3[[#This Row],[Units Sold]])</f>
        <v>3405</v>
      </c>
    </row>
    <row r="445" spans="1:7" x14ac:dyDescent="0.25">
      <c r="A445">
        <v>629559</v>
      </c>
      <c r="B445" t="s">
        <v>30</v>
      </c>
      <c r="C445" s="9">
        <v>1094</v>
      </c>
      <c r="D445" s="10">
        <v>43983</v>
      </c>
      <c r="E445" cm="1">
        <f t="array" ref="E445">_xlfn.XLOOKUP(Table3[[#This Row],[Product]],Table118[[#All],[Cookie Type]],Table118[[#All],[Revenue Per Cookie]],"Not Found")</f>
        <v>4</v>
      </c>
      <c r="F445" cm="1">
        <f t="array" ref="F445">_xlfn.XLOOKUP(Table3[[#This Row],[Product]],Table118[[#All],[Cookie Type]],Table118[[#All],[Cost Per Cookie]],"Not Found")</f>
        <v>-1.5</v>
      </c>
      <c r="G445" s="13" cm="1">
        <f t="array" ref="G445">SUM(_xlfn.XLOOKUP(Table3[[#This Row],[Product]],Table118[[#All],[Cookie Type]],Table118[[#All],[Revenue Per Cookie]:[Cost Per Cookie]])*Table3[[#This Row],[Units Sold]])</f>
        <v>2735</v>
      </c>
    </row>
    <row r="446" spans="1:7" x14ac:dyDescent="0.25">
      <c r="A446">
        <v>496752</v>
      </c>
      <c r="B446" t="s">
        <v>30</v>
      </c>
      <c r="C446" s="9">
        <v>367</v>
      </c>
      <c r="D446" s="10">
        <v>43739</v>
      </c>
      <c r="E446" cm="1">
        <f t="array" ref="E446">_xlfn.XLOOKUP(Table3[[#This Row],[Product]],Table118[[#All],[Cookie Type]],Table118[[#All],[Revenue Per Cookie]],"Not Found")</f>
        <v>4</v>
      </c>
      <c r="F446" cm="1">
        <f t="array" ref="F446">_xlfn.XLOOKUP(Table3[[#This Row],[Product]],Table118[[#All],[Cookie Type]],Table118[[#All],[Cost Per Cookie]],"Not Found")</f>
        <v>-1.5</v>
      </c>
      <c r="G446" s="13" cm="1">
        <f t="array" ref="G446">SUM(_xlfn.XLOOKUP(Table3[[#This Row],[Product]],Table118[[#All],[Cookie Type]],Table118[[#All],[Revenue Per Cookie]:[Cost Per Cookie]])*Table3[[#This Row],[Units Sold]])</f>
        <v>917.5</v>
      </c>
    </row>
    <row r="447" spans="1:7" x14ac:dyDescent="0.25">
      <c r="A447">
        <v>273665</v>
      </c>
      <c r="B447" t="s">
        <v>30</v>
      </c>
      <c r="C447" s="9">
        <v>663</v>
      </c>
      <c r="D447" s="10">
        <v>43952</v>
      </c>
      <c r="E447" cm="1">
        <f t="array" ref="E447">_xlfn.XLOOKUP(Table3[[#This Row],[Product]],Table118[[#All],[Cookie Type]],Table118[[#All],[Revenue Per Cookie]],"Not Found")</f>
        <v>4</v>
      </c>
      <c r="F447" cm="1">
        <f t="array" ref="F447">_xlfn.XLOOKUP(Table3[[#This Row],[Product]],Table118[[#All],[Cookie Type]],Table118[[#All],[Cost Per Cookie]],"Not Found")</f>
        <v>-1.5</v>
      </c>
      <c r="G447" s="13" cm="1">
        <f t="array" ref="G447">SUM(_xlfn.XLOOKUP(Table3[[#This Row],[Product]],Table118[[#All],[Cookie Type]],Table118[[#All],[Revenue Per Cookie]:[Cost Per Cookie]])*Table3[[#This Row],[Units Sold]])</f>
        <v>1657.5</v>
      </c>
    </row>
    <row r="448" spans="1:7" x14ac:dyDescent="0.25">
      <c r="A448">
        <v>865204</v>
      </c>
      <c r="B448" t="s">
        <v>30</v>
      </c>
      <c r="C448" s="9">
        <v>819</v>
      </c>
      <c r="D448" s="10">
        <v>44013</v>
      </c>
      <c r="E448" cm="1">
        <f t="array" ref="E448">_xlfn.XLOOKUP(Table3[[#This Row],[Product]],Table118[[#All],[Cookie Type]],Table118[[#All],[Revenue Per Cookie]],"Not Found")</f>
        <v>4</v>
      </c>
      <c r="F448" cm="1">
        <f t="array" ref="F448">_xlfn.XLOOKUP(Table3[[#This Row],[Product]],Table118[[#All],[Cookie Type]],Table118[[#All],[Cost Per Cookie]],"Not Found")</f>
        <v>-1.5</v>
      </c>
      <c r="G448" s="13" cm="1">
        <f t="array" ref="G448">SUM(_xlfn.XLOOKUP(Table3[[#This Row],[Product]],Table118[[#All],[Cookie Type]],Table118[[#All],[Revenue Per Cookie]:[Cost Per Cookie]])*Table3[[#This Row],[Units Sold]])</f>
        <v>2047.5</v>
      </c>
    </row>
    <row r="449" spans="1:7" x14ac:dyDescent="0.25">
      <c r="A449">
        <v>203224</v>
      </c>
      <c r="B449" t="s">
        <v>30</v>
      </c>
      <c r="C449" s="9">
        <v>1580</v>
      </c>
      <c r="D449" s="10">
        <v>44075</v>
      </c>
      <c r="E449" cm="1">
        <f t="array" ref="E449">_xlfn.XLOOKUP(Table3[[#This Row],[Product]],Table118[[#All],[Cookie Type]],Table118[[#All],[Revenue Per Cookie]],"Not Found")</f>
        <v>4</v>
      </c>
      <c r="F449" cm="1">
        <f t="array" ref="F449">_xlfn.XLOOKUP(Table3[[#This Row],[Product]],Table118[[#All],[Cookie Type]],Table118[[#All],[Cost Per Cookie]],"Not Found")</f>
        <v>-1.5</v>
      </c>
      <c r="G449" s="13" cm="1">
        <f t="array" ref="G449">SUM(_xlfn.XLOOKUP(Table3[[#This Row],[Product]],Table118[[#All],[Cookie Type]],Table118[[#All],[Revenue Per Cookie]:[Cost Per Cookie]])*Table3[[#This Row],[Units Sold]])</f>
        <v>3950</v>
      </c>
    </row>
    <row r="450" spans="1:7" x14ac:dyDescent="0.25">
      <c r="A450">
        <v>361276</v>
      </c>
      <c r="B450" t="s">
        <v>30</v>
      </c>
      <c r="C450" s="9">
        <v>521</v>
      </c>
      <c r="D450" s="10">
        <v>44166</v>
      </c>
      <c r="E450" cm="1">
        <f t="array" ref="E450">_xlfn.XLOOKUP(Table3[[#This Row],[Product]],Table118[[#All],[Cookie Type]],Table118[[#All],[Revenue Per Cookie]],"Not Found")</f>
        <v>4</v>
      </c>
      <c r="F450" cm="1">
        <f t="array" ref="F450">_xlfn.XLOOKUP(Table3[[#This Row],[Product]],Table118[[#All],[Cookie Type]],Table118[[#All],[Cost Per Cookie]],"Not Found")</f>
        <v>-1.5</v>
      </c>
      <c r="G450" s="13" cm="1">
        <f t="array" ref="G450">SUM(_xlfn.XLOOKUP(Table3[[#This Row],[Product]],Table118[[#All],[Cookie Type]],Table118[[#All],[Revenue Per Cookie]:[Cost Per Cookie]])*Table3[[#This Row],[Units Sold]])</f>
        <v>1302.5</v>
      </c>
    </row>
    <row r="451" spans="1:7" x14ac:dyDescent="0.25">
      <c r="A451">
        <v>395290</v>
      </c>
      <c r="B451" t="s">
        <v>30</v>
      </c>
      <c r="C451" s="9">
        <v>386</v>
      </c>
      <c r="D451" s="10">
        <v>43739</v>
      </c>
      <c r="E451" cm="1">
        <f t="array" ref="E451">_xlfn.XLOOKUP(Table3[[#This Row],[Product]],Table118[[#All],[Cookie Type]],Table118[[#All],[Revenue Per Cookie]],"Not Found")</f>
        <v>4</v>
      </c>
      <c r="F451" cm="1">
        <f t="array" ref="F451">_xlfn.XLOOKUP(Table3[[#This Row],[Product]],Table118[[#All],[Cookie Type]],Table118[[#All],[Cost Per Cookie]],"Not Found")</f>
        <v>-1.5</v>
      </c>
      <c r="G451" s="13" cm="1">
        <f t="array" ref="G451">SUM(_xlfn.XLOOKUP(Table3[[#This Row],[Product]],Table118[[#All],[Cookie Type]],Table118[[#All],[Revenue Per Cookie]:[Cost Per Cookie]])*Table3[[#This Row],[Units Sold]])</f>
        <v>965</v>
      </c>
    </row>
    <row r="452" spans="1:7" x14ac:dyDescent="0.25">
      <c r="A452">
        <v>876370</v>
      </c>
      <c r="B452" t="s">
        <v>30</v>
      </c>
      <c r="C452" s="9">
        <v>3445.5</v>
      </c>
      <c r="D452" s="10">
        <v>43922</v>
      </c>
      <c r="E452" cm="1">
        <f t="array" ref="E452">_xlfn.XLOOKUP(Table3[[#This Row],[Product]],Table118[[#All],[Cookie Type]],Table118[[#All],[Revenue Per Cookie]],"Not Found")</f>
        <v>4</v>
      </c>
      <c r="F452" cm="1">
        <f t="array" ref="F452">_xlfn.XLOOKUP(Table3[[#This Row],[Product]],Table118[[#All],[Cookie Type]],Table118[[#All],[Cost Per Cookie]],"Not Found")</f>
        <v>-1.5</v>
      </c>
      <c r="G452" s="13" cm="1">
        <f t="array" ref="G452">SUM(_xlfn.XLOOKUP(Table3[[#This Row],[Product]],Table118[[#All],[Cookie Type]],Table118[[#All],[Revenue Per Cookie]:[Cost Per Cookie]])*Table3[[#This Row],[Units Sold]])</f>
        <v>8613.75</v>
      </c>
    </row>
    <row r="453" spans="1:7" x14ac:dyDescent="0.25">
      <c r="A453">
        <v>788517</v>
      </c>
      <c r="B453" t="s">
        <v>30</v>
      </c>
      <c r="C453" s="9">
        <v>1482</v>
      </c>
      <c r="D453" s="10">
        <v>43800</v>
      </c>
      <c r="E453" cm="1">
        <f t="array" ref="E453">_xlfn.XLOOKUP(Table3[[#This Row],[Product]],Table118[[#All],[Cookie Type]],Table118[[#All],[Revenue Per Cookie]],"Not Found")</f>
        <v>4</v>
      </c>
      <c r="F453" cm="1">
        <f t="array" ref="F453">_xlfn.XLOOKUP(Table3[[#This Row],[Product]],Table118[[#All],[Cookie Type]],Table118[[#All],[Cost Per Cookie]],"Not Found")</f>
        <v>-1.5</v>
      </c>
      <c r="G453" s="13" cm="1">
        <f t="array" ref="G453">SUM(_xlfn.XLOOKUP(Table3[[#This Row],[Product]],Table118[[#All],[Cookie Type]],Table118[[#All],[Revenue Per Cookie]:[Cost Per Cookie]])*Table3[[#This Row],[Units Sold]])</f>
        <v>3705</v>
      </c>
    </row>
    <row r="454" spans="1:7" x14ac:dyDescent="0.25">
      <c r="A454">
        <v>518063</v>
      </c>
      <c r="B454" t="s">
        <v>30</v>
      </c>
      <c r="C454" s="9">
        <v>1198</v>
      </c>
      <c r="D454" s="10">
        <v>43739</v>
      </c>
      <c r="E454" cm="1">
        <f t="array" ref="E454">_xlfn.XLOOKUP(Table3[[#This Row],[Product]],Table118[[#All],[Cookie Type]],Table118[[#All],[Revenue Per Cookie]],"Not Found")</f>
        <v>4</v>
      </c>
      <c r="F454" cm="1">
        <f t="array" ref="F454">_xlfn.XLOOKUP(Table3[[#This Row],[Product]],Table118[[#All],[Cookie Type]],Table118[[#All],[Cost Per Cookie]],"Not Found")</f>
        <v>-1.5</v>
      </c>
      <c r="G454" s="13" cm="1">
        <f t="array" ref="G454">SUM(_xlfn.XLOOKUP(Table3[[#This Row],[Product]],Table118[[#All],[Cookie Type]],Table118[[#All],[Revenue Per Cookie]:[Cost Per Cookie]])*Table3[[#This Row],[Units Sold]])</f>
        <v>2995</v>
      </c>
    </row>
    <row r="455" spans="1:7" x14ac:dyDescent="0.25">
      <c r="A455">
        <v>241164</v>
      </c>
      <c r="B455" t="s">
        <v>30</v>
      </c>
      <c r="C455" s="9">
        <v>1937</v>
      </c>
      <c r="D455" s="10">
        <v>43862</v>
      </c>
      <c r="E455" cm="1">
        <f t="array" ref="E455">_xlfn.XLOOKUP(Table3[[#This Row],[Product]],Table118[[#All],[Cookie Type]],Table118[[#All],[Revenue Per Cookie]],"Not Found")</f>
        <v>4</v>
      </c>
      <c r="F455" cm="1">
        <f t="array" ref="F455">_xlfn.XLOOKUP(Table3[[#This Row],[Product]],Table118[[#All],[Cookie Type]],Table118[[#All],[Cost Per Cookie]],"Not Found")</f>
        <v>-1.5</v>
      </c>
      <c r="G455" s="13" cm="1">
        <f t="array" ref="G455">SUM(_xlfn.XLOOKUP(Table3[[#This Row],[Product]],Table118[[#All],[Cookie Type]],Table118[[#All],[Revenue Per Cookie]:[Cost Per Cookie]])*Table3[[#This Row],[Units Sold]])</f>
        <v>4842.5</v>
      </c>
    </row>
    <row r="456" spans="1:7" x14ac:dyDescent="0.25">
      <c r="A456">
        <v>242657</v>
      </c>
      <c r="B456" t="s">
        <v>30</v>
      </c>
      <c r="C456" s="9">
        <v>792</v>
      </c>
      <c r="D456" s="10">
        <v>43891</v>
      </c>
      <c r="E456" cm="1">
        <f t="array" ref="E456">_xlfn.XLOOKUP(Table3[[#This Row],[Product]],Table118[[#All],[Cookie Type]],Table118[[#All],[Revenue Per Cookie]],"Not Found")</f>
        <v>4</v>
      </c>
      <c r="F456" cm="1">
        <f t="array" ref="F456">_xlfn.XLOOKUP(Table3[[#This Row],[Product]],Table118[[#All],[Cookie Type]],Table118[[#All],[Cost Per Cookie]],"Not Found")</f>
        <v>-1.5</v>
      </c>
      <c r="G456" s="13" cm="1">
        <f t="array" ref="G456">SUM(_xlfn.XLOOKUP(Table3[[#This Row],[Product]],Table118[[#All],[Cookie Type]],Table118[[#All],[Revenue Per Cookie]:[Cost Per Cookie]])*Table3[[#This Row],[Units Sold]])</f>
        <v>1980</v>
      </c>
    </row>
    <row r="457" spans="1:7" x14ac:dyDescent="0.25">
      <c r="A457">
        <v>327555</v>
      </c>
      <c r="B457" t="s">
        <v>30</v>
      </c>
      <c r="C457" s="9">
        <v>2811</v>
      </c>
      <c r="D457" s="10">
        <v>44013</v>
      </c>
      <c r="E457" cm="1">
        <f t="array" ref="E457">_xlfn.XLOOKUP(Table3[[#This Row],[Product]],Table118[[#All],[Cookie Type]],Table118[[#All],[Revenue Per Cookie]],"Not Found")</f>
        <v>4</v>
      </c>
      <c r="F457" cm="1">
        <f t="array" ref="F457">_xlfn.XLOOKUP(Table3[[#This Row],[Product]],Table118[[#All],[Cookie Type]],Table118[[#All],[Cost Per Cookie]],"Not Found")</f>
        <v>-1.5</v>
      </c>
      <c r="G457" s="13" cm="1">
        <f t="array" ref="G457">SUM(_xlfn.XLOOKUP(Table3[[#This Row],[Product]],Table118[[#All],[Cookie Type]],Table118[[#All],[Revenue Per Cookie]:[Cost Per Cookie]])*Table3[[#This Row],[Units Sold]])</f>
        <v>7027.5</v>
      </c>
    </row>
    <row r="458" spans="1:7" x14ac:dyDescent="0.25">
      <c r="A458">
        <v>363487</v>
      </c>
      <c r="B458" t="s">
        <v>30</v>
      </c>
      <c r="C458" s="9">
        <v>2441</v>
      </c>
      <c r="D458" s="10">
        <v>44105</v>
      </c>
      <c r="E458" cm="1">
        <f t="array" ref="E458">_xlfn.XLOOKUP(Table3[[#This Row],[Product]],Table118[[#All],[Cookie Type]],Table118[[#All],[Revenue Per Cookie]],"Not Found")</f>
        <v>4</v>
      </c>
      <c r="F458" cm="1">
        <f t="array" ref="F458">_xlfn.XLOOKUP(Table3[[#This Row],[Product]],Table118[[#All],[Cookie Type]],Table118[[#All],[Cost Per Cookie]],"Not Found")</f>
        <v>-1.5</v>
      </c>
      <c r="G458" s="13" cm="1">
        <f t="array" ref="G458">SUM(_xlfn.XLOOKUP(Table3[[#This Row],[Product]],Table118[[#All],[Cookie Type]],Table118[[#All],[Revenue Per Cookie]:[Cost Per Cookie]])*Table3[[#This Row],[Units Sold]])</f>
        <v>6102.5</v>
      </c>
    </row>
    <row r="459" spans="1:7" x14ac:dyDescent="0.25">
      <c r="A459">
        <v>607051</v>
      </c>
      <c r="B459" t="s">
        <v>30</v>
      </c>
      <c r="C459" s="9">
        <v>1560</v>
      </c>
      <c r="D459" s="10">
        <v>43770</v>
      </c>
      <c r="E459" cm="1">
        <f t="array" ref="E459">_xlfn.XLOOKUP(Table3[[#This Row],[Product]],Table118[[#All],[Cookie Type]],Table118[[#All],[Revenue Per Cookie]],"Not Found")</f>
        <v>4</v>
      </c>
      <c r="F459" cm="1">
        <f t="array" ref="F459">_xlfn.XLOOKUP(Table3[[#This Row],[Product]],Table118[[#All],[Cookie Type]],Table118[[#All],[Cost Per Cookie]],"Not Found")</f>
        <v>-1.5</v>
      </c>
      <c r="G459" s="13" cm="1">
        <f t="array" ref="G459">SUM(_xlfn.XLOOKUP(Table3[[#This Row],[Product]],Table118[[#All],[Cookie Type]],Table118[[#All],[Revenue Per Cookie]:[Cost Per Cookie]])*Table3[[#This Row],[Units Sold]])</f>
        <v>3900</v>
      </c>
    </row>
    <row r="460" spans="1:7" x14ac:dyDescent="0.25">
      <c r="A460">
        <v>535522</v>
      </c>
      <c r="B460" t="s">
        <v>30</v>
      </c>
      <c r="C460" s="9">
        <v>2706</v>
      </c>
      <c r="D460" s="10">
        <v>43770</v>
      </c>
      <c r="E460" cm="1">
        <f t="array" ref="E460">_xlfn.XLOOKUP(Table3[[#This Row],[Product]],Table118[[#All],[Cookie Type]],Table118[[#All],[Revenue Per Cookie]],"Not Found")</f>
        <v>4</v>
      </c>
      <c r="F460" cm="1">
        <f t="array" ref="F460">_xlfn.XLOOKUP(Table3[[#This Row],[Product]],Table118[[#All],[Cookie Type]],Table118[[#All],[Cost Per Cookie]],"Not Found")</f>
        <v>-1.5</v>
      </c>
      <c r="G460" s="13" cm="1">
        <f t="array" ref="G460">SUM(_xlfn.XLOOKUP(Table3[[#This Row],[Product]],Table118[[#All],[Cookie Type]],Table118[[#All],[Revenue Per Cookie]:[Cost Per Cookie]])*Table3[[#This Row],[Units Sold]])</f>
        <v>6765</v>
      </c>
    </row>
    <row r="461" spans="1:7" x14ac:dyDescent="0.25">
      <c r="A461">
        <v>533938</v>
      </c>
      <c r="B461" t="s">
        <v>30</v>
      </c>
      <c r="C461" s="9">
        <v>886</v>
      </c>
      <c r="D461" s="10">
        <v>43983</v>
      </c>
      <c r="E461" cm="1">
        <f t="array" ref="E461">_xlfn.XLOOKUP(Table3[[#This Row],[Product]],Table118[[#All],[Cookie Type]],Table118[[#All],[Revenue Per Cookie]],"Not Found")</f>
        <v>4</v>
      </c>
      <c r="F461" cm="1">
        <f t="array" ref="F461">_xlfn.XLOOKUP(Table3[[#This Row],[Product]],Table118[[#All],[Cookie Type]],Table118[[#All],[Cost Per Cookie]],"Not Found")</f>
        <v>-1.5</v>
      </c>
      <c r="G461" s="13" cm="1">
        <f t="array" ref="G461">SUM(_xlfn.XLOOKUP(Table3[[#This Row],[Product]],Table118[[#All],[Cookie Type]],Table118[[#All],[Revenue Per Cookie]:[Cost Per Cookie]])*Table3[[#This Row],[Units Sold]])</f>
        <v>2215</v>
      </c>
    </row>
    <row r="462" spans="1:7" x14ac:dyDescent="0.25">
      <c r="A462">
        <v>105566</v>
      </c>
      <c r="B462" t="s">
        <v>30</v>
      </c>
      <c r="C462" s="9">
        <v>2416</v>
      </c>
      <c r="D462" s="10">
        <v>43709</v>
      </c>
      <c r="E462" cm="1">
        <f t="array" ref="E462">_xlfn.XLOOKUP(Table3[[#This Row],[Product]],Table118[[#All],[Cookie Type]],Table118[[#All],[Revenue Per Cookie]],"Not Found")</f>
        <v>4</v>
      </c>
      <c r="F462" cm="1">
        <f t="array" ref="F462">_xlfn.XLOOKUP(Table3[[#This Row],[Product]],Table118[[#All],[Cookie Type]],Table118[[#All],[Cost Per Cookie]],"Not Found")</f>
        <v>-1.5</v>
      </c>
      <c r="G462" s="13" cm="1">
        <f t="array" ref="G462">SUM(_xlfn.XLOOKUP(Table3[[#This Row],[Product]],Table118[[#All],[Cookie Type]],Table118[[#All],[Revenue Per Cookie]:[Cost Per Cookie]])*Table3[[#This Row],[Units Sold]])</f>
        <v>6040</v>
      </c>
    </row>
    <row r="463" spans="1:7" x14ac:dyDescent="0.25">
      <c r="A463">
        <v>694579</v>
      </c>
      <c r="B463" t="s">
        <v>30</v>
      </c>
      <c r="C463" s="9">
        <v>2156</v>
      </c>
      <c r="D463" s="10">
        <v>44105</v>
      </c>
      <c r="E463" cm="1">
        <f t="array" ref="E463">_xlfn.XLOOKUP(Table3[[#This Row],[Product]],Table118[[#All],[Cookie Type]],Table118[[#All],[Revenue Per Cookie]],"Not Found")</f>
        <v>4</v>
      </c>
      <c r="F463" cm="1">
        <f t="array" ref="F463">_xlfn.XLOOKUP(Table3[[#This Row],[Product]],Table118[[#All],[Cookie Type]],Table118[[#All],[Cost Per Cookie]],"Not Found")</f>
        <v>-1.5</v>
      </c>
      <c r="G463" s="13" cm="1">
        <f t="array" ref="G463">SUM(_xlfn.XLOOKUP(Table3[[#This Row],[Product]],Table118[[#All],[Cookie Type]],Table118[[#All],[Revenue Per Cookie]:[Cost Per Cookie]])*Table3[[#This Row],[Units Sold]])</f>
        <v>5390</v>
      </c>
    </row>
    <row r="464" spans="1:7" x14ac:dyDescent="0.25">
      <c r="A464">
        <v>483789</v>
      </c>
      <c r="B464" t="s">
        <v>30</v>
      </c>
      <c r="C464" s="9">
        <v>2689</v>
      </c>
      <c r="D464" s="10">
        <v>44136</v>
      </c>
      <c r="E464" cm="1">
        <f t="array" ref="E464">_xlfn.XLOOKUP(Table3[[#This Row],[Product]],Table118[[#All],[Cookie Type]],Table118[[#All],[Revenue Per Cookie]],"Not Found")</f>
        <v>4</v>
      </c>
      <c r="F464" cm="1">
        <f t="array" ref="F464">_xlfn.XLOOKUP(Table3[[#This Row],[Product]],Table118[[#All],[Cookie Type]],Table118[[#All],[Cost Per Cookie]],"Not Found")</f>
        <v>-1.5</v>
      </c>
      <c r="G464" s="13" cm="1">
        <f t="array" ref="G464">SUM(_xlfn.XLOOKUP(Table3[[#This Row],[Product]],Table118[[#All],[Cookie Type]],Table118[[#All],[Revenue Per Cookie]:[Cost Per Cookie]])*Table3[[#This Row],[Units Sold]])</f>
        <v>6722.5</v>
      </c>
    </row>
    <row r="465" spans="1:7" x14ac:dyDescent="0.25">
      <c r="A465">
        <v>728960</v>
      </c>
      <c r="B465" t="s">
        <v>30</v>
      </c>
      <c r="C465" s="9">
        <v>2521.5</v>
      </c>
      <c r="D465" s="10">
        <v>43831</v>
      </c>
      <c r="E465" cm="1">
        <f t="array" ref="E465">_xlfn.XLOOKUP(Table3[[#This Row],[Product]],Table118[[#All],[Cookie Type]],Table118[[#All],[Revenue Per Cookie]],"Not Found")</f>
        <v>4</v>
      </c>
      <c r="F465" cm="1">
        <f t="array" ref="F465">_xlfn.XLOOKUP(Table3[[#This Row],[Product]],Table118[[#All],[Cookie Type]],Table118[[#All],[Cost Per Cookie]],"Not Found")</f>
        <v>-1.5</v>
      </c>
      <c r="G465" s="13" cm="1">
        <f t="array" ref="G465">SUM(_xlfn.XLOOKUP(Table3[[#This Row],[Product]],Table118[[#All],[Cookie Type]],Table118[[#All],[Revenue Per Cookie]:[Cost Per Cookie]])*Table3[[#This Row],[Units Sold]])</f>
        <v>6303.75</v>
      </c>
    </row>
    <row r="466" spans="1:7" x14ac:dyDescent="0.25">
      <c r="A466">
        <v>759173</v>
      </c>
      <c r="B466" t="s">
        <v>30</v>
      </c>
      <c r="C466" s="9">
        <v>2567</v>
      </c>
      <c r="D466" s="10">
        <v>43983</v>
      </c>
      <c r="E466" cm="1">
        <f t="array" ref="E466">_xlfn.XLOOKUP(Table3[[#This Row],[Product]],Table118[[#All],[Cookie Type]],Table118[[#All],[Revenue Per Cookie]],"Not Found")</f>
        <v>4</v>
      </c>
      <c r="F466" cm="1">
        <f t="array" ref="F466">_xlfn.XLOOKUP(Table3[[#This Row],[Product]],Table118[[#All],[Cookie Type]],Table118[[#All],[Cost Per Cookie]],"Not Found")</f>
        <v>-1.5</v>
      </c>
      <c r="G466" s="13" cm="1">
        <f t="array" ref="G466">SUM(_xlfn.XLOOKUP(Table3[[#This Row],[Product]],Table118[[#All],[Cookie Type]],Table118[[#All],[Revenue Per Cookie]:[Cost Per Cookie]])*Table3[[#This Row],[Units Sold]])</f>
        <v>6417.5</v>
      </c>
    </row>
    <row r="467" spans="1:7" x14ac:dyDescent="0.25">
      <c r="A467">
        <v>602911</v>
      </c>
      <c r="B467" t="s">
        <v>30</v>
      </c>
      <c r="C467" s="9">
        <v>923</v>
      </c>
      <c r="D467" s="10">
        <v>43891</v>
      </c>
      <c r="E467" cm="1">
        <f t="array" ref="E467">_xlfn.XLOOKUP(Table3[[#This Row],[Product]],Table118[[#All],[Cookie Type]],Table118[[#All],[Revenue Per Cookie]],"Not Found")</f>
        <v>4</v>
      </c>
      <c r="F467" cm="1">
        <f t="array" ref="F467">_xlfn.XLOOKUP(Table3[[#This Row],[Product]],Table118[[#All],[Cookie Type]],Table118[[#All],[Cost Per Cookie]],"Not Found")</f>
        <v>-1.5</v>
      </c>
      <c r="G467" s="13" cm="1">
        <f t="array" ref="G467">SUM(_xlfn.XLOOKUP(Table3[[#This Row],[Product]],Table118[[#All],[Cookie Type]],Table118[[#All],[Revenue Per Cookie]:[Cost Per Cookie]])*Table3[[#This Row],[Units Sold]])</f>
        <v>2307.5</v>
      </c>
    </row>
    <row r="468" spans="1:7" x14ac:dyDescent="0.25">
      <c r="A468">
        <v>317699</v>
      </c>
      <c r="B468" t="s">
        <v>30</v>
      </c>
      <c r="C468" s="9">
        <v>1790</v>
      </c>
      <c r="D468" s="10">
        <v>43891</v>
      </c>
      <c r="E468" cm="1">
        <f t="array" ref="E468">_xlfn.XLOOKUP(Table3[[#This Row],[Product]],Table118[[#All],[Cookie Type]],Table118[[#All],[Revenue Per Cookie]],"Not Found")</f>
        <v>4</v>
      </c>
      <c r="F468" cm="1">
        <f t="array" ref="F468">_xlfn.XLOOKUP(Table3[[#This Row],[Product]],Table118[[#All],[Cookie Type]],Table118[[#All],[Cost Per Cookie]],"Not Found")</f>
        <v>-1.5</v>
      </c>
      <c r="G468" s="13" cm="1">
        <f t="array" ref="G468">SUM(_xlfn.XLOOKUP(Table3[[#This Row],[Product]],Table118[[#All],[Cookie Type]],Table118[[#All],[Revenue Per Cookie]:[Cost Per Cookie]])*Table3[[#This Row],[Units Sold]])</f>
        <v>4475</v>
      </c>
    </row>
    <row r="469" spans="1:7" x14ac:dyDescent="0.25">
      <c r="A469">
        <v>676544</v>
      </c>
      <c r="B469" t="s">
        <v>30</v>
      </c>
      <c r="C469" s="9">
        <v>442</v>
      </c>
      <c r="D469" s="10">
        <v>43709</v>
      </c>
      <c r="E469" cm="1">
        <f t="array" ref="E469">_xlfn.XLOOKUP(Table3[[#This Row],[Product]],Table118[[#All],[Cookie Type]],Table118[[#All],[Revenue Per Cookie]],"Not Found")</f>
        <v>4</v>
      </c>
      <c r="F469" cm="1">
        <f t="array" ref="F469">_xlfn.XLOOKUP(Table3[[#This Row],[Product]],Table118[[#All],[Cookie Type]],Table118[[#All],[Cost Per Cookie]],"Not Found")</f>
        <v>-1.5</v>
      </c>
      <c r="G469" s="13" cm="1">
        <f t="array" ref="G469">SUM(_xlfn.XLOOKUP(Table3[[#This Row],[Product]],Table118[[#All],[Cookie Type]],Table118[[#All],[Revenue Per Cookie]:[Cost Per Cookie]])*Table3[[#This Row],[Units Sold]])</f>
        <v>1105</v>
      </c>
    </row>
    <row r="470" spans="1:7" x14ac:dyDescent="0.25">
      <c r="A470">
        <v>455417</v>
      </c>
      <c r="B470" t="s">
        <v>30</v>
      </c>
      <c r="C470" s="9">
        <v>2579</v>
      </c>
      <c r="D470" s="10">
        <v>43922</v>
      </c>
      <c r="E470" cm="1">
        <f t="array" ref="E470">_xlfn.XLOOKUP(Table3[[#This Row],[Product]],Table118[[#All],[Cookie Type]],Table118[[#All],[Revenue Per Cookie]],"Not Found")</f>
        <v>4</v>
      </c>
      <c r="F470" cm="1">
        <f t="array" ref="F470">_xlfn.XLOOKUP(Table3[[#This Row],[Product]],Table118[[#All],[Cookie Type]],Table118[[#All],[Cost Per Cookie]],"Not Found")</f>
        <v>-1.5</v>
      </c>
      <c r="G470" s="13" cm="1">
        <f t="array" ref="G470">SUM(_xlfn.XLOOKUP(Table3[[#This Row],[Product]],Table118[[#All],[Cookie Type]],Table118[[#All],[Revenue Per Cookie]:[Cost Per Cookie]])*Table3[[#This Row],[Units Sold]])</f>
        <v>6447.5</v>
      </c>
    </row>
    <row r="471" spans="1:7" x14ac:dyDescent="0.25">
      <c r="A471">
        <v>759484</v>
      </c>
      <c r="B471" t="s">
        <v>30</v>
      </c>
      <c r="C471" s="9">
        <v>1743</v>
      </c>
      <c r="D471" s="10">
        <v>43952</v>
      </c>
      <c r="E471" cm="1">
        <f t="array" ref="E471">_xlfn.XLOOKUP(Table3[[#This Row],[Product]],Table118[[#All],[Cookie Type]],Table118[[#All],[Revenue Per Cookie]],"Not Found")</f>
        <v>4</v>
      </c>
      <c r="F471" cm="1">
        <f t="array" ref="F471">_xlfn.XLOOKUP(Table3[[#This Row],[Product]],Table118[[#All],[Cookie Type]],Table118[[#All],[Cost Per Cookie]],"Not Found")</f>
        <v>-1.5</v>
      </c>
      <c r="G471" s="13" cm="1">
        <f t="array" ref="G471">SUM(_xlfn.XLOOKUP(Table3[[#This Row],[Product]],Table118[[#All],[Cookie Type]],Table118[[#All],[Revenue Per Cookie]:[Cost Per Cookie]])*Table3[[#This Row],[Units Sold]])</f>
        <v>4357.5</v>
      </c>
    </row>
    <row r="472" spans="1:7" x14ac:dyDescent="0.25">
      <c r="A472">
        <v>727283</v>
      </c>
      <c r="B472" t="s">
        <v>30</v>
      </c>
      <c r="C472" s="9">
        <v>2996</v>
      </c>
      <c r="D472" s="10">
        <v>43739</v>
      </c>
      <c r="E472" cm="1">
        <f t="array" ref="E472">_xlfn.XLOOKUP(Table3[[#This Row],[Product]],Table118[[#All],[Cookie Type]],Table118[[#All],[Revenue Per Cookie]],"Not Found")</f>
        <v>4</v>
      </c>
      <c r="F472" cm="1">
        <f t="array" ref="F472">_xlfn.XLOOKUP(Table3[[#This Row],[Product]],Table118[[#All],[Cookie Type]],Table118[[#All],[Cost Per Cookie]],"Not Found")</f>
        <v>-1.5</v>
      </c>
      <c r="G472" s="13" cm="1">
        <f t="array" ref="G472">SUM(_xlfn.XLOOKUP(Table3[[#This Row],[Product]],Table118[[#All],[Cookie Type]],Table118[[#All],[Revenue Per Cookie]:[Cost Per Cookie]])*Table3[[#This Row],[Units Sold]])</f>
        <v>7490</v>
      </c>
    </row>
    <row r="473" spans="1:7" x14ac:dyDescent="0.25">
      <c r="A473">
        <v>684001</v>
      </c>
      <c r="B473" t="s">
        <v>30</v>
      </c>
      <c r="C473" s="9">
        <v>280</v>
      </c>
      <c r="D473" s="10">
        <v>44166</v>
      </c>
      <c r="E473" cm="1">
        <f t="array" ref="E473">_xlfn.XLOOKUP(Table3[[#This Row],[Product]],Table118[[#All],[Cookie Type]],Table118[[#All],[Revenue Per Cookie]],"Not Found")</f>
        <v>4</v>
      </c>
      <c r="F473" cm="1">
        <f t="array" ref="F473">_xlfn.XLOOKUP(Table3[[#This Row],[Product]],Table118[[#All],[Cookie Type]],Table118[[#All],[Cost Per Cookie]],"Not Found")</f>
        <v>-1.5</v>
      </c>
      <c r="G473" s="13" cm="1">
        <f t="array" ref="G473">SUM(_xlfn.XLOOKUP(Table3[[#This Row],[Product]],Table118[[#All],[Cookie Type]],Table118[[#All],[Revenue Per Cookie]:[Cost Per Cookie]])*Table3[[#This Row],[Units Sold]])</f>
        <v>700</v>
      </c>
    </row>
    <row r="474" spans="1:7" x14ac:dyDescent="0.25">
      <c r="A474">
        <v>372739</v>
      </c>
      <c r="B474" t="s">
        <v>30</v>
      </c>
      <c r="C474" s="9">
        <v>801</v>
      </c>
      <c r="D474" s="10">
        <v>44013</v>
      </c>
      <c r="E474" cm="1">
        <f t="array" ref="E474">_xlfn.XLOOKUP(Table3[[#This Row],[Product]],Table118[[#All],[Cookie Type]],Table118[[#All],[Revenue Per Cookie]],"Not Found")</f>
        <v>4</v>
      </c>
      <c r="F474" cm="1">
        <f t="array" ref="F474">_xlfn.XLOOKUP(Table3[[#This Row],[Product]],Table118[[#All],[Cookie Type]],Table118[[#All],[Cost Per Cookie]],"Not Found")</f>
        <v>-1.5</v>
      </c>
      <c r="G474" s="13" cm="1">
        <f t="array" ref="G474">SUM(_xlfn.XLOOKUP(Table3[[#This Row],[Product]],Table118[[#All],[Cookie Type]],Table118[[#All],[Revenue Per Cookie]:[Cost Per Cookie]])*Table3[[#This Row],[Units Sold]])</f>
        <v>2002.5</v>
      </c>
    </row>
    <row r="475" spans="1:7" x14ac:dyDescent="0.25">
      <c r="A475">
        <v>285799</v>
      </c>
      <c r="B475" t="s">
        <v>30</v>
      </c>
      <c r="C475" s="9">
        <v>1023</v>
      </c>
      <c r="D475" s="10">
        <v>43709</v>
      </c>
      <c r="E475" cm="1">
        <f t="array" ref="E475">_xlfn.XLOOKUP(Table3[[#This Row],[Product]],Table118[[#All],[Cookie Type]],Table118[[#All],[Revenue Per Cookie]],"Not Found")</f>
        <v>4</v>
      </c>
      <c r="F475" cm="1">
        <f t="array" ref="F475">_xlfn.XLOOKUP(Table3[[#This Row],[Product]],Table118[[#All],[Cookie Type]],Table118[[#All],[Cost Per Cookie]],"Not Found")</f>
        <v>-1.5</v>
      </c>
      <c r="G475" s="13" cm="1">
        <f t="array" ref="G475">SUM(_xlfn.XLOOKUP(Table3[[#This Row],[Product]],Table118[[#All],[Cookie Type]],Table118[[#All],[Revenue Per Cookie]:[Cost Per Cookie]])*Table3[[#This Row],[Units Sold]])</f>
        <v>2557.5</v>
      </c>
    </row>
    <row r="476" spans="1:7" x14ac:dyDescent="0.25">
      <c r="A476">
        <v>289035</v>
      </c>
      <c r="B476" t="s">
        <v>30</v>
      </c>
      <c r="C476" s="9">
        <v>1496</v>
      </c>
      <c r="D476" s="10">
        <v>44105</v>
      </c>
      <c r="E476" cm="1">
        <f t="array" ref="E476">_xlfn.XLOOKUP(Table3[[#This Row],[Product]],Table118[[#All],[Cookie Type]],Table118[[#All],[Revenue Per Cookie]],"Not Found")</f>
        <v>4</v>
      </c>
      <c r="F476" cm="1">
        <f t="array" ref="F476">_xlfn.XLOOKUP(Table3[[#This Row],[Product]],Table118[[#All],[Cookie Type]],Table118[[#All],[Cost Per Cookie]],"Not Found")</f>
        <v>-1.5</v>
      </c>
      <c r="G476" s="13" cm="1">
        <f t="array" ref="G476">SUM(_xlfn.XLOOKUP(Table3[[#This Row],[Product]],Table118[[#All],[Cookie Type]],Table118[[#All],[Revenue Per Cookie]:[Cost Per Cookie]])*Table3[[#This Row],[Units Sold]])</f>
        <v>3740</v>
      </c>
    </row>
    <row r="477" spans="1:7" x14ac:dyDescent="0.25">
      <c r="A477">
        <v>411519</v>
      </c>
      <c r="B477" t="s">
        <v>30</v>
      </c>
      <c r="C477" s="9">
        <v>1010</v>
      </c>
      <c r="D477" s="10">
        <v>44105</v>
      </c>
      <c r="E477" cm="1">
        <f t="array" ref="E477">_xlfn.XLOOKUP(Table3[[#This Row],[Product]],Table118[[#All],[Cookie Type]],Table118[[#All],[Revenue Per Cookie]],"Not Found")</f>
        <v>4</v>
      </c>
      <c r="F477" cm="1">
        <f t="array" ref="F477">_xlfn.XLOOKUP(Table3[[#This Row],[Product]],Table118[[#All],[Cookie Type]],Table118[[#All],[Cost Per Cookie]],"Not Found")</f>
        <v>-1.5</v>
      </c>
      <c r="G477" s="13" cm="1">
        <f t="array" ref="G477">SUM(_xlfn.XLOOKUP(Table3[[#This Row],[Product]],Table118[[#All],[Cookie Type]],Table118[[#All],[Revenue Per Cookie]:[Cost Per Cookie]])*Table3[[#This Row],[Units Sold]])</f>
        <v>2525</v>
      </c>
    </row>
    <row r="478" spans="1:7" x14ac:dyDescent="0.25">
      <c r="A478">
        <v>199710</v>
      </c>
      <c r="B478" t="s">
        <v>30</v>
      </c>
      <c r="C478" s="9">
        <v>1513</v>
      </c>
      <c r="D478" s="10">
        <v>44136</v>
      </c>
      <c r="E478" cm="1">
        <f t="array" ref="E478">_xlfn.XLOOKUP(Table3[[#This Row],[Product]],Table118[[#All],[Cookie Type]],Table118[[#All],[Revenue Per Cookie]],"Not Found")</f>
        <v>4</v>
      </c>
      <c r="F478" cm="1">
        <f t="array" ref="F478">_xlfn.XLOOKUP(Table3[[#This Row],[Product]],Table118[[#All],[Cookie Type]],Table118[[#All],[Cost Per Cookie]],"Not Found")</f>
        <v>-1.5</v>
      </c>
      <c r="G478" s="13" cm="1">
        <f t="array" ref="G478">SUM(_xlfn.XLOOKUP(Table3[[#This Row],[Product]],Table118[[#All],[Cookie Type]],Table118[[#All],[Revenue Per Cookie]:[Cost Per Cookie]])*Table3[[#This Row],[Units Sold]])</f>
        <v>3782.5</v>
      </c>
    </row>
    <row r="479" spans="1:7" x14ac:dyDescent="0.25">
      <c r="A479">
        <v>632637</v>
      </c>
      <c r="B479" t="s">
        <v>30</v>
      </c>
      <c r="C479" s="9">
        <v>2300</v>
      </c>
      <c r="D479" s="10">
        <v>44166</v>
      </c>
      <c r="E479" cm="1">
        <f t="array" ref="E479">_xlfn.XLOOKUP(Table3[[#This Row],[Product]],Table118[[#All],[Cookie Type]],Table118[[#All],[Revenue Per Cookie]],"Not Found")</f>
        <v>4</v>
      </c>
      <c r="F479" cm="1">
        <f t="array" ref="F479">_xlfn.XLOOKUP(Table3[[#This Row],[Product]],Table118[[#All],[Cookie Type]],Table118[[#All],[Cost Per Cookie]],"Not Found")</f>
        <v>-1.5</v>
      </c>
      <c r="G479" s="13" cm="1">
        <f t="array" ref="G479">SUM(_xlfn.XLOOKUP(Table3[[#This Row],[Product]],Table118[[#All],[Cookie Type]],Table118[[#All],[Revenue Per Cookie]:[Cost Per Cookie]])*Table3[[#This Row],[Units Sold]])</f>
        <v>5750</v>
      </c>
    </row>
    <row r="480" spans="1:7" x14ac:dyDescent="0.25">
      <c r="A480">
        <v>384743</v>
      </c>
      <c r="B480" t="s">
        <v>30</v>
      </c>
      <c r="C480" s="9">
        <v>2821</v>
      </c>
      <c r="D480" s="10">
        <v>43800</v>
      </c>
      <c r="E480" cm="1">
        <f t="array" ref="E480">_xlfn.XLOOKUP(Table3[[#This Row],[Product]],Table118[[#All],[Cookie Type]],Table118[[#All],[Revenue Per Cookie]],"Not Found")</f>
        <v>4</v>
      </c>
      <c r="F480" cm="1">
        <f t="array" ref="F480">_xlfn.XLOOKUP(Table3[[#This Row],[Product]],Table118[[#All],[Cookie Type]],Table118[[#All],[Cost Per Cookie]],"Not Found")</f>
        <v>-1.5</v>
      </c>
      <c r="G480" s="13" cm="1">
        <f t="array" ref="G480">SUM(_xlfn.XLOOKUP(Table3[[#This Row],[Product]],Table118[[#All],[Cookie Type]],Table118[[#All],[Revenue Per Cookie]:[Cost Per Cookie]])*Table3[[#This Row],[Units Sold]])</f>
        <v>7052.5</v>
      </c>
    </row>
    <row r="481" spans="1:7" x14ac:dyDescent="0.25">
      <c r="A481">
        <v>819278</v>
      </c>
      <c r="B481" t="s">
        <v>30</v>
      </c>
      <c r="C481" s="9">
        <v>1174</v>
      </c>
      <c r="D481" s="10">
        <v>44044</v>
      </c>
      <c r="E481" cm="1">
        <f t="array" ref="E481">_xlfn.XLOOKUP(Table3[[#This Row],[Product]],Table118[[#All],[Cookie Type]],Table118[[#All],[Revenue Per Cookie]],"Not Found")</f>
        <v>4</v>
      </c>
      <c r="F481" cm="1">
        <f t="array" ref="F481">_xlfn.XLOOKUP(Table3[[#This Row],[Product]],Table118[[#All],[Cookie Type]],Table118[[#All],[Cost Per Cookie]],"Not Found")</f>
        <v>-1.5</v>
      </c>
      <c r="G481" s="13" cm="1">
        <f t="array" ref="G481">SUM(_xlfn.XLOOKUP(Table3[[#This Row],[Product]],Table118[[#All],[Cookie Type]],Table118[[#All],[Revenue Per Cookie]:[Cost Per Cookie]])*Table3[[#This Row],[Units Sold]])</f>
        <v>2935</v>
      </c>
    </row>
    <row r="482" spans="1:7" x14ac:dyDescent="0.25">
      <c r="A482">
        <v>858434</v>
      </c>
      <c r="B482" t="s">
        <v>30</v>
      </c>
      <c r="C482" s="9">
        <v>2767</v>
      </c>
      <c r="D482" s="10">
        <v>44044</v>
      </c>
      <c r="E482" cm="1">
        <f t="array" ref="E482">_xlfn.XLOOKUP(Table3[[#This Row],[Product]],Table118[[#All],[Cookie Type]],Table118[[#All],[Revenue Per Cookie]],"Not Found")</f>
        <v>4</v>
      </c>
      <c r="F482" cm="1">
        <f t="array" ref="F482">_xlfn.XLOOKUP(Table3[[#This Row],[Product]],Table118[[#All],[Cookie Type]],Table118[[#All],[Cost Per Cookie]],"Not Found")</f>
        <v>-1.5</v>
      </c>
      <c r="G482" s="13" cm="1">
        <f t="array" ref="G482">SUM(_xlfn.XLOOKUP(Table3[[#This Row],[Product]],Table118[[#All],[Cookie Type]],Table118[[#All],[Revenue Per Cookie]:[Cost Per Cookie]])*Table3[[#This Row],[Units Sold]])</f>
        <v>6917.5</v>
      </c>
    </row>
    <row r="483" spans="1:7" x14ac:dyDescent="0.25">
      <c r="A483">
        <v>329257</v>
      </c>
      <c r="B483" t="s">
        <v>30</v>
      </c>
      <c r="C483" s="9">
        <v>1085</v>
      </c>
      <c r="D483" s="10">
        <v>44105</v>
      </c>
      <c r="E483" cm="1">
        <f t="array" ref="E483">_xlfn.XLOOKUP(Table3[[#This Row],[Product]],Table118[[#All],[Cookie Type]],Table118[[#All],[Revenue Per Cookie]],"Not Found")</f>
        <v>4</v>
      </c>
      <c r="F483" cm="1">
        <f t="array" ref="F483">_xlfn.XLOOKUP(Table3[[#This Row],[Product]],Table118[[#All],[Cookie Type]],Table118[[#All],[Cost Per Cookie]],"Not Found")</f>
        <v>-1.5</v>
      </c>
      <c r="G483" s="13" cm="1">
        <f t="array" ref="G483">SUM(_xlfn.XLOOKUP(Table3[[#This Row],[Product]],Table118[[#All],[Cookie Type]],Table118[[#All],[Revenue Per Cookie]:[Cost Per Cookie]])*Table3[[#This Row],[Units Sold]])</f>
        <v>2712.5</v>
      </c>
    </row>
    <row r="484" spans="1:7" x14ac:dyDescent="0.25">
      <c r="A484">
        <v>793118</v>
      </c>
      <c r="B484" t="s">
        <v>31</v>
      </c>
      <c r="C484" s="9">
        <v>2001</v>
      </c>
      <c r="D484" s="10">
        <v>43862</v>
      </c>
      <c r="E484" cm="1">
        <f t="array" ref="E484">_xlfn.XLOOKUP(Table3[[#This Row],[Product]],Table118[[#All],[Cookie Type]],Table118[[#All],[Revenue Per Cookie]],"Not Found")</f>
        <v>3</v>
      </c>
      <c r="F484" cm="1">
        <f t="array" ref="F484">_xlfn.XLOOKUP(Table3[[#This Row],[Product]],Table118[[#All],[Cookie Type]],Table118[[#All],[Cost Per Cookie]],"Not Found")</f>
        <v>-1.25</v>
      </c>
      <c r="G484" s="13" cm="1">
        <f t="array" ref="G484">SUM(_xlfn.XLOOKUP(Table3[[#This Row],[Product]],Table118[[#All],[Cookie Type]],Table118[[#All],[Revenue Per Cookie]:[Cost Per Cookie]])*Table3[[#This Row],[Units Sold]])</f>
        <v>3501.75</v>
      </c>
    </row>
    <row r="485" spans="1:7" x14ac:dyDescent="0.25">
      <c r="A485">
        <v>355287</v>
      </c>
      <c r="B485" t="s">
        <v>31</v>
      </c>
      <c r="C485" s="9">
        <v>2838</v>
      </c>
      <c r="D485" s="10">
        <v>43922</v>
      </c>
      <c r="E485" cm="1">
        <f t="array" ref="E485">_xlfn.XLOOKUP(Table3[[#This Row],[Product]],Table118[[#All],[Cookie Type]],Table118[[#All],[Revenue Per Cookie]],"Not Found")</f>
        <v>3</v>
      </c>
      <c r="F485" cm="1">
        <f t="array" ref="F485">_xlfn.XLOOKUP(Table3[[#This Row],[Product]],Table118[[#All],[Cookie Type]],Table118[[#All],[Cost Per Cookie]],"Not Found")</f>
        <v>-1.25</v>
      </c>
      <c r="G485" s="13" cm="1">
        <f t="array" ref="G485">SUM(_xlfn.XLOOKUP(Table3[[#This Row],[Product]],Table118[[#All],[Cookie Type]],Table118[[#All],[Revenue Per Cookie]:[Cost Per Cookie]])*Table3[[#This Row],[Units Sold]])</f>
        <v>4966.5</v>
      </c>
    </row>
    <row r="486" spans="1:7" x14ac:dyDescent="0.25">
      <c r="A486">
        <v>246621</v>
      </c>
      <c r="B486" t="s">
        <v>31</v>
      </c>
      <c r="C486" s="9">
        <v>2178</v>
      </c>
      <c r="D486" s="10">
        <v>43983</v>
      </c>
      <c r="E486" cm="1">
        <f t="array" ref="E486">_xlfn.XLOOKUP(Table3[[#This Row],[Product]],Table118[[#All],[Cookie Type]],Table118[[#All],[Revenue Per Cookie]],"Not Found")</f>
        <v>3</v>
      </c>
      <c r="F486" cm="1">
        <f t="array" ref="F486">_xlfn.XLOOKUP(Table3[[#This Row],[Product]],Table118[[#All],[Cookie Type]],Table118[[#All],[Cost Per Cookie]],"Not Found")</f>
        <v>-1.25</v>
      </c>
      <c r="G486" s="13" cm="1">
        <f t="array" ref="G486">SUM(_xlfn.XLOOKUP(Table3[[#This Row],[Product]],Table118[[#All],[Cookie Type]],Table118[[#All],[Revenue Per Cookie]:[Cost Per Cookie]])*Table3[[#This Row],[Units Sold]])</f>
        <v>3811.5</v>
      </c>
    </row>
    <row r="487" spans="1:7" x14ac:dyDescent="0.25">
      <c r="A487">
        <v>641259</v>
      </c>
      <c r="B487" t="s">
        <v>31</v>
      </c>
      <c r="C487" s="9">
        <v>888</v>
      </c>
      <c r="D487" s="10">
        <v>43983</v>
      </c>
      <c r="E487" cm="1">
        <f t="array" ref="E487">_xlfn.XLOOKUP(Table3[[#This Row],[Product]],Table118[[#All],[Cookie Type]],Table118[[#All],[Revenue Per Cookie]],"Not Found")</f>
        <v>3</v>
      </c>
      <c r="F487" cm="1">
        <f t="array" ref="F487">_xlfn.XLOOKUP(Table3[[#This Row],[Product]],Table118[[#All],[Cookie Type]],Table118[[#All],[Cost Per Cookie]],"Not Found")</f>
        <v>-1.25</v>
      </c>
      <c r="G487" s="13" cm="1">
        <f t="array" ref="G487">SUM(_xlfn.XLOOKUP(Table3[[#This Row],[Product]],Table118[[#All],[Cookie Type]],Table118[[#All],[Revenue Per Cookie]:[Cost Per Cookie]])*Table3[[#This Row],[Units Sold]])</f>
        <v>1554</v>
      </c>
    </row>
    <row r="488" spans="1:7" x14ac:dyDescent="0.25">
      <c r="A488">
        <v>587301</v>
      </c>
      <c r="B488" t="s">
        <v>31</v>
      </c>
      <c r="C488" s="9">
        <v>1527</v>
      </c>
      <c r="D488" s="10">
        <v>43709</v>
      </c>
      <c r="E488" cm="1">
        <f t="array" ref="E488">_xlfn.XLOOKUP(Table3[[#This Row],[Product]],Table118[[#All],[Cookie Type]],Table118[[#All],[Revenue Per Cookie]],"Not Found")</f>
        <v>3</v>
      </c>
      <c r="F488" cm="1">
        <f t="array" ref="F488">_xlfn.XLOOKUP(Table3[[#This Row],[Product]],Table118[[#All],[Cookie Type]],Table118[[#All],[Cost Per Cookie]],"Not Found")</f>
        <v>-1.25</v>
      </c>
      <c r="G488" s="13" cm="1">
        <f t="array" ref="G488">SUM(_xlfn.XLOOKUP(Table3[[#This Row],[Product]],Table118[[#All],[Cookie Type]],Table118[[#All],[Revenue Per Cookie]:[Cost Per Cookie]])*Table3[[#This Row],[Units Sold]])</f>
        <v>2672.25</v>
      </c>
    </row>
    <row r="489" spans="1:7" x14ac:dyDescent="0.25">
      <c r="A489">
        <v>505496</v>
      </c>
      <c r="B489" t="s">
        <v>31</v>
      </c>
      <c r="C489" s="9">
        <v>2151</v>
      </c>
      <c r="D489" s="10">
        <v>44075</v>
      </c>
      <c r="E489" cm="1">
        <f t="array" ref="E489">_xlfn.XLOOKUP(Table3[[#This Row],[Product]],Table118[[#All],[Cookie Type]],Table118[[#All],[Revenue Per Cookie]],"Not Found")</f>
        <v>3</v>
      </c>
      <c r="F489" cm="1">
        <f t="array" ref="F489">_xlfn.XLOOKUP(Table3[[#This Row],[Product]],Table118[[#All],[Cookie Type]],Table118[[#All],[Cost Per Cookie]],"Not Found")</f>
        <v>-1.25</v>
      </c>
      <c r="G489" s="13" cm="1">
        <f t="array" ref="G489">SUM(_xlfn.XLOOKUP(Table3[[#This Row],[Product]],Table118[[#All],[Cookie Type]],Table118[[#All],[Revenue Per Cookie]:[Cost Per Cookie]])*Table3[[#This Row],[Units Sold]])</f>
        <v>3764.25</v>
      </c>
    </row>
    <row r="490" spans="1:7" x14ac:dyDescent="0.25">
      <c r="A490">
        <v>745887</v>
      </c>
      <c r="B490" t="s">
        <v>31</v>
      </c>
      <c r="C490" s="9">
        <v>1817</v>
      </c>
      <c r="D490" s="10">
        <v>44166</v>
      </c>
      <c r="E490" cm="1">
        <f t="array" ref="E490">_xlfn.XLOOKUP(Table3[[#This Row],[Product]],Table118[[#All],[Cookie Type]],Table118[[#All],[Revenue Per Cookie]],"Not Found")</f>
        <v>3</v>
      </c>
      <c r="F490" cm="1">
        <f t="array" ref="F490">_xlfn.XLOOKUP(Table3[[#This Row],[Product]],Table118[[#All],[Cookie Type]],Table118[[#All],[Cost Per Cookie]],"Not Found")</f>
        <v>-1.25</v>
      </c>
      <c r="G490" s="13" cm="1">
        <f t="array" ref="G490">SUM(_xlfn.XLOOKUP(Table3[[#This Row],[Product]],Table118[[#All],[Cookie Type]],Table118[[#All],[Revenue Per Cookie]:[Cost Per Cookie]])*Table3[[#This Row],[Units Sold]])</f>
        <v>3179.75</v>
      </c>
    </row>
    <row r="491" spans="1:7" x14ac:dyDescent="0.25">
      <c r="A491">
        <v>514091</v>
      </c>
      <c r="B491" t="s">
        <v>31</v>
      </c>
      <c r="C491" s="9">
        <v>1326</v>
      </c>
      <c r="D491" s="10">
        <v>43891</v>
      </c>
      <c r="E491" cm="1">
        <f t="array" ref="E491">_xlfn.XLOOKUP(Table3[[#This Row],[Product]],Table118[[#All],[Cookie Type]],Table118[[#All],[Revenue Per Cookie]],"Not Found")</f>
        <v>3</v>
      </c>
      <c r="F491" cm="1">
        <f t="array" ref="F491">_xlfn.XLOOKUP(Table3[[#This Row],[Product]],Table118[[#All],[Cookie Type]],Table118[[#All],[Cost Per Cookie]],"Not Found")</f>
        <v>-1.25</v>
      </c>
      <c r="G491" s="13" cm="1">
        <f t="array" ref="G491">SUM(_xlfn.XLOOKUP(Table3[[#This Row],[Product]],Table118[[#All],[Cookie Type]],Table118[[#All],[Revenue Per Cookie]:[Cost Per Cookie]])*Table3[[#This Row],[Units Sold]])</f>
        <v>2320.5</v>
      </c>
    </row>
    <row r="492" spans="1:7" x14ac:dyDescent="0.25">
      <c r="A492">
        <v>735280</v>
      </c>
      <c r="B492" t="s">
        <v>31</v>
      </c>
      <c r="C492" s="9">
        <v>263</v>
      </c>
      <c r="D492" s="10">
        <v>43891</v>
      </c>
      <c r="E492" cm="1">
        <f t="array" ref="E492">_xlfn.XLOOKUP(Table3[[#This Row],[Product]],Table118[[#All],[Cookie Type]],Table118[[#All],[Revenue Per Cookie]],"Not Found")</f>
        <v>3</v>
      </c>
      <c r="F492" cm="1">
        <f t="array" ref="F492">_xlfn.XLOOKUP(Table3[[#This Row],[Product]],Table118[[#All],[Cookie Type]],Table118[[#All],[Cost Per Cookie]],"Not Found")</f>
        <v>-1.25</v>
      </c>
      <c r="G492" s="13" cm="1">
        <f t="array" ref="G492">SUM(_xlfn.XLOOKUP(Table3[[#This Row],[Product]],Table118[[#All],[Cookie Type]],Table118[[#All],[Revenue Per Cookie]:[Cost Per Cookie]])*Table3[[#This Row],[Units Sold]])</f>
        <v>460.25</v>
      </c>
    </row>
    <row r="493" spans="1:7" x14ac:dyDescent="0.25">
      <c r="A493">
        <v>540473</v>
      </c>
      <c r="B493" t="s">
        <v>31</v>
      </c>
      <c r="C493" s="9">
        <v>943.5</v>
      </c>
      <c r="D493" s="10">
        <v>43922</v>
      </c>
      <c r="E493" cm="1">
        <f t="array" ref="E493">_xlfn.XLOOKUP(Table3[[#This Row],[Product]],Table118[[#All],[Cookie Type]],Table118[[#All],[Revenue Per Cookie]],"Not Found")</f>
        <v>3</v>
      </c>
      <c r="F493" cm="1">
        <f t="array" ref="F493">_xlfn.XLOOKUP(Table3[[#This Row],[Product]],Table118[[#All],[Cookie Type]],Table118[[#All],[Cost Per Cookie]],"Not Found")</f>
        <v>-1.25</v>
      </c>
      <c r="G493" s="13" cm="1">
        <f t="array" ref="G493">SUM(_xlfn.XLOOKUP(Table3[[#This Row],[Product]],Table118[[#All],[Cookie Type]],Table118[[#All],[Revenue Per Cookie]:[Cost Per Cookie]])*Table3[[#This Row],[Units Sold]])</f>
        <v>1651.125</v>
      </c>
    </row>
    <row r="494" spans="1:7" x14ac:dyDescent="0.25">
      <c r="A494">
        <v>327845</v>
      </c>
      <c r="B494" t="s">
        <v>31</v>
      </c>
      <c r="C494" s="9">
        <v>727</v>
      </c>
      <c r="D494" s="10">
        <v>43983</v>
      </c>
      <c r="E494" cm="1">
        <f t="array" ref="E494">_xlfn.XLOOKUP(Table3[[#This Row],[Product]],Table118[[#All],[Cookie Type]],Table118[[#All],[Revenue Per Cookie]],"Not Found")</f>
        <v>3</v>
      </c>
      <c r="F494" cm="1">
        <f t="array" ref="F494">_xlfn.XLOOKUP(Table3[[#This Row],[Product]],Table118[[#All],[Cookie Type]],Table118[[#All],[Cost Per Cookie]],"Not Found")</f>
        <v>-1.25</v>
      </c>
      <c r="G494" s="13" cm="1">
        <f t="array" ref="G494">SUM(_xlfn.XLOOKUP(Table3[[#This Row],[Product]],Table118[[#All],[Cookie Type]],Table118[[#All],[Revenue Per Cookie]:[Cost Per Cookie]])*Table3[[#This Row],[Units Sold]])</f>
        <v>1272.25</v>
      </c>
    </row>
    <row r="495" spans="1:7" x14ac:dyDescent="0.25">
      <c r="A495">
        <v>460452</v>
      </c>
      <c r="B495" t="s">
        <v>31</v>
      </c>
      <c r="C495" s="9">
        <v>787</v>
      </c>
      <c r="D495" s="10">
        <v>43983</v>
      </c>
      <c r="E495" cm="1">
        <f t="array" ref="E495">_xlfn.XLOOKUP(Table3[[#This Row],[Product]],Table118[[#All],[Cookie Type]],Table118[[#All],[Revenue Per Cookie]],"Not Found")</f>
        <v>3</v>
      </c>
      <c r="F495" cm="1">
        <f t="array" ref="F495">_xlfn.XLOOKUP(Table3[[#This Row],[Product]],Table118[[#All],[Cookie Type]],Table118[[#All],[Cost Per Cookie]],"Not Found")</f>
        <v>-1.25</v>
      </c>
      <c r="G495" s="13" cm="1">
        <f t="array" ref="G495">SUM(_xlfn.XLOOKUP(Table3[[#This Row],[Product]],Table118[[#All],[Cookie Type]],Table118[[#All],[Revenue Per Cookie]:[Cost Per Cookie]])*Table3[[#This Row],[Units Sold]])</f>
        <v>1377.25</v>
      </c>
    </row>
    <row r="496" spans="1:7" x14ac:dyDescent="0.25">
      <c r="A496">
        <v>354480</v>
      </c>
      <c r="B496" t="s">
        <v>31</v>
      </c>
      <c r="C496" s="9">
        <v>986</v>
      </c>
      <c r="D496" s="10">
        <v>44075</v>
      </c>
      <c r="E496" cm="1">
        <f t="array" ref="E496">_xlfn.XLOOKUP(Table3[[#This Row],[Product]],Table118[[#All],[Cookie Type]],Table118[[#All],[Revenue Per Cookie]],"Not Found")</f>
        <v>3</v>
      </c>
      <c r="F496" cm="1">
        <f t="array" ref="F496">_xlfn.XLOOKUP(Table3[[#This Row],[Product]],Table118[[#All],[Cookie Type]],Table118[[#All],[Cost Per Cookie]],"Not Found")</f>
        <v>-1.25</v>
      </c>
      <c r="G496" s="13" cm="1">
        <f t="array" ref="G496">SUM(_xlfn.XLOOKUP(Table3[[#This Row],[Product]],Table118[[#All],[Cookie Type]],Table118[[#All],[Revenue Per Cookie]:[Cost Per Cookie]])*Table3[[#This Row],[Units Sold]])</f>
        <v>1725.5</v>
      </c>
    </row>
    <row r="497" spans="1:7" x14ac:dyDescent="0.25">
      <c r="A497">
        <v>243929</v>
      </c>
      <c r="B497" t="s">
        <v>31</v>
      </c>
      <c r="C497" s="9">
        <v>494</v>
      </c>
      <c r="D497" s="10">
        <v>43739</v>
      </c>
      <c r="E497" cm="1">
        <f t="array" ref="E497">_xlfn.XLOOKUP(Table3[[#This Row],[Product]],Table118[[#All],[Cookie Type]],Table118[[#All],[Revenue Per Cookie]],"Not Found")</f>
        <v>3</v>
      </c>
      <c r="F497" cm="1">
        <f t="array" ref="F497">_xlfn.XLOOKUP(Table3[[#This Row],[Product]],Table118[[#All],[Cookie Type]],Table118[[#All],[Cost Per Cookie]],"Not Found")</f>
        <v>-1.25</v>
      </c>
      <c r="G497" s="13" cm="1">
        <f t="array" ref="G497">SUM(_xlfn.XLOOKUP(Table3[[#This Row],[Product]],Table118[[#All],[Cookie Type]],Table118[[#All],[Revenue Per Cookie]:[Cost Per Cookie]])*Table3[[#This Row],[Units Sold]])</f>
        <v>864.5</v>
      </c>
    </row>
    <row r="498" spans="1:7" x14ac:dyDescent="0.25">
      <c r="A498">
        <v>791359</v>
      </c>
      <c r="B498" t="s">
        <v>31</v>
      </c>
      <c r="C498" s="9">
        <v>1397</v>
      </c>
      <c r="D498" s="10">
        <v>44105</v>
      </c>
      <c r="E498" cm="1">
        <f t="array" ref="E498">_xlfn.XLOOKUP(Table3[[#This Row],[Product]],Table118[[#All],[Cookie Type]],Table118[[#All],[Revenue Per Cookie]],"Not Found")</f>
        <v>3</v>
      </c>
      <c r="F498" cm="1">
        <f t="array" ref="F498">_xlfn.XLOOKUP(Table3[[#This Row],[Product]],Table118[[#All],[Cookie Type]],Table118[[#All],[Cost Per Cookie]],"Not Found")</f>
        <v>-1.25</v>
      </c>
      <c r="G498" s="13" cm="1">
        <f t="array" ref="G498">SUM(_xlfn.XLOOKUP(Table3[[#This Row],[Product]],Table118[[#All],[Cookie Type]],Table118[[#All],[Revenue Per Cookie]:[Cost Per Cookie]])*Table3[[#This Row],[Units Sold]])</f>
        <v>2444.75</v>
      </c>
    </row>
    <row r="499" spans="1:7" x14ac:dyDescent="0.25">
      <c r="A499">
        <v>275167</v>
      </c>
      <c r="B499" t="s">
        <v>31</v>
      </c>
      <c r="C499" s="9">
        <v>1744</v>
      </c>
      <c r="D499" s="10">
        <v>44136</v>
      </c>
      <c r="E499" cm="1">
        <f t="array" ref="E499">_xlfn.XLOOKUP(Table3[[#This Row],[Product]],Table118[[#All],[Cookie Type]],Table118[[#All],[Revenue Per Cookie]],"Not Found")</f>
        <v>3</v>
      </c>
      <c r="F499" cm="1">
        <f t="array" ref="F499">_xlfn.XLOOKUP(Table3[[#This Row],[Product]],Table118[[#All],[Cookie Type]],Table118[[#All],[Cost Per Cookie]],"Not Found")</f>
        <v>-1.25</v>
      </c>
      <c r="G499" s="13" cm="1">
        <f t="array" ref="G499">SUM(_xlfn.XLOOKUP(Table3[[#This Row],[Product]],Table118[[#All],[Cookie Type]],Table118[[#All],[Revenue Per Cookie]:[Cost Per Cookie]])*Table3[[#This Row],[Units Sold]])</f>
        <v>3052</v>
      </c>
    </row>
    <row r="500" spans="1:7" x14ac:dyDescent="0.25">
      <c r="A500">
        <v>160577</v>
      </c>
      <c r="B500" t="s">
        <v>31</v>
      </c>
      <c r="C500" s="9">
        <v>662</v>
      </c>
      <c r="D500" s="10">
        <v>43983</v>
      </c>
      <c r="E500" cm="1">
        <f t="array" ref="E500">_xlfn.XLOOKUP(Table3[[#This Row],[Product]],Table118[[#All],[Cookie Type]],Table118[[#All],[Revenue Per Cookie]],"Not Found")</f>
        <v>3</v>
      </c>
      <c r="F500" cm="1">
        <f t="array" ref="F500">_xlfn.XLOOKUP(Table3[[#This Row],[Product]],Table118[[#All],[Cookie Type]],Table118[[#All],[Cost Per Cookie]],"Not Found")</f>
        <v>-1.25</v>
      </c>
      <c r="G500" s="13" cm="1">
        <f t="array" ref="G500">SUM(_xlfn.XLOOKUP(Table3[[#This Row],[Product]],Table118[[#All],[Cookie Type]],Table118[[#All],[Revenue Per Cookie]:[Cost Per Cookie]])*Table3[[#This Row],[Units Sold]])</f>
        <v>1158.5</v>
      </c>
    </row>
    <row r="501" spans="1:7" x14ac:dyDescent="0.25">
      <c r="A501">
        <v>827058</v>
      </c>
      <c r="B501" t="s">
        <v>31</v>
      </c>
      <c r="C501" s="9">
        <v>214</v>
      </c>
      <c r="D501" s="10">
        <v>43739</v>
      </c>
      <c r="E501" cm="1">
        <f t="array" ref="E501">_xlfn.XLOOKUP(Table3[[#This Row],[Product]],Table118[[#All],[Cookie Type]],Table118[[#All],[Revenue Per Cookie]],"Not Found")</f>
        <v>3</v>
      </c>
      <c r="F501" cm="1">
        <f t="array" ref="F501">_xlfn.XLOOKUP(Table3[[#This Row],[Product]],Table118[[#All],[Cookie Type]],Table118[[#All],[Cost Per Cookie]],"Not Found")</f>
        <v>-1.25</v>
      </c>
      <c r="G501" s="13" cm="1">
        <f t="array" ref="G501">SUM(_xlfn.XLOOKUP(Table3[[#This Row],[Product]],Table118[[#All],[Cookie Type]],Table118[[#All],[Revenue Per Cookie]:[Cost Per Cookie]])*Table3[[#This Row],[Units Sold]])</f>
        <v>374.5</v>
      </c>
    </row>
    <row r="502" spans="1:7" x14ac:dyDescent="0.25">
      <c r="A502">
        <v>439635</v>
      </c>
      <c r="B502" t="s">
        <v>31</v>
      </c>
      <c r="C502" s="9">
        <v>2877</v>
      </c>
      <c r="D502" s="10">
        <v>44105</v>
      </c>
      <c r="E502" cm="1">
        <f t="array" ref="E502">_xlfn.XLOOKUP(Table3[[#This Row],[Product]],Table118[[#All],[Cookie Type]],Table118[[#All],[Revenue Per Cookie]],"Not Found")</f>
        <v>3</v>
      </c>
      <c r="F502" cm="1">
        <f t="array" ref="F502">_xlfn.XLOOKUP(Table3[[#This Row],[Product]],Table118[[#All],[Cookie Type]],Table118[[#All],[Cost Per Cookie]],"Not Found")</f>
        <v>-1.25</v>
      </c>
      <c r="G502" s="13" cm="1">
        <f t="array" ref="G502">SUM(_xlfn.XLOOKUP(Table3[[#This Row],[Product]],Table118[[#All],[Cookie Type]],Table118[[#All],[Revenue Per Cookie]:[Cost Per Cookie]])*Table3[[#This Row],[Units Sold]])</f>
        <v>5034.75</v>
      </c>
    </row>
    <row r="503" spans="1:7" x14ac:dyDescent="0.25">
      <c r="A503">
        <v>752965</v>
      </c>
      <c r="B503" t="s">
        <v>31</v>
      </c>
      <c r="C503" s="9">
        <v>2729</v>
      </c>
      <c r="D503" s="10">
        <v>44166</v>
      </c>
      <c r="E503" cm="1">
        <f t="array" ref="E503">_xlfn.XLOOKUP(Table3[[#This Row],[Product]],Table118[[#All],[Cookie Type]],Table118[[#All],[Revenue Per Cookie]],"Not Found")</f>
        <v>3</v>
      </c>
      <c r="F503" cm="1">
        <f t="array" ref="F503">_xlfn.XLOOKUP(Table3[[#This Row],[Product]],Table118[[#All],[Cookie Type]],Table118[[#All],[Cost Per Cookie]],"Not Found")</f>
        <v>-1.25</v>
      </c>
      <c r="G503" s="13" cm="1">
        <f t="array" ref="G503">SUM(_xlfn.XLOOKUP(Table3[[#This Row],[Product]],Table118[[#All],[Cookie Type]],Table118[[#All],[Revenue Per Cookie]:[Cost Per Cookie]])*Table3[[#This Row],[Units Sold]])</f>
        <v>4775.75</v>
      </c>
    </row>
    <row r="504" spans="1:7" x14ac:dyDescent="0.25">
      <c r="A504">
        <v>454417</v>
      </c>
      <c r="B504" t="s">
        <v>31</v>
      </c>
      <c r="C504" s="9">
        <v>266</v>
      </c>
      <c r="D504" s="10">
        <v>43800</v>
      </c>
      <c r="E504" cm="1">
        <f t="array" ref="E504">_xlfn.XLOOKUP(Table3[[#This Row],[Product]],Table118[[#All],[Cookie Type]],Table118[[#All],[Revenue Per Cookie]],"Not Found")</f>
        <v>3</v>
      </c>
      <c r="F504" cm="1">
        <f t="array" ref="F504">_xlfn.XLOOKUP(Table3[[#This Row],[Product]],Table118[[#All],[Cookie Type]],Table118[[#All],[Cost Per Cookie]],"Not Found")</f>
        <v>-1.25</v>
      </c>
      <c r="G504" s="13" cm="1">
        <f t="array" ref="G504">SUM(_xlfn.XLOOKUP(Table3[[#This Row],[Product]],Table118[[#All],[Cookie Type]],Table118[[#All],[Revenue Per Cookie]:[Cost Per Cookie]])*Table3[[#This Row],[Units Sold]])</f>
        <v>465.5</v>
      </c>
    </row>
    <row r="505" spans="1:7" x14ac:dyDescent="0.25">
      <c r="A505">
        <v>434482</v>
      </c>
      <c r="B505" t="s">
        <v>31</v>
      </c>
      <c r="C505" s="9">
        <v>1940</v>
      </c>
      <c r="D505" s="10">
        <v>43800</v>
      </c>
      <c r="E505" cm="1">
        <f t="array" ref="E505">_xlfn.XLOOKUP(Table3[[#This Row],[Product]],Table118[[#All],[Cookie Type]],Table118[[#All],[Revenue Per Cookie]],"Not Found")</f>
        <v>3</v>
      </c>
      <c r="F505" cm="1">
        <f t="array" ref="F505">_xlfn.XLOOKUP(Table3[[#This Row],[Product]],Table118[[#All],[Cookie Type]],Table118[[#All],[Cost Per Cookie]],"Not Found")</f>
        <v>-1.25</v>
      </c>
      <c r="G505" s="13" cm="1">
        <f t="array" ref="G505">SUM(_xlfn.XLOOKUP(Table3[[#This Row],[Product]],Table118[[#All],[Cookie Type]],Table118[[#All],[Revenue Per Cookie]:[Cost Per Cookie]])*Table3[[#This Row],[Units Sold]])</f>
        <v>3395</v>
      </c>
    </row>
    <row r="506" spans="1:7" x14ac:dyDescent="0.25">
      <c r="A506">
        <v>632111</v>
      </c>
      <c r="B506" t="s">
        <v>31</v>
      </c>
      <c r="C506" s="9">
        <v>2844</v>
      </c>
      <c r="D506" s="10">
        <v>43862</v>
      </c>
      <c r="E506" cm="1">
        <f t="array" ref="E506">_xlfn.XLOOKUP(Table3[[#This Row],[Product]],Table118[[#All],[Cookie Type]],Table118[[#All],[Revenue Per Cookie]],"Not Found")</f>
        <v>3</v>
      </c>
      <c r="F506" cm="1">
        <f t="array" ref="F506">_xlfn.XLOOKUP(Table3[[#This Row],[Product]],Table118[[#All],[Cookie Type]],Table118[[#All],[Cost Per Cookie]],"Not Found")</f>
        <v>-1.25</v>
      </c>
      <c r="G506" s="13" cm="1">
        <f t="array" ref="G506">SUM(_xlfn.XLOOKUP(Table3[[#This Row],[Product]],Table118[[#All],[Cookie Type]],Table118[[#All],[Revenue Per Cookie]:[Cost Per Cookie]])*Table3[[#This Row],[Units Sold]])</f>
        <v>4977</v>
      </c>
    </row>
    <row r="507" spans="1:7" x14ac:dyDescent="0.25">
      <c r="A507">
        <v>703612</v>
      </c>
      <c r="B507" t="s">
        <v>31</v>
      </c>
      <c r="C507" s="9">
        <v>1916</v>
      </c>
      <c r="D507" s="10">
        <v>43922</v>
      </c>
      <c r="E507" cm="1">
        <f t="array" ref="E507">_xlfn.XLOOKUP(Table3[[#This Row],[Product]],Table118[[#All],[Cookie Type]],Table118[[#All],[Revenue Per Cookie]],"Not Found")</f>
        <v>3</v>
      </c>
      <c r="F507" cm="1">
        <f t="array" ref="F507">_xlfn.XLOOKUP(Table3[[#This Row],[Product]],Table118[[#All],[Cookie Type]],Table118[[#All],[Cost Per Cookie]],"Not Found")</f>
        <v>-1.25</v>
      </c>
      <c r="G507" s="13" cm="1">
        <f t="array" ref="G507">SUM(_xlfn.XLOOKUP(Table3[[#This Row],[Product]],Table118[[#All],[Cookie Type]],Table118[[#All],[Revenue Per Cookie]:[Cost Per Cookie]])*Table3[[#This Row],[Units Sold]])</f>
        <v>3353</v>
      </c>
    </row>
    <row r="508" spans="1:7" x14ac:dyDescent="0.25">
      <c r="A508">
        <v>358173</v>
      </c>
      <c r="B508" t="s">
        <v>31</v>
      </c>
      <c r="C508" s="9">
        <v>1570</v>
      </c>
      <c r="D508" s="10">
        <v>43983</v>
      </c>
      <c r="E508" cm="1">
        <f t="array" ref="E508">_xlfn.XLOOKUP(Table3[[#This Row],[Product]],Table118[[#All],[Cookie Type]],Table118[[#All],[Revenue Per Cookie]],"Not Found")</f>
        <v>3</v>
      </c>
      <c r="F508" cm="1">
        <f t="array" ref="F508">_xlfn.XLOOKUP(Table3[[#This Row],[Product]],Table118[[#All],[Cookie Type]],Table118[[#All],[Cost Per Cookie]],"Not Found")</f>
        <v>-1.25</v>
      </c>
      <c r="G508" s="13" cm="1">
        <f t="array" ref="G508">SUM(_xlfn.XLOOKUP(Table3[[#This Row],[Product]],Table118[[#All],[Cookie Type]],Table118[[#All],[Revenue Per Cookie]:[Cost Per Cookie]])*Table3[[#This Row],[Units Sold]])</f>
        <v>2747.5</v>
      </c>
    </row>
    <row r="509" spans="1:7" x14ac:dyDescent="0.25">
      <c r="A509">
        <v>149767</v>
      </c>
      <c r="B509" t="s">
        <v>31</v>
      </c>
      <c r="C509" s="9">
        <v>1874</v>
      </c>
      <c r="D509" s="10">
        <v>44044</v>
      </c>
      <c r="E509" cm="1">
        <f t="array" ref="E509">_xlfn.XLOOKUP(Table3[[#This Row],[Product]],Table118[[#All],[Cookie Type]],Table118[[#All],[Revenue Per Cookie]],"Not Found")</f>
        <v>3</v>
      </c>
      <c r="F509" cm="1">
        <f t="array" ref="F509">_xlfn.XLOOKUP(Table3[[#This Row],[Product]],Table118[[#All],[Cookie Type]],Table118[[#All],[Cost Per Cookie]],"Not Found")</f>
        <v>-1.25</v>
      </c>
      <c r="G509" s="13" cm="1">
        <f t="array" ref="G509">SUM(_xlfn.XLOOKUP(Table3[[#This Row],[Product]],Table118[[#All],[Cookie Type]],Table118[[#All],[Revenue Per Cookie]:[Cost Per Cookie]])*Table3[[#This Row],[Units Sold]])</f>
        <v>3279.5</v>
      </c>
    </row>
    <row r="510" spans="1:7" x14ac:dyDescent="0.25">
      <c r="A510">
        <v>108848</v>
      </c>
      <c r="B510" t="s">
        <v>31</v>
      </c>
      <c r="C510" s="9">
        <v>1642</v>
      </c>
      <c r="D510" s="10">
        <v>44044</v>
      </c>
      <c r="E510" cm="1">
        <f t="array" ref="E510">_xlfn.XLOOKUP(Table3[[#This Row],[Product]],Table118[[#All],[Cookie Type]],Table118[[#All],[Revenue Per Cookie]],"Not Found")</f>
        <v>3</v>
      </c>
      <c r="F510" cm="1">
        <f t="array" ref="F510">_xlfn.XLOOKUP(Table3[[#This Row],[Product]],Table118[[#All],[Cookie Type]],Table118[[#All],[Cost Per Cookie]],"Not Found")</f>
        <v>-1.25</v>
      </c>
      <c r="G510" s="13" cm="1">
        <f t="array" ref="G510">SUM(_xlfn.XLOOKUP(Table3[[#This Row],[Product]],Table118[[#All],[Cookie Type]],Table118[[#All],[Revenue Per Cookie]:[Cost Per Cookie]])*Table3[[#This Row],[Units Sold]])</f>
        <v>2873.5</v>
      </c>
    </row>
    <row r="511" spans="1:7" x14ac:dyDescent="0.25">
      <c r="A511">
        <v>623371</v>
      </c>
      <c r="B511" t="s">
        <v>31</v>
      </c>
      <c r="C511" s="9">
        <v>1945</v>
      </c>
      <c r="D511" s="10">
        <v>43739</v>
      </c>
      <c r="E511" cm="1">
        <f t="array" ref="E511">_xlfn.XLOOKUP(Table3[[#This Row],[Product]],Table118[[#All],[Cookie Type]],Table118[[#All],[Revenue Per Cookie]],"Not Found")</f>
        <v>3</v>
      </c>
      <c r="F511" cm="1">
        <f t="array" ref="F511">_xlfn.XLOOKUP(Table3[[#This Row],[Product]],Table118[[#All],[Cookie Type]],Table118[[#All],[Cost Per Cookie]],"Not Found")</f>
        <v>-1.25</v>
      </c>
      <c r="G511" s="13" cm="1">
        <f t="array" ref="G511">SUM(_xlfn.XLOOKUP(Table3[[#This Row],[Product]],Table118[[#All],[Cookie Type]],Table118[[#All],[Revenue Per Cookie]:[Cost Per Cookie]])*Table3[[#This Row],[Units Sold]])</f>
        <v>3403.75</v>
      </c>
    </row>
    <row r="512" spans="1:7" x14ac:dyDescent="0.25">
      <c r="A512">
        <v>444395</v>
      </c>
      <c r="B512" t="s">
        <v>31</v>
      </c>
      <c r="C512" s="9">
        <v>2479</v>
      </c>
      <c r="D512" s="10">
        <v>43831</v>
      </c>
      <c r="E512" cm="1">
        <f t="array" ref="E512">_xlfn.XLOOKUP(Table3[[#This Row],[Product]],Table118[[#All],[Cookie Type]],Table118[[#All],[Revenue Per Cookie]],"Not Found")</f>
        <v>3</v>
      </c>
      <c r="F512" cm="1">
        <f t="array" ref="F512">_xlfn.XLOOKUP(Table3[[#This Row],[Product]],Table118[[#All],[Cookie Type]],Table118[[#All],[Cost Per Cookie]],"Not Found")</f>
        <v>-1.25</v>
      </c>
      <c r="G512" s="13" cm="1">
        <f t="array" ref="G512">SUM(_xlfn.XLOOKUP(Table3[[#This Row],[Product]],Table118[[#All],[Cookie Type]],Table118[[#All],[Revenue Per Cookie]:[Cost Per Cookie]])*Table3[[#This Row],[Units Sold]])</f>
        <v>4338.25</v>
      </c>
    </row>
    <row r="513" spans="1:7" x14ac:dyDescent="0.25">
      <c r="A513">
        <v>818048</v>
      </c>
      <c r="B513" t="s">
        <v>31</v>
      </c>
      <c r="C513" s="9">
        <v>866</v>
      </c>
      <c r="D513" s="10">
        <v>43952</v>
      </c>
      <c r="E513" cm="1">
        <f t="array" ref="E513">_xlfn.XLOOKUP(Table3[[#This Row],[Product]],Table118[[#All],[Cookie Type]],Table118[[#All],[Revenue Per Cookie]],"Not Found")</f>
        <v>3</v>
      </c>
      <c r="F513" cm="1">
        <f t="array" ref="F513">_xlfn.XLOOKUP(Table3[[#This Row],[Product]],Table118[[#All],[Cookie Type]],Table118[[#All],[Cost Per Cookie]],"Not Found")</f>
        <v>-1.25</v>
      </c>
      <c r="G513" s="13" cm="1">
        <f t="array" ref="G513">SUM(_xlfn.XLOOKUP(Table3[[#This Row],[Product]],Table118[[#All],[Cookie Type]],Table118[[#All],[Revenue Per Cookie]:[Cost Per Cookie]])*Table3[[#This Row],[Units Sold]])</f>
        <v>1515.5</v>
      </c>
    </row>
    <row r="514" spans="1:7" x14ac:dyDescent="0.25">
      <c r="A514">
        <v>581507</v>
      </c>
      <c r="B514" t="s">
        <v>31</v>
      </c>
      <c r="C514" s="9">
        <v>349</v>
      </c>
      <c r="D514" s="10">
        <v>43709</v>
      </c>
      <c r="E514" cm="1">
        <f t="array" ref="E514">_xlfn.XLOOKUP(Table3[[#This Row],[Product]],Table118[[#All],[Cookie Type]],Table118[[#All],[Revenue Per Cookie]],"Not Found")</f>
        <v>3</v>
      </c>
      <c r="F514" cm="1">
        <f t="array" ref="F514">_xlfn.XLOOKUP(Table3[[#This Row],[Product]],Table118[[#All],[Cookie Type]],Table118[[#All],[Cost Per Cookie]],"Not Found")</f>
        <v>-1.25</v>
      </c>
      <c r="G514" s="13" cm="1">
        <f t="array" ref="G514">SUM(_xlfn.XLOOKUP(Table3[[#This Row],[Product]],Table118[[#All],[Cookie Type]],Table118[[#All],[Revenue Per Cookie]:[Cost Per Cookie]])*Table3[[#This Row],[Units Sold]])</f>
        <v>610.75</v>
      </c>
    </row>
    <row r="515" spans="1:7" x14ac:dyDescent="0.25">
      <c r="A515">
        <v>144559</v>
      </c>
      <c r="B515" t="s">
        <v>31</v>
      </c>
      <c r="C515" s="9">
        <v>2177</v>
      </c>
      <c r="D515" s="10">
        <v>44105</v>
      </c>
      <c r="E515" cm="1">
        <f t="array" ref="E515">_xlfn.XLOOKUP(Table3[[#This Row],[Product]],Table118[[#All],[Cookie Type]],Table118[[#All],[Revenue Per Cookie]],"Not Found")</f>
        <v>3</v>
      </c>
      <c r="F515" cm="1">
        <f t="array" ref="F515">_xlfn.XLOOKUP(Table3[[#This Row],[Product]],Table118[[#All],[Cookie Type]],Table118[[#All],[Cost Per Cookie]],"Not Found")</f>
        <v>-1.25</v>
      </c>
      <c r="G515" s="13" cm="1">
        <f t="array" ref="G515">SUM(_xlfn.XLOOKUP(Table3[[#This Row],[Product]],Table118[[#All],[Cookie Type]],Table118[[#All],[Revenue Per Cookie]:[Cost Per Cookie]])*Table3[[#This Row],[Units Sold]])</f>
        <v>3809.75</v>
      </c>
    </row>
    <row r="516" spans="1:7" x14ac:dyDescent="0.25">
      <c r="A516">
        <v>592176</v>
      </c>
      <c r="B516" t="s">
        <v>31</v>
      </c>
      <c r="C516" s="9">
        <v>1514</v>
      </c>
      <c r="D516" s="10">
        <v>43739</v>
      </c>
      <c r="E516" cm="1">
        <f t="array" ref="E516">_xlfn.XLOOKUP(Table3[[#This Row],[Product]],Table118[[#All],[Cookie Type]],Table118[[#All],[Revenue Per Cookie]],"Not Found")</f>
        <v>3</v>
      </c>
      <c r="F516" cm="1">
        <f t="array" ref="F516">_xlfn.XLOOKUP(Table3[[#This Row],[Product]],Table118[[#All],[Cookie Type]],Table118[[#All],[Cost Per Cookie]],"Not Found")</f>
        <v>-1.25</v>
      </c>
      <c r="G516" s="13" cm="1">
        <f t="array" ref="G516">SUM(_xlfn.XLOOKUP(Table3[[#This Row],[Product]],Table118[[#All],[Cookie Type]],Table118[[#All],[Revenue Per Cookie]:[Cost Per Cookie]])*Table3[[#This Row],[Units Sold]])</f>
        <v>2649.5</v>
      </c>
    </row>
    <row r="517" spans="1:7" x14ac:dyDescent="0.25">
      <c r="A517">
        <v>639651</v>
      </c>
      <c r="B517" t="s">
        <v>31</v>
      </c>
      <c r="C517" s="9">
        <v>2689</v>
      </c>
      <c r="D517" s="10">
        <v>44105</v>
      </c>
      <c r="E517" cm="1">
        <f t="array" ref="E517">_xlfn.XLOOKUP(Table3[[#This Row],[Product]],Table118[[#All],[Cookie Type]],Table118[[#All],[Revenue Per Cookie]],"Not Found")</f>
        <v>3</v>
      </c>
      <c r="F517" cm="1">
        <f t="array" ref="F517">_xlfn.XLOOKUP(Table3[[#This Row],[Product]],Table118[[#All],[Cookie Type]],Table118[[#All],[Cost Per Cookie]],"Not Found")</f>
        <v>-1.25</v>
      </c>
      <c r="G517" s="13" cm="1">
        <f t="array" ref="G517">SUM(_xlfn.XLOOKUP(Table3[[#This Row],[Product]],Table118[[#All],[Cookie Type]],Table118[[#All],[Revenue Per Cookie]:[Cost Per Cookie]])*Table3[[#This Row],[Units Sold]])</f>
        <v>4705.75</v>
      </c>
    </row>
    <row r="518" spans="1:7" x14ac:dyDescent="0.25">
      <c r="A518">
        <v>426898</v>
      </c>
      <c r="B518" t="s">
        <v>31</v>
      </c>
      <c r="C518" s="9">
        <v>1389</v>
      </c>
      <c r="D518" s="10">
        <v>43739</v>
      </c>
      <c r="E518" cm="1">
        <f t="array" ref="E518">_xlfn.XLOOKUP(Table3[[#This Row],[Product]],Table118[[#All],[Cookie Type]],Table118[[#All],[Revenue Per Cookie]],"Not Found")</f>
        <v>3</v>
      </c>
      <c r="F518" cm="1">
        <f t="array" ref="F518">_xlfn.XLOOKUP(Table3[[#This Row],[Product]],Table118[[#All],[Cookie Type]],Table118[[#All],[Cost Per Cookie]],"Not Found")</f>
        <v>-1.25</v>
      </c>
      <c r="G518" s="13" cm="1">
        <f t="array" ref="G518">SUM(_xlfn.XLOOKUP(Table3[[#This Row],[Product]],Table118[[#All],[Cookie Type]],Table118[[#All],[Revenue Per Cookie]:[Cost Per Cookie]])*Table3[[#This Row],[Units Sold]])</f>
        <v>2430.75</v>
      </c>
    </row>
    <row r="519" spans="1:7" x14ac:dyDescent="0.25">
      <c r="A519">
        <v>646205</v>
      </c>
      <c r="B519" t="s">
        <v>31</v>
      </c>
      <c r="C519" s="9">
        <v>1265</v>
      </c>
      <c r="D519" s="10">
        <v>43770</v>
      </c>
      <c r="E519" cm="1">
        <f t="array" ref="E519">_xlfn.XLOOKUP(Table3[[#This Row],[Product]],Table118[[#All],[Cookie Type]],Table118[[#All],[Revenue Per Cookie]],"Not Found")</f>
        <v>3</v>
      </c>
      <c r="F519" cm="1">
        <f t="array" ref="F519">_xlfn.XLOOKUP(Table3[[#This Row],[Product]],Table118[[#All],[Cookie Type]],Table118[[#All],[Cost Per Cookie]],"Not Found")</f>
        <v>-1.25</v>
      </c>
      <c r="G519" s="13" cm="1">
        <f t="array" ref="G519">SUM(_xlfn.XLOOKUP(Table3[[#This Row],[Product]],Table118[[#All],[Cookie Type]],Table118[[#All],[Revenue Per Cookie]:[Cost Per Cookie]])*Table3[[#This Row],[Units Sold]])</f>
        <v>2213.75</v>
      </c>
    </row>
    <row r="520" spans="1:7" x14ac:dyDescent="0.25">
      <c r="A520">
        <v>872775</v>
      </c>
      <c r="B520" t="s">
        <v>31</v>
      </c>
      <c r="C520" s="9">
        <v>2297</v>
      </c>
      <c r="D520" s="10">
        <v>43770</v>
      </c>
      <c r="E520" cm="1">
        <f t="array" ref="E520">_xlfn.XLOOKUP(Table3[[#This Row],[Product]],Table118[[#All],[Cookie Type]],Table118[[#All],[Revenue Per Cookie]],"Not Found")</f>
        <v>3</v>
      </c>
      <c r="F520" cm="1">
        <f t="array" ref="F520">_xlfn.XLOOKUP(Table3[[#This Row],[Product]],Table118[[#All],[Cookie Type]],Table118[[#All],[Cost Per Cookie]],"Not Found")</f>
        <v>-1.25</v>
      </c>
      <c r="G520" s="13" cm="1">
        <f t="array" ref="G520">SUM(_xlfn.XLOOKUP(Table3[[#This Row],[Product]],Table118[[#All],[Cookie Type]],Table118[[#All],[Revenue Per Cookie]:[Cost Per Cookie]])*Table3[[#This Row],[Units Sold]])</f>
        <v>4019.75</v>
      </c>
    </row>
    <row r="521" spans="1:7" x14ac:dyDescent="0.25">
      <c r="A521">
        <v>774130</v>
      </c>
      <c r="B521" t="s">
        <v>31</v>
      </c>
      <c r="C521" s="9">
        <v>2663</v>
      </c>
      <c r="D521" s="10">
        <v>44166</v>
      </c>
      <c r="E521" cm="1">
        <f t="array" ref="E521">_xlfn.XLOOKUP(Table3[[#This Row],[Product]],Table118[[#All],[Cookie Type]],Table118[[#All],[Revenue Per Cookie]],"Not Found")</f>
        <v>3</v>
      </c>
      <c r="F521" cm="1">
        <f t="array" ref="F521">_xlfn.XLOOKUP(Table3[[#This Row],[Product]],Table118[[#All],[Cookie Type]],Table118[[#All],[Cost Per Cookie]],"Not Found")</f>
        <v>-1.25</v>
      </c>
      <c r="G521" s="13" cm="1">
        <f t="array" ref="G521">SUM(_xlfn.XLOOKUP(Table3[[#This Row],[Product]],Table118[[#All],[Cookie Type]],Table118[[#All],[Revenue Per Cookie]:[Cost Per Cookie]])*Table3[[#This Row],[Units Sold]])</f>
        <v>4660.25</v>
      </c>
    </row>
    <row r="522" spans="1:7" x14ac:dyDescent="0.25">
      <c r="A522">
        <v>899502</v>
      </c>
      <c r="B522" t="s">
        <v>31</v>
      </c>
      <c r="C522" s="9">
        <v>570</v>
      </c>
      <c r="D522" s="10">
        <v>44166</v>
      </c>
      <c r="E522" cm="1">
        <f t="array" ref="E522">_xlfn.XLOOKUP(Table3[[#This Row],[Product]],Table118[[#All],[Cookie Type]],Table118[[#All],[Revenue Per Cookie]],"Not Found")</f>
        <v>3</v>
      </c>
      <c r="F522" cm="1">
        <f t="array" ref="F522">_xlfn.XLOOKUP(Table3[[#This Row],[Product]],Table118[[#All],[Cookie Type]],Table118[[#All],[Cost Per Cookie]],"Not Found")</f>
        <v>-1.25</v>
      </c>
      <c r="G522" s="13" cm="1">
        <f t="array" ref="G522">SUM(_xlfn.XLOOKUP(Table3[[#This Row],[Product]],Table118[[#All],[Cookie Type]],Table118[[#All],[Revenue Per Cookie]:[Cost Per Cookie]])*Table3[[#This Row],[Units Sold]])</f>
        <v>997.5</v>
      </c>
    </row>
    <row r="523" spans="1:7" x14ac:dyDescent="0.25">
      <c r="A523">
        <v>792599</v>
      </c>
      <c r="B523" t="s">
        <v>31</v>
      </c>
      <c r="C523" s="9">
        <v>2487</v>
      </c>
      <c r="D523" s="10">
        <v>44166</v>
      </c>
      <c r="E523" cm="1">
        <f t="array" ref="E523">_xlfn.XLOOKUP(Table3[[#This Row],[Product]],Table118[[#All],[Cookie Type]],Table118[[#All],[Revenue Per Cookie]],"Not Found")</f>
        <v>3</v>
      </c>
      <c r="F523" cm="1">
        <f t="array" ref="F523">_xlfn.XLOOKUP(Table3[[#This Row],[Product]],Table118[[#All],[Cookie Type]],Table118[[#All],[Cost Per Cookie]],"Not Found")</f>
        <v>-1.25</v>
      </c>
      <c r="G523" s="13" cm="1">
        <f t="array" ref="G523">SUM(_xlfn.XLOOKUP(Table3[[#This Row],[Product]],Table118[[#All],[Cookie Type]],Table118[[#All],[Revenue Per Cookie]:[Cost Per Cookie]])*Table3[[#This Row],[Units Sold]])</f>
        <v>4352.25</v>
      </c>
    </row>
    <row r="524" spans="1:7" x14ac:dyDescent="0.25">
      <c r="A524">
        <v>701669</v>
      </c>
      <c r="B524" t="s">
        <v>31</v>
      </c>
      <c r="C524" s="9">
        <v>2844</v>
      </c>
      <c r="D524" s="10">
        <v>43983</v>
      </c>
      <c r="E524" cm="1">
        <f t="array" ref="E524">_xlfn.XLOOKUP(Table3[[#This Row],[Product]],Table118[[#All],[Cookie Type]],Table118[[#All],[Revenue Per Cookie]],"Not Found")</f>
        <v>3</v>
      </c>
      <c r="F524" cm="1">
        <f t="array" ref="F524">_xlfn.XLOOKUP(Table3[[#This Row],[Product]],Table118[[#All],[Cookie Type]],Table118[[#All],[Cost Per Cookie]],"Not Found")</f>
        <v>-1.25</v>
      </c>
      <c r="G524" s="13" cm="1">
        <f t="array" ref="G524">SUM(_xlfn.XLOOKUP(Table3[[#This Row],[Product]],Table118[[#All],[Cookie Type]],Table118[[#All],[Revenue Per Cookie]:[Cost Per Cookie]])*Table3[[#This Row],[Units Sold]])</f>
        <v>4977</v>
      </c>
    </row>
    <row r="525" spans="1:7" x14ac:dyDescent="0.25">
      <c r="A525">
        <v>721252</v>
      </c>
      <c r="B525" t="s">
        <v>31</v>
      </c>
      <c r="C525" s="9">
        <v>1498</v>
      </c>
      <c r="D525" s="10">
        <v>43983</v>
      </c>
      <c r="E525" cm="1">
        <f t="array" ref="E525">_xlfn.XLOOKUP(Table3[[#This Row],[Product]],Table118[[#All],[Cookie Type]],Table118[[#All],[Revenue Per Cookie]],"Not Found")</f>
        <v>3</v>
      </c>
      <c r="F525" cm="1">
        <f t="array" ref="F525">_xlfn.XLOOKUP(Table3[[#This Row],[Product]],Table118[[#All],[Cookie Type]],Table118[[#All],[Cost Per Cookie]],"Not Found")</f>
        <v>-1.25</v>
      </c>
      <c r="G525" s="13" cm="1">
        <f t="array" ref="G525">SUM(_xlfn.XLOOKUP(Table3[[#This Row],[Product]],Table118[[#All],[Cookie Type]],Table118[[#All],[Revenue Per Cookie]:[Cost Per Cookie]])*Table3[[#This Row],[Units Sold]])</f>
        <v>2621.5</v>
      </c>
    </row>
    <row r="526" spans="1:7" x14ac:dyDescent="0.25">
      <c r="A526">
        <v>425472</v>
      </c>
      <c r="B526" t="s">
        <v>31</v>
      </c>
      <c r="C526" s="9">
        <v>1221</v>
      </c>
      <c r="D526" s="10">
        <v>43739</v>
      </c>
      <c r="E526" cm="1">
        <f t="array" ref="E526">_xlfn.XLOOKUP(Table3[[#This Row],[Product]],Table118[[#All],[Cookie Type]],Table118[[#All],[Revenue Per Cookie]],"Not Found")</f>
        <v>3</v>
      </c>
      <c r="F526" cm="1">
        <f t="array" ref="F526">_xlfn.XLOOKUP(Table3[[#This Row],[Product]],Table118[[#All],[Cookie Type]],Table118[[#All],[Cost Per Cookie]],"Not Found")</f>
        <v>-1.25</v>
      </c>
      <c r="G526" s="13" cm="1">
        <f t="array" ref="G526">SUM(_xlfn.XLOOKUP(Table3[[#This Row],[Product]],Table118[[#All],[Cookie Type]],Table118[[#All],[Revenue Per Cookie]:[Cost Per Cookie]])*Table3[[#This Row],[Units Sold]])</f>
        <v>2136.75</v>
      </c>
    </row>
    <row r="527" spans="1:7" x14ac:dyDescent="0.25">
      <c r="A527">
        <v>441711</v>
      </c>
      <c r="B527" t="s">
        <v>31</v>
      </c>
      <c r="C527" s="9">
        <v>1123</v>
      </c>
      <c r="D527" s="10">
        <v>43770</v>
      </c>
      <c r="E527" cm="1">
        <f t="array" ref="E527">_xlfn.XLOOKUP(Table3[[#This Row],[Product]],Table118[[#All],[Cookie Type]],Table118[[#All],[Revenue Per Cookie]],"Not Found")</f>
        <v>3</v>
      </c>
      <c r="F527" cm="1">
        <f t="array" ref="F527">_xlfn.XLOOKUP(Table3[[#This Row],[Product]],Table118[[#All],[Cookie Type]],Table118[[#All],[Cost Per Cookie]],"Not Found")</f>
        <v>-1.25</v>
      </c>
      <c r="G527" s="13" cm="1">
        <f t="array" ref="G527">SUM(_xlfn.XLOOKUP(Table3[[#This Row],[Product]],Table118[[#All],[Cookie Type]],Table118[[#All],[Revenue Per Cookie]:[Cost Per Cookie]])*Table3[[#This Row],[Units Sold]])</f>
        <v>1965.25</v>
      </c>
    </row>
    <row r="528" spans="1:7" x14ac:dyDescent="0.25">
      <c r="A528">
        <v>562962</v>
      </c>
      <c r="B528" t="s">
        <v>31</v>
      </c>
      <c r="C528" s="9">
        <v>2436</v>
      </c>
      <c r="D528" s="10">
        <v>43800</v>
      </c>
      <c r="E528" cm="1">
        <f t="array" ref="E528">_xlfn.XLOOKUP(Table3[[#This Row],[Product]],Table118[[#All],[Cookie Type]],Table118[[#All],[Revenue Per Cookie]],"Not Found")</f>
        <v>3</v>
      </c>
      <c r="F528" cm="1">
        <f t="array" ref="F528">_xlfn.XLOOKUP(Table3[[#This Row],[Product]],Table118[[#All],[Cookie Type]],Table118[[#All],[Cost Per Cookie]],"Not Found")</f>
        <v>-1.25</v>
      </c>
      <c r="G528" s="13" cm="1">
        <f t="array" ref="G528">SUM(_xlfn.XLOOKUP(Table3[[#This Row],[Product]],Table118[[#All],[Cookie Type]],Table118[[#All],[Revenue Per Cookie]:[Cost Per Cookie]])*Table3[[#This Row],[Units Sold]])</f>
        <v>4263</v>
      </c>
    </row>
    <row r="529" spans="1:7" x14ac:dyDescent="0.25">
      <c r="A529">
        <v>666684</v>
      </c>
      <c r="B529" t="s">
        <v>31</v>
      </c>
      <c r="C529" s="9">
        <v>1153</v>
      </c>
      <c r="D529" s="10">
        <v>44105</v>
      </c>
      <c r="E529" cm="1">
        <f t="array" ref="E529">_xlfn.XLOOKUP(Table3[[#This Row],[Product]],Table118[[#All],[Cookie Type]],Table118[[#All],[Revenue Per Cookie]],"Not Found")</f>
        <v>3</v>
      </c>
      <c r="F529" cm="1">
        <f t="array" ref="F529">_xlfn.XLOOKUP(Table3[[#This Row],[Product]],Table118[[#All],[Cookie Type]],Table118[[#All],[Cost Per Cookie]],"Not Found")</f>
        <v>-1.25</v>
      </c>
      <c r="G529" s="13" cm="1">
        <f t="array" ref="G529">SUM(_xlfn.XLOOKUP(Table3[[#This Row],[Product]],Table118[[#All],[Cookie Type]],Table118[[#All],[Revenue Per Cookie]:[Cost Per Cookie]])*Table3[[#This Row],[Units Sold]])</f>
        <v>2017.75</v>
      </c>
    </row>
    <row r="530" spans="1:7" x14ac:dyDescent="0.25">
      <c r="A530">
        <v>361541</v>
      </c>
      <c r="B530" t="s">
        <v>31</v>
      </c>
      <c r="C530" s="9">
        <v>1738.5</v>
      </c>
      <c r="D530" s="10">
        <v>43922</v>
      </c>
      <c r="E530" cm="1">
        <f t="array" ref="E530">_xlfn.XLOOKUP(Table3[[#This Row],[Product]],Table118[[#All],[Cookie Type]],Table118[[#All],[Revenue Per Cookie]],"Not Found")</f>
        <v>3</v>
      </c>
      <c r="F530" cm="1">
        <f t="array" ref="F530">_xlfn.XLOOKUP(Table3[[#This Row],[Product]],Table118[[#All],[Cookie Type]],Table118[[#All],[Cost Per Cookie]],"Not Found")</f>
        <v>-1.25</v>
      </c>
      <c r="G530" s="13" cm="1">
        <f t="array" ref="G530">SUM(_xlfn.XLOOKUP(Table3[[#This Row],[Product]],Table118[[#All],[Cookie Type]],Table118[[#All],[Revenue Per Cookie]:[Cost Per Cookie]])*Table3[[#This Row],[Units Sold]])</f>
        <v>3042.375</v>
      </c>
    </row>
    <row r="531" spans="1:7" x14ac:dyDescent="0.25">
      <c r="A531">
        <v>899556</v>
      </c>
      <c r="B531" t="s">
        <v>31</v>
      </c>
      <c r="C531" s="9">
        <v>2215</v>
      </c>
      <c r="D531" s="10">
        <v>43709</v>
      </c>
      <c r="E531" cm="1">
        <f t="array" ref="E531">_xlfn.XLOOKUP(Table3[[#This Row],[Product]],Table118[[#All],[Cookie Type]],Table118[[#All],[Revenue Per Cookie]],"Not Found")</f>
        <v>3</v>
      </c>
      <c r="F531" cm="1">
        <f t="array" ref="F531">_xlfn.XLOOKUP(Table3[[#This Row],[Product]],Table118[[#All],[Cookie Type]],Table118[[#All],[Cost Per Cookie]],"Not Found")</f>
        <v>-1.25</v>
      </c>
      <c r="G531" s="13" cm="1">
        <f t="array" ref="G531">SUM(_xlfn.XLOOKUP(Table3[[#This Row],[Product]],Table118[[#All],[Cookie Type]],Table118[[#All],[Revenue Per Cookie]:[Cost Per Cookie]])*Table3[[#This Row],[Units Sold]])</f>
        <v>3876.25</v>
      </c>
    </row>
    <row r="532" spans="1:7" x14ac:dyDescent="0.25">
      <c r="A532">
        <v>628954</v>
      </c>
      <c r="B532" t="s">
        <v>31</v>
      </c>
      <c r="C532" s="9">
        <v>1582</v>
      </c>
      <c r="D532" s="10">
        <v>44166</v>
      </c>
      <c r="E532" cm="1">
        <f t="array" ref="E532">_xlfn.XLOOKUP(Table3[[#This Row],[Product]],Table118[[#All],[Cookie Type]],Table118[[#All],[Revenue Per Cookie]],"Not Found")</f>
        <v>3</v>
      </c>
      <c r="F532" cm="1">
        <f t="array" ref="F532">_xlfn.XLOOKUP(Table3[[#This Row],[Product]],Table118[[#All],[Cookie Type]],Table118[[#All],[Cost Per Cookie]],"Not Found")</f>
        <v>-1.25</v>
      </c>
      <c r="G532" s="13" cm="1">
        <f t="array" ref="G532">SUM(_xlfn.XLOOKUP(Table3[[#This Row],[Product]],Table118[[#All],[Cookie Type]],Table118[[#All],[Revenue Per Cookie]:[Cost Per Cookie]])*Table3[[#This Row],[Units Sold]])</f>
        <v>2768.5</v>
      </c>
    </row>
    <row r="533" spans="1:7" x14ac:dyDescent="0.25">
      <c r="A533">
        <v>617395</v>
      </c>
      <c r="B533" t="s">
        <v>31</v>
      </c>
      <c r="C533" s="9">
        <v>3244.5</v>
      </c>
      <c r="D533" s="10">
        <v>43831</v>
      </c>
      <c r="E533" cm="1">
        <f t="array" ref="E533">_xlfn.XLOOKUP(Table3[[#This Row],[Product]],Table118[[#All],[Cookie Type]],Table118[[#All],[Revenue Per Cookie]],"Not Found")</f>
        <v>3</v>
      </c>
      <c r="F533" cm="1">
        <f t="array" ref="F533">_xlfn.XLOOKUP(Table3[[#This Row],[Product]],Table118[[#All],[Cookie Type]],Table118[[#All],[Cost Per Cookie]],"Not Found")</f>
        <v>-1.25</v>
      </c>
      <c r="G533" s="13" cm="1">
        <f t="array" ref="G533">SUM(_xlfn.XLOOKUP(Table3[[#This Row],[Product]],Table118[[#All],[Cookie Type]],Table118[[#All],[Revenue Per Cookie]:[Cost Per Cookie]])*Table3[[#This Row],[Units Sold]])</f>
        <v>5677.875</v>
      </c>
    </row>
    <row r="534" spans="1:7" x14ac:dyDescent="0.25">
      <c r="A534">
        <v>619210</v>
      </c>
      <c r="B534" t="s">
        <v>31</v>
      </c>
      <c r="C534" s="9">
        <v>959</v>
      </c>
      <c r="D534" s="10">
        <v>43862</v>
      </c>
      <c r="E534" cm="1">
        <f t="array" ref="E534">_xlfn.XLOOKUP(Table3[[#This Row],[Product]],Table118[[#All],[Cookie Type]],Table118[[#All],[Revenue Per Cookie]],"Not Found")</f>
        <v>3</v>
      </c>
      <c r="F534" cm="1">
        <f t="array" ref="F534">_xlfn.XLOOKUP(Table3[[#This Row],[Product]],Table118[[#All],[Cookie Type]],Table118[[#All],[Cost Per Cookie]],"Not Found")</f>
        <v>-1.25</v>
      </c>
      <c r="G534" s="13" cm="1">
        <f t="array" ref="G534">SUM(_xlfn.XLOOKUP(Table3[[#This Row],[Product]],Table118[[#All],[Cookie Type]],Table118[[#All],[Revenue Per Cookie]:[Cost Per Cookie]])*Table3[[#This Row],[Units Sold]])</f>
        <v>1678.25</v>
      </c>
    </row>
    <row r="535" spans="1:7" x14ac:dyDescent="0.25">
      <c r="A535">
        <v>210209</v>
      </c>
      <c r="B535" t="s">
        <v>31</v>
      </c>
      <c r="C535" s="9">
        <v>2747</v>
      </c>
      <c r="D535" s="10">
        <v>43862</v>
      </c>
      <c r="E535" cm="1">
        <f t="array" ref="E535">_xlfn.XLOOKUP(Table3[[#This Row],[Product]],Table118[[#All],[Cookie Type]],Table118[[#All],[Revenue Per Cookie]],"Not Found")</f>
        <v>3</v>
      </c>
      <c r="F535" cm="1">
        <f t="array" ref="F535">_xlfn.XLOOKUP(Table3[[#This Row],[Product]],Table118[[#All],[Cookie Type]],Table118[[#All],[Cost Per Cookie]],"Not Found")</f>
        <v>-1.25</v>
      </c>
      <c r="G535" s="13" cm="1">
        <f t="array" ref="G535">SUM(_xlfn.XLOOKUP(Table3[[#This Row],[Product]],Table118[[#All],[Cookie Type]],Table118[[#All],[Revenue Per Cookie]:[Cost Per Cookie]])*Table3[[#This Row],[Units Sold]])</f>
        <v>4807.25</v>
      </c>
    </row>
    <row r="536" spans="1:7" x14ac:dyDescent="0.25">
      <c r="A536">
        <v>324307</v>
      </c>
      <c r="B536" t="s">
        <v>31</v>
      </c>
      <c r="C536" s="9">
        <v>574.5</v>
      </c>
      <c r="D536" s="10">
        <v>43922</v>
      </c>
      <c r="E536" cm="1">
        <f t="array" ref="E536">_xlfn.XLOOKUP(Table3[[#This Row],[Product]],Table118[[#All],[Cookie Type]],Table118[[#All],[Revenue Per Cookie]],"Not Found")</f>
        <v>3</v>
      </c>
      <c r="F536" cm="1">
        <f t="array" ref="F536">_xlfn.XLOOKUP(Table3[[#This Row],[Product]],Table118[[#All],[Cookie Type]],Table118[[#All],[Cost Per Cookie]],"Not Found")</f>
        <v>-1.25</v>
      </c>
      <c r="G536" s="13" cm="1">
        <f t="array" ref="G536">SUM(_xlfn.XLOOKUP(Table3[[#This Row],[Product]],Table118[[#All],[Cookie Type]],Table118[[#All],[Revenue Per Cookie]:[Cost Per Cookie]])*Table3[[#This Row],[Units Sold]])</f>
        <v>1005.375</v>
      </c>
    </row>
    <row r="537" spans="1:7" x14ac:dyDescent="0.25">
      <c r="A537">
        <v>406234</v>
      </c>
      <c r="B537" t="s">
        <v>31</v>
      </c>
      <c r="C537" s="9">
        <v>2338</v>
      </c>
      <c r="D537" s="10">
        <v>43983</v>
      </c>
      <c r="E537" cm="1">
        <f t="array" ref="E537">_xlfn.XLOOKUP(Table3[[#This Row],[Product]],Table118[[#All],[Cookie Type]],Table118[[#All],[Revenue Per Cookie]],"Not Found")</f>
        <v>3</v>
      </c>
      <c r="F537" cm="1">
        <f t="array" ref="F537">_xlfn.XLOOKUP(Table3[[#This Row],[Product]],Table118[[#All],[Cookie Type]],Table118[[#All],[Cost Per Cookie]],"Not Found")</f>
        <v>-1.25</v>
      </c>
      <c r="G537" s="13" cm="1">
        <f t="array" ref="G537">SUM(_xlfn.XLOOKUP(Table3[[#This Row],[Product]],Table118[[#All],[Cookie Type]],Table118[[#All],[Revenue Per Cookie]:[Cost Per Cookie]])*Table3[[#This Row],[Units Sold]])</f>
        <v>4091.5</v>
      </c>
    </row>
    <row r="538" spans="1:7" x14ac:dyDescent="0.25">
      <c r="A538">
        <v>464364</v>
      </c>
      <c r="B538" t="s">
        <v>31</v>
      </c>
      <c r="C538" s="9">
        <v>381</v>
      </c>
      <c r="D538" s="10">
        <v>44044</v>
      </c>
      <c r="E538" cm="1">
        <f t="array" ref="E538">_xlfn.XLOOKUP(Table3[[#This Row],[Product]],Table118[[#All],[Cookie Type]],Table118[[#All],[Revenue Per Cookie]],"Not Found")</f>
        <v>3</v>
      </c>
      <c r="F538" cm="1">
        <f t="array" ref="F538">_xlfn.XLOOKUP(Table3[[#This Row],[Product]],Table118[[#All],[Cookie Type]],Table118[[#All],[Cost Per Cookie]],"Not Found")</f>
        <v>-1.25</v>
      </c>
      <c r="G538" s="13" cm="1">
        <f t="array" ref="G538">SUM(_xlfn.XLOOKUP(Table3[[#This Row],[Product]],Table118[[#All],[Cookie Type]],Table118[[#All],[Revenue Per Cookie]:[Cost Per Cookie]])*Table3[[#This Row],[Units Sold]])</f>
        <v>666.75</v>
      </c>
    </row>
    <row r="539" spans="1:7" x14ac:dyDescent="0.25">
      <c r="A539">
        <v>350494</v>
      </c>
      <c r="B539" t="s">
        <v>31</v>
      </c>
      <c r="C539" s="9">
        <v>422</v>
      </c>
      <c r="D539" s="10">
        <v>44044</v>
      </c>
      <c r="E539" cm="1">
        <f t="array" ref="E539">_xlfn.XLOOKUP(Table3[[#This Row],[Product]],Table118[[#All],[Cookie Type]],Table118[[#All],[Revenue Per Cookie]],"Not Found")</f>
        <v>3</v>
      </c>
      <c r="F539" cm="1">
        <f t="array" ref="F539">_xlfn.XLOOKUP(Table3[[#This Row],[Product]],Table118[[#All],[Cookie Type]],Table118[[#All],[Cost Per Cookie]],"Not Found")</f>
        <v>-1.25</v>
      </c>
      <c r="G539" s="13" cm="1">
        <f t="array" ref="G539">SUM(_xlfn.XLOOKUP(Table3[[#This Row],[Product]],Table118[[#All],[Cookie Type]],Table118[[#All],[Revenue Per Cookie]:[Cost Per Cookie]])*Table3[[#This Row],[Units Sold]])</f>
        <v>738.5</v>
      </c>
    </row>
    <row r="540" spans="1:7" x14ac:dyDescent="0.25">
      <c r="A540">
        <v>711362</v>
      </c>
      <c r="B540" t="s">
        <v>31</v>
      </c>
      <c r="C540" s="9">
        <v>2134</v>
      </c>
      <c r="D540" s="10">
        <v>44075</v>
      </c>
      <c r="E540" cm="1">
        <f t="array" ref="E540">_xlfn.XLOOKUP(Table3[[#This Row],[Product]],Table118[[#All],[Cookie Type]],Table118[[#All],[Revenue Per Cookie]],"Not Found")</f>
        <v>3</v>
      </c>
      <c r="F540" cm="1">
        <f t="array" ref="F540">_xlfn.XLOOKUP(Table3[[#This Row],[Product]],Table118[[#All],[Cookie Type]],Table118[[#All],[Cost Per Cookie]],"Not Found")</f>
        <v>-1.25</v>
      </c>
      <c r="G540" s="13" cm="1">
        <f t="array" ref="G540">SUM(_xlfn.XLOOKUP(Table3[[#This Row],[Product]],Table118[[#All],[Cookie Type]],Table118[[#All],[Revenue Per Cookie]:[Cost Per Cookie]])*Table3[[#This Row],[Units Sold]])</f>
        <v>3734.5</v>
      </c>
    </row>
    <row r="541" spans="1:7" x14ac:dyDescent="0.25">
      <c r="A541">
        <v>451947</v>
      </c>
      <c r="B541" t="s">
        <v>31</v>
      </c>
      <c r="C541" s="9">
        <v>808</v>
      </c>
      <c r="D541" s="10">
        <v>43800</v>
      </c>
      <c r="E541" cm="1">
        <f t="array" ref="E541">_xlfn.XLOOKUP(Table3[[#This Row],[Product]],Table118[[#All],[Cookie Type]],Table118[[#All],[Revenue Per Cookie]],"Not Found")</f>
        <v>3</v>
      </c>
      <c r="F541" cm="1">
        <f t="array" ref="F541">_xlfn.XLOOKUP(Table3[[#This Row],[Product]],Table118[[#All],[Cookie Type]],Table118[[#All],[Cost Per Cookie]],"Not Found")</f>
        <v>-1.25</v>
      </c>
      <c r="G541" s="13" cm="1">
        <f t="array" ref="G541">SUM(_xlfn.XLOOKUP(Table3[[#This Row],[Product]],Table118[[#All],[Cookie Type]],Table118[[#All],[Revenue Per Cookie]:[Cost Per Cookie]])*Table3[[#This Row],[Units Sold]])</f>
        <v>1414</v>
      </c>
    </row>
    <row r="542" spans="1:7" x14ac:dyDescent="0.25">
      <c r="A542">
        <v>633142</v>
      </c>
      <c r="B542" t="s">
        <v>31</v>
      </c>
      <c r="C542" s="9">
        <v>436.5</v>
      </c>
      <c r="D542" s="10">
        <v>44013</v>
      </c>
      <c r="E542" cm="1">
        <f t="array" ref="E542">_xlfn.XLOOKUP(Table3[[#This Row],[Product]],Table118[[#All],[Cookie Type]],Table118[[#All],[Revenue Per Cookie]],"Not Found")</f>
        <v>3</v>
      </c>
      <c r="F542" cm="1">
        <f t="array" ref="F542">_xlfn.XLOOKUP(Table3[[#This Row],[Product]],Table118[[#All],[Cookie Type]],Table118[[#All],[Cost Per Cookie]],"Not Found")</f>
        <v>-1.25</v>
      </c>
      <c r="G542" s="13" cm="1">
        <f t="array" ref="G542">SUM(_xlfn.XLOOKUP(Table3[[#This Row],[Product]],Table118[[#All],[Cookie Type]],Table118[[#All],[Revenue Per Cookie]:[Cost Per Cookie]])*Table3[[#This Row],[Units Sold]])</f>
        <v>763.875</v>
      </c>
    </row>
    <row r="543" spans="1:7" x14ac:dyDescent="0.25">
      <c r="A543">
        <v>462436</v>
      </c>
      <c r="B543" t="s">
        <v>31</v>
      </c>
      <c r="C543" s="9">
        <v>1956</v>
      </c>
      <c r="D543" s="10">
        <v>43831</v>
      </c>
      <c r="E543" cm="1">
        <f t="array" ref="E543">_xlfn.XLOOKUP(Table3[[#This Row],[Product]],Table118[[#All],[Cookie Type]],Table118[[#All],[Revenue Per Cookie]],"Not Found")</f>
        <v>3</v>
      </c>
      <c r="F543" cm="1">
        <f t="array" ref="F543">_xlfn.XLOOKUP(Table3[[#This Row],[Product]],Table118[[#All],[Cookie Type]],Table118[[#All],[Cost Per Cookie]],"Not Found")</f>
        <v>-1.25</v>
      </c>
      <c r="G543" s="13" cm="1">
        <f t="array" ref="G543">SUM(_xlfn.XLOOKUP(Table3[[#This Row],[Product]],Table118[[#All],[Cookie Type]],Table118[[#All],[Revenue Per Cookie]:[Cost Per Cookie]])*Table3[[#This Row],[Units Sold]])</f>
        <v>3423</v>
      </c>
    </row>
    <row r="544" spans="1:7" x14ac:dyDescent="0.25">
      <c r="A544">
        <v>184366</v>
      </c>
      <c r="B544" t="s">
        <v>31</v>
      </c>
      <c r="C544" s="9">
        <v>2659</v>
      </c>
      <c r="D544" s="10">
        <v>43862</v>
      </c>
      <c r="E544" cm="1">
        <f t="array" ref="E544">_xlfn.XLOOKUP(Table3[[#This Row],[Product]],Table118[[#All],[Cookie Type]],Table118[[#All],[Revenue Per Cookie]],"Not Found")</f>
        <v>3</v>
      </c>
      <c r="F544" cm="1">
        <f t="array" ref="F544">_xlfn.XLOOKUP(Table3[[#This Row],[Product]],Table118[[#All],[Cookie Type]],Table118[[#All],[Cost Per Cookie]],"Not Found")</f>
        <v>-1.25</v>
      </c>
      <c r="G544" s="13" cm="1">
        <f t="array" ref="G544">SUM(_xlfn.XLOOKUP(Table3[[#This Row],[Product]],Table118[[#All],[Cookie Type]],Table118[[#All],[Revenue Per Cookie]:[Cost Per Cookie]])*Table3[[#This Row],[Units Sold]])</f>
        <v>4653.25</v>
      </c>
    </row>
    <row r="545" spans="1:7" x14ac:dyDescent="0.25">
      <c r="A545">
        <v>151130</v>
      </c>
      <c r="B545" t="s">
        <v>31</v>
      </c>
      <c r="C545" s="9">
        <v>1351.5</v>
      </c>
      <c r="D545" s="10">
        <v>43922</v>
      </c>
      <c r="E545" cm="1">
        <f t="array" ref="E545">_xlfn.XLOOKUP(Table3[[#This Row],[Product]],Table118[[#All],[Cookie Type]],Table118[[#All],[Revenue Per Cookie]],"Not Found")</f>
        <v>3</v>
      </c>
      <c r="F545" cm="1">
        <f t="array" ref="F545">_xlfn.XLOOKUP(Table3[[#This Row],[Product]],Table118[[#All],[Cookie Type]],Table118[[#All],[Cost Per Cookie]],"Not Found")</f>
        <v>-1.25</v>
      </c>
      <c r="G545" s="13" cm="1">
        <f t="array" ref="G545">SUM(_xlfn.XLOOKUP(Table3[[#This Row],[Product]],Table118[[#All],[Cookie Type]],Table118[[#All],[Revenue Per Cookie]:[Cost Per Cookie]])*Table3[[#This Row],[Units Sold]])</f>
        <v>2365.125</v>
      </c>
    </row>
    <row r="546" spans="1:7" x14ac:dyDescent="0.25">
      <c r="A546">
        <v>747194</v>
      </c>
      <c r="B546" t="s">
        <v>31</v>
      </c>
      <c r="C546" s="9">
        <v>880</v>
      </c>
      <c r="D546" s="10">
        <v>43952</v>
      </c>
      <c r="E546" cm="1">
        <f t="array" ref="E546">_xlfn.XLOOKUP(Table3[[#This Row],[Product]],Table118[[#All],[Cookie Type]],Table118[[#All],[Revenue Per Cookie]],"Not Found")</f>
        <v>3</v>
      </c>
      <c r="F546" cm="1">
        <f t="array" ref="F546">_xlfn.XLOOKUP(Table3[[#This Row],[Product]],Table118[[#All],[Cookie Type]],Table118[[#All],[Cost Per Cookie]],"Not Found")</f>
        <v>-1.25</v>
      </c>
      <c r="G546" s="13" cm="1">
        <f t="array" ref="G546">SUM(_xlfn.XLOOKUP(Table3[[#This Row],[Product]],Table118[[#All],[Cookie Type]],Table118[[#All],[Revenue Per Cookie]:[Cost Per Cookie]])*Table3[[#This Row],[Units Sold]])</f>
        <v>1540</v>
      </c>
    </row>
    <row r="547" spans="1:7" x14ac:dyDescent="0.25">
      <c r="A547">
        <v>390355</v>
      </c>
      <c r="B547" t="s">
        <v>31</v>
      </c>
      <c r="C547" s="9">
        <v>1867</v>
      </c>
      <c r="D547" s="10">
        <v>44075</v>
      </c>
      <c r="E547" cm="1">
        <f t="array" ref="E547">_xlfn.XLOOKUP(Table3[[#This Row],[Product]],Table118[[#All],[Cookie Type]],Table118[[#All],[Revenue Per Cookie]],"Not Found")</f>
        <v>3</v>
      </c>
      <c r="F547" cm="1">
        <f t="array" ref="F547">_xlfn.XLOOKUP(Table3[[#This Row],[Product]],Table118[[#All],[Cookie Type]],Table118[[#All],[Cost Per Cookie]],"Not Found")</f>
        <v>-1.25</v>
      </c>
      <c r="G547" s="13" cm="1">
        <f t="array" ref="G547">SUM(_xlfn.XLOOKUP(Table3[[#This Row],[Product]],Table118[[#All],[Cookie Type]],Table118[[#All],[Revenue Per Cookie]:[Cost Per Cookie]])*Table3[[#This Row],[Units Sold]])</f>
        <v>3267.25</v>
      </c>
    </row>
    <row r="548" spans="1:7" x14ac:dyDescent="0.25">
      <c r="A548">
        <v>594463</v>
      </c>
      <c r="B548" t="s">
        <v>31</v>
      </c>
      <c r="C548" s="9">
        <v>2234</v>
      </c>
      <c r="D548" s="10">
        <v>43709</v>
      </c>
      <c r="E548" cm="1">
        <f t="array" ref="E548">_xlfn.XLOOKUP(Table3[[#This Row],[Product]],Table118[[#All],[Cookie Type]],Table118[[#All],[Revenue Per Cookie]],"Not Found")</f>
        <v>3</v>
      </c>
      <c r="F548" cm="1">
        <f t="array" ref="F548">_xlfn.XLOOKUP(Table3[[#This Row],[Product]],Table118[[#All],[Cookie Type]],Table118[[#All],[Cost Per Cookie]],"Not Found")</f>
        <v>-1.25</v>
      </c>
      <c r="G548" s="13" cm="1">
        <f t="array" ref="G548">SUM(_xlfn.XLOOKUP(Table3[[#This Row],[Product]],Table118[[#All],[Cookie Type]],Table118[[#All],[Revenue Per Cookie]:[Cost Per Cookie]])*Table3[[#This Row],[Units Sold]])</f>
        <v>3909.5</v>
      </c>
    </row>
    <row r="549" spans="1:7" x14ac:dyDescent="0.25">
      <c r="A549">
        <v>699845</v>
      </c>
      <c r="B549" t="s">
        <v>31</v>
      </c>
      <c r="C549" s="9">
        <v>1227</v>
      </c>
      <c r="D549" s="10">
        <v>44105</v>
      </c>
      <c r="E549" cm="1">
        <f t="array" ref="E549">_xlfn.XLOOKUP(Table3[[#This Row],[Product]],Table118[[#All],[Cookie Type]],Table118[[#All],[Revenue Per Cookie]],"Not Found")</f>
        <v>3</v>
      </c>
      <c r="F549" cm="1">
        <f t="array" ref="F549">_xlfn.XLOOKUP(Table3[[#This Row],[Product]],Table118[[#All],[Cookie Type]],Table118[[#All],[Cost Per Cookie]],"Not Found")</f>
        <v>-1.25</v>
      </c>
      <c r="G549" s="13" cm="1">
        <f t="array" ref="G549">SUM(_xlfn.XLOOKUP(Table3[[#This Row],[Product]],Table118[[#All],[Cookie Type]],Table118[[#All],[Revenue Per Cookie]:[Cost Per Cookie]])*Table3[[#This Row],[Units Sold]])</f>
        <v>2147.25</v>
      </c>
    </row>
    <row r="550" spans="1:7" x14ac:dyDescent="0.25">
      <c r="A550">
        <v>867837</v>
      </c>
      <c r="B550" t="s">
        <v>31</v>
      </c>
      <c r="C550" s="9">
        <v>877</v>
      </c>
      <c r="D550" s="10">
        <v>44136</v>
      </c>
      <c r="E550" cm="1">
        <f t="array" ref="E550">_xlfn.XLOOKUP(Table3[[#This Row],[Product]],Table118[[#All],[Cookie Type]],Table118[[#All],[Revenue Per Cookie]],"Not Found")</f>
        <v>3</v>
      </c>
      <c r="F550" cm="1">
        <f t="array" ref="F550">_xlfn.XLOOKUP(Table3[[#This Row],[Product]],Table118[[#All],[Cookie Type]],Table118[[#All],[Cost Per Cookie]],"Not Found")</f>
        <v>-1.25</v>
      </c>
      <c r="G550" s="13" cm="1">
        <f t="array" ref="G550">SUM(_xlfn.XLOOKUP(Table3[[#This Row],[Product]],Table118[[#All],[Cookie Type]],Table118[[#All],[Revenue Per Cookie]:[Cost Per Cookie]])*Table3[[#This Row],[Units Sold]])</f>
        <v>1534.75</v>
      </c>
    </row>
    <row r="551" spans="1:7" x14ac:dyDescent="0.25">
      <c r="A551">
        <v>881898</v>
      </c>
      <c r="B551" t="s">
        <v>31</v>
      </c>
      <c r="C551" s="9">
        <v>360</v>
      </c>
      <c r="D551" s="10">
        <v>44105</v>
      </c>
      <c r="E551" cm="1">
        <f t="array" ref="E551">_xlfn.XLOOKUP(Table3[[#This Row],[Product]],Table118[[#All],[Cookie Type]],Table118[[#All],[Revenue Per Cookie]],"Not Found")</f>
        <v>3</v>
      </c>
      <c r="F551" cm="1">
        <f t="array" ref="F551">_xlfn.XLOOKUP(Table3[[#This Row],[Product]],Table118[[#All],[Cookie Type]],Table118[[#All],[Cost Per Cookie]],"Not Found")</f>
        <v>-1.25</v>
      </c>
      <c r="G551" s="13" cm="1">
        <f t="array" ref="G551">SUM(_xlfn.XLOOKUP(Table3[[#This Row],[Product]],Table118[[#All],[Cookie Type]],Table118[[#All],[Revenue Per Cookie]:[Cost Per Cookie]])*Table3[[#This Row],[Units Sold]])</f>
        <v>630</v>
      </c>
    </row>
    <row r="552" spans="1:7" x14ac:dyDescent="0.25">
      <c r="A552">
        <v>750389</v>
      </c>
      <c r="B552" t="s">
        <v>31</v>
      </c>
      <c r="C552" s="9">
        <v>2682</v>
      </c>
      <c r="D552" s="10">
        <v>43770</v>
      </c>
      <c r="E552" cm="1">
        <f t="array" ref="E552">_xlfn.XLOOKUP(Table3[[#This Row],[Product]],Table118[[#All],[Cookie Type]],Table118[[#All],[Revenue Per Cookie]],"Not Found")</f>
        <v>3</v>
      </c>
      <c r="F552" cm="1">
        <f t="array" ref="F552">_xlfn.XLOOKUP(Table3[[#This Row],[Product]],Table118[[#All],[Cookie Type]],Table118[[#All],[Cost Per Cookie]],"Not Found")</f>
        <v>-1.25</v>
      </c>
      <c r="G552" s="13" cm="1">
        <f t="array" ref="G552">SUM(_xlfn.XLOOKUP(Table3[[#This Row],[Product]],Table118[[#All],[Cookie Type]],Table118[[#All],[Revenue Per Cookie]:[Cost Per Cookie]])*Table3[[#This Row],[Units Sold]])</f>
        <v>4693.5</v>
      </c>
    </row>
    <row r="553" spans="1:7" x14ac:dyDescent="0.25">
      <c r="A553">
        <v>102288</v>
      </c>
      <c r="B553" t="s">
        <v>31</v>
      </c>
      <c r="C553" s="9">
        <v>521</v>
      </c>
      <c r="D553" s="10">
        <v>44166</v>
      </c>
      <c r="E553" cm="1">
        <f t="array" ref="E553">_xlfn.XLOOKUP(Table3[[#This Row],[Product]],Table118[[#All],[Cookie Type]],Table118[[#All],[Revenue Per Cookie]],"Not Found")</f>
        <v>3</v>
      </c>
      <c r="F553" cm="1">
        <f t="array" ref="F553">_xlfn.XLOOKUP(Table3[[#This Row],[Product]],Table118[[#All],[Cookie Type]],Table118[[#All],[Cost Per Cookie]],"Not Found")</f>
        <v>-1.25</v>
      </c>
      <c r="G553" s="13" cm="1">
        <f t="array" ref="G553">SUM(_xlfn.XLOOKUP(Table3[[#This Row],[Product]],Table118[[#All],[Cookie Type]],Table118[[#All],[Revenue Per Cookie]:[Cost Per Cookie]])*Table3[[#This Row],[Units Sold]])</f>
        <v>911.75</v>
      </c>
    </row>
    <row r="554" spans="1:7" x14ac:dyDescent="0.25">
      <c r="A554">
        <v>727045</v>
      </c>
      <c r="B554" t="s">
        <v>31</v>
      </c>
      <c r="C554" s="9">
        <v>341</v>
      </c>
      <c r="D554" s="10">
        <v>43952</v>
      </c>
      <c r="E554" cm="1">
        <f t="array" ref="E554">_xlfn.XLOOKUP(Table3[[#This Row],[Product]],Table118[[#All],[Cookie Type]],Table118[[#All],[Revenue Per Cookie]],"Not Found")</f>
        <v>3</v>
      </c>
      <c r="F554" cm="1">
        <f t="array" ref="F554">_xlfn.XLOOKUP(Table3[[#This Row],[Product]],Table118[[#All],[Cookie Type]],Table118[[#All],[Cost Per Cookie]],"Not Found")</f>
        <v>-1.25</v>
      </c>
      <c r="G554" s="13" cm="1">
        <f t="array" ref="G554">SUM(_xlfn.XLOOKUP(Table3[[#This Row],[Product]],Table118[[#All],[Cookie Type]],Table118[[#All],[Revenue Per Cookie]:[Cost Per Cookie]])*Table3[[#This Row],[Units Sold]])</f>
        <v>596.75</v>
      </c>
    </row>
    <row r="555" spans="1:7" x14ac:dyDescent="0.25">
      <c r="A555">
        <v>485947</v>
      </c>
      <c r="B555" t="s">
        <v>31</v>
      </c>
      <c r="C555" s="9">
        <v>641</v>
      </c>
      <c r="D555" s="10">
        <v>44013</v>
      </c>
      <c r="E555" cm="1">
        <f t="array" ref="E555">_xlfn.XLOOKUP(Table3[[#This Row],[Product]],Table118[[#All],[Cookie Type]],Table118[[#All],[Revenue Per Cookie]],"Not Found")</f>
        <v>3</v>
      </c>
      <c r="F555" cm="1">
        <f t="array" ref="F555">_xlfn.XLOOKUP(Table3[[#This Row],[Product]],Table118[[#All],[Cookie Type]],Table118[[#All],[Cost Per Cookie]],"Not Found")</f>
        <v>-1.25</v>
      </c>
      <c r="G555" s="13" cm="1">
        <f t="array" ref="G555">SUM(_xlfn.XLOOKUP(Table3[[#This Row],[Product]],Table118[[#All],[Cookie Type]],Table118[[#All],[Revenue Per Cookie]:[Cost Per Cookie]])*Table3[[#This Row],[Units Sold]])</f>
        <v>1121.75</v>
      </c>
    </row>
    <row r="556" spans="1:7" x14ac:dyDescent="0.25">
      <c r="A556">
        <v>363822</v>
      </c>
      <c r="B556" t="s">
        <v>31</v>
      </c>
      <c r="C556" s="9">
        <v>2807</v>
      </c>
      <c r="D556" s="10">
        <v>44044</v>
      </c>
      <c r="E556" cm="1">
        <f t="array" ref="E556">_xlfn.XLOOKUP(Table3[[#This Row],[Product]],Table118[[#All],[Cookie Type]],Table118[[#All],[Revenue Per Cookie]],"Not Found")</f>
        <v>3</v>
      </c>
      <c r="F556" cm="1">
        <f t="array" ref="F556">_xlfn.XLOOKUP(Table3[[#This Row],[Product]],Table118[[#All],[Cookie Type]],Table118[[#All],[Cost Per Cookie]],"Not Found")</f>
        <v>-1.25</v>
      </c>
      <c r="G556" s="13" cm="1">
        <f t="array" ref="G556">SUM(_xlfn.XLOOKUP(Table3[[#This Row],[Product]],Table118[[#All],[Cookie Type]],Table118[[#All],[Revenue Per Cookie]:[Cost Per Cookie]])*Table3[[#This Row],[Units Sold]])</f>
        <v>4912.25</v>
      </c>
    </row>
    <row r="557" spans="1:7" x14ac:dyDescent="0.25">
      <c r="A557">
        <v>494850</v>
      </c>
      <c r="B557" t="s">
        <v>31</v>
      </c>
      <c r="C557" s="9">
        <v>432</v>
      </c>
      <c r="D557" s="10">
        <v>44075</v>
      </c>
      <c r="E557" cm="1">
        <f t="array" ref="E557">_xlfn.XLOOKUP(Table3[[#This Row],[Product]],Table118[[#All],[Cookie Type]],Table118[[#All],[Revenue Per Cookie]],"Not Found")</f>
        <v>3</v>
      </c>
      <c r="F557" cm="1">
        <f t="array" ref="F557">_xlfn.XLOOKUP(Table3[[#This Row],[Product]],Table118[[#All],[Cookie Type]],Table118[[#All],[Cost Per Cookie]],"Not Found")</f>
        <v>-1.25</v>
      </c>
      <c r="G557" s="13" cm="1">
        <f t="array" ref="G557">SUM(_xlfn.XLOOKUP(Table3[[#This Row],[Product]],Table118[[#All],[Cookie Type]],Table118[[#All],[Revenue Per Cookie]:[Cost Per Cookie]])*Table3[[#This Row],[Units Sold]])</f>
        <v>756</v>
      </c>
    </row>
    <row r="558" spans="1:7" x14ac:dyDescent="0.25">
      <c r="A558">
        <v>540189</v>
      </c>
      <c r="B558" t="s">
        <v>31</v>
      </c>
      <c r="C558" s="9">
        <v>2294</v>
      </c>
      <c r="D558" s="10">
        <v>43739</v>
      </c>
      <c r="E558" cm="1">
        <f t="array" ref="E558">_xlfn.XLOOKUP(Table3[[#This Row],[Product]],Table118[[#All],[Cookie Type]],Table118[[#All],[Revenue Per Cookie]],"Not Found")</f>
        <v>3</v>
      </c>
      <c r="F558" cm="1">
        <f t="array" ref="F558">_xlfn.XLOOKUP(Table3[[#This Row],[Product]],Table118[[#All],[Cookie Type]],Table118[[#All],[Cost Per Cookie]],"Not Found")</f>
        <v>-1.25</v>
      </c>
      <c r="G558" s="13" cm="1">
        <f t="array" ref="G558">SUM(_xlfn.XLOOKUP(Table3[[#This Row],[Product]],Table118[[#All],[Cookie Type]],Table118[[#All],[Revenue Per Cookie]:[Cost Per Cookie]])*Table3[[#This Row],[Units Sold]])</f>
        <v>4014.5</v>
      </c>
    </row>
    <row r="559" spans="1:7" x14ac:dyDescent="0.25">
      <c r="A559">
        <v>823956</v>
      </c>
      <c r="B559" t="s">
        <v>31</v>
      </c>
      <c r="C559" s="9">
        <v>2167</v>
      </c>
      <c r="D559" s="10">
        <v>43739</v>
      </c>
      <c r="E559" cm="1">
        <f t="array" ref="E559">_xlfn.XLOOKUP(Table3[[#This Row],[Product]],Table118[[#All],[Cookie Type]],Table118[[#All],[Revenue Per Cookie]],"Not Found")</f>
        <v>3</v>
      </c>
      <c r="F559" cm="1">
        <f t="array" ref="F559">_xlfn.XLOOKUP(Table3[[#This Row],[Product]],Table118[[#All],[Cookie Type]],Table118[[#All],[Cost Per Cookie]],"Not Found")</f>
        <v>-1.25</v>
      </c>
      <c r="G559" s="13" cm="1">
        <f t="array" ref="G559">SUM(_xlfn.XLOOKUP(Table3[[#This Row],[Product]],Table118[[#All],[Cookie Type]],Table118[[#All],[Revenue Per Cookie]:[Cost Per Cookie]])*Table3[[#This Row],[Units Sold]])</f>
        <v>3792.25</v>
      </c>
    </row>
    <row r="560" spans="1:7" x14ac:dyDescent="0.25">
      <c r="A560">
        <v>820943</v>
      </c>
      <c r="B560" t="s">
        <v>31</v>
      </c>
      <c r="C560" s="9">
        <v>2529</v>
      </c>
      <c r="D560" s="10">
        <v>44136</v>
      </c>
      <c r="E560" cm="1">
        <f t="array" ref="E560">_xlfn.XLOOKUP(Table3[[#This Row],[Product]],Table118[[#All],[Cookie Type]],Table118[[#All],[Revenue Per Cookie]],"Not Found")</f>
        <v>3</v>
      </c>
      <c r="F560" cm="1">
        <f t="array" ref="F560">_xlfn.XLOOKUP(Table3[[#This Row],[Product]],Table118[[#All],[Cookie Type]],Table118[[#All],[Cost Per Cookie]],"Not Found")</f>
        <v>-1.25</v>
      </c>
      <c r="G560" s="13" cm="1">
        <f t="array" ref="G560">SUM(_xlfn.XLOOKUP(Table3[[#This Row],[Product]],Table118[[#All],[Cookie Type]],Table118[[#All],[Revenue Per Cookie]:[Cost Per Cookie]])*Table3[[#This Row],[Units Sold]])</f>
        <v>4425.75</v>
      </c>
    </row>
    <row r="561" spans="1:7" x14ac:dyDescent="0.25">
      <c r="A561">
        <v>366080</v>
      </c>
      <c r="B561" t="s">
        <v>31</v>
      </c>
      <c r="C561" s="9">
        <v>1870</v>
      </c>
      <c r="D561" s="10">
        <v>43800</v>
      </c>
      <c r="E561" cm="1">
        <f t="array" ref="E561">_xlfn.XLOOKUP(Table3[[#This Row],[Product]],Table118[[#All],[Cookie Type]],Table118[[#All],[Revenue Per Cookie]],"Not Found")</f>
        <v>3</v>
      </c>
      <c r="F561" cm="1">
        <f t="array" ref="F561">_xlfn.XLOOKUP(Table3[[#This Row],[Product]],Table118[[#All],[Cookie Type]],Table118[[#All],[Cost Per Cookie]],"Not Found")</f>
        <v>-1.25</v>
      </c>
      <c r="G561" s="13" cm="1">
        <f t="array" ref="G561">SUM(_xlfn.XLOOKUP(Table3[[#This Row],[Product]],Table118[[#All],[Cookie Type]],Table118[[#All],[Revenue Per Cookie]:[Cost Per Cookie]])*Table3[[#This Row],[Units Sold]])</f>
        <v>3272.5</v>
      </c>
    </row>
    <row r="562" spans="1:7" x14ac:dyDescent="0.25">
      <c r="A562">
        <v>565067</v>
      </c>
      <c r="B562" t="s">
        <v>31</v>
      </c>
      <c r="C562" s="9">
        <v>1579</v>
      </c>
      <c r="D562" s="10">
        <v>43891</v>
      </c>
      <c r="E562" cm="1">
        <f t="array" ref="E562">_xlfn.XLOOKUP(Table3[[#This Row],[Product]],Table118[[#All],[Cookie Type]],Table118[[#All],[Revenue Per Cookie]],"Not Found")</f>
        <v>3</v>
      </c>
      <c r="F562" cm="1">
        <f t="array" ref="F562">_xlfn.XLOOKUP(Table3[[#This Row],[Product]],Table118[[#All],[Cookie Type]],Table118[[#All],[Cost Per Cookie]],"Not Found")</f>
        <v>-1.25</v>
      </c>
      <c r="G562" s="13" cm="1">
        <f t="array" ref="G562">SUM(_xlfn.XLOOKUP(Table3[[#This Row],[Product]],Table118[[#All],[Cookie Type]],Table118[[#All],[Revenue Per Cookie]:[Cost Per Cookie]])*Table3[[#This Row],[Units Sold]])</f>
        <v>2763.25</v>
      </c>
    </row>
    <row r="563" spans="1:7" x14ac:dyDescent="0.25">
      <c r="A563">
        <v>808356</v>
      </c>
      <c r="B563" t="s">
        <v>31</v>
      </c>
      <c r="C563" s="9">
        <v>1005</v>
      </c>
      <c r="D563" s="10">
        <v>43709</v>
      </c>
      <c r="E563" cm="1">
        <f t="array" ref="E563">_xlfn.XLOOKUP(Table3[[#This Row],[Product]],Table118[[#All],[Cookie Type]],Table118[[#All],[Revenue Per Cookie]],"Not Found")</f>
        <v>3</v>
      </c>
      <c r="F563" cm="1">
        <f t="array" ref="F563">_xlfn.XLOOKUP(Table3[[#This Row],[Product]],Table118[[#All],[Cookie Type]],Table118[[#All],[Cost Per Cookie]],"Not Found")</f>
        <v>-1.25</v>
      </c>
      <c r="G563" s="13" cm="1">
        <f t="array" ref="G563">SUM(_xlfn.XLOOKUP(Table3[[#This Row],[Product]],Table118[[#All],[Cookie Type]],Table118[[#All],[Revenue Per Cookie]:[Cost Per Cookie]])*Table3[[#This Row],[Units Sold]])</f>
        <v>1758.75</v>
      </c>
    </row>
    <row r="564" spans="1:7" x14ac:dyDescent="0.25">
      <c r="A564">
        <v>153144</v>
      </c>
      <c r="B564" t="s">
        <v>31</v>
      </c>
      <c r="C564" s="9">
        <v>1734</v>
      </c>
      <c r="D564" s="10">
        <v>43831</v>
      </c>
      <c r="E564" cm="1">
        <f t="array" ref="E564">_xlfn.XLOOKUP(Table3[[#This Row],[Product]],Table118[[#All],[Cookie Type]],Table118[[#All],[Revenue Per Cookie]],"Not Found")</f>
        <v>3</v>
      </c>
      <c r="F564" cm="1">
        <f t="array" ref="F564">_xlfn.XLOOKUP(Table3[[#This Row],[Product]],Table118[[#All],[Cookie Type]],Table118[[#All],[Cost Per Cookie]],"Not Found")</f>
        <v>-1.25</v>
      </c>
      <c r="G564" s="13" cm="1">
        <f t="array" ref="G564">SUM(_xlfn.XLOOKUP(Table3[[#This Row],[Product]],Table118[[#All],[Cookie Type]],Table118[[#All],[Revenue Per Cookie]:[Cost Per Cookie]])*Table3[[#This Row],[Units Sold]])</f>
        <v>3034.5</v>
      </c>
    </row>
    <row r="565" spans="1:7" x14ac:dyDescent="0.25">
      <c r="A565">
        <v>878522</v>
      </c>
      <c r="B565" t="s">
        <v>31</v>
      </c>
      <c r="C565" s="9">
        <v>554</v>
      </c>
      <c r="D565" s="10">
        <v>43831</v>
      </c>
      <c r="E565" cm="1">
        <f t="array" ref="E565">_xlfn.XLOOKUP(Table3[[#This Row],[Product]],Table118[[#All],[Cookie Type]],Table118[[#All],[Revenue Per Cookie]],"Not Found")</f>
        <v>3</v>
      </c>
      <c r="F565" cm="1">
        <f t="array" ref="F565">_xlfn.XLOOKUP(Table3[[#This Row],[Product]],Table118[[#All],[Cookie Type]],Table118[[#All],[Cost Per Cookie]],"Not Found")</f>
        <v>-1.25</v>
      </c>
      <c r="G565" s="13" cm="1">
        <f t="array" ref="G565">SUM(_xlfn.XLOOKUP(Table3[[#This Row],[Product]],Table118[[#All],[Cookie Type]],Table118[[#All],[Revenue Per Cookie]:[Cost Per Cookie]])*Table3[[#This Row],[Units Sold]])</f>
        <v>969.5</v>
      </c>
    </row>
    <row r="566" spans="1:7" x14ac:dyDescent="0.25">
      <c r="A566">
        <v>856913</v>
      </c>
      <c r="B566" t="s">
        <v>31</v>
      </c>
      <c r="C566" s="9">
        <v>2935</v>
      </c>
      <c r="D566" s="10">
        <v>43770</v>
      </c>
      <c r="E566" cm="1">
        <f t="array" ref="E566">_xlfn.XLOOKUP(Table3[[#This Row],[Product]],Table118[[#All],[Cookie Type]],Table118[[#All],[Revenue Per Cookie]],"Not Found")</f>
        <v>3</v>
      </c>
      <c r="F566" cm="1">
        <f t="array" ref="F566">_xlfn.XLOOKUP(Table3[[#This Row],[Product]],Table118[[#All],[Cookie Type]],Table118[[#All],[Cost Per Cookie]],"Not Found")</f>
        <v>-1.25</v>
      </c>
      <c r="G566" s="13" cm="1">
        <f t="array" ref="G566">SUM(_xlfn.XLOOKUP(Table3[[#This Row],[Product]],Table118[[#All],[Cookie Type]],Table118[[#All],[Revenue Per Cookie]:[Cost Per Cookie]])*Table3[[#This Row],[Units Sold]])</f>
        <v>5136.25</v>
      </c>
    </row>
    <row r="567" spans="1:7" x14ac:dyDescent="0.25">
      <c r="A567">
        <v>644843</v>
      </c>
      <c r="B567" t="s">
        <v>31</v>
      </c>
      <c r="C567" s="9">
        <v>2109</v>
      </c>
      <c r="D567" s="10">
        <v>43952</v>
      </c>
      <c r="E567" cm="1">
        <f t="array" ref="E567">_xlfn.XLOOKUP(Table3[[#This Row],[Product]],Table118[[#All],[Cookie Type]],Table118[[#All],[Revenue Per Cookie]],"Not Found")</f>
        <v>3</v>
      </c>
      <c r="F567" cm="1">
        <f t="array" ref="F567">_xlfn.XLOOKUP(Table3[[#This Row],[Product]],Table118[[#All],[Cookie Type]],Table118[[#All],[Cost Per Cookie]],"Not Found")</f>
        <v>-1.25</v>
      </c>
      <c r="G567" s="13" cm="1">
        <f t="array" ref="G567">SUM(_xlfn.XLOOKUP(Table3[[#This Row],[Product]],Table118[[#All],[Cookie Type]],Table118[[#All],[Revenue Per Cookie]:[Cost Per Cookie]])*Table3[[#This Row],[Units Sold]])</f>
        <v>3690.75</v>
      </c>
    </row>
    <row r="568" spans="1:7" x14ac:dyDescent="0.25">
      <c r="A568">
        <v>219485</v>
      </c>
      <c r="B568" t="s">
        <v>31</v>
      </c>
      <c r="C568" s="9">
        <v>3874.5</v>
      </c>
      <c r="D568" s="10">
        <v>44013</v>
      </c>
      <c r="E568" cm="1">
        <f t="array" ref="E568">_xlfn.XLOOKUP(Table3[[#This Row],[Product]],Table118[[#All],[Cookie Type]],Table118[[#All],[Revenue Per Cookie]],"Not Found")</f>
        <v>3</v>
      </c>
      <c r="F568" cm="1">
        <f t="array" ref="F568">_xlfn.XLOOKUP(Table3[[#This Row],[Product]],Table118[[#All],[Cookie Type]],Table118[[#All],[Cost Per Cookie]],"Not Found")</f>
        <v>-1.25</v>
      </c>
      <c r="G568" s="13" cm="1">
        <f t="array" ref="G568">SUM(_xlfn.XLOOKUP(Table3[[#This Row],[Product]],Table118[[#All],[Cookie Type]],Table118[[#All],[Revenue Per Cookie]:[Cost Per Cookie]])*Table3[[#This Row],[Units Sold]])</f>
        <v>6780.375</v>
      </c>
    </row>
    <row r="569" spans="1:7" x14ac:dyDescent="0.25">
      <c r="A569">
        <v>362208</v>
      </c>
      <c r="B569" t="s">
        <v>31</v>
      </c>
      <c r="C569" s="9">
        <v>623</v>
      </c>
      <c r="D569" s="10">
        <v>43709</v>
      </c>
      <c r="E569" cm="1">
        <f t="array" ref="E569">_xlfn.XLOOKUP(Table3[[#This Row],[Product]],Table118[[#All],[Cookie Type]],Table118[[#All],[Revenue Per Cookie]],"Not Found")</f>
        <v>3</v>
      </c>
      <c r="F569" cm="1">
        <f t="array" ref="F569">_xlfn.XLOOKUP(Table3[[#This Row],[Product]],Table118[[#All],[Cookie Type]],Table118[[#All],[Cost Per Cookie]],"Not Found")</f>
        <v>-1.25</v>
      </c>
      <c r="G569" s="13" cm="1">
        <f t="array" ref="G569">SUM(_xlfn.XLOOKUP(Table3[[#This Row],[Product]],Table118[[#All],[Cookie Type]],Table118[[#All],[Revenue Per Cookie]:[Cost Per Cookie]])*Table3[[#This Row],[Units Sold]])</f>
        <v>1090.25</v>
      </c>
    </row>
    <row r="570" spans="1:7" x14ac:dyDescent="0.25">
      <c r="A570">
        <v>305275</v>
      </c>
      <c r="B570" t="s">
        <v>31</v>
      </c>
      <c r="C570" s="9">
        <v>986</v>
      </c>
      <c r="D570" s="10">
        <v>44105</v>
      </c>
      <c r="E570" cm="1">
        <f t="array" ref="E570">_xlfn.XLOOKUP(Table3[[#This Row],[Product]],Table118[[#All],[Cookie Type]],Table118[[#All],[Revenue Per Cookie]],"Not Found")</f>
        <v>3</v>
      </c>
      <c r="F570" cm="1">
        <f t="array" ref="F570">_xlfn.XLOOKUP(Table3[[#This Row],[Product]],Table118[[#All],[Cookie Type]],Table118[[#All],[Cost Per Cookie]],"Not Found")</f>
        <v>-1.25</v>
      </c>
      <c r="G570" s="13" cm="1">
        <f t="array" ref="G570">SUM(_xlfn.XLOOKUP(Table3[[#This Row],[Product]],Table118[[#All],[Cookie Type]],Table118[[#All],[Revenue Per Cookie]:[Cost Per Cookie]])*Table3[[#This Row],[Units Sold]])</f>
        <v>1725.5</v>
      </c>
    </row>
    <row r="571" spans="1:7" x14ac:dyDescent="0.25">
      <c r="A571">
        <v>601126</v>
      </c>
      <c r="B571" t="s">
        <v>31</v>
      </c>
      <c r="C571" s="9">
        <v>2387</v>
      </c>
      <c r="D571" s="10">
        <v>44136</v>
      </c>
      <c r="E571" cm="1">
        <f t="array" ref="E571">_xlfn.XLOOKUP(Table3[[#This Row],[Product]],Table118[[#All],[Cookie Type]],Table118[[#All],[Revenue Per Cookie]],"Not Found")</f>
        <v>3</v>
      </c>
      <c r="F571" cm="1">
        <f t="array" ref="F571">_xlfn.XLOOKUP(Table3[[#This Row],[Product]],Table118[[#All],[Cookie Type]],Table118[[#All],[Cost Per Cookie]],"Not Found")</f>
        <v>-1.25</v>
      </c>
      <c r="G571" s="13" cm="1">
        <f t="array" ref="G571">SUM(_xlfn.XLOOKUP(Table3[[#This Row],[Product]],Table118[[#All],[Cookie Type]],Table118[[#All],[Revenue Per Cookie]:[Cost Per Cookie]])*Table3[[#This Row],[Units Sold]])</f>
        <v>4177.25</v>
      </c>
    </row>
    <row r="572" spans="1:7" x14ac:dyDescent="0.25">
      <c r="A572">
        <v>871331</v>
      </c>
      <c r="B572" t="s">
        <v>31</v>
      </c>
      <c r="C572" s="9">
        <v>1233</v>
      </c>
      <c r="D572" s="10">
        <v>44166</v>
      </c>
      <c r="E572" cm="1">
        <f t="array" ref="E572">_xlfn.XLOOKUP(Table3[[#This Row],[Product]],Table118[[#All],[Cookie Type]],Table118[[#All],[Revenue Per Cookie]],"Not Found")</f>
        <v>3</v>
      </c>
      <c r="F572" cm="1">
        <f t="array" ref="F572">_xlfn.XLOOKUP(Table3[[#This Row],[Product]],Table118[[#All],[Cookie Type]],Table118[[#All],[Cost Per Cookie]],"Not Found")</f>
        <v>-1.25</v>
      </c>
      <c r="G572" s="13" cm="1">
        <f t="array" ref="G572">SUM(_xlfn.XLOOKUP(Table3[[#This Row],[Product]],Table118[[#All],[Cookie Type]],Table118[[#All],[Revenue Per Cookie]:[Cost Per Cookie]])*Table3[[#This Row],[Units Sold]])</f>
        <v>2157.75</v>
      </c>
    </row>
    <row r="573" spans="1:7" x14ac:dyDescent="0.25">
      <c r="A573">
        <v>138905</v>
      </c>
      <c r="B573" t="s">
        <v>31</v>
      </c>
      <c r="C573" s="9">
        <v>1491</v>
      </c>
      <c r="D573" s="10">
        <v>43891</v>
      </c>
      <c r="E573" cm="1">
        <f t="array" ref="E573">_xlfn.XLOOKUP(Table3[[#This Row],[Product]],Table118[[#All],[Cookie Type]],Table118[[#All],[Revenue Per Cookie]],"Not Found")</f>
        <v>3</v>
      </c>
      <c r="F573" cm="1">
        <f t="array" ref="F573">_xlfn.XLOOKUP(Table3[[#This Row],[Product]],Table118[[#All],[Cookie Type]],Table118[[#All],[Cost Per Cookie]],"Not Found")</f>
        <v>-1.25</v>
      </c>
      <c r="G573" s="13" cm="1">
        <f t="array" ref="G573">SUM(_xlfn.XLOOKUP(Table3[[#This Row],[Product]],Table118[[#All],[Cookie Type]],Table118[[#All],[Revenue Per Cookie]:[Cost Per Cookie]])*Table3[[#This Row],[Units Sold]])</f>
        <v>2609.25</v>
      </c>
    </row>
    <row r="574" spans="1:7" x14ac:dyDescent="0.25">
      <c r="A574">
        <v>521663</v>
      </c>
      <c r="B574" t="s">
        <v>31</v>
      </c>
      <c r="C574" s="9">
        <v>1531</v>
      </c>
      <c r="D574" s="10">
        <v>44166</v>
      </c>
      <c r="E574" cm="1">
        <f t="array" ref="E574">_xlfn.XLOOKUP(Table3[[#This Row],[Product]],Table118[[#All],[Cookie Type]],Table118[[#All],[Revenue Per Cookie]],"Not Found")</f>
        <v>3</v>
      </c>
      <c r="F574" cm="1">
        <f t="array" ref="F574">_xlfn.XLOOKUP(Table3[[#This Row],[Product]],Table118[[#All],[Cookie Type]],Table118[[#All],[Cost Per Cookie]],"Not Found")</f>
        <v>-1.25</v>
      </c>
      <c r="G574" s="13" cm="1">
        <f t="array" ref="G574">SUM(_xlfn.XLOOKUP(Table3[[#This Row],[Product]],Table118[[#All],[Cookie Type]],Table118[[#All],[Revenue Per Cookie]:[Cost Per Cookie]])*Table3[[#This Row],[Units Sold]])</f>
        <v>2679.25</v>
      </c>
    </row>
    <row r="575" spans="1:7" x14ac:dyDescent="0.25">
      <c r="A575">
        <v>384410</v>
      </c>
      <c r="B575" t="s">
        <v>31</v>
      </c>
      <c r="C575" s="9">
        <v>2567</v>
      </c>
      <c r="D575" s="10">
        <v>43983</v>
      </c>
      <c r="E575" cm="1">
        <f t="array" ref="E575">_xlfn.XLOOKUP(Table3[[#This Row],[Product]],Table118[[#All],[Cookie Type]],Table118[[#All],[Revenue Per Cookie]],"Not Found")</f>
        <v>3</v>
      </c>
      <c r="F575" cm="1">
        <f t="array" ref="F575">_xlfn.XLOOKUP(Table3[[#This Row],[Product]],Table118[[#All],[Cookie Type]],Table118[[#All],[Cost Per Cookie]],"Not Found")</f>
        <v>-1.25</v>
      </c>
      <c r="G575" s="13" cm="1">
        <f t="array" ref="G575">SUM(_xlfn.XLOOKUP(Table3[[#This Row],[Product]],Table118[[#All],[Cookie Type]],Table118[[#All],[Revenue Per Cookie]:[Cost Per Cookie]])*Table3[[#This Row],[Units Sold]])</f>
        <v>4492.25</v>
      </c>
    </row>
    <row r="576" spans="1:7" x14ac:dyDescent="0.25">
      <c r="A576">
        <v>561318</v>
      </c>
      <c r="B576" t="s">
        <v>31</v>
      </c>
      <c r="C576" s="9">
        <v>1583</v>
      </c>
      <c r="D576" s="10">
        <v>43983</v>
      </c>
      <c r="E576" cm="1">
        <f t="array" ref="E576">_xlfn.XLOOKUP(Table3[[#This Row],[Product]],Table118[[#All],[Cookie Type]],Table118[[#All],[Revenue Per Cookie]],"Not Found")</f>
        <v>3</v>
      </c>
      <c r="F576" cm="1">
        <f t="array" ref="F576">_xlfn.XLOOKUP(Table3[[#This Row],[Product]],Table118[[#All],[Cookie Type]],Table118[[#All],[Cost Per Cookie]],"Not Found")</f>
        <v>-1.25</v>
      </c>
      <c r="G576" s="13" cm="1">
        <f t="array" ref="G576">SUM(_xlfn.XLOOKUP(Table3[[#This Row],[Product]],Table118[[#All],[Cookie Type]],Table118[[#All],[Revenue Per Cookie]:[Cost Per Cookie]])*Table3[[#This Row],[Units Sold]])</f>
        <v>2770.25</v>
      </c>
    </row>
    <row r="577" spans="1:7" x14ac:dyDescent="0.25">
      <c r="A577">
        <v>762271</v>
      </c>
      <c r="B577" t="s">
        <v>31</v>
      </c>
      <c r="C577" s="9">
        <v>1565</v>
      </c>
      <c r="D577" s="10">
        <v>44105</v>
      </c>
      <c r="E577" cm="1">
        <f t="array" ref="E577">_xlfn.XLOOKUP(Table3[[#This Row],[Product]],Table118[[#All],[Cookie Type]],Table118[[#All],[Revenue Per Cookie]],"Not Found")</f>
        <v>3</v>
      </c>
      <c r="F577" cm="1">
        <f t="array" ref="F577">_xlfn.XLOOKUP(Table3[[#This Row],[Product]],Table118[[#All],[Cookie Type]],Table118[[#All],[Cost Per Cookie]],"Not Found")</f>
        <v>-1.25</v>
      </c>
      <c r="G577" s="13" cm="1">
        <f t="array" ref="G577">SUM(_xlfn.XLOOKUP(Table3[[#This Row],[Product]],Table118[[#All],[Cookie Type]],Table118[[#All],[Revenue Per Cookie]:[Cost Per Cookie]])*Table3[[#This Row],[Units Sold]])</f>
        <v>2738.75</v>
      </c>
    </row>
    <row r="578" spans="1:7" x14ac:dyDescent="0.25">
      <c r="A578">
        <v>528145</v>
      </c>
      <c r="B578" t="s">
        <v>31</v>
      </c>
      <c r="C578" s="9">
        <v>280</v>
      </c>
      <c r="D578" s="10">
        <v>44166</v>
      </c>
      <c r="E578" cm="1">
        <f t="array" ref="E578">_xlfn.XLOOKUP(Table3[[#This Row],[Product]],Table118[[#All],[Cookie Type]],Table118[[#All],[Revenue Per Cookie]],"Not Found")</f>
        <v>3</v>
      </c>
      <c r="F578" cm="1">
        <f t="array" ref="F578">_xlfn.XLOOKUP(Table3[[#This Row],[Product]],Table118[[#All],[Cookie Type]],Table118[[#All],[Cost Per Cookie]],"Not Found")</f>
        <v>-1.25</v>
      </c>
      <c r="G578" s="13" cm="1">
        <f t="array" ref="G578">SUM(_xlfn.XLOOKUP(Table3[[#This Row],[Product]],Table118[[#All],[Cookie Type]],Table118[[#All],[Revenue Per Cookie]:[Cost Per Cookie]])*Table3[[#This Row],[Units Sold]])</f>
        <v>490</v>
      </c>
    </row>
    <row r="579" spans="1:7" x14ac:dyDescent="0.25">
      <c r="A579">
        <v>800536</v>
      </c>
      <c r="B579" t="s">
        <v>31</v>
      </c>
      <c r="C579" s="9">
        <v>2903</v>
      </c>
      <c r="D579" s="10">
        <v>43891</v>
      </c>
      <c r="E579" cm="1">
        <f t="array" ref="E579">_xlfn.XLOOKUP(Table3[[#This Row],[Product]],Table118[[#All],[Cookie Type]],Table118[[#All],[Revenue Per Cookie]],"Not Found")</f>
        <v>3</v>
      </c>
      <c r="F579" cm="1">
        <f t="array" ref="F579">_xlfn.XLOOKUP(Table3[[#This Row],[Product]],Table118[[#All],[Cookie Type]],Table118[[#All],[Cost Per Cookie]],"Not Found")</f>
        <v>-1.25</v>
      </c>
      <c r="G579" s="13" cm="1">
        <f t="array" ref="G579">SUM(_xlfn.XLOOKUP(Table3[[#This Row],[Product]],Table118[[#All],[Cookie Type]],Table118[[#All],[Revenue Per Cookie]:[Cost Per Cookie]])*Table3[[#This Row],[Units Sold]])</f>
        <v>5080.25</v>
      </c>
    </row>
    <row r="580" spans="1:7" x14ac:dyDescent="0.25">
      <c r="A580">
        <v>444518</v>
      </c>
      <c r="B580" t="s">
        <v>31</v>
      </c>
      <c r="C580" s="9">
        <v>2541</v>
      </c>
      <c r="D580" s="10">
        <v>44044</v>
      </c>
      <c r="E580" cm="1">
        <f t="array" ref="E580">_xlfn.XLOOKUP(Table3[[#This Row],[Product]],Table118[[#All],[Cookie Type]],Table118[[#All],[Revenue Per Cookie]],"Not Found")</f>
        <v>3</v>
      </c>
      <c r="F580" cm="1">
        <f t="array" ref="F580">_xlfn.XLOOKUP(Table3[[#This Row],[Product]],Table118[[#All],[Cookie Type]],Table118[[#All],[Cost Per Cookie]],"Not Found")</f>
        <v>-1.25</v>
      </c>
      <c r="G580" s="13" cm="1">
        <f t="array" ref="G580">SUM(_xlfn.XLOOKUP(Table3[[#This Row],[Product]],Table118[[#All],[Cookie Type]],Table118[[#All],[Revenue Per Cookie]:[Cost Per Cookie]])*Table3[[#This Row],[Units Sold]])</f>
        <v>4446.75</v>
      </c>
    </row>
    <row r="581" spans="1:7" x14ac:dyDescent="0.25">
      <c r="A581">
        <v>340032</v>
      </c>
      <c r="B581" t="s">
        <v>31</v>
      </c>
      <c r="C581" s="9">
        <v>269</v>
      </c>
      <c r="D581" s="10">
        <v>43739</v>
      </c>
      <c r="E581" cm="1">
        <f t="array" ref="E581">_xlfn.XLOOKUP(Table3[[#This Row],[Product]],Table118[[#All],[Cookie Type]],Table118[[#All],[Revenue Per Cookie]],"Not Found")</f>
        <v>3</v>
      </c>
      <c r="F581" cm="1">
        <f t="array" ref="F581">_xlfn.XLOOKUP(Table3[[#This Row],[Product]],Table118[[#All],[Cookie Type]],Table118[[#All],[Cost Per Cookie]],"Not Found")</f>
        <v>-1.25</v>
      </c>
      <c r="G581" s="13" cm="1">
        <f t="array" ref="G581">SUM(_xlfn.XLOOKUP(Table3[[#This Row],[Product]],Table118[[#All],[Cookie Type]],Table118[[#All],[Revenue Per Cookie]:[Cost Per Cookie]])*Table3[[#This Row],[Units Sold]])</f>
        <v>470.75</v>
      </c>
    </row>
    <row r="582" spans="1:7" x14ac:dyDescent="0.25">
      <c r="A582">
        <v>356877</v>
      </c>
      <c r="B582" t="s">
        <v>31</v>
      </c>
      <c r="C582" s="9">
        <v>1496</v>
      </c>
      <c r="D582" s="10">
        <v>44105</v>
      </c>
      <c r="E582" cm="1">
        <f t="array" ref="E582">_xlfn.XLOOKUP(Table3[[#This Row],[Product]],Table118[[#All],[Cookie Type]],Table118[[#All],[Revenue Per Cookie]],"Not Found")</f>
        <v>3</v>
      </c>
      <c r="F582" cm="1">
        <f t="array" ref="F582">_xlfn.XLOOKUP(Table3[[#This Row],[Product]],Table118[[#All],[Cookie Type]],Table118[[#All],[Cost Per Cookie]],"Not Found")</f>
        <v>-1.25</v>
      </c>
      <c r="G582" s="13" cm="1">
        <f t="array" ref="G582">SUM(_xlfn.XLOOKUP(Table3[[#This Row],[Product]],Table118[[#All],[Cookie Type]],Table118[[#All],[Revenue Per Cookie]:[Cost Per Cookie]])*Table3[[#This Row],[Units Sold]])</f>
        <v>2618</v>
      </c>
    </row>
    <row r="583" spans="1:7" x14ac:dyDescent="0.25">
      <c r="A583">
        <v>208723</v>
      </c>
      <c r="B583" t="s">
        <v>31</v>
      </c>
      <c r="C583" s="9">
        <v>1010</v>
      </c>
      <c r="D583" s="10">
        <v>44105</v>
      </c>
      <c r="E583" cm="1">
        <f t="array" ref="E583">_xlfn.XLOOKUP(Table3[[#This Row],[Product]],Table118[[#All],[Cookie Type]],Table118[[#All],[Revenue Per Cookie]],"Not Found")</f>
        <v>3</v>
      </c>
      <c r="F583" cm="1">
        <f t="array" ref="F583">_xlfn.XLOOKUP(Table3[[#This Row],[Product]],Table118[[#All],[Cookie Type]],Table118[[#All],[Cost Per Cookie]],"Not Found")</f>
        <v>-1.25</v>
      </c>
      <c r="G583" s="13" cm="1">
        <f t="array" ref="G583">SUM(_xlfn.XLOOKUP(Table3[[#This Row],[Product]],Table118[[#All],[Cookie Type]],Table118[[#All],[Revenue Per Cookie]:[Cost Per Cookie]])*Table3[[#This Row],[Units Sold]])</f>
        <v>1767.5</v>
      </c>
    </row>
    <row r="584" spans="1:7" x14ac:dyDescent="0.25">
      <c r="A584">
        <v>510933</v>
      </c>
      <c r="B584" t="s">
        <v>31</v>
      </c>
      <c r="C584" s="9">
        <v>1281</v>
      </c>
      <c r="D584" s="10">
        <v>43800</v>
      </c>
      <c r="E584" cm="1">
        <f t="array" ref="E584">_xlfn.XLOOKUP(Table3[[#This Row],[Product]],Table118[[#All],[Cookie Type]],Table118[[#All],[Revenue Per Cookie]],"Not Found")</f>
        <v>3</v>
      </c>
      <c r="F584" cm="1">
        <f t="array" ref="F584">_xlfn.XLOOKUP(Table3[[#This Row],[Product]],Table118[[#All],[Cookie Type]],Table118[[#All],[Cost Per Cookie]],"Not Found")</f>
        <v>-1.25</v>
      </c>
      <c r="G584" s="13" cm="1">
        <f t="array" ref="G584">SUM(_xlfn.XLOOKUP(Table3[[#This Row],[Product]],Table118[[#All],[Cookie Type]],Table118[[#All],[Revenue Per Cookie]:[Cost Per Cookie]])*Table3[[#This Row],[Units Sold]])</f>
        <v>2241.75</v>
      </c>
    </row>
    <row r="585" spans="1:7" x14ac:dyDescent="0.25">
      <c r="A585">
        <v>213778</v>
      </c>
      <c r="B585" t="s">
        <v>31</v>
      </c>
      <c r="C585" s="9">
        <v>865.5</v>
      </c>
      <c r="D585" s="10">
        <v>44013</v>
      </c>
      <c r="E585" cm="1">
        <f t="array" ref="E585">_xlfn.XLOOKUP(Table3[[#This Row],[Product]],Table118[[#All],[Cookie Type]],Table118[[#All],[Revenue Per Cookie]],"Not Found")</f>
        <v>3</v>
      </c>
      <c r="F585" cm="1">
        <f t="array" ref="F585">_xlfn.XLOOKUP(Table3[[#This Row],[Product]],Table118[[#All],[Cookie Type]],Table118[[#All],[Cost Per Cookie]],"Not Found")</f>
        <v>-1.25</v>
      </c>
      <c r="G585" s="13" cm="1">
        <f t="array" ref="G585">SUM(_xlfn.XLOOKUP(Table3[[#This Row],[Product]],Table118[[#All],[Cookie Type]],Table118[[#All],[Revenue Per Cookie]:[Cost Per Cookie]])*Table3[[#This Row],[Units Sold]])</f>
        <v>1514.625</v>
      </c>
    </row>
    <row r="586" spans="1:7" x14ac:dyDescent="0.25">
      <c r="A586">
        <v>414407</v>
      </c>
      <c r="B586" t="s">
        <v>31</v>
      </c>
      <c r="C586" s="9">
        <v>492</v>
      </c>
      <c r="D586" s="10">
        <v>44013</v>
      </c>
      <c r="E586" cm="1">
        <f t="array" ref="E586">_xlfn.XLOOKUP(Table3[[#This Row],[Product]],Table118[[#All],[Cookie Type]],Table118[[#All],[Revenue Per Cookie]],"Not Found")</f>
        <v>3</v>
      </c>
      <c r="F586" cm="1">
        <f t="array" ref="F586">_xlfn.XLOOKUP(Table3[[#This Row],[Product]],Table118[[#All],[Cookie Type]],Table118[[#All],[Cost Per Cookie]],"Not Found")</f>
        <v>-1.25</v>
      </c>
      <c r="G586" s="13" cm="1">
        <f t="array" ref="G586">SUM(_xlfn.XLOOKUP(Table3[[#This Row],[Product]],Table118[[#All],[Cookie Type]],Table118[[#All],[Revenue Per Cookie]:[Cost Per Cookie]])*Table3[[#This Row],[Units Sold]])</f>
        <v>861</v>
      </c>
    </row>
    <row r="587" spans="1:7" x14ac:dyDescent="0.25">
      <c r="A587">
        <v>199727</v>
      </c>
      <c r="B587" t="s">
        <v>31</v>
      </c>
      <c r="C587" s="9">
        <v>267</v>
      </c>
      <c r="D587" s="10">
        <v>43739</v>
      </c>
      <c r="E587" cm="1">
        <f t="array" ref="E587">_xlfn.XLOOKUP(Table3[[#This Row],[Product]],Table118[[#All],[Cookie Type]],Table118[[#All],[Revenue Per Cookie]],"Not Found")</f>
        <v>3</v>
      </c>
      <c r="F587" cm="1">
        <f t="array" ref="F587">_xlfn.XLOOKUP(Table3[[#This Row],[Product]],Table118[[#All],[Cookie Type]],Table118[[#All],[Cost Per Cookie]],"Not Found")</f>
        <v>-1.25</v>
      </c>
      <c r="G587" s="13" cm="1">
        <f t="array" ref="G587">SUM(_xlfn.XLOOKUP(Table3[[#This Row],[Product]],Table118[[#All],[Cookie Type]],Table118[[#All],[Revenue Per Cookie]:[Cost Per Cookie]])*Table3[[#This Row],[Units Sold]])</f>
        <v>467.25</v>
      </c>
    </row>
    <row r="588" spans="1:7" x14ac:dyDescent="0.25">
      <c r="A588">
        <v>330030</v>
      </c>
      <c r="B588" t="s">
        <v>31</v>
      </c>
      <c r="C588" s="9">
        <v>1175</v>
      </c>
      <c r="D588" s="10">
        <v>44105</v>
      </c>
      <c r="E588" cm="1">
        <f t="array" ref="E588">_xlfn.XLOOKUP(Table3[[#This Row],[Product]],Table118[[#All],[Cookie Type]],Table118[[#All],[Revenue Per Cookie]],"Not Found")</f>
        <v>3</v>
      </c>
      <c r="F588" cm="1">
        <f t="array" ref="F588">_xlfn.XLOOKUP(Table3[[#This Row],[Product]],Table118[[#All],[Cookie Type]],Table118[[#All],[Cost Per Cookie]],"Not Found")</f>
        <v>-1.25</v>
      </c>
      <c r="G588" s="13" cm="1">
        <f t="array" ref="G588">SUM(_xlfn.XLOOKUP(Table3[[#This Row],[Product]],Table118[[#All],[Cookie Type]],Table118[[#All],[Revenue Per Cookie]:[Cost Per Cookie]])*Table3[[#This Row],[Units Sold]])</f>
        <v>2056.25</v>
      </c>
    </row>
    <row r="589" spans="1:7" x14ac:dyDescent="0.25">
      <c r="A589">
        <v>780393</v>
      </c>
      <c r="B589" t="s">
        <v>31</v>
      </c>
      <c r="C589" s="9">
        <v>2954</v>
      </c>
      <c r="D589" s="10">
        <v>43770</v>
      </c>
      <c r="E589" cm="1">
        <f t="array" ref="E589">_xlfn.XLOOKUP(Table3[[#This Row],[Product]],Table118[[#All],[Cookie Type]],Table118[[#All],[Revenue Per Cookie]],"Not Found")</f>
        <v>3</v>
      </c>
      <c r="F589" cm="1">
        <f t="array" ref="F589">_xlfn.XLOOKUP(Table3[[#This Row],[Product]],Table118[[#All],[Cookie Type]],Table118[[#All],[Cost Per Cookie]],"Not Found")</f>
        <v>-1.25</v>
      </c>
      <c r="G589" s="13" cm="1">
        <f t="array" ref="G589">SUM(_xlfn.XLOOKUP(Table3[[#This Row],[Product]],Table118[[#All],[Cookie Type]],Table118[[#All],[Revenue Per Cookie]:[Cost Per Cookie]])*Table3[[#This Row],[Units Sold]])</f>
        <v>5169.5</v>
      </c>
    </row>
    <row r="590" spans="1:7" x14ac:dyDescent="0.25">
      <c r="A590">
        <v>483216</v>
      </c>
      <c r="B590" t="s">
        <v>31</v>
      </c>
      <c r="C590" s="9">
        <v>552</v>
      </c>
      <c r="D590" s="10">
        <v>44136</v>
      </c>
      <c r="E590" cm="1">
        <f t="array" ref="E590">_xlfn.XLOOKUP(Table3[[#This Row],[Product]],Table118[[#All],[Cookie Type]],Table118[[#All],[Revenue Per Cookie]],"Not Found")</f>
        <v>3</v>
      </c>
      <c r="F590" cm="1">
        <f t="array" ref="F590">_xlfn.XLOOKUP(Table3[[#This Row],[Product]],Table118[[#All],[Cookie Type]],Table118[[#All],[Cost Per Cookie]],"Not Found")</f>
        <v>-1.25</v>
      </c>
      <c r="G590" s="13" cm="1">
        <f t="array" ref="G590">SUM(_xlfn.XLOOKUP(Table3[[#This Row],[Product]],Table118[[#All],[Cookie Type]],Table118[[#All],[Revenue Per Cookie]:[Cost Per Cookie]])*Table3[[#This Row],[Units Sold]])</f>
        <v>966</v>
      </c>
    </row>
    <row r="591" spans="1:7" x14ac:dyDescent="0.25">
      <c r="A591">
        <v>887151</v>
      </c>
      <c r="B591" t="s">
        <v>31</v>
      </c>
      <c r="C591" s="9">
        <v>293</v>
      </c>
      <c r="D591" s="10">
        <v>44166</v>
      </c>
      <c r="E591" cm="1">
        <f t="array" ref="E591">_xlfn.XLOOKUP(Table3[[#This Row],[Product]],Table118[[#All],[Cookie Type]],Table118[[#All],[Revenue Per Cookie]],"Not Found")</f>
        <v>3</v>
      </c>
      <c r="F591" cm="1">
        <f t="array" ref="F591">_xlfn.XLOOKUP(Table3[[#This Row],[Product]],Table118[[#All],[Cookie Type]],Table118[[#All],[Cost Per Cookie]],"Not Found")</f>
        <v>-1.25</v>
      </c>
      <c r="G591" s="13" cm="1">
        <f t="array" ref="G591">SUM(_xlfn.XLOOKUP(Table3[[#This Row],[Product]],Table118[[#All],[Cookie Type]],Table118[[#All],[Revenue Per Cookie]:[Cost Per Cookie]])*Table3[[#This Row],[Units Sold]])</f>
        <v>512.75</v>
      </c>
    </row>
    <row r="592" spans="1:7" x14ac:dyDescent="0.25">
      <c r="A592">
        <v>559561</v>
      </c>
      <c r="B592" t="s">
        <v>31</v>
      </c>
      <c r="C592" s="9">
        <v>1806</v>
      </c>
      <c r="D592" s="10">
        <v>43952</v>
      </c>
      <c r="E592" cm="1">
        <f t="array" ref="E592">_xlfn.XLOOKUP(Table3[[#This Row],[Product]],Table118[[#All],[Cookie Type]],Table118[[#All],[Revenue Per Cookie]],"Not Found")</f>
        <v>3</v>
      </c>
      <c r="F592" cm="1">
        <f t="array" ref="F592">_xlfn.XLOOKUP(Table3[[#This Row],[Product]],Table118[[#All],[Cookie Type]],Table118[[#All],[Cost Per Cookie]],"Not Found")</f>
        <v>-1.25</v>
      </c>
      <c r="G592" s="13" cm="1">
        <f t="array" ref="G592">SUM(_xlfn.XLOOKUP(Table3[[#This Row],[Product]],Table118[[#All],[Cookie Type]],Table118[[#All],[Revenue Per Cookie]:[Cost Per Cookie]])*Table3[[#This Row],[Units Sold]])</f>
        <v>3160.5</v>
      </c>
    </row>
    <row r="593" spans="1:7" x14ac:dyDescent="0.25">
      <c r="A593">
        <v>616386</v>
      </c>
      <c r="B593" t="s">
        <v>32</v>
      </c>
      <c r="C593" s="9">
        <v>1493</v>
      </c>
      <c r="D593" s="10">
        <v>43831</v>
      </c>
      <c r="E593" cm="1">
        <f t="array" ref="E593">_xlfn.XLOOKUP(Table3[[#This Row],[Product]],Table118[[#All],[Cookie Type]],Table118[[#All],[Revenue Per Cookie]],"Not Found")</f>
        <v>6</v>
      </c>
      <c r="F593" cm="1">
        <f t="array" ref="F593">_xlfn.XLOOKUP(Table3[[#This Row],[Product]],Table118[[#All],[Cookie Type]],Table118[[#All],[Cost Per Cookie]],"Not Found")</f>
        <v>-2.75</v>
      </c>
      <c r="G593" s="13" cm="1">
        <f t="array" ref="G593">SUM(_xlfn.XLOOKUP(Table3[[#This Row],[Product]],Table118[[#All],[Cookie Type]],Table118[[#All],[Revenue Per Cookie]:[Cost Per Cookie]])*Table3[[#This Row],[Units Sold]])</f>
        <v>4852.25</v>
      </c>
    </row>
    <row r="594" spans="1:7" x14ac:dyDescent="0.25">
      <c r="A594">
        <v>775360</v>
      </c>
      <c r="B594" t="s">
        <v>32</v>
      </c>
      <c r="C594" s="9">
        <v>1804</v>
      </c>
      <c r="D594" s="10">
        <v>43862</v>
      </c>
      <c r="E594" cm="1">
        <f t="array" ref="E594">_xlfn.XLOOKUP(Table3[[#This Row],[Product]],Table118[[#All],[Cookie Type]],Table118[[#All],[Revenue Per Cookie]],"Not Found")</f>
        <v>6</v>
      </c>
      <c r="F594" cm="1">
        <f t="array" ref="F594">_xlfn.XLOOKUP(Table3[[#This Row],[Product]],Table118[[#All],[Cookie Type]],Table118[[#All],[Cost Per Cookie]],"Not Found")</f>
        <v>-2.75</v>
      </c>
      <c r="G594" s="13" cm="1">
        <f t="array" ref="G594">SUM(_xlfn.XLOOKUP(Table3[[#This Row],[Product]],Table118[[#All],[Cookie Type]],Table118[[#All],[Revenue Per Cookie]:[Cost Per Cookie]])*Table3[[#This Row],[Units Sold]])</f>
        <v>5863</v>
      </c>
    </row>
    <row r="595" spans="1:7" x14ac:dyDescent="0.25">
      <c r="A595">
        <v>806592</v>
      </c>
      <c r="B595" t="s">
        <v>32</v>
      </c>
      <c r="C595" s="9">
        <v>2161</v>
      </c>
      <c r="D595" s="10">
        <v>43891</v>
      </c>
      <c r="E595" cm="1">
        <f t="array" ref="E595">_xlfn.XLOOKUP(Table3[[#This Row],[Product]],Table118[[#All],[Cookie Type]],Table118[[#All],[Revenue Per Cookie]],"Not Found")</f>
        <v>6</v>
      </c>
      <c r="F595" cm="1">
        <f t="array" ref="F595">_xlfn.XLOOKUP(Table3[[#This Row],[Product]],Table118[[#All],[Cookie Type]],Table118[[#All],[Cost Per Cookie]],"Not Found")</f>
        <v>-2.75</v>
      </c>
      <c r="G595" s="13" cm="1">
        <f t="array" ref="G595">SUM(_xlfn.XLOOKUP(Table3[[#This Row],[Product]],Table118[[#All],[Cookie Type]],Table118[[#All],[Revenue Per Cookie]:[Cost Per Cookie]])*Table3[[#This Row],[Units Sold]])</f>
        <v>7023.25</v>
      </c>
    </row>
    <row r="596" spans="1:7" x14ac:dyDescent="0.25">
      <c r="A596">
        <v>552346</v>
      </c>
      <c r="B596" t="s">
        <v>32</v>
      </c>
      <c r="C596" s="9">
        <v>1006</v>
      </c>
      <c r="D596" s="10">
        <v>43983</v>
      </c>
      <c r="E596" cm="1">
        <f t="array" ref="E596">_xlfn.XLOOKUP(Table3[[#This Row],[Product]],Table118[[#All],[Cookie Type]],Table118[[#All],[Revenue Per Cookie]],"Not Found")</f>
        <v>6</v>
      </c>
      <c r="F596" cm="1">
        <f t="array" ref="F596">_xlfn.XLOOKUP(Table3[[#This Row],[Product]],Table118[[#All],[Cookie Type]],Table118[[#All],[Cost Per Cookie]],"Not Found")</f>
        <v>-2.75</v>
      </c>
      <c r="G596" s="13" cm="1">
        <f t="array" ref="G596">SUM(_xlfn.XLOOKUP(Table3[[#This Row],[Product]],Table118[[#All],[Cookie Type]],Table118[[#All],[Revenue Per Cookie]:[Cost Per Cookie]])*Table3[[#This Row],[Units Sold]])</f>
        <v>3269.5</v>
      </c>
    </row>
    <row r="597" spans="1:7" x14ac:dyDescent="0.25">
      <c r="A597">
        <v>643742</v>
      </c>
      <c r="B597" t="s">
        <v>32</v>
      </c>
      <c r="C597" s="9">
        <v>1545</v>
      </c>
      <c r="D597" s="10">
        <v>43983</v>
      </c>
      <c r="E597" cm="1">
        <f t="array" ref="E597">_xlfn.XLOOKUP(Table3[[#This Row],[Product]],Table118[[#All],[Cookie Type]],Table118[[#All],[Revenue Per Cookie]],"Not Found")</f>
        <v>6</v>
      </c>
      <c r="F597" cm="1">
        <f t="array" ref="F597">_xlfn.XLOOKUP(Table3[[#This Row],[Product]],Table118[[#All],[Cookie Type]],Table118[[#All],[Cost Per Cookie]],"Not Found")</f>
        <v>-2.75</v>
      </c>
      <c r="G597" s="13" cm="1">
        <f t="array" ref="G597">SUM(_xlfn.XLOOKUP(Table3[[#This Row],[Product]],Table118[[#All],[Cookie Type]],Table118[[#All],[Revenue Per Cookie]:[Cost Per Cookie]])*Table3[[#This Row],[Units Sold]])</f>
        <v>5021.25</v>
      </c>
    </row>
    <row r="598" spans="1:7" x14ac:dyDescent="0.25">
      <c r="A598">
        <v>685153</v>
      </c>
      <c r="B598" t="s">
        <v>32</v>
      </c>
      <c r="C598" s="9">
        <v>2821</v>
      </c>
      <c r="D598" s="10">
        <v>44044</v>
      </c>
      <c r="E598" cm="1">
        <f t="array" ref="E598">_xlfn.XLOOKUP(Table3[[#This Row],[Product]],Table118[[#All],[Cookie Type]],Table118[[#All],[Revenue Per Cookie]],"Not Found")</f>
        <v>6</v>
      </c>
      <c r="F598" cm="1">
        <f t="array" ref="F598">_xlfn.XLOOKUP(Table3[[#This Row],[Product]],Table118[[#All],[Cookie Type]],Table118[[#All],[Cost Per Cookie]],"Not Found")</f>
        <v>-2.75</v>
      </c>
      <c r="G598" s="13" cm="1">
        <f t="array" ref="G598">SUM(_xlfn.XLOOKUP(Table3[[#This Row],[Product]],Table118[[#All],[Cookie Type]],Table118[[#All],[Revenue Per Cookie]:[Cost Per Cookie]])*Table3[[#This Row],[Units Sold]])</f>
        <v>9168.25</v>
      </c>
    </row>
    <row r="599" spans="1:7" x14ac:dyDescent="0.25">
      <c r="A599">
        <v>725066</v>
      </c>
      <c r="B599" t="s">
        <v>32</v>
      </c>
      <c r="C599" s="9">
        <v>345</v>
      </c>
      <c r="D599" s="10">
        <v>43739</v>
      </c>
      <c r="E599" cm="1">
        <f t="array" ref="E599">_xlfn.XLOOKUP(Table3[[#This Row],[Product]],Table118[[#All],[Cookie Type]],Table118[[#All],[Revenue Per Cookie]],"Not Found")</f>
        <v>6</v>
      </c>
      <c r="F599" cm="1">
        <f t="array" ref="F599">_xlfn.XLOOKUP(Table3[[#This Row],[Product]],Table118[[#All],[Cookie Type]],Table118[[#All],[Cost Per Cookie]],"Not Found")</f>
        <v>-2.75</v>
      </c>
      <c r="G599" s="13" cm="1">
        <f t="array" ref="G599">SUM(_xlfn.XLOOKUP(Table3[[#This Row],[Product]],Table118[[#All],[Cookie Type]],Table118[[#All],[Revenue Per Cookie]:[Cost Per Cookie]])*Table3[[#This Row],[Units Sold]])</f>
        <v>1121.25</v>
      </c>
    </row>
    <row r="600" spans="1:7" x14ac:dyDescent="0.25">
      <c r="A600">
        <v>584477</v>
      </c>
      <c r="B600" t="s">
        <v>32</v>
      </c>
      <c r="C600" s="9">
        <v>639</v>
      </c>
      <c r="D600" s="10">
        <v>44136</v>
      </c>
      <c r="E600" cm="1">
        <f t="array" ref="E600">_xlfn.XLOOKUP(Table3[[#This Row],[Product]],Table118[[#All],[Cookie Type]],Table118[[#All],[Revenue Per Cookie]],"Not Found")</f>
        <v>6</v>
      </c>
      <c r="F600" cm="1">
        <f t="array" ref="F600">_xlfn.XLOOKUP(Table3[[#This Row],[Product]],Table118[[#All],[Cookie Type]],Table118[[#All],[Cost Per Cookie]],"Not Found")</f>
        <v>-2.75</v>
      </c>
      <c r="G600" s="13" cm="1">
        <f t="array" ref="G600">SUM(_xlfn.XLOOKUP(Table3[[#This Row],[Product]],Table118[[#All],[Cookie Type]],Table118[[#All],[Revenue Per Cookie]:[Cost Per Cookie]])*Table3[[#This Row],[Units Sold]])</f>
        <v>2076.75</v>
      </c>
    </row>
    <row r="601" spans="1:7" x14ac:dyDescent="0.25">
      <c r="A601">
        <v>613058</v>
      </c>
      <c r="B601" t="s">
        <v>32</v>
      </c>
      <c r="C601" s="9">
        <v>3864</v>
      </c>
      <c r="D601" s="10">
        <v>43922</v>
      </c>
      <c r="E601" cm="1">
        <f t="array" ref="E601">_xlfn.XLOOKUP(Table3[[#This Row],[Product]],Table118[[#All],[Cookie Type]],Table118[[#All],[Revenue Per Cookie]],"Not Found")</f>
        <v>6</v>
      </c>
      <c r="F601" cm="1">
        <f t="array" ref="F601">_xlfn.XLOOKUP(Table3[[#This Row],[Product]],Table118[[#All],[Cookie Type]],Table118[[#All],[Cost Per Cookie]],"Not Found")</f>
        <v>-2.75</v>
      </c>
      <c r="G601" s="13" cm="1">
        <f t="array" ref="G601">SUM(_xlfn.XLOOKUP(Table3[[#This Row],[Product]],Table118[[#All],[Cookie Type]],Table118[[#All],[Revenue Per Cookie]:[Cost Per Cookie]])*Table3[[#This Row],[Units Sold]])</f>
        <v>12558</v>
      </c>
    </row>
    <row r="602" spans="1:7" x14ac:dyDescent="0.25">
      <c r="A602">
        <v>729194</v>
      </c>
      <c r="B602" t="s">
        <v>32</v>
      </c>
      <c r="C602" s="9">
        <v>362</v>
      </c>
      <c r="D602" s="10">
        <v>43952</v>
      </c>
      <c r="E602" cm="1">
        <f t="array" ref="E602">_xlfn.XLOOKUP(Table3[[#This Row],[Product]],Table118[[#All],[Cookie Type]],Table118[[#All],[Revenue Per Cookie]],"Not Found")</f>
        <v>6</v>
      </c>
      <c r="F602" cm="1">
        <f t="array" ref="F602">_xlfn.XLOOKUP(Table3[[#This Row],[Product]],Table118[[#All],[Cookie Type]],Table118[[#All],[Cost Per Cookie]],"Not Found")</f>
        <v>-2.75</v>
      </c>
      <c r="G602" s="13" cm="1">
        <f t="array" ref="G602">SUM(_xlfn.XLOOKUP(Table3[[#This Row],[Product]],Table118[[#All],[Cookie Type]],Table118[[#All],[Revenue Per Cookie]:[Cost Per Cookie]])*Table3[[#This Row],[Units Sold]])</f>
        <v>1176.5</v>
      </c>
    </row>
    <row r="603" spans="1:7" x14ac:dyDescent="0.25">
      <c r="A603">
        <v>265959</v>
      </c>
      <c r="B603" t="s">
        <v>32</v>
      </c>
      <c r="C603" s="9">
        <v>923</v>
      </c>
      <c r="D603" s="10">
        <v>44044</v>
      </c>
      <c r="E603" cm="1">
        <f t="array" ref="E603">_xlfn.XLOOKUP(Table3[[#This Row],[Product]],Table118[[#All],[Cookie Type]],Table118[[#All],[Revenue Per Cookie]],"Not Found")</f>
        <v>6</v>
      </c>
      <c r="F603" cm="1">
        <f t="array" ref="F603">_xlfn.XLOOKUP(Table3[[#This Row],[Product]],Table118[[#All],[Cookie Type]],Table118[[#All],[Cost Per Cookie]],"Not Found")</f>
        <v>-2.75</v>
      </c>
      <c r="G603" s="13" cm="1">
        <f t="array" ref="G603">SUM(_xlfn.XLOOKUP(Table3[[#This Row],[Product]],Table118[[#All],[Cookie Type]],Table118[[#All],[Revenue Per Cookie]:[Cost Per Cookie]])*Table3[[#This Row],[Units Sold]])</f>
        <v>2999.75</v>
      </c>
    </row>
    <row r="604" spans="1:7" x14ac:dyDescent="0.25">
      <c r="A604">
        <v>196520</v>
      </c>
      <c r="B604" t="s">
        <v>32</v>
      </c>
      <c r="C604" s="9">
        <v>663</v>
      </c>
      <c r="D604" s="10">
        <v>43739</v>
      </c>
      <c r="E604" cm="1">
        <f t="array" ref="E604">_xlfn.XLOOKUP(Table3[[#This Row],[Product]],Table118[[#All],[Cookie Type]],Table118[[#All],[Revenue Per Cookie]],"Not Found")</f>
        <v>6</v>
      </c>
      <c r="F604" cm="1">
        <f t="array" ref="F604">_xlfn.XLOOKUP(Table3[[#This Row],[Product]],Table118[[#All],[Cookie Type]],Table118[[#All],[Cost Per Cookie]],"Not Found")</f>
        <v>-2.75</v>
      </c>
      <c r="G604" s="13" cm="1">
        <f t="array" ref="G604">SUM(_xlfn.XLOOKUP(Table3[[#This Row],[Product]],Table118[[#All],[Cookie Type]],Table118[[#All],[Revenue Per Cookie]:[Cost Per Cookie]])*Table3[[#This Row],[Units Sold]])</f>
        <v>2154.75</v>
      </c>
    </row>
    <row r="605" spans="1:7" x14ac:dyDescent="0.25">
      <c r="A605">
        <v>894331</v>
      </c>
      <c r="B605" t="s">
        <v>32</v>
      </c>
      <c r="C605" s="9">
        <v>2092</v>
      </c>
      <c r="D605" s="10">
        <v>43770</v>
      </c>
      <c r="E605" cm="1">
        <f t="array" ref="E605">_xlfn.XLOOKUP(Table3[[#This Row],[Product]],Table118[[#All],[Cookie Type]],Table118[[#All],[Revenue Per Cookie]],"Not Found")</f>
        <v>6</v>
      </c>
      <c r="F605" cm="1">
        <f t="array" ref="F605">_xlfn.XLOOKUP(Table3[[#This Row],[Product]],Table118[[#All],[Cookie Type]],Table118[[#All],[Cost Per Cookie]],"Not Found")</f>
        <v>-2.75</v>
      </c>
      <c r="G605" s="13" cm="1">
        <f t="array" ref="G605">SUM(_xlfn.XLOOKUP(Table3[[#This Row],[Product]],Table118[[#All],[Cookie Type]],Table118[[#All],[Revenue Per Cookie]:[Cost Per Cookie]])*Table3[[#This Row],[Units Sold]])</f>
        <v>6799</v>
      </c>
    </row>
    <row r="606" spans="1:7" x14ac:dyDescent="0.25">
      <c r="A606">
        <v>149035</v>
      </c>
      <c r="B606" t="s">
        <v>32</v>
      </c>
      <c r="C606" s="9">
        <v>1566</v>
      </c>
      <c r="D606" s="10">
        <v>44105</v>
      </c>
      <c r="E606" cm="1">
        <f t="array" ref="E606">_xlfn.XLOOKUP(Table3[[#This Row],[Product]],Table118[[#All],[Cookie Type]],Table118[[#All],[Revenue Per Cookie]],"Not Found")</f>
        <v>6</v>
      </c>
      <c r="F606" cm="1">
        <f t="array" ref="F606">_xlfn.XLOOKUP(Table3[[#This Row],[Product]],Table118[[#All],[Cookie Type]],Table118[[#All],[Cost Per Cookie]],"Not Found")</f>
        <v>-2.75</v>
      </c>
      <c r="G606" s="13" cm="1">
        <f t="array" ref="G606">SUM(_xlfn.XLOOKUP(Table3[[#This Row],[Product]],Table118[[#All],[Cookie Type]],Table118[[#All],[Revenue Per Cookie]:[Cost Per Cookie]])*Table3[[#This Row],[Units Sold]])</f>
        <v>5089.5</v>
      </c>
    </row>
    <row r="607" spans="1:7" x14ac:dyDescent="0.25">
      <c r="A607">
        <v>861720</v>
      </c>
      <c r="B607" t="s">
        <v>32</v>
      </c>
      <c r="C607" s="9">
        <v>2966</v>
      </c>
      <c r="D607" s="10">
        <v>43739</v>
      </c>
      <c r="E607" cm="1">
        <f t="array" ref="E607">_xlfn.XLOOKUP(Table3[[#This Row],[Product]],Table118[[#All],[Cookie Type]],Table118[[#All],[Revenue Per Cookie]],"Not Found")</f>
        <v>6</v>
      </c>
      <c r="F607" cm="1">
        <f t="array" ref="F607">_xlfn.XLOOKUP(Table3[[#This Row],[Product]],Table118[[#All],[Cookie Type]],Table118[[#All],[Cost Per Cookie]],"Not Found")</f>
        <v>-2.75</v>
      </c>
      <c r="G607" s="13" cm="1">
        <f t="array" ref="G607">SUM(_xlfn.XLOOKUP(Table3[[#This Row],[Product]],Table118[[#All],[Cookie Type]],Table118[[#All],[Revenue Per Cookie]:[Cost Per Cookie]])*Table3[[#This Row],[Units Sold]])</f>
        <v>9639.5</v>
      </c>
    </row>
    <row r="608" spans="1:7" x14ac:dyDescent="0.25">
      <c r="A608">
        <v>426268</v>
      </c>
      <c r="B608" t="s">
        <v>32</v>
      </c>
      <c r="C608" s="9">
        <v>2877</v>
      </c>
      <c r="D608" s="10">
        <v>44105</v>
      </c>
      <c r="E608" cm="1">
        <f t="array" ref="E608">_xlfn.XLOOKUP(Table3[[#This Row],[Product]],Table118[[#All],[Cookie Type]],Table118[[#All],[Revenue Per Cookie]],"Not Found")</f>
        <v>6</v>
      </c>
      <c r="F608" cm="1">
        <f t="array" ref="F608">_xlfn.XLOOKUP(Table3[[#This Row],[Product]],Table118[[#All],[Cookie Type]],Table118[[#All],[Cost Per Cookie]],"Not Found")</f>
        <v>-2.75</v>
      </c>
      <c r="G608" s="13" cm="1">
        <f t="array" ref="G608">SUM(_xlfn.XLOOKUP(Table3[[#This Row],[Product]],Table118[[#All],[Cookie Type]],Table118[[#All],[Revenue Per Cookie]:[Cost Per Cookie]])*Table3[[#This Row],[Units Sold]])</f>
        <v>9350.25</v>
      </c>
    </row>
    <row r="609" spans="1:7" x14ac:dyDescent="0.25">
      <c r="A609">
        <v>156941</v>
      </c>
      <c r="B609" t="s">
        <v>32</v>
      </c>
      <c r="C609" s="9">
        <v>809</v>
      </c>
      <c r="D609" s="10">
        <v>43739</v>
      </c>
      <c r="E609" cm="1">
        <f t="array" ref="E609">_xlfn.XLOOKUP(Table3[[#This Row],[Product]],Table118[[#All],[Cookie Type]],Table118[[#All],[Revenue Per Cookie]],"Not Found")</f>
        <v>6</v>
      </c>
      <c r="F609" cm="1">
        <f t="array" ref="F609">_xlfn.XLOOKUP(Table3[[#This Row],[Product]],Table118[[#All],[Cookie Type]],Table118[[#All],[Cost Per Cookie]],"Not Found")</f>
        <v>-2.75</v>
      </c>
      <c r="G609" s="13" cm="1">
        <f t="array" ref="G609">SUM(_xlfn.XLOOKUP(Table3[[#This Row],[Product]],Table118[[#All],[Cookie Type]],Table118[[#All],[Revenue Per Cookie]:[Cost Per Cookie]])*Table3[[#This Row],[Units Sold]])</f>
        <v>2629.25</v>
      </c>
    </row>
    <row r="610" spans="1:7" x14ac:dyDescent="0.25">
      <c r="A610">
        <v>431261</v>
      </c>
      <c r="B610" t="s">
        <v>32</v>
      </c>
      <c r="C610" s="9">
        <v>2145</v>
      </c>
      <c r="D610" s="10">
        <v>43739</v>
      </c>
      <c r="E610" cm="1">
        <f t="array" ref="E610">_xlfn.XLOOKUP(Table3[[#This Row],[Product]],Table118[[#All],[Cookie Type]],Table118[[#All],[Revenue Per Cookie]],"Not Found")</f>
        <v>6</v>
      </c>
      <c r="F610" cm="1">
        <f t="array" ref="F610">_xlfn.XLOOKUP(Table3[[#This Row],[Product]],Table118[[#All],[Cookie Type]],Table118[[#All],[Cost Per Cookie]],"Not Found")</f>
        <v>-2.75</v>
      </c>
      <c r="G610" s="13" cm="1">
        <f t="array" ref="G610">SUM(_xlfn.XLOOKUP(Table3[[#This Row],[Product]],Table118[[#All],[Cookie Type]],Table118[[#All],[Revenue Per Cookie]:[Cost Per Cookie]])*Table3[[#This Row],[Units Sold]])</f>
        <v>6971.25</v>
      </c>
    </row>
    <row r="611" spans="1:7" x14ac:dyDescent="0.25">
      <c r="A611">
        <v>367956</v>
      </c>
      <c r="B611" t="s">
        <v>32</v>
      </c>
      <c r="C611" s="9">
        <v>1055</v>
      </c>
      <c r="D611" s="10">
        <v>44166</v>
      </c>
      <c r="E611" cm="1">
        <f t="array" ref="E611">_xlfn.XLOOKUP(Table3[[#This Row],[Product]],Table118[[#All],[Cookie Type]],Table118[[#All],[Revenue Per Cookie]],"Not Found")</f>
        <v>6</v>
      </c>
      <c r="F611" cm="1">
        <f t="array" ref="F611">_xlfn.XLOOKUP(Table3[[#This Row],[Product]],Table118[[#All],[Cookie Type]],Table118[[#All],[Cost Per Cookie]],"Not Found")</f>
        <v>-2.75</v>
      </c>
      <c r="G611" s="13" cm="1">
        <f t="array" ref="G611">SUM(_xlfn.XLOOKUP(Table3[[#This Row],[Product]],Table118[[#All],[Cookie Type]],Table118[[#All],[Revenue Per Cookie]:[Cost Per Cookie]])*Table3[[#This Row],[Units Sold]])</f>
        <v>3428.75</v>
      </c>
    </row>
    <row r="612" spans="1:7" x14ac:dyDescent="0.25">
      <c r="A612">
        <v>214845</v>
      </c>
      <c r="B612" t="s">
        <v>32</v>
      </c>
      <c r="C612" s="9">
        <v>544</v>
      </c>
      <c r="D612" s="10">
        <v>43800</v>
      </c>
      <c r="E612" cm="1">
        <f t="array" ref="E612">_xlfn.XLOOKUP(Table3[[#This Row],[Product]],Table118[[#All],[Cookie Type]],Table118[[#All],[Revenue Per Cookie]],"Not Found")</f>
        <v>6</v>
      </c>
      <c r="F612" cm="1">
        <f t="array" ref="F612">_xlfn.XLOOKUP(Table3[[#This Row],[Product]],Table118[[#All],[Cookie Type]],Table118[[#All],[Cost Per Cookie]],"Not Found")</f>
        <v>-2.75</v>
      </c>
      <c r="G612" s="13" cm="1">
        <f t="array" ref="G612">SUM(_xlfn.XLOOKUP(Table3[[#This Row],[Product]],Table118[[#All],[Cookie Type]],Table118[[#All],[Revenue Per Cookie]:[Cost Per Cookie]])*Table3[[#This Row],[Units Sold]])</f>
        <v>1768</v>
      </c>
    </row>
    <row r="613" spans="1:7" x14ac:dyDescent="0.25">
      <c r="A613">
        <v>765978</v>
      </c>
      <c r="B613" t="s">
        <v>32</v>
      </c>
      <c r="C613" s="9">
        <v>1084</v>
      </c>
      <c r="D613" s="10">
        <v>44166</v>
      </c>
      <c r="E613" cm="1">
        <f t="array" ref="E613">_xlfn.XLOOKUP(Table3[[#This Row],[Product]],Table118[[#All],[Cookie Type]],Table118[[#All],[Revenue Per Cookie]],"Not Found")</f>
        <v>6</v>
      </c>
      <c r="F613" cm="1">
        <f t="array" ref="F613">_xlfn.XLOOKUP(Table3[[#This Row],[Product]],Table118[[#All],[Cookie Type]],Table118[[#All],[Cost Per Cookie]],"Not Found")</f>
        <v>-2.75</v>
      </c>
      <c r="G613" s="13" cm="1">
        <f t="array" ref="G613">SUM(_xlfn.XLOOKUP(Table3[[#This Row],[Product]],Table118[[#All],[Cookie Type]],Table118[[#All],[Revenue Per Cookie]:[Cost Per Cookie]])*Table3[[#This Row],[Units Sold]])</f>
        <v>3523</v>
      </c>
    </row>
    <row r="614" spans="1:7" x14ac:dyDescent="0.25">
      <c r="A614">
        <v>899743</v>
      </c>
      <c r="B614" t="s">
        <v>32</v>
      </c>
      <c r="C614" s="9">
        <v>2009</v>
      </c>
      <c r="D614" s="10">
        <v>44105</v>
      </c>
      <c r="E614" cm="1">
        <f t="array" ref="E614">_xlfn.XLOOKUP(Table3[[#This Row],[Product]],Table118[[#All],[Cookie Type]],Table118[[#All],[Revenue Per Cookie]],"Not Found")</f>
        <v>6</v>
      </c>
      <c r="F614" cm="1">
        <f t="array" ref="F614">_xlfn.XLOOKUP(Table3[[#This Row],[Product]],Table118[[#All],[Cookie Type]],Table118[[#All],[Cost Per Cookie]],"Not Found")</f>
        <v>-2.75</v>
      </c>
      <c r="G614" s="13" cm="1">
        <f t="array" ref="G614">SUM(_xlfn.XLOOKUP(Table3[[#This Row],[Product]],Table118[[#All],[Cookie Type]],Table118[[#All],[Revenue Per Cookie]:[Cost Per Cookie]])*Table3[[#This Row],[Units Sold]])</f>
        <v>6529.25</v>
      </c>
    </row>
    <row r="615" spans="1:7" x14ac:dyDescent="0.25">
      <c r="A615">
        <v>766402</v>
      </c>
      <c r="B615" t="s">
        <v>32</v>
      </c>
      <c r="C615" s="9">
        <v>3850.5</v>
      </c>
      <c r="D615" s="10">
        <v>43922</v>
      </c>
      <c r="E615" cm="1">
        <f t="array" ref="E615">_xlfn.XLOOKUP(Table3[[#This Row],[Product]],Table118[[#All],[Cookie Type]],Table118[[#All],[Revenue Per Cookie]],"Not Found")</f>
        <v>6</v>
      </c>
      <c r="F615" cm="1">
        <f t="array" ref="F615">_xlfn.XLOOKUP(Table3[[#This Row],[Product]],Table118[[#All],[Cookie Type]],Table118[[#All],[Cost Per Cookie]],"Not Found")</f>
        <v>-2.75</v>
      </c>
      <c r="G615" s="13" cm="1">
        <f t="array" ref="G615">SUM(_xlfn.XLOOKUP(Table3[[#This Row],[Product]],Table118[[#All],[Cookie Type]],Table118[[#All],[Revenue Per Cookie]:[Cost Per Cookie]])*Table3[[#This Row],[Units Sold]])</f>
        <v>12514.125</v>
      </c>
    </row>
    <row r="616" spans="1:7" x14ac:dyDescent="0.25">
      <c r="A616">
        <v>455927</v>
      </c>
      <c r="B616" t="s">
        <v>32</v>
      </c>
      <c r="C616" s="9">
        <v>736</v>
      </c>
      <c r="D616" s="10">
        <v>43709</v>
      </c>
      <c r="E616" cm="1">
        <f t="array" ref="E616">_xlfn.XLOOKUP(Table3[[#This Row],[Product]],Table118[[#All],[Cookie Type]],Table118[[#All],[Revenue Per Cookie]],"Not Found")</f>
        <v>6</v>
      </c>
      <c r="F616" cm="1">
        <f t="array" ref="F616">_xlfn.XLOOKUP(Table3[[#This Row],[Product]],Table118[[#All],[Cookie Type]],Table118[[#All],[Cost Per Cookie]],"Not Found")</f>
        <v>-2.75</v>
      </c>
      <c r="G616" s="13" cm="1">
        <f t="array" ref="G616">SUM(_xlfn.XLOOKUP(Table3[[#This Row],[Product]],Table118[[#All],[Cookie Type]],Table118[[#All],[Revenue Per Cookie]:[Cost Per Cookie]])*Table3[[#This Row],[Units Sold]])</f>
        <v>2392</v>
      </c>
    </row>
    <row r="617" spans="1:7" x14ac:dyDescent="0.25">
      <c r="A617">
        <v>464499</v>
      </c>
      <c r="B617" t="s">
        <v>32</v>
      </c>
      <c r="C617" s="9">
        <v>1465</v>
      </c>
      <c r="D617" s="10">
        <v>43891</v>
      </c>
      <c r="E617" cm="1">
        <f t="array" ref="E617">_xlfn.XLOOKUP(Table3[[#This Row],[Product]],Table118[[#All],[Cookie Type]],Table118[[#All],[Revenue Per Cookie]],"Not Found")</f>
        <v>6</v>
      </c>
      <c r="F617" cm="1">
        <f t="array" ref="F617">_xlfn.XLOOKUP(Table3[[#This Row],[Product]],Table118[[#All],[Cookie Type]],Table118[[#All],[Cost Per Cookie]],"Not Found")</f>
        <v>-2.75</v>
      </c>
      <c r="G617" s="13" cm="1">
        <f t="array" ref="G617">SUM(_xlfn.XLOOKUP(Table3[[#This Row],[Product]],Table118[[#All],[Cookie Type]],Table118[[#All],[Revenue Per Cookie]:[Cost Per Cookie]])*Table3[[#This Row],[Units Sold]])</f>
        <v>4761.25</v>
      </c>
    </row>
    <row r="618" spans="1:7" x14ac:dyDescent="0.25">
      <c r="A618">
        <v>558048</v>
      </c>
      <c r="B618" t="s">
        <v>32</v>
      </c>
      <c r="C618" s="9">
        <v>2646</v>
      </c>
      <c r="D618" s="10">
        <v>43709</v>
      </c>
      <c r="E618" cm="1">
        <f t="array" ref="E618">_xlfn.XLOOKUP(Table3[[#This Row],[Product]],Table118[[#All],[Cookie Type]],Table118[[#All],[Revenue Per Cookie]],"Not Found")</f>
        <v>6</v>
      </c>
      <c r="F618" cm="1">
        <f t="array" ref="F618">_xlfn.XLOOKUP(Table3[[#This Row],[Product]],Table118[[#All],[Cookie Type]],Table118[[#All],[Cost Per Cookie]],"Not Found")</f>
        <v>-2.75</v>
      </c>
      <c r="G618" s="13" cm="1">
        <f t="array" ref="G618">SUM(_xlfn.XLOOKUP(Table3[[#This Row],[Product]],Table118[[#All],[Cookie Type]],Table118[[#All],[Revenue Per Cookie]:[Cost Per Cookie]])*Table3[[#This Row],[Units Sold]])</f>
        <v>8599.5</v>
      </c>
    </row>
    <row r="619" spans="1:7" x14ac:dyDescent="0.25">
      <c r="A619">
        <v>375461</v>
      </c>
      <c r="B619" t="s">
        <v>32</v>
      </c>
      <c r="C619" s="9">
        <v>2177</v>
      </c>
      <c r="D619" s="10">
        <v>44105</v>
      </c>
      <c r="E619" cm="1">
        <f t="array" ref="E619">_xlfn.XLOOKUP(Table3[[#This Row],[Product]],Table118[[#All],[Cookie Type]],Table118[[#All],[Revenue Per Cookie]],"Not Found")</f>
        <v>6</v>
      </c>
      <c r="F619" cm="1">
        <f t="array" ref="F619">_xlfn.XLOOKUP(Table3[[#This Row],[Product]],Table118[[#All],[Cookie Type]],Table118[[#All],[Cost Per Cookie]],"Not Found")</f>
        <v>-2.75</v>
      </c>
      <c r="G619" s="13" cm="1">
        <f t="array" ref="G619">SUM(_xlfn.XLOOKUP(Table3[[#This Row],[Product]],Table118[[#All],[Cookie Type]],Table118[[#All],[Revenue Per Cookie]:[Cost Per Cookie]])*Table3[[#This Row],[Units Sold]])</f>
        <v>7075.25</v>
      </c>
    </row>
    <row r="620" spans="1:7" x14ac:dyDescent="0.25">
      <c r="A620">
        <v>673372</v>
      </c>
      <c r="B620" t="s">
        <v>32</v>
      </c>
      <c r="C620" s="9">
        <v>2431</v>
      </c>
      <c r="D620" s="10">
        <v>44166</v>
      </c>
      <c r="E620" cm="1">
        <f t="array" ref="E620">_xlfn.XLOOKUP(Table3[[#This Row],[Product]],Table118[[#All],[Cookie Type]],Table118[[#All],[Revenue Per Cookie]],"Not Found")</f>
        <v>6</v>
      </c>
      <c r="F620" cm="1">
        <f t="array" ref="F620">_xlfn.XLOOKUP(Table3[[#This Row],[Product]],Table118[[#All],[Cookie Type]],Table118[[#All],[Cost Per Cookie]],"Not Found")</f>
        <v>-2.75</v>
      </c>
      <c r="G620" s="13" cm="1">
        <f t="array" ref="G620">SUM(_xlfn.XLOOKUP(Table3[[#This Row],[Product]],Table118[[#All],[Cookie Type]],Table118[[#All],[Revenue Per Cookie]:[Cost Per Cookie]])*Table3[[#This Row],[Units Sold]])</f>
        <v>7900.75</v>
      </c>
    </row>
    <row r="621" spans="1:7" x14ac:dyDescent="0.25">
      <c r="A621">
        <v>197116</v>
      </c>
      <c r="B621" t="s">
        <v>32</v>
      </c>
      <c r="C621" s="9">
        <v>555</v>
      </c>
      <c r="D621" s="10">
        <v>43831</v>
      </c>
      <c r="E621" cm="1">
        <f t="array" ref="E621">_xlfn.XLOOKUP(Table3[[#This Row],[Product]],Table118[[#All],[Cookie Type]],Table118[[#All],[Revenue Per Cookie]],"Not Found")</f>
        <v>6</v>
      </c>
      <c r="F621" cm="1">
        <f t="array" ref="F621">_xlfn.XLOOKUP(Table3[[#This Row],[Product]],Table118[[#All],[Cookie Type]],Table118[[#All],[Cost Per Cookie]],"Not Found")</f>
        <v>-2.75</v>
      </c>
      <c r="G621" s="13" cm="1">
        <f t="array" ref="G621">SUM(_xlfn.XLOOKUP(Table3[[#This Row],[Product]],Table118[[#All],[Cookie Type]],Table118[[#All],[Revenue Per Cookie]:[Cost Per Cookie]])*Table3[[#This Row],[Units Sold]])</f>
        <v>1803.75</v>
      </c>
    </row>
    <row r="622" spans="1:7" x14ac:dyDescent="0.25">
      <c r="A622">
        <v>165918</v>
      </c>
      <c r="B622" t="s">
        <v>32</v>
      </c>
      <c r="C622" s="9">
        <v>2861</v>
      </c>
      <c r="D622" s="10">
        <v>43831</v>
      </c>
      <c r="E622" cm="1">
        <f t="array" ref="E622">_xlfn.XLOOKUP(Table3[[#This Row],[Product]],Table118[[#All],[Cookie Type]],Table118[[#All],[Revenue Per Cookie]],"Not Found")</f>
        <v>6</v>
      </c>
      <c r="F622" cm="1">
        <f t="array" ref="F622">_xlfn.XLOOKUP(Table3[[#This Row],[Product]],Table118[[#All],[Cookie Type]],Table118[[#All],[Cost Per Cookie]],"Not Found")</f>
        <v>-2.75</v>
      </c>
      <c r="G622" s="13" cm="1">
        <f t="array" ref="G622">SUM(_xlfn.XLOOKUP(Table3[[#This Row],[Product]],Table118[[#All],[Cookie Type]],Table118[[#All],[Revenue Per Cookie]:[Cost Per Cookie]])*Table3[[#This Row],[Units Sold]])</f>
        <v>9298.25</v>
      </c>
    </row>
    <row r="623" spans="1:7" x14ac:dyDescent="0.25">
      <c r="A623">
        <v>666752</v>
      </c>
      <c r="B623" t="s">
        <v>32</v>
      </c>
      <c r="C623" s="9">
        <v>807</v>
      </c>
      <c r="D623" s="10">
        <v>43862</v>
      </c>
      <c r="E623" cm="1">
        <f t="array" ref="E623">_xlfn.XLOOKUP(Table3[[#This Row],[Product]],Table118[[#All],[Cookie Type]],Table118[[#All],[Revenue Per Cookie]],"Not Found")</f>
        <v>6</v>
      </c>
      <c r="F623" cm="1">
        <f t="array" ref="F623">_xlfn.XLOOKUP(Table3[[#This Row],[Product]],Table118[[#All],[Cookie Type]],Table118[[#All],[Cost Per Cookie]],"Not Found")</f>
        <v>-2.75</v>
      </c>
      <c r="G623" s="13" cm="1">
        <f t="array" ref="G623">SUM(_xlfn.XLOOKUP(Table3[[#This Row],[Product]],Table118[[#All],[Cookie Type]],Table118[[#All],[Revenue Per Cookie]:[Cost Per Cookie]])*Table3[[#This Row],[Units Sold]])</f>
        <v>2622.75</v>
      </c>
    </row>
    <row r="624" spans="1:7" x14ac:dyDescent="0.25">
      <c r="A624">
        <v>192398</v>
      </c>
      <c r="B624" t="s">
        <v>32</v>
      </c>
      <c r="C624" s="9">
        <v>602</v>
      </c>
      <c r="D624" s="10">
        <v>43983</v>
      </c>
      <c r="E624" cm="1">
        <f t="array" ref="E624">_xlfn.XLOOKUP(Table3[[#This Row],[Product]],Table118[[#All],[Cookie Type]],Table118[[#All],[Revenue Per Cookie]],"Not Found")</f>
        <v>6</v>
      </c>
      <c r="F624" cm="1">
        <f t="array" ref="F624">_xlfn.XLOOKUP(Table3[[#This Row],[Product]],Table118[[#All],[Cookie Type]],Table118[[#All],[Cost Per Cookie]],"Not Found")</f>
        <v>-2.75</v>
      </c>
      <c r="G624" s="13" cm="1">
        <f t="array" ref="G624">SUM(_xlfn.XLOOKUP(Table3[[#This Row],[Product]],Table118[[#All],[Cookie Type]],Table118[[#All],[Revenue Per Cookie]:[Cost Per Cookie]])*Table3[[#This Row],[Units Sold]])</f>
        <v>1956.5</v>
      </c>
    </row>
    <row r="625" spans="1:7" x14ac:dyDescent="0.25">
      <c r="A625">
        <v>864063</v>
      </c>
      <c r="B625" t="s">
        <v>32</v>
      </c>
      <c r="C625" s="9">
        <v>2832</v>
      </c>
      <c r="D625" s="10">
        <v>44044</v>
      </c>
      <c r="E625" cm="1">
        <f t="array" ref="E625">_xlfn.XLOOKUP(Table3[[#This Row],[Product]],Table118[[#All],[Cookie Type]],Table118[[#All],[Revenue Per Cookie]],"Not Found")</f>
        <v>6</v>
      </c>
      <c r="F625" cm="1">
        <f t="array" ref="F625">_xlfn.XLOOKUP(Table3[[#This Row],[Product]],Table118[[#All],[Cookie Type]],Table118[[#All],[Cost Per Cookie]],"Not Found")</f>
        <v>-2.75</v>
      </c>
      <c r="G625" s="13" cm="1">
        <f t="array" ref="G625">SUM(_xlfn.XLOOKUP(Table3[[#This Row],[Product]],Table118[[#All],[Cookie Type]],Table118[[#All],[Revenue Per Cookie]:[Cost Per Cookie]])*Table3[[#This Row],[Units Sold]])</f>
        <v>9204</v>
      </c>
    </row>
    <row r="626" spans="1:7" x14ac:dyDescent="0.25">
      <c r="A626">
        <v>355971</v>
      </c>
      <c r="B626" t="s">
        <v>32</v>
      </c>
      <c r="C626" s="9">
        <v>1579</v>
      </c>
      <c r="D626" s="10">
        <v>44044</v>
      </c>
      <c r="E626" cm="1">
        <f t="array" ref="E626">_xlfn.XLOOKUP(Table3[[#This Row],[Product]],Table118[[#All],[Cookie Type]],Table118[[#All],[Revenue Per Cookie]],"Not Found")</f>
        <v>6</v>
      </c>
      <c r="F626" cm="1">
        <f t="array" ref="F626">_xlfn.XLOOKUP(Table3[[#This Row],[Product]],Table118[[#All],[Cookie Type]],Table118[[#All],[Cost Per Cookie]],"Not Found")</f>
        <v>-2.75</v>
      </c>
      <c r="G626" s="13" cm="1">
        <f t="array" ref="G626">SUM(_xlfn.XLOOKUP(Table3[[#This Row],[Product]],Table118[[#All],[Cookie Type]],Table118[[#All],[Revenue Per Cookie]:[Cost Per Cookie]])*Table3[[#This Row],[Units Sold]])</f>
        <v>5131.75</v>
      </c>
    </row>
    <row r="627" spans="1:7" x14ac:dyDescent="0.25">
      <c r="A627">
        <v>304806</v>
      </c>
      <c r="B627" t="s">
        <v>32</v>
      </c>
      <c r="C627" s="9">
        <v>861</v>
      </c>
      <c r="D627" s="10">
        <v>44105</v>
      </c>
      <c r="E627" cm="1">
        <f t="array" ref="E627">_xlfn.XLOOKUP(Table3[[#This Row],[Product]],Table118[[#All],[Cookie Type]],Table118[[#All],[Revenue Per Cookie]],"Not Found")</f>
        <v>6</v>
      </c>
      <c r="F627" cm="1">
        <f t="array" ref="F627">_xlfn.XLOOKUP(Table3[[#This Row],[Product]],Table118[[#All],[Cookie Type]],Table118[[#All],[Cost Per Cookie]],"Not Found")</f>
        <v>-2.75</v>
      </c>
      <c r="G627" s="13" cm="1">
        <f t="array" ref="G627">SUM(_xlfn.XLOOKUP(Table3[[#This Row],[Product]],Table118[[#All],[Cookie Type]],Table118[[#All],[Revenue Per Cookie]:[Cost Per Cookie]])*Table3[[#This Row],[Units Sold]])</f>
        <v>2798.25</v>
      </c>
    </row>
    <row r="628" spans="1:7" x14ac:dyDescent="0.25">
      <c r="A628">
        <v>295390</v>
      </c>
      <c r="B628" t="s">
        <v>32</v>
      </c>
      <c r="C628" s="9">
        <v>704</v>
      </c>
      <c r="D628" s="10">
        <v>43739</v>
      </c>
      <c r="E628" cm="1">
        <f t="array" ref="E628">_xlfn.XLOOKUP(Table3[[#This Row],[Product]],Table118[[#All],[Cookie Type]],Table118[[#All],[Revenue Per Cookie]],"Not Found")</f>
        <v>6</v>
      </c>
      <c r="F628" cm="1">
        <f t="array" ref="F628">_xlfn.XLOOKUP(Table3[[#This Row],[Product]],Table118[[#All],[Cookie Type]],Table118[[#All],[Cost Per Cookie]],"Not Found")</f>
        <v>-2.75</v>
      </c>
      <c r="G628" s="13" cm="1">
        <f t="array" ref="G628">SUM(_xlfn.XLOOKUP(Table3[[#This Row],[Product]],Table118[[#All],[Cookie Type]],Table118[[#All],[Revenue Per Cookie]:[Cost Per Cookie]])*Table3[[#This Row],[Units Sold]])</f>
        <v>2288</v>
      </c>
    </row>
    <row r="629" spans="1:7" x14ac:dyDescent="0.25">
      <c r="A629">
        <v>234670</v>
      </c>
      <c r="B629" t="s">
        <v>32</v>
      </c>
      <c r="C629" s="9">
        <v>1033</v>
      </c>
      <c r="D629" s="10">
        <v>43800</v>
      </c>
      <c r="E629" cm="1">
        <f t="array" ref="E629">_xlfn.XLOOKUP(Table3[[#This Row],[Product]],Table118[[#All],[Cookie Type]],Table118[[#All],[Revenue Per Cookie]],"Not Found")</f>
        <v>6</v>
      </c>
      <c r="F629" cm="1">
        <f t="array" ref="F629">_xlfn.XLOOKUP(Table3[[#This Row],[Product]],Table118[[#All],[Cookie Type]],Table118[[#All],[Cost Per Cookie]],"Not Found")</f>
        <v>-2.75</v>
      </c>
      <c r="G629" s="13" cm="1">
        <f t="array" ref="G629">SUM(_xlfn.XLOOKUP(Table3[[#This Row],[Product]],Table118[[#All],[Cookie Type]],Table118[[#All],[Revenue Per Cookie]:[Cost Per Cookie]])*Table3[[#This Row],[Units Sold]])</f>
        <v>3357.25</v>
      </c>
    </row>
    <row r="630" spans="1:7" x14ac:dyDescent="0.25">
      <c r="A630">
        <v>553803</v>
      </c>
      <c r="B630" t="s">
        <v>32</v>
      </c>
      <c r="C630" s="9">
        <v>1250</v>
      </c>
      <c r="D630" s="10">
        <v>44166</v>
      </c>
      <c r="E630" cm="1">
        <f t="array" ref="E630">_xlfn.XLOOKUP(Table3[[#This Row],[Product]],Table118[[#All],[Cookie Type]],Table118[[#All],[Revenue Per Cookie]],"Not Found")</f>
        <v>6</v>
      </c>
      <c r="F630" cm="1">
        <f t="array" ref="F630">_xlfn.XLOOKUP(Table3[[#This Row],[Product]],Table118[[#All],[Cookie Type]],Table118[[#All],[Cost Per Cookie]],"Not Found")</f>
        <v>-2.75</v>
      </c>
      <c r="G630" s="13" cm="1">
        <f t="array" ref="G630">SUM(_xlfn.XLOOKUP(Table3[[#This Row],[Product]],Table118[[#All],[Cookie Type]],Table118[[#All],[Revenue Per Cookie]:[Cost Per Cookie]])*Table3[[#This Row],[Units Sold]])</f>
        <v>4062.5</v>
      </c>
    </row>
    <row r="631" spans="1:7" x14ac:dyDescent="0.25">
      <c r="A631">
        <v>730844</v>
      </c>
      <c r="B631" t="s">
        <v>32</v>
      </c>
      <c r="C631" s="9">
        <v>952</v>
      </c>
      <c r="D631" s="10">
        <v>43862</v>
      </c>
      <c r="E631" cm="1">
        <f t="array" ref="E631">_xlfn.XLOOKUP(Table3[[#This Row],[Product]],Table118[[#All],[Cookie Type]],Table118[[#All],[Revenue Per Cookie]],"Not Found")</f>
        <v>6</v>
      </c>
      <c r="F631" cm="1">
        <f t="array" ref="F631">_xlfn.XLOOKUP(Table3[[#This Row],[Product]],Table118[[#All],[Cookie Type]],Table118[[#All],[Cost Per Cookie]],"Not Found")</f>
        <v>-2.75</v>
      </c>
      <c r="G631" s="13" cm="1">
        <f t="array" ref="G631">SUM(_xlfn.XLOOKUP(Table3[[#This Row],[Product]],Table118[[#All],[Cookie Type]],Table118[[#All],[Revenue Per Cookie]:[Cost Per Cookie]])*Table3[[#This Row],[Units Sold]])</f>
        <v>3094</v>
      </c>
    </row>
    <row r="632" spans="1:7" x14ac:dyDescent="0.25">
      <c r="A632">
        <v>218006</v>
      </c>
      <c r="B632" t="s">
        <v>32</v>
      </c>
      <c r="C632" s="9">
        <v>2755</v>
      </c>
      <c r="D632" s="10">
        <v>43862</v>
      </c>
      <c r="E632" cm="1">
        <f t="array" ref="E632">_xlfn.XLOOKUP(Table3[[#This Row],[Product]],Table118[[#All],[Cookie Type]],Table118[[#All],[Revenue Per Cookie]],"Not Found")</f>
        <v>6</v>
      </c>
      <c r="F632" cm="1">
        <f t="array" ref="F632">_xlfn.XLOOKUP(Table3[[#This Row],[Product]],Table118[[#All],[Cookie Type]],Table118[[#All],[Cost Per Cookie]],"Not Found")</f>
        <v>-2.75</v>
      </c>
      <c r="G632" s="13" cm="1">
        <f t="array" ref="G632">SUM(_xlfn.XLOOKUP(Table3[[#This Row],[Product]],Table118[[#All],[Cookie Type]],Table118[[#All],[Revenue Per Cookie]:[Cost Per Cookie]])*Table3[[#This Row],[Units Sold]])</f>
        <v>8953.75</v>
      </c>
    </row>
    <row r="633" spans="1:7" x14ac:dyDescent="0.25">
      <c r="A633">
        <v>374150</v>
      </c>
      <c r="B633" t="s">
        <v>32</v>
      </c>
      <c r="C633" s="9">
        <v>1530</v>
      </c>
      <c r="D633" s="10">
        <v>43952</v>
      </c>
      <c r="E633" cm="1">
        <f t="array" ref="E633">_xlfn.XLOOKUP(Table3[[#This Row],[Product]],Table118[[#All],[Cookie Type]],Table118[[#All],[Revenue Per Cookie]],"Not Found")</f>
        <v>6</v>
      </c>
      <c r="F633" cm="1">
        <f t="array" ref="F633">_xlfn.XLOOKUP(Table3[[#This Row],[Product]],Table118[[#All],[Cookie Type]],Table118[[#All],[Cost Per Cookie]],"Not Found")</f>
        <v>-2.75</v>
      </c>
      <c r="G633" s="13" cm="1">
        <f t="array" ref="G633">SUM(_xlfn.XLOOKUP(Table3[[#This Row],[Product]],Table118[[#All],[Cookie Type]],Table118[[#All],[Revenue Per Cookie]:[Cost Per Cookie]])*Table3[[#This Row],[Units Sold]])</f>
        <v>4972.5</v>
      </c>
    </row>
    <row r="634" spans="1:7" x14ac:dyDescent="0.25">
      <c r="A634">
        <v>250308</v>
      </c>
      <c r="B634" t="s">
        <v>32</v>
      </c>
      <c r="C634" s="9">
        <v>1496</v>
      </c>
      <c r="D634" s="10">
        <v>43983</v>
      </c>
      <c r="E634" cm="1">
        <f t="array" ref="E634">_xlfn.XLOOKUP(Table3[[#This Row],[Product]],Table118[[#All],[Cookie Type]],Table118[[#All],[Revenue Per Cookie]],"Not Found")</f>
        <v>6</v>
      </c>
      <c r="F634" cm="1">
        <f t="array" ref="F634">_xlfn.XLOOKUP(Table3[[#This Row],[Product]],Table118[[#All],[Cookie Type]],Table118[[#All],[Cost Per Cookie]],"Not Found")</f>
        <v>-2.75</v>
      </c>
      <c r="G634" s="13" cm="1">
        <f t="array" ref="G634">SUM(_xlfn.XLOOKUP(Table3[[#This Row],[Product]],Table118[[#All],[Cookie Type]],Table118[[#All],[Revenue Per Cookie]:[Cost Per Cookie]])*Table3[[#This Row],[Units Sold]])</f>
        <v>4862</v>
      </c>
    </row>
    <row r="635" spans="1:7" x14ac:dyDescent="0.25">
      <c r="A635">
        <v>625104</v>
      </c>
      <c r="B635" t="s">
        <v>32</v>
      </c>
      <c r="C635" s="9">
        <v>1498</v>
      </c>
      <c r="D635" s="10">
        <v>43983</v>
      </c>
      <c r="E635" cm="1">
        <f t="array" ref="E635">_xlfn.XLOOKUP(Table3[[#This Row],[Product]],Table118[[#All],[Cookie Type]],Table118[[#All],[Revenue Per Cookie]],"Not Found")</f>
        <v>6</v>
      </c>
      <c r="F635" cm="1">
        <f t="array" ref="F635">_xlfn.XLOOKUP(Table3[[#This Row],[Product]],Table118[[#All],[Cookie Type]],Table118[[#All],[Cost Per Cookie]],"Not Found")</f>
        <v>-2.75</v>
      </c>
      <c r="G635" s="13" cm="1">
        <f t="array" ref="G635">SUM(_xlfn.XLOOKUP(Table3[[#This Row],[Product]],Table118[[#All],[Cookie Type]],Table118[[#All],[Revenue Per Cookie]:[Cost Per Cookie]])*Table3[[#This Row],[Units Sold]])</f>
        <v>4868.5</v>
      </c>
    </row>
    <row r="636" spans="1:7" x14ac:dyDescent="0.25">
      <c r="A636">
        <v>669715</v>
      </c>
      <c r="B636" t="s">
        <v>32</v>
      </c>
      <c r="C636" s="9">
        <v>1221</v>
      </c>
      <c r="D636" s="10">
        <v>43739</v>
      </c>
      <c r="E636" cm="1">
        <f t="array" ref="E636">_xlfn.XLOOKUP(Table3[[#This Row],[Product]],Table118[[#All],[Cookie Type]],Table118[[#All],[Revenue Per Cookie]],"Not Found")</f>
        <v>6</v>
      </c>
      <c r="F636" cm="1">
        <f t="array" ref="F636">_xlfn.XLOOKUP(Table3[[#This Row],[Product]],Table118[[#All],[Cookie Type]],Table118[[#All],[Cost Per Cookie]],"Not Found")</f>
        <v>-2.75</v>
      </c>
      <c r="G636" s="13" cm="1">
        <f t="array" ref="G636">SUM(_xlfn.XLOOKUP(Table3[[#This Row],[Product]],Table118[[#All],[Cookie Type]],Table118[[#All],[Revenue Per Cookie]:[Cost Per Cookie]])*Table3[[#This Row],[Units Sold]])</f>
        <v>3968.25</v>
      </c>
    </row>
    <row r="637" spans="1:7" x14ac:dyDescent="0.25">
      <c r="A637">
        <v>881268</v>
      </c>
      <c r="B637" t="s">
        <v>32</v>
      </c>
      <c r="C637" s="9">
        <v>2076</v>
      </c>
      <c r="D637" s="10">
        <v>43739</v>
      </c>
      <c r="E637" cm="1">
        <f t="array" ref="E637">_xlfn.XLOOKUP(Table3[[#This Row],[Product]],Table118[[#All],[Cookie Type]],Table118[[#All],[Revenue Per Cookie]],"Not Found")</f>
        <v>6</v>
      </c>
      <c r="F637" cm="1">
        <f t="array" ref="F637">_xlfn.XLOOKUP(Table3[[#This Row],[Product]],Table118[[#All],[Cookie Type]],Table118[[#All],[Cost Per Cookie]],"Not Found")</f>
        <v>-2.75</v>
      </c>
      <c r="G637" s="13" cm="1">
        <f t="array" ref="G637">SUM(_xlfn.XLOOKUP(Table3[[#This Row],[Product]],Table118[[#All],[Cookie Type]],Table118[[#All],[Revenue Per Cookie]:[Cost Per Cookie]])*Table3[[#This Row],[Units Sold]])</f>
        <v>6747</v>
      </c>
    </row>
    <row r="638" spans="1:7" x14ac:dyDescent="0.25">
      <c r="A638">
        <v>263637</v>
      </c>
      <c r="B638" t="s">
        <v>32</v>
      </c>
      <c r="C638" s="9">
        <v>1001</v>
      </c>
      <c r="D638" s="10">
        <v>44044</v>
      </c>
      <c r="E638" cm="1">
        <f t="array" ref="E638">_xlfn.XLOOKUP(Table3[[#This Row],[Product]],Table118[[#All],[Cookie Type]],Table118[[#All],[Revenue Per Cookie]],"Not Found")</f>
        <v>6</v>
      </c>
      <c r="F638" cm="1">
        <f t="array" ref="F638">_xlfn.XLOOKUP(Table3[[#This Row],[Product]],Table118[[#All],[Cookie Type]],Table118[[#All],[Cost Per Cookie]],"Not Found")</f>
        <v>-2.75</v>
      </c>
      <c r="G638" s="13" cm="1">
        <f t="array" ref="G638">SUM(_xlfn.XLOOKUP(Table3[[#This Row],[Product]],Table118[[#All],[Cookie Type]],Table118[[#All],[Revenue Per Cookie]:[Cost Per Cookie]])*Table3[[#This Row],[Units Sold]])</f>
        <v>3253.25</v>
      </c>
    </row>
    <row r="639" spans="1:7" x14ac:dyDescent="0.25">
      <c r="A639">
        <v>169621</v>
      </c>
      <c r="B639" t="s">
        <v>32</v>
      </c>
      <c r="C639" s="9">
        <v>1333</v>
      </c>
      <c r="D639" s="10">
        <v>44136</v>
      </c>
      <c r="E639" cm="1">
        <f t="array" ref="E639">_xlfn.XLOOKUP(Table3[[#This Row],[Product]],Table118[[#All],[Cookie Type]],Table118[[#All],[Revenue Per Cookie]],"Not Found")</f>
        <v>6</v>
      </c>
      <c r="F639" cm="1">
        <f t="array" ref="F639">_xlfn.XLOOKUP(Table3[[#This Row],[Product]],Table118[[#All],[Cookie Type]],Table118[[#All],[Cost Per Cookie]],"Not Found")</f>
        <v>-2.75</v>
      </c>
      <c r="G639" s="13" cm="1">
        <f t="array" ref="G639">SUM(_xlfn.XLOOKUP(Table3[[#This Row],[Product]],Table118[[#All],[Cookie Type]],Table118[[#All],[Revenue Per Cookie]:[Cost Per Cookie]])*Table3[[#This Row],[Units Sold]])</f>
        <v>4332.25</v>
      </c>
    </row>
    <row r="640" spans="1:7" x14ac:dyDescent="0.25">
      <c r="A640">
        <v>636371</v>
      </c>
      <c r="B640" t="s">
        <v>32</v>
      </c>
      <c r="C640" s="9">
        <v>1262</v>
      </c>
      <c r="D640" s="10">
        <v>43952</v>
      </c>
      <c r="E640" cm="1">
        <f t="array" ref="E640">_xlfn.XLOOKUP(Table3[[#This Row],[Product]],Table118[[#All],[Cookie Type]],Table118[[#All],[Revenue Per Cookie]],"Not Found")</f>
        <v>6</v>
      </c>
      <c r="F640" cm="1">
        <f t="array" ref="F640">_xlfn.XLOOKUP(Table3[[#This Row],[Product]],Table118[[#All],[Cookie Type]],Table118[[#All],[Cost Per Cookie]],"Not Found")</f>
        <v>-2.75</v>
      </c>
      <c r="G640" s="13" cm="1">
        <f t="array" ref="G640">SUM(_xlfn.XLOOKUP(Table3[[#This Row],[Product]],Table118[[#All],[Cookie Type]],Table118[[#All],[Revenue Per Cookie]:[Cost Per Cookie]])*Table3[[#This Row],[Units Sold]])</f>
        <v>4101.5</v>
      </c>
    </row>
    <row r="641" spans="1:7" x14ac:dyDescent="0.25">
      <c r="A641">
        <v>223911</v>
      </c>
      <c r="B641" t="s">
        <v>32</v>
      </c>
      <c r="C641" s="9">
        <v>1135</v>
      </c>
      <c r="D641" s="10">
        <v>43983</v>
      </c>
      <c r="E641" cm="1">
        <f t="array" ref="E641">_xlfn.XLOOKUP(Table3[[#This Row],[Product]],Table118[[#All],[Cookie Type]],Table118[[#All],[Revenue Per Cookie]],"Not Found")</f>
        <v>6</v>
      </c>
      <c r="F641" cm="1">
        <f t="array" ref="F641">_xlfn.XLOOKUP(Table3[[#This Row],[Product]],Table118[[#All],[Cookie Type]],Table118[[#All],[Cost Per Cookie]],"Not Found")</f>
        <v>-2.75</v>
      </c>
      <c r="G641" s="13" cm="1">
        <f t="array" ref="G641">SUM(_xlfn.XLOOKUP(Table3[[#This Row],[Product]],Table118[[#All],[Cookie Type]],Table118[[#All],[Revenue Per Cookie]:[Cost Per Cookie]])*Table3[[#This Row],[Units Sold]])</f>
        <v>3688.75</v>
      </c>
    </row>
    <row r="642" spans="1:7" x14ac:dyDescent="0.25">
      <c r="A642">
        <v>433084</v>
      </c>
      <c r="B642" t="s">
        <v>32</v>
      </c>
      <c r="C642" s="9">
        <v>547</v>
      </c>
      <c r="D642" s="10">
        <v>44136</v>
      </c>
      <c r="E642" cm="1">
        <f t="array" ref="E642">_xlfn.XLOOKUP(Table3[[#This Row],[Product]],Table118[[#All],[Cookie Type]],Table118[[#All],[Revenue Per Cookie]],"Not Found")</f>
        <v>6</v>
      </c>
      <c r="F642" cm="1">
        <f t="array" ref="F642">_xlfn.XLOOKUP(Table3[[#This Row],[Product]],Table118[[#All],[Cookie Type]],Table118[[#All],[Cost Per Cookie]],"Not Found")</f>
        <v>-2.75</v>
      </c>
      <c r="G642" s="13" cm="1">
        <f t="array" ref="G642">SUM(_xlfn.XLOOKUP(Table3[[#This Row],[Product]],Table118[[#All],[Cookie Type]],Table118[[#All],[Revenue Per Cookie]:[Cost Per Cookie]])*Table3[[#This Row],[Units Sold]])</f>
        <v>1777.75</v>
      </c>
    </row>
    <row r="643" spans="1:7" x14ac:dyDescent="0.25">
      <c r="A643">
        <v>818350</v>
      </c>
      <c r="B643" t="s">
        <v>32</v>
      </c>
      <c r="C643" s="9">
        <v>1582</v>
      </c>
      <c r="D643" s="10">
        <v>44166</v>
      </c>
      <c r="E643" cm="1">
        <f t="array" ref="E643">_xlfn.XLOOKUP(Table3[[#This Row],[Product]],Table118[[#All],[Cookie Type]],Table118[[#All],[Revenue Per Cookie]],"Not Found")</f>
        <v>6</v>
      </c>
      <c r="F643" cm="1">
        <f t="array" ref="F643">_xlfn.XLOOKUP(Table3[[#This Row],[Product]],Table118[[#All],[Cookie Type]],Table118[[#All],[Cost Per Cookie]],"Not Found")</f>
        <v>-2.75</v>
      </c>
      <c r="G643" s="13" cm="1">
        <f t="array" ref="G643">SUM(_xlfn.XLOOKUP(Table3[[#This Row],[Product]],Table118[[#All],[Cookie Type]],Table118[[#All],[Revenue Per Cookie]:[Cost Per Cookie]])*Table3[[#This Row],[Units Sold]])</f>
        <v>5141.5</v>
      </c>
    </row>
    <row r="644" spans="1:7" x14ac:dyDescent="0.25">
      <c r="A644">
        <v>614031</v>
      </c>
      <c r="B644" t="s">
        <v>32</v>
      </c>
      <c r="C644" s="9">
        <v>1659</v>
      </c>
      <c r="D644" s="10">
        <v>44013</v>
      </c>
      <c r="E644" cm="1">
        <f t="array" ref="E644">_xlfn.XLOOKUP(Table3[[#This Row],[Product]],Table118[[#All],[Cookie Type]],Table118[[#All],[Revenue Per Cookie]],"Not Found")</f>
        <v>6</v>
      </c>
      <c r="F644" cm="1">
        <f t="array" ref="F644">_xlfn.XLOOKUP(Table3[[#This Row],[Product]],Table118[[#All],[Cookie Type]],Table118[[#All],[Cost Per Cookie]],"Not Found")</f>
        <v>-2.75</v>
      </c>
      <c r="G644" s="13" cm="1">
        <f t="array" ref="G644">SUM(_xlfn.XLOOKUP(Table3[[#This Row],[Product]],Table118[[#All],[Cookie Type]],Table118[[#All],[Revenue Per Cookie]:[Cost Per Cookie]])*Table3[[#This Row],[Units Sold]])</f>
        <v>5391.75</v>
      </c>
    </row>
    <row r="645" spans="1:7" x14ac:dyDescent="0.25">
      <c r="A645">
        <v>741049</v>
      </c>
      <c r="B645" t="s">
        <v>32</v>
      </c>
      <c r="C645" s="9">
        <v>609</v>
      </c>
      <c r="D645" s="10">
        <v>44044</v>
      </c>
      <c r="E645" cm="1">
        <f t="array" ref="E645">_xlfn.XLOOKUP(Table3[[#This Row],[Product]],Table118[[#All],[Cookie Type]],Table118[[#All],[Revenue Per Cookie]],"Not Found")</f>
        <v>6</v>
      </c>
      <c r="F645" cm="1">
        <f t="array" ref="F645">_xlfn.XLOOKUP(Table3[[#This Row],[Product]],Table118[[#All],[Cookie Type]],Table118[[#All],[Cost Per Cookie]],"Not Found")</f>
        <v>-2.75</v>
      </c>
      <c r="G645" s="13" cm="1">
        <f t="array" ref="G645">SUM(_xlfn.XLOOKUP(Table3[[#This Row],[Product]],Table118[[#All],[Cookie Type]],Table118[[#All],[Revenue Per Cookie]:[Cost Per Cookie]])*Table3[[#This Row],[Units Sold]])</f>
        <v>1979.25</v>
      </c>
    </row>
    <row r="646" spans="1:7" x14ac:dyDescent="0.25">
      <c r="A646">
        <v>529471</v>
      </c>
      <c r="B646" t="s">
        <v>32</v>
      </c>
      <c r="C646" s="9">
        <v>2087</v>
      </c>
      <c r="D646" s="10">
        <v>44075</v>
      </c>
      <c r="E646" cm="1">
        <f t="array" ref="E646">_xlfn.XLOOKUP(Table3[[#This Row],[Product]],Table118[[#All],[Cookie Type]],Table118[[#All],[Revenue Per Cookie]],"Not Found")</f>
        <v>6</v>
      </c>
      <c r="F646" cm="1">
        <f t="array" ref="F646">_xlfn.XLOOKUP(Table3[[#This Row],[Product]],Table118[[#All],[Cookie Type]],Table118[[#All],[Cost Per Cookie]],"Not Found")</f>
        <v>-2.75</v>
      </c>
      <c r="G646" s="13" cm="1">
        <f t="array" ref="G646">SUM(_xlfn.XLOOKUP(Table3[[#This Row],[Product]],Table118[[#All],[Cookie Type]],Table118[[#All],[Revenue Per Cookie]:[Cost Per Cookie]])*Table3[[#This Row],[Units Sold]])</f>
        <v>6782.75</v>
      </c>
    </row>
    <row r="647" spans="1:7" x14ac:dyDescent="0.25">
      <c r="A647">
        <v>235009</v>
      </c>
      <c r="B647" t="s">
        <v>32</v>
      </c>
      <c r="C647" s="9">
        <v>1976</v>
      </c>
      <c r="D647" s="10">
        <v>44105</v>
      </c>
      <c r="E647" cm="1">
        <f t="array" ref="E647">_xlfn.XLOOKUP(Table3[[#This Row],[Product]],Table118[[#All],[Cookie Type]],Table118[[#All],[Revenue Per Cookie]],"Not Found")</f>
        <v>6</v>
      </c>
      <c r="F647" cm="1">
        <f t="array" ref="F647">_xlfn.XLOOKUP(Table3[[#This Row],[Product]],Table118[[#All],[Cookie Type]],Table118[[#All],[Cost Per Cookie]],"Not Found")</f>
        <v>-2.75</v>
      </c>
      <c r="G647" s="13" cm="1">
        <f t="array" ref="G647">SUM(_xlfn.XLOOKUP(Table3[[#This Row],[Product]],Table118[[#All],[Cookie Type]],Table118[[#All],[Revenue Per Cookie]:[Cost Per Cookie]])*Table3[[#This Row],[Units Sold]])</f>
        <v>6422</v>
      </c>
    </row>
    <row r="648" spans="1:7" x14ac:dyDescent="0.25">
      <c r="A648">
        <v>562718</v>
      </c>
      <c r="B648" t="s">
        <v>32</v>
      </c>
      <c r="C648" s="9">
        <v>1421</v>
      </c>
      <c r="D648" s="10">
        <v>43800</v>
      </c>
      <c r="E648" cm="1">
        <f t="array" ref="E648">_xlfn.XLOOKUP(Table3[[#This Row],[Product]],Table118[[#All],[Cookie Type]],Table118[[#All],[Revenue Per Cookie]],"Not Found")</f>
        <v>6</v>
      </c>
      <c r="F648" cm="1">
        <f t="array" ref="F648">_xlfn.XLOOKUP(Table3[[#This Row],[Product]],Table118[[#All],[Cookie Type]],Table118[[#All],[Cost Per Cookie]],"Not Found")</f>
        <v>-2.75</v>
      </c>
      <c r="G648" s="13" cm="1">
        <f t="array" ref="G648">SUM(_xlfn.XLOOKUP(Table3[[#This Row],[Product]],Table118[[#All],[Cookie Type]],Table118[[#All],[Revenue Per Cookie]:[Cost Per Cookie]])*Table3[[#This Row],[Units Sold]])</f>
        <v>4618.25</v>
      </c>
    </row>
    <row r="649" spans="1:7" x14ac:dyDescent="0.25">
      <c r="A649">
        <v>640346</v>
      </c>
      <c r="B649" t="s">
        <v>32</v>
      </c>
      <c r="C649" s="9">
        <v>1372</v>
      </c>
      <c r="D649" s="10">
        <v>44166</v>
      </c>
      <c r="E649" cm="1">
        <f t="array" ref="E649">_xlfn.XLOOKUP(Table3[[#This Row],[Product]],Table118[[#All],[Cookie Type]],Table118[[#All],[Revenue Per Cookie]],"Not Found")</f>
        <v>6</v>
      </c>
      <c r="F649" cm="1">
        <f t="array" ref="F649">_xlfn.XLOOKUP(Table3[[#This Row],[Product]],Table118[[#All],[Cookie Type]],Table118[[#All],[Cost Per Cookie]],"Not Found")</f>
        <v>-2.75</v>
      </c>
      <c r="G649" s="13" cm="1">
        <f t="array" ref="G649">SUM(_xlfn.XLOOKUP(Table3[[#This Row],[Product]],Table118[[#All],[Cookie Type]],Table118[[#All],[Revenue Per Cookie]:[Cost Per Cookie]])*Table3[[#This Row],[Units Sold]])</f>
        <v>4459</v>
      </c>
    </row>
    <row r="650" spans="1:7" x14ac:dyDescent="0.25">
      <c r="A650">
        <v>629523</v>
      </c>
      <c r="B650" t="s">
        <v>32</v>
      </c>
      <c r="C650" s="9">
        <v>588</v>
      </c>
      <c r="D650" s="10">
        <v>43800</v>
      </c>
      <c r="E650" cm="1">
        <f t="array" ref="E650">_xlfn.XLOOKUP(Table3[[#This Row],[Product]],Table118[[#All],[Cookie Type]],Table118[[#All],[Revenue Per Cookie]],"Not Found")</f>
        <v>6</v>
      </c>
      <c r="F650" cm="1">
        <f t="array" ref="F650">_xlfn.XLOOKUP(Table3[[#This Row],[Product]],Table118[[#All],[Cookie Type]],Table118[[#All],[Cost Per Cookie]],"Not Found")</f>
        <v>-2.75</v>
      </c>
      <c r="G650" s="13" cm="1">
        <f t="array" ref="G650">SUM(_xlfn.XLOOKUP(Table3[[#This Row],[Product]],Table118[[#All],[Cookie Type]],Table118[[#All],[Revenue Per Cookie]:[Cost Per Cookie]])*Table3[[#This Row],[Units Sold]])</f>
        <v>1911</v>
      </c>
    </row>
    <row r="651" spans="1:7" x14ac:dyDescent="0.25">
      <c r="A651">
        <v>856865</v>
      </c>
      <c r="B651" t="s">
        <v>32</v>
      </c>
      <c r="C651" s="9">
        <v>598</v>
      </c>
      <c r="D651" s="10">
        <v>43891</v>
      </c>
      <c r="E651" cm="1">
        <f t="array" ref="E651">_xlfn.XLOOKUP(Table3[[#This Row],[Product]],Table118[[#All],[Cookie Type]],Table118[[#All],[Revenue Per Cookie]],"Not Found")</f>
        <v>6</v>
      </c>
      <c r="F651" cm="1">
        <f t="array" ref="F651">_xlfn.XLOOKUP(Table3[[#This Row],[Product]],Table118[[#All],[Cookie Type]],Table118[[#All],[Cost Per Cookie]],"Not Found")</f>
        <v>-2.75</v>
      </c>
      <c r="G651" s="13" cm="1">
        <f t="array" ref="G651">SUM(_xlfn.XLOOKUP(Table3[[#This Row],[Product]],Table118[[#All],[Cookie Type]],Table118[[#All],[Revenue Per Cookie]:[Cost Per Cookie]])*Table3[[#This Row],[Units Sold]])</f>
        <v>1943.5</v>
      </c>
    </row>
    <row r="652" spans="1:7" x14ac:dyDescent="0.25">
      <c r="A652">
        <v>567117</v>
      </c>
      <c r="B652" t="s">
        <v>32</v>
      </c>
      <c r="C652" s="9">
        <v>2907</v>
      </c>
      <c r="D652" s="10">
        <v>43983</v>
      </c>
      <c r="E652" cm="1">
        <f t="array" ref="E652">_xlfn.XLOOKUP(Table3[[#This Row],[Product]],Table118[[#All],[Cookie Type]],Table118[[#All],[Revenue Per Cookie]],"Not Found")</f>
        <v>6</v>
      </c>
      <c r="F652" cm="1">
        <f t="array" ref="F652">_xlfn.XLOOKUP(Table3[[#This Row],[Product]],Table118[[#All],[Cookie Type]],Table118[[#All],[Cost Per Cookie]],"Not Found")</f>
        <v>-2.75</v>
      </c>
      <c r="G652" s="13" cm="1">
        <f t="array" ref="G652">SUM(_xlfn.XLOOKUP(Table3[[#This Row],[Product]],Table118[[#All],[Cookie Type]],Table118[[#All],[Revenue Per Cookie]:[Cost Per Cookie]])*Table3[[#This Row],[Units Sold]])</f>
        <v>9447.75</v>
      </c>
    </row>
    <row r="653" spans="1:7" x14ac:dyDescent="0.25">
      <c r="A653">
        <v>507642</v>
      </c>
      <c r="B653" t="s">
        <v>32</v>
      </c>
      <c r="C653" s="9">
        <v>2338</v>
      </c>
      <c r="D653" s="10">
        <v>43983</v>
      </c>
      <c r="E653" cm="1">
        <f t="array" ref="E653">_xlfn.XLOOKUP(Table3[[#This Row],[Product]],Table118[[#All],[Cookie Type]],Table118[[#All],[Revenue Per Cookie]],"Not Found")</f>
        <v>6</v>
      </c>
      <c r="F653" cm="1">
        <f t="array" ref="F653">_xlfn.XLOOKUP(Table3[[#This Row],[Product]],Table118[[#All],[Cookie Type]],Table118[[#All],[Cost Per Cookie]],"Not Found")</f>
        <v>-2.75</v>
      </c>
      <c r="G653" s="13" cm="1">
        <f t="array" ref="G653">SUM(_xlfn.XLOOKUP(Table3[[#This Row],[Product]],Table118[[#All],[Cookie Type]],Table118[[#All],[Revenue Per Cookie]:[Cost Per Cookie]])*Table3[[#This Row],[Units Sold]])</f>
        <v>7598.5</v>
      </c>
    </row>
    <row r="654" spans="1:7" x14ac:dyDescent="0.25">
      <c r="A654">
        <v>289924</v>
      </c>
      <c r="B654" t="s">
        <v>32</v>
      </c>
      <c r="C654" s="9">
        <v>386</v>
      </c>
      <c r="D654" s="10">
        <v>43770</v>
      </c>
      <c r="E654" cm="1">
        <f t="array" ref="E654">_xlfn.XLOOKUP(Table3[[#This Row],[Product]],Table118[[#All],[Cookie Type]],Table118[[#All],[Revenue Per Cookie]],"Not Found")</f>
        <v>6</v>
      </c>
      <c r="F654" cm="1">
        <f t="array" ref="F654">_xlfn.XLOOKUP(Table3[[#This Row],[Product]],Table118[[#All],[Cookie Type]],Table118[[#All],[Cost Per Cookie]],"Not Found")</f>
        <v>-2.75</v>
      </c>
      <c r="G654" s="13" cm="1">
        <f t="array" ref="G654">SUM(_xlfn.XLOOKUP(Table3[[#This Row],[Product]],Table118[[#All],[Cookie Type]],Table118[[#All],[Revenue Per Cookie]:[Cost Per Cookie]])*Table3[[#This Row],[Units Sold]])</f>
        <v>1254.5</v>
      </c>
    </row>
    <row r="655" spans="1:7" x14ac:dyDescent="0.25">
      <c r="A655">
        <v>751314</v>
      </c>
      <c r="B655" t="s">
        <v>32</v>
      </c>
      <c r="C655" s="9">
        <v>635</v>
      </c>
      <c r="D655" s="10">
        <v>44166</v>
      </c>
      <c r="E655" cm="1">
        <f t="array" ref="E655">_xlfn.XLOOKUP(Table3[[#This Row],[Product]],Table118[[#All],[Cookie Type]],Table118[[#All],[Revenue Per Cookie]],"Not Found")</f>
        <v>6</v>
      </c>
      <c r="F655" cm="1">
        <f t="array" ref="F655">_xlfn.XLOOKUP(Table3[[#This Row],[Product]],Table118[[#All],[Cookie Type]],Table118[[#All],[Cost Per Cookie]],"Not Found")</f>
        <v>-2.75</v>
      </c>
      <c r="G655" s="13" cm="1">
        <f t="array" ref="G655">SUM(_xlfn.XLOOKUP(Table3[[#This Row],[Product]],Table118[[#All],[Cookie Type]],Table118[[#All],[Revenue Per Cookie]:[Cost Per Cookie]])*Table3[[#This Row],[Units Sold]])</f>
        <v>2063.75</v>
      </c>
    </row>
    <row r="656" spans="1:7" x14ac:dyDescent="0.25">
      <c r="A656">
        <v>847731</v>
      </c>
      <c r="B656" t="s">
        <v>32</v>
      </c>
      <c r="C656" s="9">
        <v>245</v>
      </c>
      <c r="D656" s="10">
        <v>43952</v>
      </c>
      <c r="E656" cm="1">
        <f t="array" ref="E656">_xlfn.XLOOKUP(Table3[[#This Row],[Product]],Table118[[#All],[Cookie Type]],Table118[[#All],[Revenue Per Cookie]],"Not Found")</f>
        <v>6</v>
      </c>
      <c r="F656" cm="1">
        <f t="array" ref="F656">_xlfn.XLOOKUP(Table3[[#This Row],[Product]],Table118[[#All],[Cookie Type]],Table118[[#All],[Cost Per Cookie]],"Not Found")</f>
        <v>-2.75</v>
      </c>
      <c r="G656" s="13" cm="1">
        <f t="array" ref="G656">SUM(_xlfn.XLOOKUP(Table3[[#This Row],[Product]],Table118[[#All],[Cookie Type]],Table118[[#All],[Revenue Per Cookie]:[Cost Per Cookie]])*Table3[[#This Row],[Units Sold]])</f>
        <v>796.25</v>
      </c>
    </row>
    <row r="657" spans="1:7" x14ac:dyDescent="0.25">
      <c r="A657">
        <v>710702</v>
      </c>
      <c r="B657" t="s">
        <v>32</v>
      </c>
      <c r="C657" s="9">
        <v>3793.5</v>
      </c>
      <c r="D657" s="10">
        <v>44013</v>
      </c>
      <c r="E657" cm="1">
        <f t="array" ref="E657">_xlfn.XLOOKUP(Table3[[#This Row],[Product]],Table118[[#All],[Cookie Type]],Table118[[#All],[Revenue Per Cookie]],"Not Found")</f>
        <v>6</v>
      </c>
      <c r="F657" cm="1">
        <f t="array" ref="F657">_xlfn.XLOOKUP(Table3[[#This Row],[Product]],Table118[[#All],[Cookie Type]],Table118[[#All],[Cost Per Cookie]],"Not Found")</f>
        <v>-2.75</v>
      </c>
      <c r="G657" s="13" cm="1">
        <f t="array" ref="G657">SUM(_xlfn.XLOOKUP(Table3[[#This Row],[Product]],Table118[[#All],[Cookie Type]],Table118[[#All],[Revenue Per Cookie]:[Cost Per Cookie]])*Table3[[#This Row],[Units Sold]])</f>
        <v>12328.875</v>
      </c>
    </row>
    <row r="658" spans="1:7" x14ac:dyDescent="0.25">
      <c r="A658">
        <v>696979</v>
      </c>
      <c r="B658" t="s">
        <v>32</v>
      </c>
      <c r="C658" s="9">
        <v>1307</v>
      </c>
      <c r="D658" s="10">
        <v>44013</v>
      </c>
      <c r="E658" cm="1">
        <f t="array" ref="E658">_xlfn.XLOOKUP(Table3[[#This Row],[Product]],Table118[[#All],[Cookie Type]],Table118[[#All],[Revenue Per Cookie]],"Not Found")</f>
        <v>6</v>
      </c>
      <c r="F658" cm="1">
        <f t="array" ref="F658">_xlfn.XLOOKUP(Table3[[#This Row],[Product]],Table118[[#All],[Cookie Type]],Table118[[#All],[Cost Per Cookie]],"Not Found")</f>
        <v>-2.75</v>
      </c>
      <c r="G658" s="13" cm="1">
        <f t="array" ref="G658">SUM(_xlfn.XLOOKUP(Table3[[#This Row],[Product]],Table118[[#All],[Cookie Type]],Table118[[#All],[Revenue Per Cookie]:[Cost Per Cookie]])*Table3[[#This Row],[Units Sold]])</f>
        <v>4247.75</v>
      </c>
    </row>
    <row r="659" spans="1:7" x14ac:dyDescent="0.25">
      <c r="A659">
        <v>609418</v>
      </c>
      <c r="B659" t="s">
        <v>32</v>
      </c>
      <c r="C659" s="9">
        <v>567</v>
      </c>
      <c r="D659" s="10">
        <v>44075</v>
      </c>
      <c r="E659" cm="1">
        <f t="array" ref="E659">_xlfn.XLOOKUP(Table3[[#This Row],[Product]],Table118[[#All],[Cookie Type]],Table118[[#All],[Revenue Per Cookie]],"Not Found")</f>
        <v>6</v>
      </c>
      <c r="F659" cm="1">
        <f t="array" ref="F659">_xlfn.XLOOKUP(Table3[[#This Row],[Product]],Table118[[#All],[Cookie Type]],Table118[[#All],[Cost Per Cookie]],"Not Found")</f>
        <v>-2.75</v>
      </c>
      <c r="G659" s="13" cm="1">
        <f t="array" ref="G659">SUM(_xlfn.XLOOKUP(Table3[[#This Row],[Product]],Table118[[#All],[Cookie Type]],Table118[[#All],[Revenue Per Cookie]:[Cost Per Cookie]])*Table3[[#This Row],[Units Sold]])</f>
        <v>1842.75</v>
      </c>
    </row>
    <row r="660" spans="1:7" x14ac:dyDescent="0.25">
      <c r="A660">
        <v>764088</v>
      </c>
      <c r="B660" t="s">
        <v>32</v>
      </c>
      <c r="C660" s="9">
        <v>2110</v>
      </c>
      <c r="D660" s="10">
        <v>44075</v>
      </c>
      <c r="E660" cm="1">
        <f t="array" ref="E660">_xlfn.XLOOKUP(Table3[[#This Row],[Product]],Table118[[#All],[Cookie Type]],Table118[[#All],[Revenue Per Cookie]],"Not Found")</f>
        <v>6</v>
      </c>
      <c r="F660" cm="1">
        <f t="array" ref="F660">_xlfn.XLOOKUP(Table3[[#This Row],[Product]],Table118[[#All],[Cookie Type]],Table118[[#All],[Cost Per Cookie]],"Not Found")</f>
        <v>-2.75</v>
      </c>
      <c r="G660" s="13" cm="1">
        <f t="array" ref="G660">SUM(_xlfn.XLOOKUP(Table3[[#This Row],[Product]],Table118[[#All],[Cookie Type]],Table118[[#All],[Revenue Per Cookie]:[Cost Per Cookie]])*Table3[[#This Row],[Units Sold]])</f>
        <v>6857.5</v>
      </c>
    </row>
    <row r="661" spans="1:7" x14ac:dyDescent="0.25">
      <c r="A661">
        <v>447945</v>
      </c>
      <c r="B661" t="s">
        <v>32</v>
      </c>
      <c r="C661" s="9">
        <v>1269</v>
      </c>
      <c r="D661" s="10">
        <v>44105</v>
      </c>
      <c r="E661" cm="1">
        <f t="array" ref="E661">_xlfn.XLOOKUP(Table3[[#This Row],[Product]],Table118[[#All],[Cookie Type]],Table118[[#All],[Revenue Per Cookie]],"Not Found")</f>
        <v>6</v>
      </c>
      <c r="F661" cm="1">
        <f t="array" ref="F661">_xlfn.XLOOKUP(Table3[[#This Row],[Product]],Table118[[#All],[Cookie Type]],Table118[[#All],[Cost Per Cookie]],"Not Found")</f>
        <v>-2.75</v>
      </c>
      <c r="G661" s="13" cm="1">
        <f t="array" ref="G661">SUM(_xlfn.XLOOKUP(Table3[[#This Row],[Product]],Table118[[#All],[Cookie Type]],Table118[[#All],[Revenue Per Cookie]:[Cost Per Cookie]])*Table3[[#This Row],[Units Sold]])</f>
        <v>4124.25</v>
      </c>
    </row>
    <row r="662" spans="1:7" x14ac:dyDescent="0.25">
      <c r="A662">
        <v>751733</v>
      </c>
      <c r="B662" t="s">
        <v>32</v>
      </c>
      <c r="C662" s="9">
        <v>1967</v>
      </c>
      <c r="D662" s="10">
        <v>43891</v>
      </c>
      <c r="E662" cm="1">
        <f t="array" ref="E662">_xlfn.XLOOKUP(Table3[[#This Row],[Product]],Table118[[#All],[Cookie Type]],Table118[[#All],[Revenue Per Cookie]],"Not Found")</f>
        <v>6</v>
      </c>
      <c r="F662" cm="1">
        <f t="array" ref="F662">_xlfn.XLOOKUP(Table3[[#This Row],[Product]],Table118[[#All],[Cookie Type]],Table118[[#All],[Cost Per Cookie]],"Not Found")</f>
        <v>-2.75</v>
      </c>
      <c r="G662" s="13" cm="1">
        <f t="array" ref="G662">SUM(_xlfn.XLOOKUP(Table3[[#This Row],[Product]],Table118[[#All],[Cookie Type]],Table118[[#All],[Revenue Per Cookie]:[Cost Per Cookie]])*Table3[[#This Row],[Units Sold]])</f>
        <v>6392.75</v>
      </c>
    </row>
    <row r="663" spans="1:7" x14ac:dyDescent="0.25">
      <c r="A663">
        <v>507202</v>
      </c>
      <c r="B663" t="s">
        <v>32</v>
      </c>
      <c r="C663" s="9">
        <v>2628</v>
      </c>
      <c r="D663" s="10">
        <v>43922</v>
      </c>
      <c r="E663" cm="1">
        <f t="array" ref="E663">_xlfn.XLOOKUP(Table3[[#This Row],[Product]],Table118[[#All],[Cookie Type]],Table118[[#All],[Revenue Per Cookie]],"Not Found")</f>
        <v>6</v>
      </c>
      <c r="F663" cm="1">
        <f t="array" ref="F663">_xlfn.XLOOKUP(Table3[[#This Row],[Product]],Table118[[#All],[Cookie Type]],Table118[[#All],[Cost Per Cookie]],"Not Found")</f>
        <v>-2.75</v>
      </c>
      <c r="G663" s="13" cm="1">
        <f t="array" ref="G663">SUM(_xlfn.XLOOKUP(Table3[[#This Row],[Product]],Table118[[#All],[Cookie Type]],Table118[[#All],[Revenue Per Cookie]:[Cost Per Cookie]])*Table3[[#This Row],[Units Sold]])</f>
        <v>8541</v>
      </c>
    </row>
    <row r="664" spans="1:7" x14ac:dyDescent="0.25">
      <c r="A664">
        <v>311475</v>
      </c>
      <c r="B664" t="s">
        <v>32</v>
      </c>
      <c r="C664" s="9">
        <v>681</v>
      </c>
      <c r="D664" s="10">
        <v>43831</v>
      </c>
      <c r="E664" cm="1">
        <f t="array" ref="E664">_xlfn.XLOOKUP(Table3[[#This Row],[Product]],Table118[[#All],[Cookie Type]],Table118[[#All],[Revenue Per Cookie]],"Not Found")</f>
        <v>6</v>
      </c>
      <c r="F664" cm="1">
        <f t="array" ref="F664">_xlfn.XLOOKUP(Table3[[#This Row],[Product]],Table118[[#All],[Cookie Type]],Table118[[#All],[Cost Per Cookie]],"Not Found")</f>
        <v>-2.75</v>
      </c>
      <c r="G664" s="13" cm="1">
        <f t="array" ref="G664">SUM(_xlfn.XLOOKUP(Table3[[#This Row],[Product]],Table118[[#All],[Cookie Type]],Table118[[#All],[Revenue Per Cookie]:[Cost Per Cookie]])*Table3[[#This Row],[Units Sold]])</f>
        <v>2213.25</v>
      </c>
    </row>
    <row r="665" spans="1:7" x14ac:dyDescent="0.25">
      <c r="A665">
        <v>581762</v>
      </c>
      <c r="B665" t="s">
        <v>32</v>
      </c>
      <c r="C665" s="9">
        <v>510</v>
      </c>
      <c r="D665" s="10">
        <v>43922</v>
      </c>
      <c r="E665" cm="1">
        <f t="array" ref="E665">_xlfn.XLOOKUP(Table3[[#This Row],[Product]],Table118[[#All],[Cookie Type]],Table118[[#All],[Revenue Per Cookie]],"Not Found")</f>
        <v>6</v>
      </c>
      <c r="F665" cm="1">
        <f t="array" ref="F665">_xlfn.XLOOKUP(Table3[[#This Row],[Product]],Table118[[#All],[Cookie Type]],Table118[[#All],[Cost Per Cookie]],"Not Found")</f>
        <v>-2.75</v>
      </c>
      <c r="G665" s="13" cm="1">
        <f t="array" ref="G665">SUM(_xlfn.XLOOKUP(Table3[[#This Row],[Product]],Table118[[#All],[Cookie Type]],Table118[[#All],[Revenue Per Cookie]:[Cost Per Cookie]])*Table3[[#This Row],[Units Sold]])</f>
        <v>1657.5</v>
      </c>
    </row>
    <row r="666" spans="1:7" x14ac:dyDescent="0.25">
      <c r="A666">
        <v>217808</v>
      </c>
      <c r="B666" t="s">
        <v>32</v>
      </c>
      <c r="C666" s="9">
        <v>790</v>
      </c>
      <c r="D666" s="10">
        <v>43952</v>
      </c>
      <c r="E666" cm="1">
        <f t="array" ref="E666">_xlfn.XLOOKUP(Table3[[#This Row],[Product]],Table118[[#All],[Cookie Type]],Table118[[#All],[Revenue Per Cookie]],"Not Found")</f>
        <v>6</v>
      </c>
      <c r="F666" cm="1">
        <f t="array" ref="F666">_xlfn.XLOOKUP(Table3[[#This Row],[Product]],Table118[[#All],[Cookie Type]],Table118[[#All],[Cost Per Cookie]],"Not Found")</f>
        <v>-2.75</v>
      </c>
      <c r="G666" s="13" cm="1">
        <f t="array" ref="G666">SUM(_xlfn.XLOOKUP(Table3[[#This Row],[Product]],Table118[[#All],[Cookie Type]],Table118[[#All],[Revenue Per Cookie]:[Cost Per Cookie]])*Table3[[#This Row],[Units Sold]])</f>
        <v>2567.5</v>
      </c>
    </row>
    <row r="667" spans="1:7" x14ac:dyDescent="0.25">
      <c r="A667">
        <v>897372</v>
      </c>
      <c r="B667" t="s">
        <v>32</v>
      </c>
      <c r="C667" s="9">
        <v>639</v>
      </c>
      <c r="D667" s="10">
        <v>44013</v>
      </c>
      <c r="E667" cm="1">
        <f t="array" ref="E667">_xlfn.XLOOKUP(Table3[[#This Row],[Product]],Table118[[#All],[Cookie Type]],Table118[[#All],[Revenue Per Cookie]],"Not Found")</f>
        <v>6</v>
      </c>
      <c r="F667" cm="1">
        <f t="array" ref="F667">_xlfn.XLOOKUP(Table3[[#This Row],[Product]],Table118[[#All],[Cookie Type]],Table118[[#All],[Cost Per Cookie]],"Not Found")</f>
        <v>-2.75</v>
      </c>
      <c r="G667" s="13" cm="1">
        <f t="array" ref="G667">SUM(_xlfn.XLOOKUP(Table3[[#This Row],[Product]],Table118[[#All],[Cookie Type]],Table118[[#All],[Revenue Per Cookie]:[Cost Per Cookie]])*Table3[[#This Row],[Units Sold]])</f>
        <v>2076.75</v>
      </c>
    </row>
    <row r="668" spans="1:7" x14ac:dyDescent="0.25">
      <c r="A668">
        <v>748204</v>
      </c>
      <c r="B668" t="s">
        <v>32</v>
      </c>
      <c r="C668" s="9">
        <v>1596</v>
      </c>
      <c r="D668" s="10">
        <v>44075</v>
      </c>
      <c r="E668" cm="1">
        <f t="array" ref="E668">_xlfn.XLOOKUP(Table3[[#This Row],[Product]],Table118[[#All],[Cookie Type]],Table118[[#All],[Revenue Per Cookie]],"Not Found")</f>
        <v>6</v>
      </c>
      <c r="F668" cm="1">
        <f t="array" ref="F668">_xlfn.XLOOKUP(Table3[[#This Row],[Product]],Table118[[#All],[Cookie Type]],Table118[[#All],[Cost Per Cookie]],"Not Found")</f>
        <v>-2.75</v>
      </c>
      <c r="G668" s="13" cm="1">
        <f t="array" ref="G668">SUM(_xlfn.XLOOKUP(Table3[[#This Row],[Product]],Table118[[#All],[Cookie Type]],Table118[[#All],[Revenue Per Cookie]:[Cost Per Cookie]])*Table3[[#This Row],[Units Sold]])</f>
        <v>5187</v>
      </c>
    </row>
    <row r="669" spans="1:7" x14ac:dyDescent="0.25">
      <c r="A669">
        <v>378254</v>
      </c>
      <c r="B669" t="s">
        <v>32</v>
      </c>
      <c r="C669" s="9">
        <v>2294</v>
      </c>
      <c r="D669" s="10">
        <v>43739</v>
      </c>
      <c r="E669" cm="1">
        <f t="array" ref="E669">_xlfn.XLOOKUP(Table3[[#This Row],[Product]],Table118[[#All],[Cookie Type]],Table118[[#All],[Revenue Per Cookie]],"Not Found")</f>
        <v>6</v>
      </c>
      <c r="F669" cm="1">
        <f t="array" ref="F669">_xlfn.XLOOKUP(Table3[[#This Row],[Product]],Table118[[#All],[Cookie Type]],Table118[[#All],[Cost Per Cookie]],"Not Found")</f>
        <v>-2.75</v>
      </c>
      <c r="G669" s="13" cm="1">
        <f t="array" ref="G669">SUM(_xlfn.XLOOKUP(Table3[[#This Row],[Product]],Table118[[#All],[Cookie Type]],Table118[[#All],[Revenue Per Cookie]:[Cost Per Cookie]])*Table3[[#This Row],[Units Sold]])</f>
        <v>7455.5</v>
      </c>
    </row>
    <row r="670" spans="1:7" x14ac:dyDescent="0.25">
      <c r="A670">
        <v>775311</v>
      </c>
      <c r="B670" t="s">
        <v>32</v>
      </c>
      <c r="C670" s="9">
        <v>241</v>
      </c>
      <c r="D670" s="10">
        <v>44105</v>
      </c>
      <c r="E670" cm="1">
        <f t="array" ref="E670">_xlfn.XLOOKUP(Table3[[#This Row],[Product]],Table118[[#All],[Cookie Type]],Table118[[#All],[Revenue Per Cookie]],"Not Found")</f>
        <v>6</v>
      </c>
      <c r="F670" cm="1">
        <f t="array" ref="F670">_xlfn.XLOOKUP(Table3[[#This Row],[Product]],Table118[[#All],[Cookie Type]],Table118[[#All],[Cost Per Cookie]],"Not Found")</f>
        <v>-2.75</v>
      </c>
      <c r="G670" s="13" cm="1">
        <f t="array" ref="G670">SUM(_xlfn.XLOOKUP(Table3[[#This Row],[Product]],Table118[[#All],[Cookie Type]],Table118[[#All],[Revenue Per Cookie]:[Cost Per Cookie]])*Table3[[#This Row],[Units Sold]])</f>
        <v>783.25</v>
      </c>
    </row>
    <row r="671" spans="1:7" x14ac:dyDescent="0.25">
      <c r="A671">
        <v>632477</v>
      </c>
      <c r="B671" t="s">
        <v>32</v>
      </c>
      <c r="C671" s="9">
        <v>2665</v>
      </c>
      <c r="D671" s="10">
        <v>44136</v>
      </c>
      <c r="E671" cm="1">
        <f t="array" ref="E671">_xlfn.XLOOKUP(Table3[[#This Row],[Product]],Table118[[#All],[Cookie Type]],Table118[[#All],[Revenue Per Cookie]],"Not Found")</f>
        <v>6</v>
      </c>
      <c r="F671" cm="1">
        <f t="array" ref="F671">_xlfn.XLOOKUP(Table3[[#This Row],[Product]],Table118[[#All],[Cookie Type]],Table118[[#All],[Cost Per Cookie]],"Not Found")</f>
        <v>-2.75</v>
      </c>
      <c r="G671" s="13" cm="1">
        <f t="array" ref="G671">SUM(_xlfn.XLOOKUP(Table3[[#This Row],[Product]],Table118[[#All],[Cookie Type]],Table118[[#All],[Revenue Per Cookie]:[Cost Per Cookie]])*Table3[[#This Row],[Units Sold]])</f>
        <v>8661.25</v>
      </c>
    </row>
    <row r="672" spans="1:7" x14ac:dyDescent="0.25">
      <c r="A672">
        <v>482625</v>
      </c>
      <c r="B672" t="s">
        <v>32</v>
      </c>
      <c r="C672" s="9">
        <v>1916</v>
      </c>
      <c r="D672" s="10">
        <v>43800</v>
      </c>
      <c r="E672" cm="1">
        <f t="array" ref="E672">_xlfn.XLOOKUP(Table3[[#This Row],[Product]],Table118[[#All],[Cookie Type]],Table118[[#All],[Revenue Per Cookie]],"Not Found")</f>
        <v>6</v>
      </c>
      <c r="F672" cm="1">
        <f t="array" ref="F672">_xlfn.XLOOKUP(Table3[[#This Row],[Product]],Table118[[#All],[Cookie Type]],Table118[[#All],[Cost Per Cookie]],"Not Found")</f>
        <v>-2.75</v>
      </c>
      <c r="G672" s="13" cm="1">
        <f t="array" ref="G672">SUM(_xlfn.XLOOKUP(Table3[[#This Row],[Product]],Table118[[#All],[Cookie Type]],Table118[[#All],[Revenue Per Cookie]:[Cost Per Cookie]])*Table3[[#This Row],[Units Sold]])</f>
        <v>6227</v>
      </c>
    </row>
    <row r="673" spans="1:7" x14ac:dyDescent="0.25">
      <c r="A673">
        <v>428131</v>
      </c>
      <c r="B673" t="s">
        <v>32</v>
      </c>
      <c r="C673" s="9">
        <v>853</v>
      </c>
      <c r="D673" s="10">
        <v>44166</v>
      </c>
      <c r="E673" cm="1">
        <f t="array" ref="E673">_xlfn.XLOOKUP(Table3[[#This Row],[Product]],Table118[[#All],[Cookie Type]],Table118[[#All],[Revenue Per Cookie]],"Not Found")</f>
        <v>6</v>
      </c>
      <c r="F673" cm="1">
        <f t="array" ref="F673">_xlfn.XLOOKUP(Table3[[#This Row],[Product]],Table118[[#All],[Cookie Type]],Table118[[#All],[Cost Per Cookie]],"Not Found")</f>
        <v>-2.75</v>
      </c>
      <c r="G673" s="13" cm="1">
        <f t="array" ref="G673">SUM(_xlfn.XLOOKUP(Table3[[#This Row],[Product]],Table118[[#All],[Cookie Type]],Table118[[#All],[Revenue Per Cookie]:[Cost Per Cookie]])*Table3[[#This Row],[Units Sold]])</f>
        <v>2772.25</v>
      </c>
    </row>
    <row r="674" spans="1:7" x14ac:dyDescent="0.25">
      <c r="A674">
        <v>120418</v>
      </c>
      <c r="B674" t="s">
        <v>32</v>
      </c>
      <c r="C674" s="9">
        <v>384</v>
      </c>
      <c r="D674" s="10">
        <v>43831</v>
      </c>
      <c r="E674" cm="1">
        <f t="array" ref="E674">_xlfn.XLOOKUP(Table3[[#This Row],[Product]],Table118[[#All],[Cookie Type]],Table118[[#All],[Revenue Per Cookie]],"Not Found")</f>
        <v>6</v>
      </c>
      <c r="F674" cm="1">
        <f t="array" ref="F674">_xlfn.XLOOKUP(Table3[[#This Row],[Product]],Table118[[#All],[Cookie Type]],Table118[[#All],[Cost Per Cookie]],"Not Found")</f>
        <v>-2.75</v>
      </c>
      <c r="G674" s="13" cm="1">
        <f t="array" ref="G674">SUM(_xlfn.XLOOKUP(Table3[[#This Row],[Product]],Table118[[#All],[Cookie Type]],Table118[[#All],[Revenue Per Cookie]:[Cost Per Cookie]])*Table3[[#This Row],[Units Sold]])</f>
        <v>1248</v>
      </c>
    </row>
    <row r="675" spans="1:7" x14ac:dyDescent="0.25">
      <c r="A675">
        <v>885051</v>
      </c>
      <c r="B675" t="s">
        <v>32</v>
      </c>
      <c r="C675" s="9">
        <v>472</v>
      </c>
      <c r="D675" s="10">
        <v>44105</v>
      </c>
      <c r="E675" cm="1">
        <f t="array" ref="E675">_xlfn.XLOOKUP(Table3[[#This Row],[Product]],Table118[[#All],[Cookie Type]],Table118[[#All],[Revenue Per Cookie]],"Not Found")</f>
        <v>6</v>
      </c>
      <c r="F675" cm="1">
        <f t="array" ref="F675">_xlfn.XLOOKUP(Table3[[#This Row],[Product]],Table118[[#All],[Cookie Type]],Table118[[#All],[Cost Per Cookie]],"Not Found")</f>
        <v>-2.75</v>
      </c>
      <c r="G675" s="13" cm="1">
        <f t="array" ref="G675">SUM(_xlfn.XLOOKUP(Table3[[#This Row],[Product]],Table118[[#All],[Cookie Type]],Table118[[#All],[Revenue Per Cookie]:[Cost Per Cookie]])*Table3[[#This Row],[Units Sold]])</f>
        <v>1534</v>
      </c>
    </row>
    <row r="676" spans="1:7" x14ac:dyDescent="0.25">
      <c r="A676">
        <v>494115</v>
      </c>
      <c r="B676" t="s">
        <v>32</v>
      </c>
      <c r="C676" s="9">
        <v>2805</v>
      </c>
      <c r="D676" s="10">
        <v>43709</v>
      </c>
      <c r="E676" cm="1">
        <f t="array" ref="E676">_xlfn.XLOOKUP(Table3[[#This Row],[Product]],Table118[[#All],[Cookie Type]],Table118[[#All],[Revenue Per Cookie]],"Not Found")</f>
        <v>6</v>
      </c>
      <c r="F676" cm="1">
        <f t="array" ref="F676">_xlfn.XLOOKUP(Table3[[#This Row],[Product]],Table118[[#All],[Cookie Type]],Table118[[#All],[Cost Per Cookie]],"Not Found")</f>
        <v>-2.75</v>
      </c>
      <c r="G676" s="13" cm="1">
        <f t="array" ref="G676">SUM(_xlfn.XLOOKUP(Table3[[#This Row],[Product]],Table118[[#All],[Cookie Type]],Table118[[#All],[Revenue Per Cookie]:[Cost Per Cookie]])*Table3[[#This Row],[Units Sold]])</f>
        <v>9116.25</v>
      </c>
    </row>
    <row r="677" spans="1:7" x14ac:dyDescent="0.25">
      <c r="A677">
        <v>573970</v>
      </c>
      <c r="B677" t="s">
        <v>32</v>
      </c>
      <c r="C677" s="9">
        <v>655</v>
      </c>
      <c r="D677" s="10">
        <v>43709</v>
      </c>
      <c r="E677" cm="1">
        <f t="array" ref="E677">_xlfn.XLOOKUP(Table3[[#This Row],[Product]],Table118[[#All],[Cookie Type]],Table118[[#All],[Revenue Per Cookie]],"Not Found")</f>
        <v>6</v>
      </c>
      <c r="F677" cm="1">
        <f t="array" ref="F677">_xlfn.XLOOKUP(Table3[[#This Row],[Product]],Table118[[#All],[Cookie Type]],Table118[[#All],[Cost Per Cookie]],"Not Found")</f>
        <v>-2.75</v>
      </c>
      <c r="G677" s="13" cm="1">
        <f t="array" ref="G677">SUM(_xlfn.XLOOKUP(Table3[[#This Row],[Product]],Table118[[#All],[Cookie Type]],Table118[[#All],[Revenue Per Cookie]:[Cost Per Cookie]])*Table3[[#This Row],[Units Sold]])</f>
        <v>2128.75</v>
      </c>
    </row>
    <row r="678" spans="1:7" x14ac:dyDescent="0.25">
      <c r="A678">
        <v>403071</v>
      </c>
      <c r="B678" t="s">
        <v>32</v>
      </c>
      <c r="C678" s="9">
        <v>344</v>
      </c>
      <c r="D678" s="10">
        <v>43739</v>
      </c>
      <c r="E678" cm="1">
        <f t="array" ref="E678">_xlfn.XLOOKUP(Table3[[#This Row],[Product]],Table118[[#All],[Cookie Type]],Table118[[#All],[Revenue Per Cookie]],"Not Found")</f>
        <v>6</v>
      </c>
      <c r="F678" cm="1">
        <f t="array" ref="F678">_xlfn.XLOOKUP(Table3[[#This Row],[Product]],Table118[[#All],[Cookie Type]],Table118[[#All],[Cost Per Cookie]],"Not Found")</f>
        <v>-2.75</v>
      </c>
      <c r="G678" s="13" cm="1">
        <f t="array" ref="G678">SUM(_xlfn.XLOOKUP(Table3[[#This Row],[Product]],Table118[[#All],[Cookie Type]],Table118[[#All],[Revenue Per Cookie]:[Cost Per Cookie]])*Table3[[#This Row],[Units Sold]])</f>
        <v>1118</v>
      </c>
    </row>
    <row r="679" spans="1:7" x14ac:dyDescent="0.25">
      <c r="A679">
        <v>356550</v>
      </c>
      <c r="B679" t="s">
        <v>32</v>
      </c>
      <c r="C679" s="9">
        <v>1808</v>
      </c>
      <c r="D679" s="10">
        <v>44136</v>
      </c>
      <c r="E679" cm="1">
        <f t="array" ref="E679">_xlfn.XLOOKUP(Table3[[#This Row],[Product]],Table118[[#All],[Cookie Type]],Table118[[#All],[Revenue Per Cookie]],"Not Found")</f>
        <v>6</v>
      </c>
      <c r="F679" cm="1">
        <f t="array" ref="F679">_xlfn.XLOOKUP(Table3[[#This Row],[Product]],Table118[[#All],[Cookie Type]],Table118[[#All],[Cost Per Cookie]],"Not Found")</f>
        <v>-2.75</v>
      </c>
      <c r="G679" s="13" cm="1">
        <f t="array" ref="G679">SUM(_xlfn.XLOOKUP(Table3[[#This Row],[Product]],Table118[[#All],[Cookie Type]],Table118[[#All],[Revenue Per Cookie]:[Cost Per Cookie]])*Table3[[#This Row],[Units Sold]])</f>
        <v>5876</v>
      </c>
    </row>
    <row r="680" spans="1:7" x14ac:dyDescent="0.25">
      <c r="A680">
        <v>638098</v>
      </c>
      <c r="B680" t="s">
        <v>32</v>
      </c>
      <c r="C680" s="9">
        <v>1395</v>
      </c>
      <c r="D680" s="10">
        <v>44013</v>
      </c>
      <c r="E680" cm="1">
        <f t="array" ref="E680">_xlfn.XLOOKUP(Table3[[#This Row],[Product]],Table118[[#All],[Cookie Type]],Table118[[#All],[Revenue Per Cookie]],"Not Found")</f>
        <v>6</v>
      </c>
      <c r="F680" cm="1">
        <f t="array" ref="F680">_xlfn.XLOOKUP(Table3[[#This Row],[Product]],Table118[[#All],[Cookie Type]],Table118[[#All],[Cost Per Cookie]],"Not Found")</f>
        <v>-2.75</v>
      </c>
      <c r="G680" s="13" cm="1">
        <f t="array" ref="G680">SUM(_xlfn.XLOOKUP(Table3[[#This Row],[Product]],Table118[[#All],[Cookie Type]],Table118[[#All],[Revenue Per Cookie]:[Cost Per Cookie]])*Table3[[#This Row],[Units Sold]])</f>
        <v>4533.75</v>
      </c>
    </row>
    <row r="681" spans="1:7" x14ac:dyDescent="0.25">
      <c r="A681">
        <v>382008</v>
      </c>
      <c r="B681" t="s">
        <v>32</v>
      </c>
      <c r="C681" s="9">
        <v>986</v>
      </c>
      <c r="D681" s="10">
        <v>44105</v>
      </c>
      <c r="E681" cm="1">
        <f t="array" ref="E681">_xlfn.XLOOKUP(Table3[[#This Row],[Product]],Table118[[#All],[Cookie Type]],Table118[[#All],[Revenue Per Cookie]],"Not Found")</f>
        <v>6</v>
      </c>
      <c r="F681" cm="1">
        <f t="array" ref="F681">_xlfn.XLOOKUP(Table3[[#This Row],[Product]],Table118[[#All],[Cookie Type]],Table118[[#All],[Cost Per Cookie]],"Not Found")</f>
        <v>-2.75</v>
      </c>
      <c r="G681" s="13" cm="1">
        <f t="array" ref="G681">SUM(_xlfn.XLOOKUP(Table3[[#This Row],[Product]],Table118[[#All],[Cookie Type]],Table118[[#All],[Revenue Per Cookie]:[Cost Per Cookie]])*Table3[[#This Row],[Units Sold]])</f>
        <v>3204.5</v>
      </c>
    </row>
    <row r="682" spans="1:7" x14ac:dyDescent="0.25">
      <c r="A682">
        <v>234667</v>
      </c>
      <c r="B682" t="s">
        <v>32</v>
      </c>
      <c r="C682" s="9">
        <v>905</v>
      </c>
      <c r="D682" s="10">
        <v>44105</v>
      </c>
      <c r="E682" cm="1">
        <f t="array" ref="E682">_xlfn.XLOOKUP(Table3[[#This Row],[Product]],Table118[[#All],[Cookie Type]],Table118[[#All],[Revenue Per Cookie]],"Not Found")</f>
        <v>6</v>
      </c>
      <c r="F682" cm="1">
        <f t="array" ref="F682">_xlfn.XLOOKUP(Table3[[#This Row],[Product]],Table118[[#All],[Cookie Type]],Table118[[#All],[Cost Per Cookie]],"Not Found")</f>
        <v>-2.75</v>
      </c>
      <c r="G682" s="13" cm="1">
        <f t="array" ref="G682">SUM(_xlfn.XLOOKUP(Table3[[#This Row],[Product]],Table118[[#All],[Cookie Type]],Table118[[#All],[Revenue Per Cookie]:[Cost Per Cookie]])*Table3[[#This Row],[Units Sold]])</f>
        <v>2941.25</v>
      </c>
    </row>
    <row r="683" spans="1:7" x14ac:dyDescent="0.25">
      <c r="A683">
        <v>397386</v>
      </c>
      <c r="B683" t="s">
        <v>32</v>
      </c>
      <c r="C683" s="9">
        <v>3997.5</v>
      </c>
      <c r="D683" s="10">
        <v>43831</v>
      </c>
      <c r="E683" cm="1">
        <f t="array" ref="E683">_xlfn.XLOOKUP(Table3[[#This Row],[Product]],Table118[[#All],[Cookie Type]],Table118[[#All],[Revenue Per Cookie]],"Not Found")</f>
        <v>6</v>
      </c>
      <c r="F683" cm="1">
        <f t="array" ref="F683">_xlfn.XLOOKUP(Table3[[#This Row],[Product]],Table118[[#All],[Cookie Type]],Table118[[#All],[Cost Per Cookie]],"Not Found")</f>
        <v>-2.75</v>
      </c>
      <c r="G683" s="13" cm="1">
        <f t="array" ref="G683">SUM(_xlfn.XLOOKUP(Table3[[#This Row],[Product]],Table118[[#All],[Cookie Type]],Table118[[#All],[Revenue Per Cookie]:[Cost Per Cookie]])*Table3[[#This Row],[Units Sold]])</f>
        <v>12991.875</v>
      </c>
    </row>
    <row r="684" spans="1:7" x14ac:dyDescent="0.25">
      <c r="A684">
        <v>488771</v>
      </c>
      <c r="B684" t="s">
        <v>32</v>
      </c>
      <c r="C684" s="9">
        <v>2632</v>
      </c>
      <c r="D684" s="10">
        <v>43983</v>
      </c>
      <c r="E684" cm="1">
        <f t="array" ref="E684">_xlfn.XLOOKUP(Table3[[#This Row],[Product]],Table118[[#All],[Cookie Type]],Table118[[#All],[Revenue Per Cookie]],"Not Found")</f>
        <v>6</v>
      </c>
      <c r="F684" cm="1">
        <f t="array" ref="F684">_xlfn.XLOOKUP(Table3[[#This Row],[Product]],Table118[[#All],[Cookie Type]],Table118[[#All],[Cost Per Cookie]],"Not Found")</f>
        <v>-2.75</v>
      </c>
      <c r="G684" s="13" cm="1">
        <f t="array" ref="G684">SUM(_xlfn.XLOOKUP(Table3[[#This Row],[Product]],Table118[[#All],[Cookie Type]],Table118[[#All],[Revenue Per Cookie]:[Cost Per Cookie]])*Table3[[#This Row],[Units Sold]])</f>
        <v>8554</v>
      </c>
    </row>
    <row r="685" spans="1:7" x14ac:dyDescent="0.25">
      <c r="A685">
        <v>168032</v>
      </c>
      <c r="B685" t="s">
        <v>32</v>
      </c>
      <c r="C685" s="9">
        <v>1190</v>
      </c>
      <c r="D685" s="10">
        <v>43983</v>
      </c>
      <c r="E685" cm="1">
        <f t="array" ref="E685">_xlfn.XLOOKUP(Table3[[#This Row],[Product]],Table118[[#All],[Cookie Type]],Table118[[#All],[Revenue Per Cookie]],"Not Found")</f>
        <v>6</v>
      </c>
      <c r="F685" cm="1">
        <f t="array" ref="F685">_xlfn.XLOOKUP(Table3[[#This Row],[Product]],Table118[[#All],[Cookie Type]],Table118[[#All],[Cost Per Cookie]],"Not Found")</f>
        <v>-2.75</v>
      </c>
      <c r="G685" s="13" cm="1">
        <f t="array" ref="G685">SUM(_xlfn.XLOOKUP(Table3[[#This Row],[Product]],Table118[[#All],[Cookie Type]],Table118[[#All],[Revenue Per Cookie]:[Cost Per Cookie]])*Table3[[#This Row],[Units Sold]])</f>
        <v>3867.5</v>
      </c>
    </row>
    <row r="686" spans="1:7" x14ac:dyDescent="0.25">
      <c r="A686">
        <v>135967</v>
      </c>
      <c r="B686" t="s">
        <v>32</v>
      </c>
      <c r="C686" s="9">
        <v>604</v>
      </c>
      <c r="D686" s="10">
        <v>43983</v>
      </c>
      <c r="E686" cm="1">
        <f t="array" ref="E686">_xlfn.XLOOKUP(Table3[[#This Row],[Product]],Table118[[#All],[Cookie Type]],Table118[[#All],[Revenue Per Cookie]],"Not Found")</f>
        <v>6</v>
      </c>
      <c r="F686" cm="1">
        <f t="array" ref="F686">_xlfn.XLOOKUP(Table3[[#This Row],[Product]],Table118[[#All],[Cookie Type]],Table118[[#All],[Cost Per Cookie]],"Not Found")</f>
        <v>-2.75</v>
      </c>
      <c r="G686" s="13" cm="1">
        <f t="array" ref="G686">SUM(_xlfn.XLOOKUP(Table3[[#This Row],[Product]],Table118[[#All],[Cookie Type]],Table118[[#All],[Revenue Per Cookie]:[Cost Per Cookie]])*Table3[[#This Row],[Units Sold]])</f>
        <v>1963</v>
      </c>
    </row>
    <row r="687" spans="1:7" x14ac:dyDescent="0.25">
      <c r="A687">
        <v>899629</v>
      </c>
      <c r="B687" t="s">
        <v>32</v>
      </c>
      <c r="C687" s="9">
        <v>660</v>
      </c>
      <c r="D687" s="10">
        <v>43709</v>
      </c>
      <c r="E687" cm="1">
        <f t="array" ref="E687">_xlfn.XLOOKUP(Table3[[#This Row],[Product]],Table118[[#All],[Cookie Type]],Table118[[#All],[Revenue Per Cookie]],"Not Found")</f>
        <v>6</v>
      </c>
      <c r="F687" cm="1">
        <f t="array" ref="F687">_xlfn.XLOOKUP(Table3[[#This Row],[Product]],Table118[[#All],[Cookie Type]],Table118[[#All],[Cost Per Cookie]],"Not Found")</f>
        <v>-2.75</v>
      </c>
      <c r="G687" s="13" cm="1">
        <f t="array" ref="G687">SUM(_xlfn.XLOOKUP(Table3[[#This Row],[Product]],Table118[[#All],[Cookie Type]],Table118[[#All],[Revenue Per Cookie]:[Cost Per Cookie]])*Table3[[#This Row],[Units Sold]])</f>
        <v>2145</v>
      </c>
    </row>
    <row r="688" spans="1:7" x14ac:dyDescent="0.25">
      <c r="A688">
        <v>617339</v>
      </c>
      <c r="B688" t="s">
        <v>32</v>
      </c>
      <c r="C688" s="9">
        <v>410</v>
      </c>
      <c r="D688" s="10">
        <v>44105</v>
      </c>
      <c r="E688" cm="1">
        <f t="array" ref="E688">_xlfn.XLOOKUP(Table3[[#This Row],[Product]],Table118[[#All],[Cookie Type]],Table118[[#All],[Revenue Per Cookie]],"Not Found")</f>
        <v>6</v>
      </c>
      <c r="F688" cm="1">
        <f t="array" ref="F688">_xlfn.XLOOKUP(Table3[[#This Row],[Product]],Table118[[#All],[Cookie Type]],Table118[[#All],[Cost Per Cookie]],"Not Found")</f>
        <v>-2.75</v>
      </c>
      <c r="G688" s="13" cm="1">
        <f t="array" ref="G688">SUM(_xlfn.XLOOKUP(Table3[[#This Row],[Product]],Table118[[#All],[Cookie Type]],Table118[[#All],[Revenue Per Cookie]:[Cost Per Cookie]])*Table3[[#This Row],[Units Sold]])</f>
        <v>1332.5</v>
      </c>
    </row>
    <row r="689" spans="1:7" x14ac:dyDescent="0.25">
      <c r="A689">
        <v>814769</v>
      </c>
      <c r="B689" t="s">
        <v>32</v>
      </c>
      <c r="C689" s="9">
        <v>2605</v>
      </c>
      <c r="D689" s="10">
        <v>43770</v>
      </c>
      <c r="E689" cm="1">
        <f t="array" ref="E689">_xlfn.XLOOKUP(Table3[[#This Row],[Product]],Table118[[#All],[Cookie Type]],Table118[[#All],[Revenue Per Cookie]],"Not Found")</f>
        <v>6</v>
      </c>
      <c r="F689" cm="1">
        <f t="array" ref="F689">_xlfn.XLOOKUP(Table3[[#This Row],[Product]],Table118[[#All],[Cookie Type]],Table118[[#All],[Cost Per Cookie]],"Not Found")</f>
        <v>-2.75</v>
      </c>
      <c r="G689" s="13" cm="1">
        <f t="array" ref="G689">SUM(_xlfn.XLOOKUP(Table3[[#This Row],[Product]],Table118[[#All],[Cookie Type]],Table118[[#All],[Revenue Per Cookie]:[Cost Per Cookie]])*Table3[[#This Row],[Units Sold]])</f>
        <v>8466.25</v>
      </c>
    </row>
    <row r="690" spans="1:7" x14ac:dyDescent="0.25">
      <c r="A690">
        <v>758487</v>
      </c>
      <c r="B690" t="s">
        <v>32</v>
      </c>
      <c r="C690" s="9">
        <v>1013</v>
      </c>
      <c r="D690" s="10">
        <v>44166</v>
      </c>
      <c r="E690" cm="1">
        <f t="array" ref="E690">_xlfn.XLOOKUP(Table3[[#This Row],[Product]],Table118[[#All],[Cookie Type]],Table118[[#All],[Revenue Per Cookie]],"Not Found")</f>
        <v>6</v>
      </c>
      <c r="F690" cm="1">
        <f t="array" ref="F690">_xlfn.XLOOKUP(Table3[[#This Row],[Product]],Table118[[#All],[Cookie Type]],Table118[[#All],[Cost Per Cookie]],"Not Found")</f>
        <v>-2.75</v>
      </c>
      <c r="G690" s="13" cm="1">
        <f t="array" ref="G690">SUM(_xlfn.XLOOKUP(Table3[[#This Row],[Product]],Table118[[#All],[Cookie Type]],Table118[[#All],[Revenue Per Cookie]:[Cost Per Cookie]])*Table3[[#This Row],[Units Sold]])</f>
        <v>3292.25</v>
      </c>
    </row>
    <row r="691" spans="1:7" x14ac:dyDescent="0.25">
      <c r="A691">
        <v>674043</v>
      </c>
      <c r="B691" t="s">
        <v>32</v>
      </c>
      <c r="C691" s="9">
        <v>1575</v>
      </c>
      <c r="D691" s="10">
        <v>43862</v>
      </c>
      <c r="E691" cm="1">
        <f t="array" ref="E691">_xlfn.XLOOKUP(Table3[[#This Row],[Product]],Table118[[#All],[Cookie Type]],Table118[[#All],[Revenue Per Cookie]],"Not Found")</f>
        <v>6</v>
      </c>
      <c r="F691" cm="1">
        <f t="array" ref="F691">_xlfn.XLOOKUP(Table3[[#This Row],[Product]],Table118[[#All],[Cookie Type]],Table118[[#All],[Cost Per Cookie]],"Not Found")</f>
        <v>-2.75</v>
      </c>
      <c r="G691" s="13" cm="1">
        <f t="array" ref="G691">SUM(_xlfn.XLOOKUP(Table3[[#This Row],[Product]],Table118[[#All],[Cookie Type]],Table118[[#All],[Revenue Per Cookie]:[Cost Per Cookie]])*Table3[[#This Row],[Units Sold]])</f>
        <v>5118.75</v>
      </c>
    </row>
    <row r="692" spans="1:7" x14ac:dyDescent="0.25">
      <c r="A692">
        <v>349645</v>
      </c>
      <c r="B692" t="s">
        <v>32</v>
      </c>
      <c r="C692" s="9">
        <v>606</v>
      </c>
      <c r="D692" s="10">
        <v>43922</v>
      </c>
      <c r="E692" cm="1">
        <f t="array" ref="E692">_xlfn.XLOOKUP(Table3[[#This Row],[Product]],Table118[[#All],[Cookie Type]],Table118[[#All],[Revenue Per Cookie]],"Not Found")</f>
        <v>6</v>
      </c>
      <c r="F692" cm="1">
        <f t="array" ref="F692">_xlfn.XLOOKUP(Table3[[#This Row],[Product]],Table118[[#All],[Cookie Type]],Table118[[#All],[Cost Per Cookie]],"Not Found")</f>
        <v>-2.75</v>
      </c>
      <c r="G692" s="13" cm="1">
        <f t="array" ref="G692">SUM(_xlfn.XLOOKUP(Table3[[#This Row],[Product]],Table118[[#All],[Cookie Type]],Table118[[#All],[Revenue Per Cookie]:[Cost Per Cookie]])*Table3[[#This Row],[Units Sold]])</f>
        <v>1969.5</v>
      </c>
    </row>
    <row r="693" spans="1:7" x14ac:dyDescent="0.25">
      <c r="A693">
        <v>233911</v>
      </c>
      <c r="B693" t="s">
        <v>32</v>
      </c>
      <c r="C693" s="9">
        <v>2460</v>
      </c>
      <c r="D693" s="10">
        <v>44013</v>
      </c>
      <c r="E693" cm="1">
        <f t="array" ref="E693">_xlfn.XLOOKUP(Table3[[#This Row],[Product]],Table118[[#All],[Cookie Type]],Table118[[#All],[Revenue Per Cookie]],"Not Found")</f>
        <v>6</v>
      </c>
      <c r="F693" cm="1">
        <f t="array" ref="F693">_xlfn.XLOOKUP(Table3[[#This Row],[Product]],Table118[[#All],[Cookie Type]],Table118[[#All],[Cost Per Cookie]],"Not Found")</f>
        <v>-2.75</v>
      </c>
      <c r="G693" s="13" cm="1">
        <f t="array" ref="G693">SUM(_xlfn.XLOOKUP(Table3[[#This Row],[Product]],Table118[[#All],[Cookie Type]],Table118[[#All],[Revenue Per Cookie]:[Cost Per Cookie]])*Table3[[#This Row],[Units Sold]])</f>
        <v>7995</v>
      </c>
    </row>
    <row r="694" spans="1:7" x14ac:dyDescent="0.25">
      <c r="A694">
        <v>867907</v>
      </c>
      <c r="B694" t="s">
        <v>32</v>
      </c>
      <c r="C694" s="9">
        <v>269</v>
      </c>
      <c r="D694" s="10">
        <v>43739</v>
      </c>
      <c r="E694" cm="1">
        <f t="array" ref="E694">_xlfn.XLOOKUP(Table3[[#This Row],[Product]],Table118[[#All],[Cookie Type]],Table118[[#All],[Revenue Per Cookie]],"Not Found")</f>
        <v>6</v>
      </c>
      <c r="F694" cm="1">
        <f t="array" ref="F694">_xlfn.XLOOKUP(Table3[[#This Row],[Product]],Table118[[#All],[Cookie Type]],Table118[[#All],[Cost Per Cookie]],"Not Found")</f>
        <v>-2.75</v>
      </c>
      <c r="G694" s="13" cm="1">
        <f t="array" ref="G694">SUM(_xlfn.XLOOKUP(Table3[[#This Row],[Product]],Table118[[#All],[Cookie Type]],Table118[[#All],[Revenue Per Cookie]:[Cost Per Cookie]])*Table3[[#This Row],[Units Sold]])</f>
        <v>874.25</v>
      </c>
    </row>
    <row r="695" spans="1:7" x14ac:dyDescent="0.25">
      <c r="A695">
        <v>752353</v>
      </c>
      <c r="B695" t="s">
        <v>32</v>
      </c>
      <c r="C695" s="9">
        <v>2536</v>
      </c>
      <c r="D695" s="10">
        <v>43770</v>
      </c>
      <c r="E695" cm="1">
        <f t="array" ref="E695">_xlfn.XLOOKUP(Table3[[#This Row],[Product]],Table118[[#All],[Cookie Type]],Table118[[#All],[Revenue Per Cookie]],"Not Found")</f>
        <v>6</v>
      </c>
      <c r="F695" cm="1">
        <f t="array" ref="F695">_xlfn.XLOOKUP(Table3[[#This Row],[Product]],Table118[[#All],[Cookie Type]],Table118[[#All],[Cost Per Cookie]],"Not Found")</f>
        <v>-2.75</v>
      </c>
      <c r="G695" s="13" cm="1">
        <f t="array" ref="G695">SUM(_xlfn.XLOOKUP(Table3[[#This Row],[Product]],Table118[[#All],[Cookie Type]],Table118[[#All],[Revenue Per Cookie]:[Cost Per Cookie]])*Table3[[#This Row],[Units Sold]])</f>
        <v>8242</v>
      </c>
    </row>
    <row r="696" spans="1:7" x14ac:dyDescent="0.25">
      <c r="A696">
        <v>600167</v>
      </c>
      <c r="B696" t="s">
        <v>32</v>
      </c>
      <c r="C696" s="9">
        <v>500</v>
      </c>
      <c r="D696" s="10">
        <v>43891</v>
      </c>
      <c r="E696" cm="1">
        <f t="array" ref="E696">_xlfn.XLOOKUP(Table3[[#This Row],[Product]],Table118[[#All],[Cookie Type]],Table118[[#All],[Revenue Per Cookie]],"Not Found")</f>
        <v>6</v>
      </c>
      <c r="F696" cm="1">
        <f t="array" ref="F696">_xlfn.XLOOKUP(Table3[[#This Row],[Product]],Table118[[#All],[Cookie Type]],Table118[[#All],[Cost Per Cookie]],"Not Found")</f>
        <v>-2.75</v>
      </c>
      <c r="G696" s="13" cm="1">
        <f t="array" ref="G696">SUM(_xlfn.XLOOKUP(Table3[[#This Row],[Product]],Table118[[#All],[Cookie Type]],Table118[[#All],[Revenue Per Cookie]:[Cost Per Cookie]])*Table3[[#This Row],[Units Sold]])</f>
        <v>1625</v>
      </c>
    </row>
    <row r="697" spans="1:7" x14ac:dyDescent="0.25">
      <c r="A697">
        <v>853295</v>
      </c>
      <c r="B697" t="s">
        <v>32</v>
      </c>
      <c r="C697" s="9">
        <v>2826</v>
      </c>
      <c r="D697" s="10">
        <v>43952</v>
      </c>
      <c r="E697" cm="1">
        <f t="array" ref="E697">_xlfn.XLOOKUP(Table3[[#This Row],[Product]],Table118[[#All],[Cookie Type]],Table118[[#All],[Revenue Per Cookie]],"Not Found")</f>
        <v>6</v>
      </c>
      <c r="F697" cm="1">
        <f t="array" ref="F697">_xlfn.XLOOKUP(Table3[[#This Row],[Product]],Table118[[#All],[Cookie Type]],Table118[[#All],[Cost Per Cookie]],"Not Found")</f>
        <v>-2.75</v>
      </c>
      <c r="G697" s="13" cm="1">
        <f t="array" ref="G697">SUM(_xlfn.XLOOKUP(Table3[[#This Row],[Product]],Table118[[#All],[Cookie Type]],Table118[[#All],[Revenue Per Cookie]:[Cost Per Cookie]])*Table3[[#This Row],[Units Sold]])</f>
        <v>9184.5</v>
      </c>
    </row>
    <row r="698" spans="1:7" x14ac:dyDescent="0.25">
      <c r="A698">
        <v>253981</v>
      </c>
      <c r="B698" t="s">
        <v>32</v>
      </c>
      <c r="C698" s="9">
        <v>663</v>
      </c>
      <c r="D698" s="10">
        <v>44075</v>
      </c>
      <c r="E698" cm="1">
        <f t="array" ref="E698">_xlfn.XLOOKUP(Table3[[#This Row],[Product]],Table118[[#All],[Cookie Type]],Table118[[#All],[Revenue Per Cookie]],"Not Found")</f>
        <v>6</v>
      </c>
      <c r="F698" cm="1">
        <f t="array" ref="F698">_xlfn.XLOOKUP(Table3[[#This Row],[Product]],Table118[[#All],[Cookie Type]],Table118[[#All],[Cost Per Cookie]],"Not Found")</f>
        <v>-2.75</v>
      </c>
      <c r="G698" s="13" cm="1">
        <f t="array" ref="G698">SUM(_xlfn.XLOOKUP(Table3[[#This Row],[Product]],Table118[[#All],[Cookie Type]],Table118[[#All],[Revenue Per Cookie]:[Cost Per Cookie]])*Table3[[#This Row],[Units Sold]])</f>
        <v>2154.75</v>
      </c>
    </row>
    <row r="699" spans="1:7" x14ac:dyDescent="0.25">
      <c r="A699">
        <v>208456</v>
      </c>
      <c r="B699" t="s">
        <v>32</v>
      </c>
      <c r="C699" s="9">
        <v>2574</v>
      </c>
      <c r="D699" s="10">
        <v>43770</v>
      </c>
      <c r="E699" cm="1">
        <f t="array" ref="E699">_xlfn.XLOOKUP(Table3[[#This Row],[Product]],Table118[[#All],[Cookie Type]],Table118[[#All],[Revenue Per Cookie]],"Not Found")</f>
        <v>6</v>
      </c>
      <c r="F699" cm="1">
        <f t="array" ref="F699">_xlfn.XLOOKUP(Table3[[#This Row],[Product]],Table118[[#All],[Cookie Type]],Table118[[#All],[Cost Per Cookie]],"Not Found")</f>
        <v>-2.75</v>
      </c>
      <c r="G699" s="13" cm="1">
        <f t="array" ref="G699">SUM(_xlfn.XLOOKUP(Table3[[#This Row],[Product]],Table118[[#All],[Cookie Type]],Table118[[#All],[Revenue Per Cookie]:[Cost Per Cookie]])*Table3[[#This Row],[Units Sold]])</f>
        <v>8365.5</v>
      </c>
    </row>
    <row r="700" spans="1:7" x14ac:dyDescent="0.25">
      <c r="A700">
        <v>727940</v>
      </c>
      <c r="B700" t="s">
        <v>32</v>
      </c>
      <c r="C700" s="9">
        <v>2438</v>
      </c>
      <c r="D700" s="10">
        <v>43800</v>
      </c>
      <c r="E700" cm="1">
        <f t="array" ref="E700">_xlfn.XLOOKUP(Table3[[#This Row],[Product]],Table118[[#All],[Cookie Type]],Table118[[#All],[Revenue Per Cookie]],"Not Found")</f>
        <v>6</v>
      </c>
      <c r="F700" cm="1">
        <f t="array" ref="F700">_xlfn.XLOOKUP(Table3[[#This Row],[Product]],Table118[[#All],[Cookie Type]],Table118[[#All],[Cost Per Cookie]],"Not Found")</f>
        <v>-2.75</v>
      </c>
      <c r="G700" s="13" cm="1">
        <f t="array" ref="G700">SUM(_xlfn.XLOOKUP(Table3[[#This Row],[Product]],Table118[[#All],[Cookie Type]],Table118[[#All],[Revenue Per Cookie]:[Cost Per Cookie]])*Table3[[#This Row],[Units Sold]])</f>
        <v>7923.5</v>
      </c>
    </row>
    <row r="701" spans="1:7" x14ac:dyDescent="0.25">
      <c r="A701">
        <v>414628</v>
      </c>
      <c r="B701" t="s">
        <v>32</v>
      </c>
      <c r="C701" s="9">
        <v>914</v>
      </c>
      <c r="D701" s="10">
        <v>44166</v>
      </c>
      <c r="E701" cm="1">
        <f t="array" ref="E701">_xlfn.XLOOKUP(Table3[[#This Row],[Product]],Table118[[#All],[Cookie Type]],Table118[[#All],[Revenue Per Cookie]],"Not Found")</f>
        <v>6</v>
      </c>
      <c r="F701" cm="1">
        <f t="array" ref="F701">_xlfn.XLOOKUP(Table3[[#This Row],[Product]],Table118[[#All],[Cookie Type]],Table118[[#All],[Cost Per Cookie]],"Not Found")</f>
        <v>-2.75</v>
      </c>
      <c r="G701" s="13" cm="1">
        <f t="array" ref="G701">SUM(_xlfn.XLOOKUP(Table3[[#This Row],[Product]],Table118[[#All],[Cookie Type]],Table118[[#All],[Revenue Per Cookie]:[Cost Per Cookie]])*Table3[[#This Row],[Units Sold]])</f>
        <v>2970.5</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Vlookup Exact Match</vt:lpstr>
      <vt:lpstr>Vlookup Make Table</vt:lpstr>
      <vt:lpstr>Vlookup Closest Match</vt:lpstr>
      <vt:lpstr>Vlookup across sheets 1</vt:lpstr>
      <vt:lpstr>Vlookup across sheets 2</vt:lpstr>
      <vt:lpstr>Hlookup</vt:lpstr>
      <vt:lpstr>Xlookup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Stratvert</dc:creator>
  <cp:keywords/>
  <dc:description/>
  <cp:lastModifiedBy>Jake Germek</cp:lastModifiedBy>
  <cp:revision/>
  <dcterms:created xsi:type="dcterms:W3CDTF">2021-03-09T21:19:02Z</dcterms:created>
  <dcterms:modified xsi:type="dcterms:W3CDTF">2024-06-03T01:24:17Z</dcterms:modified>
  <cp:category/>
  <cp:contentStatus/>
</cp:coreProperties>
</file>