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moroney_bryant_edu/Documents/Module12/"/>
    </mc:Choice>
  </mc:AlternateContent>
  <xr:revisionPtr revIDLastSave="2545" documentId="8_{61B78246-87BE-4150-850B-C44E33BC5DF5}" xr6:coauthVersionLast="47" xr6:coauthVersionMax="47" xr10:uidLastSave="{2DC81F50-81CF-4D21-A6ED-6BAD9945776B}"/>
  <bookViews>
    <workbookView xWindow="-110" yWindow="-110" windowWidth="19420" windowHeight="10300" xr2:uid="{71888CF0-C7BF-4BC3-9B9F-1A5C977F3709}"/>
  </bookViews>
  <sheets>
    <sheet name="Module11 Workbook" sheetId="1" r:id="rId1"/>
    <sheet name="DC Lat + Long" sheetId="2" r:id="rId2"/>
  </sheets>
  <definedNames>
    <definedName name="solver_adj" localSheetId="0" hidden="1">'Module11 Workbook'!$J$7:$K$7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'Module11 Workbook'!$F$7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J13" i="1"/>
  <c r="J14" i="1"/>
  <c r="J15" i="1"/>
  <c r="J16" i="1"/>
  <c r="J17" i="1"/>
  <c r="J18" i="1"/>
  <c r="J19" i="1"/>
  <c r="K12" i="1"/>
  <c r="J12" i="1"/>
  <c r="L12" i="1" s="1"/>
  <c r="L18" i="1" l="1"/>
  <c r="L13" i="1"/>
  <c r="N13" i="1" s="1"/>
  <c r="L14" i="1"/>
  <c r="N14" i="1" s="1"/>
  <c r="L15" i="1"/>
  <c r="N15" i="1" s="1"/>
  <c r="L16" i="1"/>
  <c r="N16" i="1" s="1"/>
  <c r="L17" i="1"/>
  <c r="N17" i="1" s="1"/>
  <c r="L19" i="1"/>
  <c r="I19" i="1"/>
  <c r="I18" i="1"/>
  <c r="I17" i="1"/>
  <c r="I16" i="1"/>
  <c r="I15" i="1"/>
  <c r="I14" i="1"/>
  <c r="I13" i="1"/>
  <c r="I12" i="1"/>
  <c r="N19" i="1" l="1"/>
  <c r="M18" i="1"/>
  <c r="N18" i="1"/>
  <c r="M19" i="1"/>
  <c r="M17" i="1"/>
  <c r="M14" i="1"/>
  <c r="M13" i="1"/>
  <c r="M16" i="1"/>
  <c r="M15" i="1"/>
  <c r="N12" i="1" l="1"/>
  <c r="F7" i="1" s="1"/>
  <c r="M12" i="1"/>
</calcChain>
</file>

<file path=xl/sharedStrings.xml><?xml version="1.0" encoding="utf-8"?>
<sst xmlns="http://schemas.openxmlformats.org/spreadsheetml/2006/main" count="33" uniqueCount="29">
  <si>
    <t>lat</t>
  </si>
  <si>
    <t>long</t>
  </si>
  <si>
    <t>expected_yoy_change</t>
  </si>
  <si>
    <t>Bubble Pop Borough</t>
  </si>
  <si>
    <t>Chocolate Chip Cliffs</t>
  </si>
  <si>
    <t>Frozen Fudge Fjords</t>
  </si>
  <si>
    <t>Fudge Falls</t>
  </si>
  <si>
    <t>Malted Milk Manor</t>
  </si>
  <si>
    <t>Nougat Nook</t>
  </si>
  <si>
    <t>Pixie Stix Plateau</t>
  </si>
  <si>
    <t>Rock Candy Ridge</t>
  </si>
  <si>
    <t>last year demand</t>
  </si>
  <si>
    <t>dc_name</t>
  </si>
  <si>
    <t>Turkish Delight Tundra</t>
  </si>
  <si>
    <t>Stores</t>
  </si>
  <si>
    <t xml:space="preserve">Store Location </t>
  </si>
  <si>
    <t>Current DC</t>
  </si>
  <si>
    <t>Lat</t>
  </si>
  <si>
    <t>Long</t>
  </si>
  <si>
    <t xml:space="preserve">Lat </t>
  </si>
  <si>
    <t xml:space="preserve">Long </t>
  </si>
  <si>
    <t>Current DC Dist</t>
  </si>
  <si>
    <t>New DC</t>
  </si>
  <si>
    <t>New DC Dist</t>
  </si>
  <si>
    <t>Use New?</t>
  </si>
  <si>
    <t>Dist</t>
  </si>
  <si>
    <t xml:space="preserve">Model Decision </t>
  </si>
  <si>
    <t xml:space="preserve">Objective: </t>
  </si>
  <si>
    <t>New DC: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</si>
</sst>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4" borderId="11" xfId="0" applyFill="1" applyBorder="1"/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14" xfId="0" applyBorder="1"/>
    <xf numFmtId="2" fontId="0" fillId="0" borderId="15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/>
    <xf numFmtId="2" fontId="0" fillId="0" borderId="18" xfId="0" applyNumberFormat="1" applyBorder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FCF2-E4D4-4745-8EEA-60519C814D86}">
  <dimension ref="A1:N19"/>
  <sheetViews>
    <sheetView tabSelected="1" topLeftCell="A5" zoomScale="87" workbookViewId="0">
      <selection activeCell="L12" sqref="L12"/>
    </sheetView>
  </sheetViews>
  <sheetFormatPr defaultRowHeight="14.5" x14ac:dyDescent="0.35"/>
  <cols>
    <col min="1" max="1" width="18" bestFit="1" customWidth="1"/>
    <col min="2" max="2" width="18.6328125" bestFit="1" customWidth="1"/>
    <col min="4" max="4" width="18" bestFit="1" customWidth="1"/>
    <col min="5" max="5" width="11.1796875" customWidth="1"/>
    <col min="7" max="7" width="7.453125" customWidth="1"/>
    <col min="8" max="8" width="8.08984375" customWidth="1"/>
    <col min="9" max="9" width="17.7265625" bestFit="1" customWidth="1"/>
    <col min="11" max="11" width="10.36328125" customWidth="1"/>
    <col min="12" max="12" width="15.1796875" customWidth="1"/>
    <col min="13" max="13" width="9.54296875" customWidth="1"/>
  </cols>
  <sheetData>
    <row r="1" spans="1:14" x14ac:dyDescent="0.35">
      <c r="A1" t="s">
        <v>11</v>
      </c>
      <c r="B1" t="s">
        <v>2</v>
      </c>
    </row>
    <row r="2" spans="1:14" x14ac:dyDescent="0.35">
      <c r="A2">
        <v>1609.91</v>
      </c>
      <c r="B2">
        <v>0.11</v>
      </c>
    </row>
    <row r="3" spans="1:14" x14ac:dyDescent="0.35">
      <c r="A3">
        <v>1620</v>
      </c>
      <c r="B3">
        <v>-0.1</v>
      </c>
    </row>
    <row r="4" spans="1:14" x14ac:dyDescent="0.35">
      <c r="A4">
        <v>1664.49</v>
      </c>
      <c r="B4">
        <v>7.0000000000000007E-2</v>
      </c>
    </row>
    <row r="5" spans="1:14" x14ac:dyDescent="0.35">
      <c r="A5">
        <v>1527.66</v>
      </c>
      <c r="B5">
        <v>-0.06</v>
      </c>
    </row>
    <row r="6" spans="1:14" x14ac:dyDescent="0.35">
      <c r="A6">
        <v>1220.75</v>
      </c>
      <c r="B6">
        <v>0.06</v>
      </c>
      <c r="J6" s="1" t="s">
        <v>19</v>
      </c>
      <c r="K6" s="1" t="s">
        <v>20</v>
      </c>
    </row>
    <row r="7" spans="1:14" x14ac:dyDescent="0.35">
      <c r="A7">
        <v>1214.95</v>
      </c>
      <c r="B7">
        <v>7.0000000000000007E-2</v>
      </c>
      <c r="E7" s="2" t="s">
        <v>27</v>
      </c>
      <c r="F7" s="17">
        <f>SUM(N12:N19)</f>
        <v>60.265623487828023</v>
      </c>
      <c r="I7" s="2" t="s">
        <v>28</v>
      </c>
      <c r="J7" s="16">
        <v>32.402815886216672</v>
      </c>
      <c r="K7" s="16">
        <v>-113.91373313914298</v>
      </c>
    </row>
    <row r="8" spans="1:14" x14ac:dyDescent="0.35">
      <c r="A8">
        <v>2012.77</v>
      </c>
      <c r="B8">
        <v>-0.06</v>
      </c>
    </row>
    <row r="9" spans="1:14" ht="15" thickBot="1" x14ac:dyDescent="0.4">
      <c r="A9">
        <v>1468.82</v>
      </c>
      <c r="B9">
        <v>-7.0000000000000007E-2</v>
      </c>
    </row>
    <row r="10" spans="1:14" ht="15" thickBot="1" x14ac:dyDescent="0.4">
      <c r="E10" s="18" t="s">
        <v>15</v>
      </c>
      <c r="F10" s="19"/>
      <c r="G10" s="18" t="s">
        <v>16</v>
      </c>
      <c r="H10" s="19"/>
      <c r="J10" s="18" t="s">
        <v>22</v>
      </c>
      <c r="K10" s="19"/>
      <c r="M10" s="18" t="s">
        <v>26</v>
      </c>
      <c r="N10" s="19"/>
    </row>
    <row r="11" spans="1:14" x14ac:dyDescent="0.35">
      <c r="D11" s="6" t="s">
        <v>14</v>
      </c>
      <c r="E11" s="7" t="s">
        <v>17</v>
      </c>
      <c r="F11" s="7" t="s">
        <v>18</v>
      </c>
      <c r="G11" s="7" t="s">
        <v>19</v>
      </c>
      <c r="H11" s="7" t="s">
        <v>20</v>
      </c>
      <c r="I11" s="7" t="s">
        <v>21</v>
      </c>
      <c r="J11" s="7" t="s">
        <v>17</v>
      </c>
      <c r="K11" s="7" t="s">
        <v>18</v>
      </c>
      <c r="L11" s="7" t="s">
        <v>23</v>
      </c>
      <c r="M11" s="7" t="s">
        <v>24</v>
      </c>
      <c r="N11" s="8" t="s">
        <v>25</v>
      </c>
    </row>
    <row r="12" spans="1:14" x14ac:dyDescent="0.35">
      <c r="D12" s="9" t="s">
        <v>3</v>
      </c>
      <c r="E12" s="4">
        <v>42.4</v>
      </c>
      <c r="F12" s="4">
        <v>-95.72</v>
      </c>
      <c r="G12" s="4">
        <v>41.17</v>
      </c>
      <c r="H12" s="4">
        <v>-112.04</v>
      </c>
      <c r="I12" s="5">
        <f>SQRT(ABS((E12-G12)^2+(F12-H12)^2))</f>
        <v>16.366285467386916</v>
      </c>
      <c r="J12" s="5">
        <f>$J$7</f>
        <v>32.402815886216672</v>
      </c>
      <c r="K12" s="5">
        <f>$K$7</f>
        <v>-113.91373313914298</v>
      </c>
      <c r="L12" s="5">
        <f>SQRT(ABS((E12-J12)^2+(F12-K12)^2))</f>
        <v>20.759470507294523</v>
      </c>
      <c r="M12" s="3" t="b">
        <f>L12&lt;I12</f>
        <v>0</v>
      </c>
      <c r="N12" s="10">
        <f>MIN(L12,I12)</f>
        <v>16.366285467386916</v>
      </c>
    </row>
    <row r="13" spans="1:14" x14ac:dyDescent="0.35">
      <c r="D13" s="9" t="s">
        <v>4</v>
      </c>
      <c r="E13" s="4">
        <v>32.47</v>
      </c>
      <c r="F13" s="4">
        <v>-113.08</v>
      </c>
      <c r="G13" s="4">
        <v>41.17</v>
      </c>
      <c r="H13" s="4">
        <v>-112.04</v>
      </c>
      <c r="I13" s="5">
        <f t="shared" ref="I13:I19" si="0">SQRT(ABS((E13-G13)^2+(F13-H13)^2))</f>
        <v>8.7619404243580679</v>
      </c>
      <c r="J13" s="5">
        <f t="shared" ref="J13:J19" si="1">$J$7</f>
        <v>32.402815886216672</v>
      </c>
      <c r="K13" s="5">
        <f t="shared" ref="K13:K19" si="2">$K$7</f>
        <v>-113.91373313914298</v>
      </c>
      <c r="L13" s="5">
        <f t="shared" ref="L13:L19" si="3">SQRT(ABS((E13-J13)^2+(F13-K13)^2))</f>
        <v>0.83643568339117158</v>
      </c>
      <c r="M13" s="3" t="b">
        <f t="shared" ref="M13:M19" si="4">L13&lt;I13</f>
        <v>1</v>
      </c>
      <c r="N13" s="10">
        <f t="shared" ref="N13:N19" si="5">MIN(L13,I13)</f>
        <v>0.83643568339117158</v>
      </c>
    </row>
    <row r="14" spans="1:14" x14ac:dyDescent="0.35">
      <c r="D14" s="9" t="s">
        <v>5</v>
      </c>
      <c r="E14" s="4">
        <v>33.119999999999997</v>
      </c>
      <c r="F14" s="4">
        <v>-113.35</v>
      </c>
      <c r="G14" s="4">
        <v>41.17</v>
      </c>
      <c r="H14" s="4">
        <v>-112.04</v>
      </c>
      <c r="I14" s="5">
        <f t="shared" si="0"/>
        <v>8.1558935745876457</v>
      </c>
      <c r="J14" s="5">
        <f t="shared" si="1"/>
        <v>32.402815886216672</v>
      </c>
      <c r="K14" s="5">
        <f t="shared" si="2"/>
        <v>-113.91373313914298</v>
      </c>
      <c r="L14" s="5">
        <f t="shared" si="3"/>
        <v>0.9122215220170895</v>
      </c>
      <c r="M14" s="3" t="b">
        <f t="shared" si="4"/>
        <v>1</v>
      </c>
      <c r="N14" s="10">
        <f t="shared" si="5"/>
        <v>0.9122215220170895</v>
      </c>
    </row>
    <row r="15" spans="1:14" x14ac:dyDescent="0.35">
      <c r="D15" s="9" t="s">
        <v>6</v>
      </c>
      <c r="E15" s="4">
        <v>31.98</v>
      </c>
      <c r="F15" s="4">
        <v>-119.16</v>
      </c>
      <c r="G15" s="4">
        <v>41.17</v>
      </c>
      <c r="H15" s="4">
        <v>-112.04</v>
      </c>
      <c r="I15" s="5">
        <f t="shared" si="0"/>
        <v>11.625424723424082</v>
      </c>
      <c r="J15" s="5">
        <f t="shared" si="1"/>
        <v>32.402815886216672</v>
      </c>
      <c r="K15" s="5">
        <f t="shared" si="2"/>
        <v>-113.91373313914298</v>
      </c>
      <c r="L15" s="5">
        <f t="shared" si="3"/>
        <v>5.2632774246626752</v>
      </c>
      <c r="M15" s="3" t="b">
        <f t="shared" si="4"/>
        <v>1</v>
      </c>
      <c r="N15" s="10">
        <f t="shared" si="5"/>
        <v>5.2632774246626752</v>
      </c>
    </row>
    <row r="16" spans="1:14" x14ac:dyDescent="0.35">
      <c r="D16" s="9" t="s">
        <v>7</v>
      </c>
      <c r="E16" s="4">
        <v>39.61</v>
      </c>
      <c r="F16" s="4">
        <v>-109.73</v>
      </c>
      <c r="G16" s="4">
        <v>41.17</v>
      </c>
      <c r="H16" s="4">
        <v>-112.04</v>
      </c>
      <c r="I16" s="5">
        <f t="shared" si="0"/>
        <v>2.787418160233591</v>
      </c>
      <c r="J16" s="5">
        <f t="shared" si="1"/>
        <v>32.402815886216672</v>
      </c>
      <c r="K16" s="5">
        <f t="shared" si="2"/>
        <v>-113.91373313914298</v>
      </c>
      <c r="L16" s="5">
        <f t="shared" si="3"/>
        <v>8.3334942148857269</v>
      </c>
      <c r="M16" s="3" t="b">
        <f t="shared" si="4"/>
        <v>0</v>
      </c>
      <c r="N16" s="10">
        <f t="shared" si="5"/>
        <v>2.787418160233591</v>
      </c>
    </row>
    <row r="17" spans="4:14" x14ac:dyDescent="0.35">
      <c r="D17" s="9" t="s">
        <v>8</v>
      </c>
      <c r="E17" s="4">
        <v>30.69</v>
      </c>
      <c r="F17" s="4">
        <v>-115.26</v>
      </c>
      <c r="G17" s="4">
        <v>41.17</v>
      </c>
      <c r="H17" s="4">
        <v>-112.04</v>
      </c>
      <c r="I17" s="5">
        <f t="shared" si="0"/>
        <v>10.963521332126827</v>
      </c>
      <c r="J17" s="5">
        <f t="shared" si="1"/>
        <v>32.402815886216672</v>
      </c>
      <c r="K17" s="5">
        <f t="shared" si="2"/>
        <v>-113.91373313914298</v>
      </c>
      <c r="L17" s="5">
        <f t="shared" si="3"/>
        <v>2.1785712567455846</v>
      </c>
      <c r="M17" s="3" t="b">
        <f t="shared" si="4"/>
        <v>1</v>
      </c>
      <c r="N17" s="10">
        <f t="shared" si="5"/>
        <v>2.1785712567455846</v>
      </c>
    </row>
    <row r="18" spans="4:14" x14ac:dyDescent="0.35">
      <c r="D18" s="9" t="s">
        <v>9</v>
      </c>
      <c r="E18" s="4">
        <v>42.5</v>
      </c>
      <c r="F18" s="4">
        <v>-119.12</v>
      </c>
      <c r="G18" s="4">
        <v>41.17</v>
      </c>
      <c r="H18" s="4">
        <v>-112.04</v>
      </c>
      <c r="I18" s="5">
        <f t="shared" si="0"/>
        <v>7.2038392541755103</v>
      </c>
      <c r="J18" s="5">
        <f t="shared" si="1"/>
        <v>32.402815886216672</v>
      </c>
      <c r="K18" s="5">
        <f t="shared" si="2"/>
        <v>-113.91373313914298</v>
      </c>
      <c r="L18" s="5">
        <f t="shared" si="3"/>
        <v>11.360384749386638</v>
      </c>
      <c r="M18" s="3" t="b">
        <f t="shared" si="4"/>
        <v>0</v>
      </c>
      <c r="N18" s="10">
        <f t="shared" si="5"/>
        <v>7.2038392541755103</v>
      </c>
    </row>
    <row r="19" spans="4:14" ht="15" thickBot="1" x14ac:dyDescent="0.4">
      <c r="D19" s="11" t="s">
        <v>10</v>
      </c>
      <c r="E19" s="12">
        <v>36.81</v>
      </c>
      <c r="F19" s="12">
        <v>-87.71</v>
      </c>
      <c r="G19" s="12">
        <v>41.17</v>
      </c>
      <c r="H19" s="12">
        <v>-112.04</v>
      </c>
      <c r="I19" s="13">
        <f t="shared" si="0"/>
        <v>24.717574719215488</v>
      </c>
      <c r="J19" s="13">
        <f t="shared" si="1"/>
        <v>32.402815886216672</v>
      </c>
      <c r="K19" s="13">
        <f t="shared" si="2"/>
        <v>-113.91373313914298</v>
      </c>
      <c r="L19" s="13">
        <f t="shared" si="3"/>
        <v>26.571768895581723</v>
      </c>
      <c r="M19" s="14" t="b">
        <f t="shared" si="4"/>
        <v>0</v>
      </c>
      <c r="N19" s="15">
        <f t="shared" si="5"/>
        <v>24.717574719215488</v>
      </c>
    </row>
  </sheetData>
  <mergeCells count="4">
    <mergeCell ref="E10:F10"/>
    <mergeCell ref="G10:H10"/>
    <mergeCell ref="J10:K10"/>
    <mergeCell ref="M10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1379-72A7-4ACA-B918-0067D21B3712}">
  <dimension ref="A1:C2"/>
  <sheetViews>
    <sheetView workbookViewId="0">
      <selection activeCell="E9" sqref="E9"/>
    </sheetView>
  </sheetViews>
  <sheetFormatPr defaultRowHeight="14.5" x14ac:dyDescent="0.35"/>
  <cols>
    <col min="1" max="1" width="18.81640625" bestFit="1" customWidth="1"/>
  </cols>
  <sheetData>
    <row r="1" spans="1:3" x14ac:dyDescent="0.35">
      <c r="A1" t="s">
        <v>12</v>
      </c>
      <c r="B1" t="s">
        <v>0</v>
      </c>
      <c r="C1" t="s">
        <v>1</v>
      </c>
    </row>
    <row r="2" spans="1:3" x14ac:dyDescent="0.35">
      <c r="A2" t="s">
        <v>13</v>
      </c>
      <c r="B2">
        <v>41.17</v>
      </c>
      <c r="C2">
        <v>-112.04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Module11 Workbook</vt:lpstr>
      <vt:lpstr>DC Lat + 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Jake Moroney</cp:lastModifiedBy>
  <dcterms:created xsi:type="dcterms:W3CDTF">2025-04-30T22:20:15Z</dcterms:created>
  <dcterms:modified xsi:type="dcterms:W3CDTF">2025-05-08T01:59:40Z</dcterms:modified>
</cp:coreProperties>
</file>