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9706f97b7b3c3f/Desktop/YCP/QBA330/Chapter 5/"/>
    </mc:Choice>
  </mc:AlternateContent>
  <xr:revisionPtr revIDLastSave="293" documentId="11_B3B4AB0408B5F72893A0A94346F04C8D561AE5A3" xr6:coauthVersionLast="47" xr6:coauthVersionMax="47" xr10:uidLastSave="{2B65833B-6B54-49B8-9241-011A4B628A4F}"/>
  <bookViews>
    <workbookView xWindow="-110" yWindow="-110" windowWidth="22620" windowHeight="13500" xr2:uid="{00000000-000D-0000-FFFF-FFFF00000000}"/>
  </bookViews>
  <sheets>
    <sheet name="Model" sheetId="1" r:id="rId1"/>
  </sheets>
  <definedNames>
    <definedName name="After_tax_profit">Model!$B$31</definedName>
    <definedName name="Capacity">Model!$I$16:$I$18</definedName>
    <definedName name="Demand">Model!$C$21:$F$21</definedName>
    <definedName name="Shipping_plan">Model!$C$16:$F$18</definedName>
    <definedName name="solver_adj" localSheetId="0" hidden="1">Model!$C$16:$F$18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Model!$C$19:$F$19</definedName>
    <definedName name="solver_lhs2" localSheetId="0" hidden="1">Model!$G$16:$G$18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Model!$B$31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ax_rate">Model!$I$7:$I$9</definedName>
    <definedName name="Total_received">Model!$C$19:$F$19</definedName>
    <definedName name="Total_shipped">Model!$G$16:$G$18</definedName>
    <definedName name="Unit_production_cost">Model!$H$7:$H$9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28" i="1"/>
  <c r="D28" i="1"/>
  <c r="E28" i="1"/>
  <c r="C27" i="1"/>
  <c r="D27" i="1"/>
  <c r="E27" i="1"/>
  <c r="F27" i="1"/>
  <c r="F28" i="1"/>
  <c r="D26" i="1"/>
  <c r="E26" i="1"/>
  <c r="F26" i="1"/>
  <c r="C26" i="1"/>
  <c r="G17" i="1" l="1"/>
  <c r="G18" i="1"/>
  <c r="G16" i="1"/>
  <c r="D19" i="1"/>
  <c r="E19" i="1"/>
  <c r="F19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I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Assumption is that the tax rate on profit is based on the location where goods were produced.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<sst xmlns="http://schemas.openxmlformats.org/spreadsheetml/2006/main" count="48" uniqueCount="27">
  <si>
    <t>To</t>
  </si>
  <si>
    <t>Plant 1</t>
  </si>
  <si>
    <t>From</t>
  </si>
  <si>
    <t>Plant 2</t>
  </si>
  <si>
    <t>Plant 3</t>
  </si>
  <si>
    <t>Total shipped</t>
  </si>
  <si>
    <t>Total received</t>
  </si>
  <si>
    <t>Capacity</t>
  </si>
  <si>
    <t>Demand</t>
  </si>
  <si>
    <t>Shipping plan, and constraints on supply and demand</t>
  </si>
  <si>
    <t>Region 1</t>
  </si>
  <si>
    <t>Region 2</t>
  </si>
  <si>
    <t>Region 3</t>
  </si>
  <si>
    <t>Region 4</t>
  </si>
  <si>
    <t>Input data</t>
  </si>
  <si>
    <t>Plant data</t>
  </si>
  <si>
    <t>Tax rate</t>
  </si>
  <si>
    <t>Unit selling prices at regions</t>
  </si>
  <si>
    <t>Unit shipping costs (shipping only)</t>
  </si>
  <si>
    <t>Monetary outputs</t>
  </si>
  <si>
    <t>After-tax profit per unit produced in given plant and sold in given region</t>
  </si>
  <si>
    <t>Objective to maximize</t>
  </si>
  <si>
    <t>After-tax profit</t>
  </si>
  <si>
    <t>Grand Prix transportation model with taxes</t>
  </si>
  <si>
    <t>Unit production cost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</si>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</sst>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;\-&quot;$&quot;#,##0"/>
    <numFmt numFmtId="165" formatCode="&quot;$&quot;#,##0.00;\-&quot;$&quot;#,##0.00"/>
  </numFmts>
  <fonts count="5" x14ac:knownFonts="1"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4" fillId="0" borderId="0" xfId="0" quotePrefix="1" applyFont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/>
    <xf numFmtId="164" fontId="4" fillId="2" borderId="0" xfId="0" applyNumberFormat="1" applyFont="1" applyFill="1"/>
    <xf numFmtId="9" fontId="4" fillId="2" borderId="0" xfId="0" applyNumberFormat="1" applyFont="1" applyFill="1"/>
    <xf numFmtId="0" fontId="4" fillId="3" borderId="0" xfId="0" applyFont="1" applyFill="1"/>
    <xf numFmtId="1" fontId="4" fillId="3" borderId="0" xfId="0" applyNumberFormat="1" applyFont="1" applyFill="1"/>
    <xf numFmtId="5" fontId="4" fillId="4" borderId="0" xfId="0" applyNumberFormat="1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QBA330">
      <a:dk1>
        <a:sysClr val="windowText" lastClr="000000"/>
      </a:dk1>
      <a:lt1>
        <a:sysClr val="window" lastClr="FFFFFF"/>
      </a:lt1>
      <a:dk2>
        <a:srgbClr val="1F497D"/>
      </a:dk2>
      <a:lt2>
        <a:srgbClr val="BFBFBF"/>
      </a:lt2>
      <a:accent1>
        <a:srgbClr val="8DB3E2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31"/>
  <sheetViews>
    <sheetView tabSelected="1" workbookViewId="0">
      <selection activeCell="I7" sqref="I7"/>
    </sheetView>
  </sheetViews>
  <sheetFormatPr defaultColWidth="9.1796875" defaultRowHeight="14.5" x14ac:dyDescent="0.35"/>
  <cols>
    <col min="1" max="1" width="16.453125" style="1" customWidth="1"/>
    <col min="2" max="2" width="14.453125" style="1" customWidth="1"/>
    <col min="3" max="4" width="9.7265625" style="1" bestFit="1" customWidth="1"/>
    <col min="5" max="6" width="9.26953125" style="1" bestFit="1" customWidth="1"/>
    <col min="7" max="7" width="12.54296875" style="1" customWidth="1"/>
    <col min="8" max="8" width="19.1796875" style="1" bestFit="1" customWidth="1"/>
    <col min="9" max="9" width="12.7265625" style="1" customWidth="1"/>
    <col min="10" max="10" width="9.1796875" style="1"/>
    <col min="11" max="11" width="15.1796875" style="1" customWidth="1"/>
    <col min="12" max="16384" width="9.1796875" style="1"/>
  </cols>
  <sheetData>
    <row r="1" spans="1:11" x14ac:dyDescent="0.35">
      <c r="A1" s="3" t="s">
        <v>23</v>
      </c>
    </row>
    <row r="3" spans="1:11" x14ac:dyDescent="0.35">
      <c r="A3" s="3" t="s">
        <v>14</v>
      </c>
      <c r="K3" s="3"/>
    </row>
    <row r="4" spans="1:11" x14ac:dyDescent="0.35">
      <c r="A4" s="1" t="s">
        <v>18</v>
      </c>
      <c r="I4" s="3"/>
    </row>
    <row r="5" spans="1:11" x14ac:dyDescent="0.35">
      <c r="C5" s="4" t="s">
        <v>0</v>
      </c>
      <c r="D5" s="5"/>
      <c r="E5" s="5"/>
      <c r="F5" s="5"/>
      <c r="H5" s="1" t="s">
        <v>15</v>
      </c>
    </row>
    <row r="6" spans="1:11" x14ac:dyDescent="0.35">
      <c r="C6" s="6" t="s">
        <v>10</v>
      </c>
      <c r="D6" s="6" t="s">
        <v>11</v>
      </c>
      <c r="E6" s="6" t="s">
        <v>12</v>
      </c>
      <c r="F6" s="6" t="s">
        <v>13</v>
      </c>
      <c r="H6" s="6" t="s">
        <v>24</v>
      </c>
      <c r="I6" s="6" t="s">
        <v>16</v>
      </c>
    </row>
    <row r="7" spans="1:11" x14ac:dyDescent="0.35">
      <c r="A7" s="1" t="s">
        <v>2</v>
      </c>
      <c r="B7" s="1" t="s">
        <v>1</v>
      </c>
      <c r="C7" s="10">
        <v>131</v>
      </c>
      <c r="D7" s="10">
        <v>218</v>
      </c>
      <c r="E7" s="10">
        <v>266</v>
      </c>
      <c r="F7" s="10">
        <v>120</v>
      </c>
      <c r="H7" s="11">
        <v>14350</v>
      </c>
      <c r="I7" s="12">
        <v>0.3</v>
      </c>
    </row>
    <row r="8" spans="1:11" x14ac:dyDescent="0.35">
      <c r="B8" s="1" t="s">
        <v>3</v>
      </c>
      <c r="C8" s="10">
        <v>250</v>
      </c>
      <c r="D8" s="10">
        <v>116</v>
      </c>
      <c r="E8" s="10">
        <v>263</v>
      </c>
      <c r="F8" s="10">
        <v>278</v>
      </c>
      <c r="H8" s="11">
        <v>16270</v>
      </c>
      <c r="I8" s="12">
        <v>0.35</v>
      </c>
    </row>
    <row r="9" spans="1:11" x14ac:dyDescent="0.35">
      <c r="B9" s="1" t="s">
        <v>4</v>
      </c>
      <c r="C9" s="10">
        <v>178</v>
      </c>
      <c r="D9" s="10">
        <v>132</v>
      </c>
      <c r="E9" s="10">
        <v>122</v>
      </c>
      <c r="F9" s="10">
        <v>180</v>
      </c>
      <c r="H9" s="11">
        <v>16940</v>
      </c>
      <c r="I9" s="12">
        <v>0.22</v>
      </c>
    </row>
    <row r="11" spans="1:11" x14ac:dyDescent="0.35">
      <c r="A11" s="1" t="s">
        <v>17</v>
      </c>
      <c r="C11" s="11">
        <v>19290</v>
      </c>
      <c r="D11" s="11">
        <v>20520</v>
      </c>
      <c r="E11" s="11">
        <v>17570</v>
      </c>
      <c r="F11" s="11">
        <v>18320</v>
      </c>
    </row>
    <row r="13" spans="1:11" x14ac:dyDescent="0.35">
      <c r="A13" s="3" t="s">
        <v>9</v>
      </c>
    </row>
    <row r="14" spans="1:11" x14ac:dyDescent="0.35">
      <c r="C14" s="4" t="s">
        <v>0</v>
      </c>
      <c r="D14" s="5"/>
      <c r="E14" s="5"/>
      <c r="F14" s="5"/>
    </row>
    <row r="15" spans="1:11" x14ac:dyDescent="0.35">
      <c r="C15" s="6" t="s">
        <v>10</v>
      </c>
      <c r="D15" s="6" t="s">
        <v>11</v>
      </c>
      <c r="E15" s="6" t="s">
        <v>12</v>
      </c>
      <c r="F15" s="6" t="s">
        <v>13</v>
      </c>
      <c r="G15" s="6" t="s">
        <v>5</v>
      </c>
      <c r="H15" s="6"/>
      <c r="I15" s="6" t="s">
        <v>7</v>
      </c>
      <c r="K15" s="6"/>
    </row>
    <row r="16" spans="1:11" x14ac:dyDescent="0.35">
      <c r="A16" s="1" t="s">
        <v>2</v>
      </c>
      <c r="B16" s="1" t="s">
        <v>1</v>
      </c>
      <c r="C16" s="13">
        <v>450</v>
      </c>
      <c r="D16" s="13">
        <v>0</v>
      </c>
      <c r="E16" s="13">
        <v>0</v>
      </c>
      <c r="F16" s="14">
        <v>0</v>
      </c>
      <c r="G16" s="1">
        <f>SUM(C16:F16)</f>
        <v>450</v>
      </c>
      <c r="H16" s="8" t="s">
        <v>25</v>
      </c>
      <c r="I16" s="9">
        <v>450</v>
      </c>
    </row>
    <row r="17" spans="1:11" x14ac:dyDescent="0.35">
      <c r="B17" s="1" t="s">
        <v>3</v>
      </c>
      <c r="C17" s="13">
        <v>0</v>
      </c>
      <c r="D17" s="13">
        <v>0</v>
      </c>
      <c r="E17" s="14">
        <v>300</v>
      </c>
      <c r="F17" s="13">
        <v>300</v>
      </c>
      <c r="G17" s="1">
        <f t="shared" ref="G17:G18" si="0">SUM(C17:F17)</f>
        <v>600</v>
      </c>
      <c r="H17" s="8" t="s">
        <v>25</v>
      </c>
      <c r="I17" s="9">
        <v>600</v>
      </c>
    </row>
    <row r="18" spans="1:11" x14ac:dyDescent="0.35">
      <c r="B18" s="1" t="s">
        <v>4</v>
      </c>
      <c r="C18" s="14">
        <v>0</v>
      </c>
      <c r="D18" s="13">
        <v>500</v>
      </c>
      <c r="E18" s="13">
        <v>0</v>
      </c>
      <c r="F18" s="13">
        <v>0</v>
      </c>
      <c r="G18" s="1">
        <f t="shared" si="0"/>
        <v>500</v>
      </c>
      <c r="H18" s="8" t="s">
        <v>25</v>
      </c>
      <c r="I18" s="9">
        <v>500</v>
      </c>
    </row>
    <row r="19" spans="1:11" x14ac:dyDescent="0.35">
      <c r="B19" s="1" t="s">
        <v>6</v>
      </c>
      <c r="C19" s="1">
        <f>SUM(C16:C18)</f>
        <v>450</v>
      </c>
      <c r="D19" s="1">
        <f t="shared" ref="D19:F19" si="1">SUM(D16:D18)</f>
        <v>500</v>
      </c>
      <c r="E19" s="1">
        <f t="shared" si="1"/>
        <v>300</v>
      </c>
      <c r="F19" s="1">
        <f t="shared" si="1"/>
        <v>300</v>
      </c>
    </row>
    <row r="20" spans="1:11" x14ac:dyDescent="0.35">
      <c r="C20" s="6" t="s">
        <v>26</v>
      </c>
      <c r="D20" s="6" t="s">
        <v>26</v>
      </c>
      <c r="E20" s="6" t="s">
        <v>26</v>
      </c>
      <c r="F20" s="6" t="s">
        <v>26</v>
      </c>
      <c r="K20" s="6"/>
    </row>
    <row r="21" spans="1:11" x14ac:dyDescent="0.35">
      <c r="B21" s="1" t="s">
        <v>8</v>
      </c>
      <c r="C21" s="9">
        <v>450</v>
      </c>
      <c r="D21" s="9">
        <v>200</v>
      </c>
      <c r="E21" s="9">
        <v>300</v>
      </c>
      <c r="F21" s="9">
        <v>300</v>
      </c>
      <c r="K21" s="7"/>
    </row>
    <row r="22" spans="1:11" x14ac:dyDescent="0.35">
      <c r="K22" s="7"/>
    </row>
    <row r="23" spans="1:11" x14ac:dyDescent="0.35">
      <c r="A23" s="3" t="s">
        <v>19</v>
      </c>
      <c r="K23" s="7"/>
    </row>
    <row r="24" spans="1:11" x14ac:dyDescent="0.35">
      <c r="A24" s="1" t="s">
        <v>20</v>
      </c>
      <c r="K24" s="7"/>
    </row>
    <row r="25" spans="1:11" x14ac:dyDescent="0.35">
      <c r="C25" s="6" t="s">
        <v>10</v>
      </c>
      <c r="D25" s="6" t="s">
        <v>11</v>
      </c>
      <c r="E25" s="6" t="s">
        <v>12</v>
      </c>
      <c r="F25" s="6" t="s">
        <v>13</v>
      </c>
      <c r="K25" s="7"/>
    </row>
    <row r="26" spans="1:11" x14ac:dyDescent="0.35">
      <c r="B26" s="1" t="s">
        <v>1</v>
      </c>
      <c r="C26" s="2">
        <f>(C$11-$H7-C7)*(1-$I7)</f>
        <v>3366.2999999999997</v>
      </c>
      <c r="D26" s="2">
        <f t="shared" ref="D26:F26" si="2">(D$11-$H7-D7)*(1-$I7)</f>
        <v>4166.3999999999996</v>
      </c>
      <c r="E26" s="2">
        <f t="shared" si="2"/>
        <v>2067.7999999999997</v>
      </c>
      <c r="F26" s="2">
        <f t="shared" si="2"/>
        <v>2695</v>
      </c>
      <c r="K26" s="7"/>
    </row>
    <row r="27" spans="1:11" x14ac:dyDescent="0.35">
      <c r="B27" s="1" t="s">
        <v>3</v>
      </c>
      <c r="C27" s="2">
        <f t="shared" ref="C27:E28" si="3">(C$11-$H8-C8)*(1-$I8)</f>
        <v>1800.5</v>
      </c>
      <c r="D27" s="2">
        <f t="shared" si="3"/>
        <v>2687.1</v>
      </c>
      <c r="E27" s="2">
        <f t="shared" si="3"/>
        <v>674.05000000000007</v>
      </c>
      <c r="F27" s="2">
        <f t="shared" ref="F27" si="4">(F$11-$H8-F8)*(1-$I8)</f>
        <v>1151.8</v>
      </c>
      <c r="K27" s="7"/>
    </row>
    <row r="28" spans="1:11" x14ac:dyDescent="0.35">
      <c r="B28" s="1" t="s">
        <v>4</v>
      </c>
      <c r="C28" s="2">
        <f t="shared" si="3"/>
        <v>1694.16</v>
      </c>
      <c r="D28" s="2">
        <f t="shared" si="3"/>
        <v>2689.44</v>
      </c>
      <c r="E28" s="2">
        <f t="shared" si="3"/>
        <v>396.24</v>
      </c>
      <c r="F28" s="2">
        <f t="shared" ref="F28" si="5">(F$11-$H9-F9)*(1-$I9)</f>
        <v>936</v>
      </c>
      <c r="K28" s="7"/>
    </row>
    <row r="29" spans="1:11" x14ac:dyDescent="0.35">
      <c r="K29" s="7"/>
    </row>
    <row r="30" spans="1:11" x14ac:dyDescent="0.35">
      <c r="A30" s="3" t="s">
        <v>21</v>
      </c>
    </row>
    <row r="31" spans="1:11" x14ac:dyDescent="0.35">
      <c r="A31" s="4" t="s">
        <v>22</v>
      </c>
      <c r="B31" s="15">
        <f>SUMPRODUCT(C26:F28,Shipping_plan)</f>
        <v>3407310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85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Model</vt:lpstr>
      <vt:lpstr>After_tax_profit</vt:lpstr>
      <vt:lpstr>Capacity</vt:lpstr>
      <vt:lpstr>Demand</vt:lpstr>
      <vt:lpstr>Shipping_plan</vt:lpstr>
      <vt:lpstr>Tax_rate</vt:lpstr>
      <vt:lpstr>Total_received</vt:lpstr>
      <vt:lpstr>Total_shipped</vt:lpstr>
      <vt:lpstr>Unit_production_cost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Jake Machulcz</cp:lastModifiedBy>
  <cp:lastPrinted>2002-09-09T02:00:29Z</cp:lastPrinted>
  <dcterms:created xsi:type="dcterms:W3CDTF">1997-08-23T19:52:10Z</dcterms:created>
  <dcterms:modified xsi:type="dcterms:W3CDTF">2024-03-25T16:51:21Z</dcterms:modified>
</cp:coreProperties>
</file>