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fishgames\Desktop\"/>
    </mc:Choice>
  </mc:AlternateContent>
  <xr:revisionPtr revIDLastSave="0" documentId="13_ncr:1_{D2844CE2-5117-43DB-BCBE-616F14D3482D}" xr6:coauthVersionLast="45" xr6:coauthVersionMax="45" xr10:uidLastSave="{00000000-0000-0000-0000-000000000000}"/>
  <bookViews>
    <workbookView xWindow="-120" yWindow="-120" windowWidth="29040" windowHeight="17640" xr2:uid="{073D7424-7F13-458F-8B7A-5AA39A003142}"/>
  </bookViews>
  <sheets>
    <sheet name="BattlePass资源投放规划" sheetId="2" r:id="rId1"/>
    <sheet name="BattlePass等级-经验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3" i="2"/>
  <c r="K4" i="2"/>
  <c r="K5" i="2"/>
  <c r="K6" i="2"/>
  <c r="K7" i="2"/>
  <c r="K8" i="2"/>
  <c r="K9" i="2"/>
  <c r="K10" i="2"/>
  <c r="K11" i="2"/>
  <c r="K12" i="2"/>
  <c r="K13" i="2"/>
  <c r="K3" i="2"/>
  <c r="J4" i="2"/>
  <c r="J5" i="2"/>
  <c r="J6" i="2"/>
  <c r="J7" i="2"/>
  <c r="J8" i="2"/>
  <c r="J9" i="2"/>
  <c r="J10" i="2"/>
  <c r="J11" i="2"/>
  <c r="J12" i="2"/>
  <c r="J13" i="2"/>
  <c r="J3" i="2"/>
  <c r="I4" i="2"/>
  <c r="I5" i="2"/>
  <c r="I6" i="2"/>
  <c r="I7" i="2"/>
  <c r="I8" i="2"/>
  <c r="I9" i="2"/>
  <c r="I10" i="2"/>
  <c r="I11" i="2"/>
  <c r="I12" i="2"/>
  <c r="I13" i="2"/>
  <c r="I3" i="2"/>
  <c r="H4" i="2"/>
  <c r="H5" i="2"/>
  <c r="H6" i="2"/>
  <c r="H7" i="2"/>
  <c r="H8" i="2"/>
  <c r="H9" i="2"/>
  <c r="H10" i="2"/>
  <c r="H11" i="2"/>
  <c r="H12" i="2"/>
  <c r="H13" i="2"/>
  <c r="H3" i="2"/>
  <c r="C52" i="2" l="1"/>
  <c r="C44" i="2"/>
  <c r="C45" i="2"/>
  <c r="C46" i="2"/>
  <c r="C47" i="2"/>
  <c r="C48" i="2"/>
  <c r="C49" i="2"/>
  <c r="C50" i="2"/>
  <c r="C51" i="2"/>
  <c r="C43" i="2"/>
  <c r="C53" i="2" l="1"/>
  <c r="B56" i="2" s="1"/>
</calcChain>
</file>

<file path=xl/sharedStrings.xml><?xml version="1.0" encoding="utf-8"?>
<sst xmlns="http://schemas.openxmlformats.org/spreadsheetml/2006/main" count="126" uniqueCount="107">
  <si>
    <t>单天极限场次(5%)</t>
    <phoneticPr fontId="8" type="noConversion"/>
  </si>
  <si>
    <t>单天平均场次</t>
    <phoneticPr fontId="8" type="noConversion"/>
  </si>
  <si>
    <t>满级等级</t>
    <phoneticPr fontId="8" type="noConversion"/>
  </si>
  <si>
    <t>单场最高星数</t>
    <phoneticPr fontId="8" type="noConversion"/>
  </si>
  <si>
    <t>升级星数</t>
    <phoneticPr fontId="8" type="noConversion"/>
  </si>
  <si>
    <t>觉醒合成道具</t>
    <phoneticPr fontId="8" type="noConversion"/>
  </si>
  <si>
    <t>平均单场得星数</t>
    <phoneticPr fontId="8" type="noConversion"/>
  </si>
  <si>
    <t>坦克升大星</t>
    <phoneticPr fontId="8" type="noConversion"/>
  </si>
  <si>
    <t>坦克升星</t>
    <phoneticPr fontId="8" type="noConversion"/>
  </si>
  <si>
    <t>定价：精英版 9.99，豪华版24.99</t>
    <phoneticPr fontId="8" type="noConversion"/>
  </si>
  <si>
    <t>新部件</t>
    <phoneticPr fontId="8" type="noConversion"/>
  </si>
  <si>
    <t>定位：提高玩家游戏活跃度，需要肝一段时间才能获得更多奖励。</t>
    <phoneticPr fontId="8" type="noConversion"/>
  </si>
  <si>
    <t>新头像框</t>
    <phoneticPr fontId="8" type="noConversion"/>
  </si>
  <si>
    <t>新摆件</t>
    <phoneticPr fontId="8" type="noConversion"/>
  </si>
  <si>
    <t>T4部件 x 1</t>
    <phoneticPr fontId="8" type="noConversion"/>
  </si>
  <si>
    <t>T4碎片</t>
    <phoneticPr fontId="8" type="noConversion"/>
  </si>
  <si>
    <t>BattlePass S8</t>
  </si>
  <si>
    <t>涂鸦-小丑</t>
    <phoneticPr fontId="8" type="noConversion"/>
  </si>
  <si>
    <t>新涂鸦</t>
    <phoneticPr fontId="8" type="noConversion"/>
  </si>
  <si>
    <t>新头像</t>
    <phoneticPr fontId="8" type="noConversion"/>
  </si>
  <si>
    <t>BattlePass S7</t>
  </si>
  <si>
    <t>钢狼·S碎片</t>
  </si>
  <si>
    <t>新战旗</t>
    <phoneticPr fontId="8" type="noConversion"/>
  </si>
  <si>
    <t>钢狼·S碎片</t>
    <phoneticPr fontId="8" type="noConversion"/>
  </si>
  <si>
    <t>BattlePass S6</t>
  </si>
  <si>
    <t>新坦克</t>
    <phoneticPr fontId="8" type="noConversion"/>
  </si>
  <si>
    <t>食月鸟·S碎片</t>
  </si>
  <si>
    <t>新摆件：国旗摆件？</t>
    <phoneticPr fontId="8" type="noConversion"/>
  </si>
  <si>
    <t>头像-炸弹头听音乐</t>
    <phoneticPr fontId="8" type="noConversion"/>
  </si>
  <si>
    <t>食月鸟·S碎片</t>
    <phoneticPr fontId="8" type="noConversion"/>
  </si>
  <si>
    <t>BattlePass S5</t>
    <phoneticPr fontId="8" type="noConversion"/>
  </si>
  <si>
    <t>关键事件</t>
    <phoneticPr fontId="8" type="noConversion"/>
  </si>
  <si>
    <t>免费</t>
    <phoneticPr fontId="8" type="noConversion"/>
  </si>
  <si>
    <t>等级</t>
    <phoneticPr fontId="8" type="noConversion"/>
  </si>
  <si>
    <t>神秘猿·S碎片</t>
  </si>
  <si>
    <t>BattlePass S4</t>
    <phoneticPr fontId="8" type="noConversion"/>
  </si>
  <si>
    <t>S4奖励规划</t>
    <phoneticPr fontId="8" type="noConversion"/>
  </si>
  <si>
    <t>付费老用户持有比例</t>
    <phoneticPr fontId="8" type="noConversion"/>
  </si>
  <si>
    <t>免费老用户持有比例</t>
    <phoneticPr fontId="8" type="noConversion"/>
  </si>
  <si>
    <t>坦克碎片</t>
    <phoneticPr fontId="8" type="noConversion"/>
  </si>
  <si>
    <t>2.10-3.10持有数据</t>
    <phoneticPr fontId="8" type="noConversion"/>
  </si>
  <si>
    <t>其他资源2</t>
    <phoneticPr fontId="8" type="noConversion"/>
  </si>
  <si>
    <t>其他资源1</t>
    <phoneticPr fontId="8" type="noConversion"/>
  </si>
  <si>
    <t>主要资源2</t>
    <phoneticPr fontId="8" type="noConversion"/>
  </si>
  <si>
    <t>主要资源1</t>
    <phoneticPr fontId="8" type="noConversion"/>
  </si>
  <si>
    <t>赛季</t>
    <phoneticPr fontId="8" type="noConversion"/>
  </si>
  <si>
    <t>上线时间</t>
    <phoneticPr fontId="8" type="noConversion"/>
  </si>
  <si>
    <t>Pass持续时间/天</t>
    <phoneticPr fontId="8" type="noConversion"/>
  </si>
  <si>
    <t>主要资源3</t>
    <phoneticPr fontId="7" type="noConversion"/>
  </si>
  <si>
    <t>主要资源4</t>
    <phoneticPr fontId="8" type="noConversion"/>
  </si>
  <si>
    <t>新加速道具</t>
    <phoneticPr fontId="7" type="noConversion"/>
  </si>
  <si>
    <t>新战旗套装</t>
    <phoneticPr fontId="7" type="noConversion"/>
  </si>
  <si>
    <t>头像-炸弹头听音乐</t>
    <phoneticPr fontId="7" type="noConversion"/>
  </si>
  <si>
    <t>T4部件</t>
    <phoneticPr fontId="7" type="noConversion"/>
  </si>
  <si>
    <t>涂鸦-小丑</t>
    <phoneticPr fontId="7" type="noConversion"/>
  </si>
  <si>
    <t>新外观奖励</t>
    <phoneticPr fontId="7" type="noConversion"/>
  </si>
  <si>
    <t>付费</t>
    <phoneticPr fontId="8" type="noConversion"/>
  </si>
  <si>
    <t>部件升级加速</t>
    <phoneticPr fontId="8" type="noConversion"/>
  </si>
  <si>
    <t>新外观奖励+部件升级加速</t>
    <phoneticPr fontId="7" type="noConversion"/>
  </si>
  <si>
    <t>神秘猿·S碎片</t>
    <phoneticPr fontId="7" type="noConversion"/>
  </si>
  <si>
    <t>新T3·S中坦碎片</t>
    <phoneticPr fontId="8" type="noConversion"/>
  </si>
  <si>
    <t>新T3·S中坦碎片x18</t>
    <phoneticPr fontId="8" type="noConversion"/>
  </si>
  <si>
    <t>新T3·S中坦</t>
    <phoneticPr fontId="8" type="noConversion"/>
  </si>
  <si>
    <t>新T3·S中坦碎片x24</t>
    <phoneticPr fontId="8" type="noConversion"/>
  </si>
  <si>
    <t>新T3·S中坦碎片x30</t>
    <phoneticPr fontId="8" type="noConversion"/>
  </si>
  <si>
    <t>目标：1.缩短周期，提高付费频率；2.增加难度，提高买等级收入。</t>
    <phoneticPr fontId="7" type="noConversion"/>
  </si>
  <si>
    <t>T4部件在BattlePass结束后放入稀有宝箱</t>
    <phoneticPr fontId="7" type="noConversion"/>
  </si>
  <si>
    <t>钻石</t>
  </si>
  <si>
    <t>宝箱</t>
  </si>
  <si>
    <t>军费</t>
  </si>
  <si>
    <t>钥匙</t>
  </si>
  <si>
    <t>双倍钥匙</t>
  </si>
  <si>
    <t>坦克</t>
  </si>
  <si>
    <t>坦克碎片</t>
  </si>
  <si>
    <t>BattlePass货币</t>
  </si>
  <si>
    <t>新加速道具</t>
  </si>
  <si>
    <t>T4部件</t>
    <phoneticPr fontId="7" type="noConversion"/>
  </si>
  <si>
    <t>折扣率</t>
    <phoneticPr fontId="7" type="noConversion"/>
  </si>
  <si>
    <t>钻石价值</t>
    <phoneticPr fontId="7" type="noConversion"/>
  </si>
  <si>
    <t>美金价值</t>
    <phoneticPr fontId="7" type="noConversion"/>
  </si>
  <si>
    <t>总奖励价值分配</t>
    <phoneticPr fontId="7" type="noConversion"/>
  </si>
  <si>
    <t>道具名称</t>
    <phoneticPr fontId="7" type="noConversion"/>
  </si>
  <si>
    <t>玩家时间节点1</t>
    <phoneticPr fontId="8" type="noConversion"/>
  </si>
  <si>
    <t>玩家时间节点2</t>
    <phoneticPr fontId="8" type="noConversion"/>
  </si>
  <si>
    <t>玩家时间节点3</t>
  </si>
  <si>
    <t>玩家时间节点4</t>
  </si>
  <si>
    <t>玩家时间节点5</t>
  </si>
  <si>
    <t>平均次数</t>
  </si>
  <si>
    <t>人数占比</t>
  </si>
  <si>
    <t>T4MP1</t>
    <phoneticPr fontId="7" type="noConversion"/>
  </si>
  <si>
    <t>T4MP2</t>
    <phoneticPr fontId="7" type="noConversion"/>
  </si>
  <si>
    <t>新坦克-M42碎片</t>
    <phoneticPr fontId="7" type="noConversion"/>
  </si>
  <si>
    <t>钥匙宝箱</t>
    <phoneticPr fontId="7" type="noConversion"/>
  </si>
  <si>
    <t>荣耀宝箱</t>
    <phoneticPr fontId="7" type="noConversion"/>
  </si>
  <si>
    <t>涂鸦-小丑</t>
    <phoneticPr fontId="7" type="noConversion"/>
  </si>
  <si>
    <t>5分钟加速</t>
    <phoneticPr fontId="7" type="noConversion"/>
  </si>
  <si>
    <t>增益道具-贴花绿-专注</t>
    <phoneticPr fontId="7" type="noConversion"/>
  </si>
  <si>
    <t>30分钟加速</t>
    <phoneticPr fontId="7" type="noConversion"/>
  </si>
  <si>
    <t>增益道具-贴花绿-重伤</t>
    <phoneticPr fontId="7" type="noConversion"/>
  </si>
  <si>
    <t>60分钟加速</t>
    <phoneticPr fontId="7" type="noConversion"/>
  </si>
  <si>
    <t>增益道具-贴花蓝-专注</t>
    <phoneticPr fontId="7" type="noConversion"/>
  </si>
  <si>
    <t>增益道具-贴花蓝-重伤</t>
    <phoneticPr fontId="7" type="noConversion"/>
  </si>
  <si>
    <t>头像-炸弹头听音乐</t>
    <phoneticPr fontId="7" type="noConversion"/>
  </si>
  <si>
    <t>增益道具-贴花紫-专注</t>
    <phoneticPr fontId="7" type="noConversion"/>
  </si>
  <si>
    <t>增益道具-贴花紫-重伤</t>
    <phoneticPr fontId="7" type="noConversion"/>
  </si>
  <si>
    <t>等级</t>
    <phoneticPr fontId="7" type="noConversion"/>
  </si>
  <si>
    <t>经验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</si>
</sst>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%"/>
  </numFmts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6" fillId="0" borderId="0" xfId="1"/>
    <xf numFmtId="10" fontId="6" fillId="0" borderId="1" xfId="1" applyNumberFormat="1" applyBorder="1"/>
    <xf numFmtId="0" fontId="9" fillId="0" borderId="1" xfId="1" applyFont="1" applyBorder="1"/>
    <xf numFmtId="0" fontId="6" fillId="0" borderId="1" xfId="1" applyBorder="1"/>
    <xf numFmtId="0" fontId="10" fillId="0" borderId="1" xfId="1" applyFont="1" applyBorder="1"/>
    <xf numFmtId="176" fontId="6" fillId="0" borderId="1" xfId="1" applyNumberFormat="1" applyBorder="1"/>
    <xf numFmtId="58" fontId="6" fillId="0" borderId="1" xfId="1" applyNumberFormat="1" applyBorder="1"/>
    <xf numFmtId="0" fontId="9" fillId="0" borderId="0" xfId="1" applyFont="1"/>
    <xf numFmtId="0" fontId="9" fillId="0" borderId="2" xfId="1" applyFont="1" applyBorder="1"/>
    <xf numFmtId="0" fontId="5" fillId="0" borderId="1" xfId="1" applyFont="1" applyBorder="1"/>
    <xf numFmtId="0" fontId="4" fillId="0" borderId="1" xfId="1" applyFont="1" applyBorder="1"/>
    <xf numFmtId="0" fontId="4" fillId="0" borderId="0" xfId="1" applyFont="1"/>
    <xf numFmtId="0" fontId="3" fillId="0" borderId="1" xfId="1" applyFont="1" applyBorder="1"/>
    <xf numFmtId="9" fontId="6" fillId="0" borderId="1" xfId="1" applyNumberFormat="1" applyBorder="1"/>
    <xf numFmtId="0" fontId="9" fillId="0" borderId="0" xfId="1" applyFont="1" applyBorder="1"/>
    <xf numFmtId="0" fontId="6" fillId="0" borderId="0" xfId="1" applyBorder="1" applyAlignment="1">
      <alignment vertical="center"/>
    </xf>
    <xf numFmtId="10" fontId="6" fillId="0" borderId="0" xfId="1" applyNumberFormat="1" applyBorder="1"/>
    <xf numFmtId="0" fontId="6" fillId="0" borderId="0" xfId="1" applyBorder="1"/>
    <xf numFmtId="176" fontId="6" fillId="0" borderId="0" xfId="1" applyNumberFormat="1" applyBorder="1"/>
    <xf numFmtId="0" fontId="10" fillId="0" borderId="0" xfId="1" applyFont="1" applyBorder="1"/>
    <xf numFmtId="0" fontId="4" fillId="0" borderId="0" xfId="1" applyFont="1" applyBorder="1"/>
    <xf numFmtId="0" fontId="3" fillId="0" borderId="0" xfId="1" applyFont="1" applyBorder="1"/>
    <xf numFmtId="176" fontId="3" fillId="0" borderId="1" xfId="1" applyNumberFormat="1" applyFont="1" applyBorder="1"/>
    <xf numFmtId="0" fontId="2" fillId="0" borderId="1" xfId="1" applyFont="1" applyBorder="1"/>
    <xf numFmtId="177" fontId="6" fillId="0" borderId="1" xfId="1" applyNumberFormat="1" applyBorder="1"/>
    <xf numFmtId="176" fontId="6" fillId="2" borderId="1" xfId="1" applyNumberFormat="1" applyFill="1" applyBorder="1"/>
    <xf numFmtId="176" fontId="6" fillId="0" borderId="0" xfId="1" applyNumberFormat="1" applyFill="1" applyBorder="1"/>
    <xf numFmtId="0" fontId="1" fillId="0" borderId="0" xfId="1" applyFont="1"/>
    <xf numFmtId="0" fontId="11" fillId="0" borderId="0" xfId="0" applyFont="1" applyAlignment="1">
      <alignment horizontal="center"/>
    </xf>
    <xf numFmtId="0" fontId="9" fillId="0" borderId="0" xfId="0" applyFont="1">
      <alignment vertical="center"/>
    </xf>
    <xf numFmtId="176" fontId="6" fillId="3" borderId="1" xfId="1" applyNumberFormat="1" applyFill="1" applyBorder="1"/>
    <xf numFmtId="177" fontId="6" fillId="3" borderId="1" xfId="1" applyNumberFormat="1" applyFill="1" applyBorder="1"/>
  </cellXfs>
  <cellStyles count="2">
    <cellStyle name="常规" xfId="0" builtinId="0"/>
    <cellStyle name="常规 2" xfId="1" xr:uid="{59C670D0-A890-45E0-B825-FBF5927319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战斗分布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BattlePass资源投放规划!$A$16:$A$20</c:f>
              <c:numCache>
                <c:formatCode>0.0_ </c:formatCode>
                <c:ptCount val="5"/>
                <c:pt idx="0">
                  <c:v>2.3165137614678901</c:v>
                </c:pt>
                <c:pt idx="1">
                  <c:v>7.5068181818181818</c:v>
                </c:pt>
                <c:pt idx="2">
                  <c:v>13.356502242152466</c:v>
                </c:pt>
                <c:pt idx="3">
                  <c:v>24.519713261648747</c:v>
                </c:pt>
                <c:pt idx="4">
                  <c:v>62.793333333333337</c:v>
                </c:pt>
              </c:numCache>
            </c:numRef>
          </c:cat>
          <c:val>
            <c:numRef>
              <c:f>BattlePass资源投放规划!$B$16:$B$20</c:f>
              <c:numCache>
                <c:formatCode>0.0%</c:formatCode>
                <c:ptCount val="5"/>
                <c:pt idx="0">
                  <c:v>0.5101972584419926</c:v>
                </c:pt>
                <c:pt idx="1">
                  <c:v>0.1471079906385824</c:v>
                </c:pt>
                <c:pt idx="2">
                  <c:v>0.14911400869274491</c:v>
                </c:pt>
                <c:pt idx="3">
                  <c:v>0.14443329989969911</c:v>
                </c:pt>
                <c:pt idx="4">
                  <c:v>0.10030090270812438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B-4BED-918C-7B8AB21E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065424"/>
        <c:axId val="691063456"/>
      </c:barChart>
      <c:catAx>
        <c:axId val="691065424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063456"/>
        <c:crosses val="autoZero"/>
        <c:auto val="1"/>
        <c:lblAlgn val="ctr"/>
        <c:lblOffset val="100"/>
        <c:noMultiLvlLbl val="0"/>
      </c:catAx>
      <c:valAx>
        <c:axId val="6910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0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134937</xdr:colOff>
      <xdr:row>21</xdr:row>
      <xdr:rowOff>57149</xdr:rowOff>
    </xdr:from>
    <xdr:to>
      <xdr:col>4</xdr:col>
      <xdr:colOff>396874</xdr:colOff>
      <xdr:row>36</xdr:row>
      <xdr:rowOff>61912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B00F31C-E2B4-4E87-AFA9-5E55C969E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E40-D5A5-46C6-BC9D-E2AB1993EAA4}">
  <dimension ref="A1:V56"/>
  <sheetViews>
    <sheetView tabSelected="1" zoomScale="120" zoomScaleNormal="120" workbookViewId="0">
      <selection activeCell="C13" sqref="C13"/>
    </sheetView>
  </sheetViews>
  <sheetFormatPr defaultRowHeight="14.25" x14ac:dyDescent="0.2"/>
  <cols>
    <col min="1" max="1" width="15.125" style="1" customWidth="1"/>
    <col min="2" max="2" width="15.125" style="1" bestFit="1" customWidth="1"/>
    <col min="3" max="3" width="12.625" style="1" customWidth="1"/>
    <col min="4" max="4" width="13.75" style="1" customWidth="1"/>
    <col min="5" max="5" width="13.375" style="1" customWidth="1"/>
    <col min="6" max="6" width="10" style="1" bestFit="1" customWidth="1"/>
    <col min="7" max="7" width="18" style="1" customWidth="1"/>
    <col min="8" max="8" width="15.75" style="1" customWidth="1"/>
    <col min="9" max="11" width="17.375" style="1" customWidth="1"/>
    <col min="12" max="12" width="16" style="1" customWidth="1"/>
    <col min="13" max="13" width="24.875" style="1" bestFit="1" customWidth="1"/>
    <col min="14" max="14" width="9" style="1"/>
    <col min="15" max="15" width="17.375" style="1" customWidth="1"/>
    <col min="16" max="16" width="14.375" style="1" customWidth="1"/>
    <col min="17" max="17" width="18.625" style="1" customWidth="1"/>
    <col min="18" max="18" width="18.25" style="1" customWidth="1"/>
    <col min="19" max="19" width="12.375" style="1" customWidth="1"/>
    <col min="20" max="20" width="12.25" style="1" customWidth="1"/>
    <col min="21" max="21" width="17.5" style="1" customWidth="1"/>
    <col min="22" max="22" width="21.875" style="1" customWidth="1"/>
    <col min="23" max="16384" width="9" style="1"/>
  </cols>
  <sheetData>
    <row r="1" spans="1:22" x14ac:dyDescent="0.2">
      <c r="A1" s="12" t="s">
        <v>65</v>
      </c>
      <c r="E1" s="8" t="s">
        <v>36</v>
      </c>
      <c r="O1" s="3" t="s">
        <v>46</v>
      </c>
      <c r="P1" s="3" t="s">
        <v>45</v>
      </c>
      <c r="Q1" s="3" t="s">
        <v>44</v>
      </c>
      <c r="R1" s="3" t="s">
        <v>43</v>
      </c>
      <c r="S1" s="3" t="s">
        <v>48</v>
      </c>
      <c r="T1" s="3" t="s">
        <v>49</v>
      </c>
      <c r="U1" s="3" t="s">
        <v>42</v>
      </c>
      <c r="V1" s="3" t="s">
        <v>41</v>
      </c>
    </row>
    <row r="2" spans="1:22" x14ac:dyDescent="0.2">
      <c r="A2" s="12" t="s">
        <v>11</v>
      </c>
      <c r="E2" s="3" t="s">
        <v>33</v>
      </c>
      <c r="F2" s="3" t="s">
        <v>32</v>
      </c>
      <c r="G2" s="3" t="s">
        <v>56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31</v>
      </c>
      <c r="O2" s="7">
        <v>44042</v>
      </c>
      <c r="P2" s="7" t="s">
        <v>35</v>
      </c>
      <c r="Q2" s="11" t="s">
        <v>60</v>
      </c>
      <c r="R2" s="4" t="s">
        <v>14</v>
      </c>
      <c r="S2" s="11" t="s">
        <v>50</v>
      </c>
      <c r="T2" s="4"/>
      <c r="U2" s="4" t="s">
        <v>17</v>
      </c>
      <c r="V2" s="11" t="s">
        <v>28</v>
      </c>
    </row>
    <row r="3" spans="1:22" x14ac:dyDescent="0.2">
      <c r="E3" s="4">
        <v>1</v>
      </c>
      <c r="F3" s="4"/>
      <c r="G3" s="11" t="s">
        <v>62</v>
      </c>
      <c r="H3" s="6">
        <f>VLOOKUP(E3,'BattlePass等级-经验'!A:B,2,FALSE)/($A$16*$B$6)</f>
        <v>0</v>
      </c>
      <c r="I3" s="6">
        <f>VLOOKUP(E3,'BattlePass等级-经验'!A:B,2,FALSE)/($A$17*$B$6)</f>
        <v>0</v>
      </c>
      <c r="J3" s="6">
        <f>VLOOKUP(E3,'BattlePass等级-经验'!A:B,2,FALSE)/($A$18*$B$6)</f>
        <v>0</v>
      </c>
      <c r="K3" s="6">
        <f>VLOOKUP(E3,'BattlePass等级-经验'!A:B,2,FALSE)/($A$19*$B$6)</f>
        <v>0</v>
      </c>
      <c r="L3" s="6">
        <f>VLOOKUP(E3,'BattlePass等级-经验'!A:B,2,FALSE)/($A$20*$B$6)</f>
        <v>0</v>
      </c>
      <c r="M3" s="4" t="s">
        <v>25</v>
      </c>
      <c r="O3" s="7">
        <v>44089</v>
      </c>
      <c r="P3" s="7" t="s">
        <v>30</v>
      </c>
      <c r="Q3" s="12" t="s">
        <v>59</v>
      </c>
      <c r="R3" s="4" t="s">
        <v>14</v>
      </c>
      <c r="S3" s="11" t="s">
        <v>50</v>
      </c>
      <c r="T3" s="4" t="s">
        <v>5</v>
      </c>
      <c r="U3" s="11" t="s">
        <v>51</v>
      </c>
      <c r="V3" s="4" t="s">
        <v>27</v>
      </c>
    </row>
    <row r="4" spans="1:22" x14ac:dyDescent="0.2">
      <c r="A4" s="1" t="s">
        <v>9</v>
      </c>
      <c r="E4" s="4">
        <v>10</v>
      </c>
      <c r="F4" s="4"/>
      <c r="G4" s="11" t="s">
        <v>61</v>
      </c>
      <c r="H4" s="26">
        <f>VLOOKUP(E4,'BattlePass等级-经验'!A:B,2,FALSE)/($A$16*$B$6)</f>
        <v>38.851485148514847</v>
      </c>
      <c r="I4" s="6">
        <f>VLOOKUP(E4,'BattlePass等级-经验'!A:B,2,FALSE)/($A$17*$B$6)</f>
        <v>11.989100817438693</v>
      </c>
      <c r="J4" s="6">
        <f>VLOOKUP(E4,'BattlePass等级-经验'!A:B,2,FALSE)/($A$18*$B$6)</f>
        <v>6.7382910861171732</v>
      </c>
      <c r="K4" s="6">
        <f>VLOOKUP(E4,'BattlePass等级-经验'!A:B,2,FALSE)/($A$19*$B$6)</f>
        <v>3.6705160064318081</v>
      </c>
      <c r="L4" s="6">
        <f>VLOOKUP(E4,'BattlePass等级-经验'!A:B,2,FALSE)/($A$20*$B$6)</f>
        <v>1.4332731712496019</v>
      </c>
      <c r="M4" s="4" t="s">
        <v>8</v>
      </c>
      <c r="O4" s="7">
        <v>44136</v>
      </c>
      <c r="P4" s="7" t="s">
        <v>24</v>
      </c>
      <c r="Q4" s="4" t="s">
        <v>29</v>
      </c>
      <c r="R4" s="4" t="s">
        <v>14</v>
      </c>
      <c r="S4" s="11" t="s">
        <v>50</v>
      </c>
      <c r="T4" s="4" t="s">
        <v>5</v>
      </c>
      <c r="U4" s="4" t="s">
        <v>22</v>
      </c>
      <c r="V4" s="4" t="s">
        <v>12</v>
      </c>
    </row>
    <row r="5" spans="1:22" x14ac:dyDescent="0.2">
      <c r="E5" s="4">
        <v>20</v>
      </c>
      <c r="F5" s="4"/>
      <c r="G5" s="13" t="s">
        <v>53</v>
      </c>
      <c r="H5" s="6">
        <f>VLOOKUP(E5,'BattlePass等级-经验'!A:B,2,FALSE)/($A$16*$B$6)</f>
        <v>82.019801980198011</v>
      </c>
      <c r="I5" s="6">
        <f>VLOOKUP(E5,'BattlePass等级-经验'!A:B,2,FALSE)/($A$17*$B$6)</f>
        <v>25.310323947926129</v>
      </c>
      <c r="J5" s="6">
        <f>VLOOKUP(E5,'BattlePass等级-经验'!A:B,2,FALSE)/($A$18*$B$6)</f>
        <v>14.225281181802922</v>
      </c>
      <c r="K5" s="6">
        <f>VLOOKUP(E5,'BattlePass等级-经验'!A:B,2,FALSE)/($A$19*$B$6)</f>
        <v>7.7488671246893723</v>
      </c>
      <c r="L5" s="6">
        <f>VLOOKUP(E5,'BattlePass等级-经验'!A:B,2,FALSE)/($A$20*$B$6)</f>
        <v>3.025798917082493</v>
      </c>
      <c r="M5" s="11" t="s">
        <v>10</v>
      </c>
      <c r="O5" s="7">
        <v>44183</v>
      </c>
      <c r="P5" s="7" t="s">
        <v>20</v>
      </c>
      <c r="Q5" s="4" t="s">
        <v>23</v>
      </c>
      <c r="R5" s="4" t="s">
        <v>14</v>
      </c>
      <c r="S5" s="11" t="s">
        <v>50</v>
      </c>
      <c r="T5" s="4" t="s">
        <v>5</v>
      </c>
      <c r="U5" s="4" t="s">
        <v>19</v>
      </c>
      <c r="V5" s="4" t="s">
        <v>18</v>
      </c>
    </row>
    <row r="6" spans="1:22" x14ac:dyDescent="0.2">
      <c r="A6" s="5" t="s">
        <v>6</v>
      </c>
      <c r="B6" s="4">
        <v>1.5</v>
      </c>
      <c r="D6" s="20"/>
      <c r="E6" s="4">
        <v>30</v>
      </c>
      <c r="F6" s="13" t="s">
        <v>76</v>
      </c>
      <c r="G6" s="11" t="s">
        <v>50</v>
      </c>
      <c r="H6" s="6">
        <f>VLOOKUP(E6,'BattlePass等级-经验'!A:B,2,FALSE)/($A$16*$B$6)</f>
        <v>125.18811881188118</v>
      </c>
      <c r="I6" s="26">
        <f>VLOOKUP(E6,'BattlePass等级-经验'!A:B,2,FALSE)/($A$17*$B$6)</f>
        <v>38.631547078413568</v>
      </c>
      <c r="J6" s="6">
        <f>VLOOKUP(E6,'BattlePass等级-经验'!A:B,2,FALSE)/($A$18*$B$6)</f>
        <v>21.712271277488668</v>
      </c>
      <c r="K6" s="6">
        <f>VLOOKUP(E6,'BattlePass等级-经验'!A:B,2,FALSE)/($A$19*$B$6)</f>
        <v>11.827218242946937</v>
      </c>
      <c r="L6" s="6">
        <f>VLOOKUP(E6,'BattlePass等级-经验'!A:B,2,FALSE)/($A$20*$B$6)</f>
        <v>4.6183246629153842</v>
      </c>
      <c r="M6" s="11" t="s">
        <v>57</v>
      </c>
      <c r="O6" s="7">
        <v>44230</v>
      </c>
      <c r="P6" s="7" t="s">
        <v>16</v>
      </c>
      <c r="Q6" s="4" t="s">
        <v>15</v>
      </c>
      <c r="R6" s="4" t="s">
        <v>14</v>
      </c>
      <c r="S6" s="11" t="s">
        <v>50</v>
      </c>
      <c r="T6" s="4" t="s">
        <v>5</v>
      </c>
      <c r="U6" s="4" t="s">
        <v>13</v>
      </c>
      <c r="V6" s="4" t="s">
        <v>12</v>
      </c>
    </row>
    <row r="7" spans="1:22" x14ac:dyDescent="0.2">
      <c r="A7" s="5" t="s">
        <v>4</v>
      </c>
      <c r="B7" s="4">
        <v>15</v>
      </c>
      <c r="D7" s="21"/>
      <c r="E7" s="4">
        <v>40</v>
      </c>
      <c r="F7" s="11" t="s">
        <v>54</v>
      </c>
      <c r="G7" s="11" t="s">
        <v>50</v>
      </c>
      <c r="H7" s="6">
        <f>VLOOKUP(E7,'BattlePass等级-经验'!A:B,2,FALSE)/($A$16*$B$6)</f>
        <v>168.35643564356434</v>
      </c>
      <c r="I7" s="6">
        <f>VLOOKUP(E7,'BattlePass等级-经验'!A:B,2,FALSE)/($A$17*$B$6)</f>
        <v>51.952770208901001</v>
      </c>
      <c r="J7" s="6">
        <f>VLOOKUP(E7,'BattlePass等级-经验'!A:B,2,FALSE)/($A$18*$B$6)</f>
        <v>29.199261373174419</v>
      </c>
      <c r="K7" s="6">
        <f>VLOOKUP(E7,'BattlePass等级-经验'!A:B,2,FALSE)/($A$19*$B$6)</f>
        <v>15.905569361204501</v>
      </c>
      <c r="L7" s="6">
        <f>VLOOKUP(E7,'BattlePass等级-经验'!A:B,2,FALSE)/($A$20*$B$6)</f>
        <v>6.210850408748275</v>
      </c>
      <c r="M7" s="11" t="s">
        <v>58</v>
      </c>
    </row>
    <row r="8" spans="1:22" x14ac:dyDescent="0.2">
      <c r="A8" s="5" t="s">
        <v>3</v>
      </c>
      <c r="B8" s="4">
        <v>3</v>
      </c>
      <c r="D8" s="21"/>
      <c r="E8" s="4">
        <v>50</v>
      </c>
      <c r="F8" s="4"/>
      <c r="G8" s="11" t="s">
        <v>61</v>
      </c>
      <c r="H8" s="6">
        <f>VLOOKUP(E8,'BattlePass等级-经验'!A:B,2,FALSE)/($A$16*$B$6)</f>
        <v>211.52475247524751</v>
      </c>
      <c r="I8" s="6">
        <f>VLOOKUP(E8,'BattlePass等级-经验'!A:B,2,FALSE)/($A$17*$B$6)</f>
        <v>65.27399333938844</v>
      </c>
      <c r="J8" s="26">
        <f>VLOOKUP(E8,'BattlePass等级-经验'!A:B,2,FALSE)/($A$18*$B$6)</f>
        <v>36.686251468860164</v>
      </c>
      <c r="K8" s="6">
        <f>VLOOKUP(E8,'BattlePass等级-经验'!A:B,2,FALSE)/($A$19*$B$6)</f>
        <v>19.983920479462068</v>
      </c>
      <c r="L8" s="6">
        <f>VLOOKUP(E8,'BattlePass等级-经验'!A:B,2,FALSE)/($A$20*$B$6)</f>
        <v>7.8033761545811657</v>
      </c>
      <c r="M8" s="4" t="s">
        <v>8</v>
      </c>
    </row>
    <row r="9" spans="1:22" x14ac:dyDescent="0.2">
      <c r="A9" s="5" t="s">
        <v>2</v>
      </c>
      <c r="B9" s="4">
        <v>200</v>
      </c>
      <c r="D9" s="20"/>
      <c r="E9" s="4">
        <v>60</v>
      </c>
      <c r="F9" s="4"/>
      <c r="G9" s="11" t="s">
        <v>63</v>
      </c>
      <c r="H9" s="6">
        <f>VLOOKUP(E9,'BattlePass等级-经验'!A:B,2,FALSE)/($A$16*$B$6)</f>
        <v>254.69306930693068</v>
      </c>
      <c r="I9" s="6">
        <f>VLOOKUP(E9,'BattlePass等级-经验'!A:B,2,FALSE)/($A$17*$B$6)</f>
        <v>78.595216469875879</v>
      </c>
      <c r="J9" s="6">
        <f>VLOOKUP(E9,'BattlePass等级-经验'!A:B,2,FALSE)/($A$18*$B$6)</f>
        <v>44.173241564545911</v>
      </c>
      <c r="K9" s="6">
        <f>VLOOKUP(E9,'BattlePass等级-经验'!A:B,2,FALSE)/($A$19*$B$6)</f>
        <v>24.062271597719629</v>
      </c>
      <c r="L9" s="6">
        <f>VLOOKUP(E9,'BattlePass等级-经验'!A:B,2,FALSE)/($A$20*$B$6)</f>
        <v>9.3959019004140565</v>
      </c>
      <c r="M9" s="4" t="s">
        <v>8</v>
      </c>
    </row>
    <row r="10" spans="1:22" x14ac:dyDescent="0.2">
      <c r="A10" s="5" t="s">
        <v>1</v>
      </c>
      <c r="B10" s="4">
        <v>10</v>
      </c>
      <c r="D10" s="18"/>
      <c r="E10" s="4">
        <v>70</v>
      </c>
      <c r="F10" s="4"/>
      <c r="G10" s="24" t="s">
        <v>52</v>
      </c>
      <c r="H10" s="6">
        <f>VLOOKUP(E10,'BattlePass等级-经验'!A:B,2,FALSE)/($A$16*$B$6)</f>
        <v>297.86138613861385</v>
      </c>
      <c r="I10" s="6">
        <f>VLOOKUP(E10,'BattlePass等级-经验'!A:B,2,FALSE)/($A$17*$B$6)</f>
        <v>91.916439600363304</v>
      </c>
      <c r="J10" s="6">
        <f>VLOOKUP(E10,'BattlePass等级-经验'!A:B,2,FALSE)/($A$18*$B$6)</f>
        <v>51.660231660231659</v>
      </c>
      <c r="K10" s="6">
        <f>VLOOKUP(E10,'BattlePass等级-经验'!A:B,2,FALSE)/($A$19*$B$6)</f>
        <v>28.140622715977194</v>
      </c>
      <c r="L10" s="6">
        <f>VLOOKUP(E10,'BattlePass等级-经验'!A:B,2,FALSE)/($A$20*$B$6)</f>
        <v>10.988427646246947</v>
      </c>
      <c r="M10" s="11" t="s">
        <v>55</v>
      </c>
      <c r="O10" s="12" t="s">
        <v>66</v>
      </c>
    </row>
    <row r="11" spans="1:22" x14ac:dyDescent="0.2">
      <c r="A11" s="5" t="s">
        <v>0</v>
      </c>
      <c r="B11" s="4">
        <v>50</v>
      </c>
      <c r="D11" s="20"/>
      <c r="E11" s="4">
        <v>80</v>
      </c>
      <c r="F11" s="4"/>
      <c r="G11" s="11" t="s">
        <v>64</v>
      </c>
      <c r="H11" s="6">
        <f>VLOOKUP(E11,'BattlePass等级-经验'!A:B,2,FALSE)/($A$16*$B$6)</f>
        <v>341.02970297029702</v>
      </c>
      <c r="I11" s="6">
        <f>VLOOKUP(E11,'BattlePass等级-经验'!A:B,2,FALSE)/($A$17*$B$6)</f>
        <v>105.23766273085074</v>
      </c>
      <c r="J11" s="6">
        <f>VLOOKUP(E11,'BattlePass等级-经验'!A:B,2,FALSE)/($A$18*$B$6)</f>
        <v>59.147221755917407</v>
      </c>
      <c r="K11" s="26">
        <f>VLOOKUP(E11,'BattlePass等级-经验'!A:B,2,FALSE)/($A$19*$B$6)</f>
        <v>32.21897383423476</v>
      </c>
      <c r="L11" s="6">
        <f>VLOOKUP(E11,'BattlePass等级-经验'!A:B,2,FALSE)/($A$20*$B$6)</f>
        <v>12.58095339207984</v>
      </c>
      <c r="M11" s="4" t="s">
        <v>7</v>
      </c>
    </row>
    <row r="12" spans="1:22" x14ac:dyDescent="0.2">
      <c r="A12" s="5" t="s">
        <v>47</v>
      </c>
      <c r="B12" s="4">
        <v>30</v>
      </c>
      <c r="D12" s="18"/>
      <c r="E12" s="4">
        <v>100</v>
      </c>
      <c r="F12" s="4"/>
      <c r="G12" s="24" t="s">
        <v>64</v>
      </c>
      <c r="H12" s="6">
        <f>VLOOKUP(E12,'BattlePass等级-经验'!A:B,2,FALSE)/($A$16*$B$6)</f>
        <v>427.36633663366331</v>
      </c>
      <c r="I12" s="6">
        <f>VLOOKUP(E12,'BattlePass等级-经验'!A:B,2,FALSE)/($A$17*$B$6)</f>
        <v>131.88010899182561</v>
      </c>
      <c r="J12" s="6">
        <f>VLOOKUP(E12,'BattlePass等级-经验'!A:B,2,FALSE)/($A$18*$B$6)</f>
        <v>74.12120194728891</v>
      </c>
      <c r="K12" s="6">
        <f>VLOOKUP(E12,'BattlePass等级-经验'!A:B,2,FALSE)/($A$19*$B$6)</f>
        <v>40.37567607074989</v>
      </c>
      <c r="L12" s="6">
        <f>VLOOKUP(E12,'BattlePass等级-经验'!A:B,2,FALSE)/($A$20*$B$6)</f>
        <v>15.766004883745621</v>
      </c>
      <c r="M12" s="10"/>
    </row>
    <row r="13" spans="1:22" x14ac:dyDescent="0.2">
      <c r="D13" s="18"/>
      <c r="E13" s="4">
        <v>120</v>
      </c>
      <c r="F13" s="4"/>
      <c r="G13" s="4"/>
      <c r="H13" s="6">
        <f>VLOOKUP(E13,'BattlePass等级-经验'!A:B,2,FALSE)/($A$16*$B$6)</f>
        <v>600.03960396039599</v>
      </c>
      <c r="I13" s="6">
        <f>VLOOKUP(E13,'BattlePass等级-经验'!A:B,2,FALSE)/($A$17*$B$6)</f>
        <v>185.16500151377537</v>
      </c>
      <c r="J13" s="6">
        <f>VLOOKUP(E13,'BattlePass等级-经验'!A:B,2,FALSE)/($A$18*$B$6)</f>
        <v>104.0691623300319</v>
      </c>
      <c r="K13" s="6">
        <f>VLOOKUP(E13,'BattlePass等级-经验'!A:B,2,FALSE)/($A$19*$B$6)</f>
        <v>56.689080543780143</v>
      </c>
      <c r="L13" s="6">
        <f>VLOOKUP(E13,'BattlePass等级-经验'!A:B,2,FALSE)/($A$20*$B$6)</f>
        <v>22.136107867077186</v>
      </c>
      <c r="M13" s="4"/>
      <c r="O13" s="9" t="s">
        <v>40</v>
      </c>
      <c r="P13" s="3" t="s">
        <v>39</v>
      </c>
      <c r="Q13" s="3" t="s">
        <v>38</v>
      </c>
      <c r="R13" s="3" t="s">
        <v>37</v>
      </c>
    </row>
    <row r="14" spans="1:22" x14ac:dyDescent="0.2">
      <c r="A14" s="22"/>
      <c r="B14" s="18"/>
      <c r="D14" s="18"/>
      <c r="E14" s="18"/>
      <c r="F14" s="18"/>
      <c r="G14" s="18"/>
      <c r="H14" s="19"/>
      <c r="I14" s="19"/>
      <c r="J14" s="19"/>
      <c r="K14" s="19"/>
      <c r="L14" s="19"/>
      <c r="M14" s="18"/>
      <c r="P14" s="4" t="s">
        <v>34</v>
      </c>
      <c r="Q14" s="2">
        <v>8.1723625557206539E-2</v>
      </c>
      <c r="R14" s="2">
        <v>8.9219330855018583E-2</v>
      </c>
    </row>
    <row r="15" spans="1:22" x14ac:dyDescent="0.2">
      <c r="A15" s="13" t="s">
        <v>87</v>
      </c>
      <c r="B15" s="14" t="s">
        <v>88</v>
      </c>
      <c r="D15" s="18"/>
      <c r="E15" s="18"/>
      <c r="F15" s="18"/>
      <c r="G15" s="18"/>
      <c r="H15" s="19"/>
      <c r="I15" s="19"/>
      <c r="J15" s="19"/>
      <c r="K15" s="19"/>
      <c r="L15" s="19"/>
      <c r="M15" s="18"/>
      <c r="P15" s="4" t="s">
        <v>26</v>
      </c>
      <c r="Q15" s="2">
        <v>6.4635958395245177E-2</v>
      </c>
      <c r="R15" s="2">
        <v>0.10037174721189591</v>
      </c>
    </row>
    <row r="16" spans="1:22" x14ac:dyDescent="0.2">
      <c r="A16" s="23">
        <v>2.3165137614678901</v>
      </c>
      <c r="B16" s="25">
        <v>0.5101972584419926</v>
      </c>
      <c r="E16" s="18"/>
      <c r="F16" s="18"/>
      <c r="G16" s="18"/>
      <c r="H16" s="19"/>
      <c r="I16" s="19"/>
      <c r="J16" s="19"/>
      <c r="K16" s="19"/>
      <c r="L16" s="19"/>
      <c r="M16" s="18"/>
      <c r="P16" s="4" t="s">
        <v>21</v>
      </c>
      <c r="Q16" s="2">
        <v>0.14115898959881129</v>
      </c>
      <c r="R16" s="2">
        <v>0.2503097893432466</v>
      </c>
    </row>
    <row r="17" spans="1:13" x14ac:dyDescent="0.2">
      <c r="A17" s="23">
        <v>7.5068181818181818</v>
      </c>
      <c r="B17" s="25">
        <v>0.1471079906385824</v>
      </c>
      <c r="E17" s="18"/>
      <c r="F17" s="18"/>
      <c r="G17" s="18"/>
      <c r="H17" s="19"/>
      <c r="I17" s="19"/>
      <c r="J17" s="19"/>
      <c r="K17" s="19"/>
      <c r="L17" s="27"/>
      <c r="M17" s="18"/>
    </row>
    <row r="18" spans="1:13" x14ac:dyDescent="0.2">
      <c r="A18" s="6">
        <v>13.356502242152466</v>
      </c>
      <c r="B18" s="25">
        <v>0.14911400869274491</v>
      </c>
      <c r="F18" s="28" t="s">
        <v>89</v>
      </c>
    </row>
    <row r="19" spans="1:13" x14ac:dyDescent="0.2">
      <c r="A19" s="31">
        <v>24.519713261648747</v>
      </c>
      <c r="B19" s="32">
        <v>0.14443329989969911</v>
      </c>
      <c r="F19" s="28" t="s">
        <v>90</v>
      </c>
    </row>
    <row r="20" spans="1:13" x14ac:dyDescent="0.2">
      <c r="A20" s="6">
        <v>62.793333333333337</v>
      </c>
      <c r="B20" s="25">
        <v>0.10030090270812438</v>
      </c>
      <c r="F20" s="28" t="s">
        <v>95</v>
      </c>
    </row>
    <row r="21" spans="1:13" x14ac:dyDescent="0.2">
      <c r="F21" s="28" t="s">
        <v>97</v>
      </c>
    </row>
    <row r="22" spans="1:13" x14ac:dyDescent="0.2">
      <c r="A22" s="15"/>
      <c r="B22" s="15"/>
      <c r="C22" s="15"/>
      <c r="D22" s="15"/>
      <c r="F22" s="28" t="s">
        <v>99</v>
      </c>
    </row>
    <row r="23" spans="1:13" x14ac:dyDescent="0.2">
      <c r="A23" s="15"/>
      <c r="B23" s="15"/>
      <c r="C23" s="15"/>
      <c r="D23" s="15"/>
      <c r="F23" s="28" t="s">
        <v>102</v>
      </c>
    </row>
    <row r="24" spans="1:13" x14ac:dyDescent="0.2">
      <c r="A24" s="15"/>
      <c r="B24" s="15"/>
      <c r="C24" s="15"/>
      <c r="D24" s="15"/>
      <c r="F24" s="28" t="s">
        <v>94</v>
      </c>
    </row>
    <row r="25" spans="1:13" x14ac:dyDescent="0.2">
      <c r="A25" s="15"/>
      <c r="B25" s="15"/>
      <c r="C25" s="15"/>
      <c r="D25" s="15"/>
      <c r="F25" s="28" t="s">
        <v>91</v>
      </c>
    </row>
    <row r="26" spans="1:13" x14ac:dyDescent="0.2">
      <c r="A26" s="15"/>
      <c r="B26" s="15"/>
      <c r="C26" s="15"/>
      <c r="D26" s="15"/>
      <c r="F26" s="28" t="s">
        <v>92</v>
      </c>
    </row>
    <row r="27" spans="1:13" x14ac:dyDescent="0.2">
      <c r="A27" s="15"/>
      <c r="B27" s="15"/>
      <c r="C27" s="15"/>
      <c r="D27" s="15"/>
      <c r="F27" s="28" t="s">
        <v>96</v>
      </c>
    </row>
    <row r="28" spans="1:13" x14ac:dyDescent="0.2">
      <c r="A28" s="15"/>
      <c r="B28" s="15"/>
      <c r="C28" s="15"/>
      <c r="D28" s="15"/>
      <c r="F28" s="28" t="s">
        <v>98</v>
      </c>
    </row>
    <row r="29" spans="1:13" x14ac:dyDescent="0.2">
      <c r="A29" s="15"/>
      <c r="B29" s="15"/>
      <c r="C29" s="15"/>
      <c r="D29" s="15"/>
      <c r="F29" s="28" t="s">
        <v>100</v>
      </c>
    </row>
    <row r="30" spans="1:13" x14ac:dyDescent="0.2">
      <c r="A30" s="15"/>
      <c r="B30" s="15"/>
      <c r="C30" s="15"/>
      <c r="D30" s="15"/>
      <c r="F30" s="28" t="s">
        <v>101</v>
      </c>
    </row>
    <row r="31" spans="1:13" x14ac:dyDescent="0.2">
      <c r="A31" s="15"/>
      <c r="B31" s="15"/>
      <c r="C31" s="15"/>
      <c r="D31" s="15"/>
      <c r="F31" s="28" t="s">
        <v>103</v>
      </c>
    </row>
    <row r="32" spans="1:13" x14ac:dyDescent="0.2">
      <c r="A32" s="15"/>
      <c r="B32" s="15"/>
      <c r="C32" s="15"/>
      <c r="D32" s="15"/>
      <c r="F32" s="28" t="s">
        <v>104</v>
      </c>
    </row>
    <row r="33" spans="1:6" x14ac:dyDescent="0.2">
      <c r="A33" s="15"/>
      <c r="B33" s="15"/>
      <c r="C33" s="15"/>
      <c r="D33" s="15"/>
      <c r="F33" s="28" t="s">
        <v>93</v>
      </c>
    </row>
    <row r="34" spans="1:6" x14ac:dyDescent="0.2">
      <c r="A34" s="15"/>
      <c r="B34" s="15"/>
      <c r="C34" s="15"/>
      <c r="D34" s="15"/>
    </row>
    <row r="35" spans="1:6" x14ac:dyDescent="0.2">
      <c r="A35" s="15"/>
      <c r="B35" s="15"/>
      <c r="C35" s="15"/>
      <c r="D35" s="15"/>
    </row>
    <row r="36" spans="1:6" x14ac:dyDescent="0.2">
      <c r="A36" s="16"/>
      <c r="B36" s="17"/>
      <c r="C36" s="17"/>
      <c r="D36" s="17"/>
    </row>
    <row r="37" spans="1:6" x14ac:dyDescent="0.2">
      <c r="A37" s="16"/>
      <c r="B37" s="17"/>
      <c r="C37" s="17"/>
      <c r="D37" s="17"/>
    </row>
    <row r="38" spans="1:6" x14ac:dyDescent="0.2">
      <c r="A38" s="16"/>
      <c r="B38" s="17"/>
      <c r="C38" s="17"/>
      <c r="D38" s="17"/>
    </row>
    <row r="39" spans="1:6" x14ac:dyDescent="0.2">
      <c r="A39" s="16"/>
      <c r="B39" s="17"/>
      <c r="C39" s="17"/>
      <c r="D39" s="17"/>
    </row>
    <row r="40" spans="1:6" x14ac:dyDescent="0.2">
      <c r="A40" s="16"/>
      <c r="B40" s="17"/>
      <c r="C40" s="17"/>
      <c r="D40" s="17"/>
    </row>
    <row r="41" spans="1:6" x14ac:dyDescent="0.2">
      <c r="A41" s="8" t="s">
        <v>80</v>
      </c>
      <c r="C41" s="12"/>
      <c r="D41" s="17"/>
    </row>
    <row r="42" spans="1:6" x14ac:dyDescent="0.2">
      <c r="A42" s="3" t="s">
        <v>81</v>
      </c>
      <c r="B42" s="3" t="s">
        <v>78</v>
      </c>
      <c r="C42" s="3" t="s">
        <v>79</v>
      </c>
      <c r="D42" s="17"/>
    </row>
    <row r="43" spans="1:6" x14ac:dyDescent="0.2">
      <c r="A43" s="4" t="s">
        <v>74</v>
      </c>
      <c r="B43" s="4">
        <v>0</v>
      </c>
      <c r="C43" s="4">
        <f>B43/100</f>
        <v>0</v>
      </c>
      <c r="D43" s="17"/>
    </row>
    <row r="44" spans="1:6" x14ac:dyDescent="0.2">
      <c r="A44" s="4" t="s">
        <v>67</v>
      </c>
      <c r="B44" s="4">
        <v>1000</v>
      </c>
      <c r="C44" s="4">
        <f t="shared" ref="C44:C51" si="0">B44/100</f>
        <v>10</v>
      </c>
      <c r="D44" s="19"/>
    </row>
    <row r="45" spans="1:6" x14ac:dyDescent="0.2">
      <c r="A45" s="4" t="s">
        <v>68</v>
      </c>
      <c r="B45" s="4">
        <v>2000</v>
      </c>
      <c r="C45" s="4">
        <f t="shared" si="0"/>
        <v>20</v>
      </c>
    </row>
    <row r="46" spans="1:6" x14ac:dyDescent="0.2">
      <c r="A46" s="4" t="s">
        <v>69</v>
      </c>
      <c r="B46" s="4">
        <v>200</v>
      </c>
      <c r="C46" s="4">
        <f t="shared" si="0"/>
        <v>2</v>
      </c>
    </row>
    <row r="47" spans="1:6" x14ac:dyDescent="0.2">
      <c r="A47" s="4" t="s">
        <v>70</v>
      </c>
      <c r="B47" s="4">
        <v>200</v>
      </c>
      <c r="C47" s="4">
        <f t="shared" si="0"/>
        <v>2</v>
      </c>
    </row>
    <row r="48" spans="1:6" x14ac:dyDescent="0.2">
      <c r="A48" s="4" t="s">
        <v>71</v>
      </c>
      <c r="B48" s="4">
        <v>100.00000000000009</v>
      </c>
      <c r="C48" s="4">
        <f t="shared" si="0"/>
        <v>1.0000000000000009</v>
      </c>
    </row>
    <row r="49" spans="1:3" x14ac:dyDescent="0.2">
      <c r="A49" s="4" t="s">
        <v>75</v>
      </c>
      <c r="B49" s="4">
        <v>1000</v>
      </c>
      <c r="C49" s="4">
        <f t="shared" si="0"/>
        <v>10</v>
      </c>
    </row>
    <row r="50" spans="1:3" x14ac:dyDescent="0.2">
      <c r="A50" s="4" t="s">
        <v>72</v>
      </c>
      <c r="B50" s="4">
        <v>2400</v>
      </c>
      <c r="C50" s="4">
        <f t="shared" si="0"/>
        <v>24</v>
      </c>
    </row>
    <row r="51" spans="1:3" x14ac:dyDescent="0.2">
      <c r="A51" s="4" t="s">
        <v>73</v>
      </c>
      <c r="B51" s="4">
        <v>14000</v>
      </c>
      <c r="C51" s="4">
        <f t="shared" si="0"/>
        <v>140</v>
      </c>
    </row>
    <row r="52" spans="1:3" x14ac:dyDescent="0.2">
      <c r="A52" s="13" t="s">
        <v>76</v>
      </c>
      <c r="B52" s="4">
        <v>400</v>
      </c>
      <c r="C52" s="4">
        <f>B52/100</f>
        <v>4</v>
      </c>
    </row>
    <row r="53" spans="1:3" x14ac:dyDescent="0.2">
      <c r="C53" s="1">
        <f>SUM(C43:C52)</f>
        <v>213</v>
      </c>
    </row>
    <row r="56" spans="1:3" x14ac:dyDescent="0.2">
      <c r="A56" s="13" t="s">
        <v>77</v>
      </c>
      <c r="B56" s="2">
        <f>C53/9.9</f>
        <v>21.515151515151516</v>
      </c>
    </row>
  </sheetData>
  <phoneticPr fontId="7" type="noConversion"/>
  <conditionalFormatting sqref="H3:L1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{58A0BFEE-2B94-44E5-951E-6CDC40D3BEB4}</x14:id>
        </ext>
      </extLst>
    </cfRule>
  </conditionalFormatting>
  <conditionalFormatting sqref="H3:H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{C592073A-3209-420C-90B3-E4382326DAA8}</x14:id>
        </ext>
      </extLst>
    </cfRule>
  </conditionalFormatting>
  <conditionalFormatting sqref="I3:L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{98C97B65-5FFC-4BB6-A956-2AFD6D23D994}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A0BFEE-2B94-44E5-951E-6CDC40D3B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H3:L17</xm:sqref>
        </x14:conditionalFormatting>
        <x14:conditionalFormatting xmlns:xm="http://schemas.microsoft.com/office/excel/2006/main">
          <x14:cfRule type="dataBar" id="{C592073A-3209-420C-90B3-E4382326D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H3:H17</xm:sqref>
        </x14:conditionalFormatting>
        <x14:conditionalFormatting xmlns:xm="http://schemas.microsoft.com/office/excel/2006/main">
          <x14:cfRule type="dataBar" id="{98C97B65-5FFC-4BB6-A956-2AFD6D23D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I3:L17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B7B4-92B4-4E5E-B201-04EEF8E6D515}">
  <dimension ref="A1:B121"/>
  <sheetViews>
    <sheetView workbookViewId="0">
      <selection activeCell="K24" sqref="K24"/>
    </sheetView>
  </sheetViews>
  <sheetFormatPr defaultRowHeight="14.25" x14ac:dyDescent="0.2"/>
  <sheetData>
    <row r="1" spans="1:2" x14ac:dyDescent="0.2">
      <c r="A1" s="30" t="s">
        <v>105</v>
      </c>
      <c r="B1" s="30" t="s">
        <v>106</v>
      </c>
    </row>
    <row r="2" spans="1:2" x14ac:dyDescent="0.3">
      <c r="A2" s="29">
        <v>1</v>
      </c>
      <c r="B2" s="29">
        <v>0</v>
      </c>
    </row>
    <row r="3" spans="1:2" x14ac:dyDescent="0.3">
      <c r="A3" s="29">
        <v>2</v>
      </c>
      <c r="B3" s="29">
        <v>15</v>
      </c>
    </row>
    <row r="4" spans="1:2" x14ac:dyDescent="0.3">
      <c r="A4" s="29">
        <v>3</v>
      </c>
      <c r="B4" s="29">
        <v>30</v>
      </c>
    </row>
    <row r="5" spans="1:2" x14ac:dyDescent="0.3">
      <c r="A5" s="29">
        <v>4</v>
      </c>
      <c r="B5" s="29">
        <v>45</v>
      </c>
    </row>
    <row r="6" spans="1:2" x14ac:dyDescent="0.3">
      <c r="A6" s="29">
        <v>5</v>
      </c>
      <c r="B6" s="29">
        <v>60</v>
      </c>
    </row>
    <row r="7" spans="1:2" x14ac:dyDescent="0.3">
      <c r="A7" s="29">
        <v>6</v>
      </c>
      <c r="B7" s="29">
        <v>75</v>
      </c>
    </row>
    <row r="8" spans="1:2" x14ac:dyDescent="0.3">
      <c r="A8" s="29">
        <v>7</v>
      </c>
      <c r="B8" s="29">
        <v>90</v>
      </c>
    </row>
    <row r="9" spans="1:2" x14ac:dyDescent="0.3">
      <c r="A9" s="29">
        <v>8</v>
      </c>
      <c r="B9" s="29">
        <v>105</v>
      </c>
    </row>
    <row r="10" spans="1:2" x14ac:dyDescent="0.3">
      <c r="A10" s="29">
        <v>9</v>
      </c>
      <c r="B10" s="29">
        <v>120</v>
      </c>
    </row>
    <row r="11" spans="1:2" x14ac:dyDescent="0.3">
      <c r="A11" s="29">
        <v>10</v>
      </c>
      <c r="B11" s="29">
        <v>135</v>
      </c>
    </row>
    <row r="12" spans="1:2" x14ac:dyDescent="0.3">
      <c r="A12" s="29">
        <v>11</v>
      </c>
      <c r="B12" s="29">
        <v>150</v>
      </c>
    </row>
    <row r="13" spans="1:2" x14ac:dyDescent="0.3">
      <c r="A13" s="29">
        <v>12</v>
      </c>
      <c r="B13" s="29">
        <v>165</v>
      </c>
    </row>
    <row r="14" spans="1:2" x14ac:dyDescent="0.3">
      <c r="A14" s="29">
        <v>13</v>
      </c>
      <c r="B14" s="29">
        <v>180</v>
      </c>
    </row>
    <row r="15" spans="1:2" x14ac:dyDescent="0.3">
      <c r="A15" s="29">
        <v>14</v>
      </c>
      <c r="B15" s="29">
        <v>195</v>
      </c>
    </row>
    <row r="16" spans="1:2" x14ac:dyDescent="0.3">
      <c r="A16" s="29">
        <v>15</v>
      </c>
      <c r="B16" s="29">
        <v>210</v>
      </c>
    </row>
    <row r="17" spans="1:2" x14ac:dyDescent="0.3">
      <c r="A17" s="29">
        <v>16</v>
      </c>
      <c r="B17" s="29">
        <v>225</v>
      </c>
    </row>
    <row r="18" spans="1:2" x14ac:dyDescent="0.3">
      <c r="A18" s="29">
        <v>17</v>
      </c>
      <c r="B18" s="29">
        <v>240</v>
      </c>
    </row>
    <row r="19" spans="1:2" x14ac:dyDescent="0.3">
      <c r="A19" s="29">
        <v>18</v>
      </c>
      <c r="B19" s="29">
        <v>255</v>
      </c>
    </row>
    <row r="20" spans="1:2" x14ac:dyDescent="0.3">
      <c r="A20" s="29">
        <v>19</v>
      </c>
      <c r="B20" s="29">
        <v>270</v>
      </c>
    </row>
    <row r="21" spans="1:2" x14ac:dyDescent="0.3">
      <c r="A21" s="29">
        <v>20</v>
      </c>
      <c r="B21" s="29">
        <v>285</v>
      </c>
    </row>
    <row r="22" spans="1:2" x14ac:dyDescent="0.3">
      <c r="A22" s="29">
        <v>21</v>
      </c>
      <c r="B22" s="29">
        <v>300</v>
      </c>
    </row>
    <row r="23" spans="1:2" x14ac:dyDescent="0.3">
      <c r="A23" s="29">
        <v>22</v>
      </c>
      <c r="B23" s="29">
        <v>315</v>
      </c>
    </row>
    <row r="24" spans="1:2" x14ac:dyDescent="0.3">
      <c r="A24" s="29">
        <v>23</v>
      </c>
      <c r="B24" s="29">
        <v>330</v>
      </c>
    </row>
    <row r="25" spans="1:2" x14ac:dyDescent="0.3">
      <c r="A25" s="29">
        <v>24</v>
      </c>
      <c r="B25" s="29">
        <v>345</v>
      </c>
    </row>
    <row r="26" spans="1:2" x14ac:dyDescent="0.3">
      <c r="A26" s="29">
        <v>25</v>
      </c>
      <c r="B26" s="29">
        <v>360</v>
      </c>
    </row>
    <row r="27" spans="1:2" x14ac:dyDescent="0.3">
      <c r="A27" s="29">
        <v>26</v>
      </c>
      <c r="B27" s="29">
        <v>375</v>
      </c>
    </row>
    <row r="28" spans="1:2" x14ac:dyDescent="0.3">
      <c r="A28" s="29">
        <v>27</v>
      </c>
      <c r="B28" s="29">
        <v>390</v>
      </c>
    </row>
    <row r="29" spans="1:2" x14ac:dyDescent="0.3">
      <c r="A29" s="29">
        <v>28</v>
      </c>
      <c r="B29" s="29">
        <v>405</v>
      </c>
    </row>
    <row r="30" spans="1:2" x14ac:dyDescent="0.3">
      <c r="A30" s="29">
        <v>29</v>
      </c>
      <c r="B30" s="29">
        <v>420</v>
      </c>
    </row>
    <row r="31" spans="1:2" x14ac:dyDescent="0.3">
      <c r="A31" s="29">
        <v>30</v>
      </c>
      <c r="B31" s="29">
        <v>435</v>
      </c>
    </row>
    <row r="32" spans="1:2" x14ac:dyDescent="0.3">
      <c r="A32" s="29">
        <v>31</v>
      </c>
      <c r="B32" s="29">
        <v>450</v>
      </c>
    </row>
    <row r="33" spans="1:2" x14ac:dyDescent="0.3">
      <c r="A33" s="29">
        <v>32</v>
      </c>
      <c r="B33" s="29">
        <v>465</v>
      </c>
    </row>
    <row r="34" spans="1:2" x14ac:dyDescent="0.3">
      <c r="A34" s="29">
        <v>33</v>
      </c>
      <c r="B34" s="29">
        <v>480</v>
      </c>
    </row>
    <row r="35" spans="1:2" x14ac:dyDescent="0.3">
      <c r="A35" s="29">
        <v>34</v>
      </c>
      <c r="B35" s="29">
        <v>495</v>
      </c>
    </row>
    <row r="36" spans="1:2" x14ac:dyDescent="0.3">
      <c r="A36" s="29">
        <v>35</v>
      </c>
      <c r="B36" s="29">
        <v>510</v>
      </c>
    </row>
    <row r="37" spans="1:2" x14ac:dyDescent="0.3">
      <c r="A37" s="29">
        <v>36</v>
      </c>
      <c r="B37" s="29">
        <v>525</v>
      </c>
    </row>
    <row r="38" spans="1:2" x14ac:dyDescent="0.3">
      <c r="A38" s="29">
        <v>37</v>
      </c>
      <c r="B38" s="29">
        <v>540</v>
      </c>
    </row>
    <row r="39" spans="1:2" x14ac:dyDescent="0.3">
      <c r="A39" s="29">
        <v>38</v>
      </c>
      <c r="B39" s="29">
        <v>555</v>
      </c>
    </row>
    <row r="40" spans="1:2" x14ac:dyDescent="0.3">
      <c r="A40" s="29">
        <v>39</v>
      </c>
      <c r="B40" s="29">
        <v>570</v>
      </c>
    </row>
    <row r="41" spans="1:2" x14ac:dyDescent="0.3">
      <c r="A41" s="29">
        <v>40</v>
      </c>
      <c r="B41" s="29">
        <v>585</v>
      </c>
    </row>
    <row r="42" spans="1:2" x14ac:dyDescent="0.3">
      <c r="A42" s="29">
        <v>41</v>
      </c>
      <c r="B42" s="29">
        <v>600</v>
      </c>
    </row>
    <row r="43" spans="1:2" x14ac:dyDescent="0.3">
      <c r="A43" s="29">
        <v>42</v>
      </c>
      <c r="B43" s="29">
        <v>615</v>
      </c>
    </row>
    <row r="44" spans="1:2" x14ac:dyDescent="0.3">
      <c r="A44" s="29">
        <v>43</v>
      </c>
      <c r="B44" s="29">
        <v>630</v>
      </c>
    </row>
    <row r="45" spans="1:2" x14ac:dyDescent="0.3">
      <c r="A45" s="29">
        <v>44</v>
      </c>
      <c r="B45" s="29">
        <v>645</v>
      </c>
    </row>
    <row r="46" spans="1:2" x14ac:dyDescent="0.3">
      <c r="A46" s="29">
        <v>45</v>
      </c>
      <c r="B46" s="29">
        <v>660</v>
      </c>
    </row>
    <row r="47" spans="1:2" x14ac:dyDescent="0.3">
      <c r="A47" s="29">
        <v>46</v>
      </c>
      <c r="B47" s="29">
        <v>675</v>
      </c>
    </row>
    <row r="48" spans="1:2" x14ac:dyDescent="0.3">
      <c r="A48" s="29">
        <v>47</v>
      </c>
      <c r="B48" s="29">
        <v>690</v>
      </c>
    </row>
    <row r="49" spans="1:2" x14ac:dyDescent="0.3">
      <c r="A49" s="29">
        <v>48</v>
      </c>
      <c r="B49" s="29">
        <v>705</v>
      </c>
    </row>
    <row r="50" spans="1:2" x14ac:dyDescent="0.3">
      <c r="A50" s="29">
        <v>49</v>
      </c>
      <c r="B50" s="29">
        <v>720</v>
      </c>
    </row>
    <row r="51" spans="1:2" x14ac:dyDescent="0.3">
      <c r="A51" s="29">
        <v>50</v>
      </c>
      <c r="B51" s="29">
        <v>735</v>
      </c>
    </row>
    <row r="52" spans="1:2" x14ac:dyDescent="0.3">
      <c r="A52" s="29">
        <v>51</v>
      </c>
      <c r="B52" s="29">
        <v>750</v>
      </c>
    </row>
    <row r="53" spans="1:2" x14ac:dyDescent="0.3">
      <c r="A53" s="29">
        <v>52</v>
      </c>
      <c r="B53" s="29">
        <v>765</v>
      </c>
    </row>
    <row r="54" spans="1:2" x14ac:dyDescent="0.3">
      <c r="A54" s="29">
        <v>53</v>
      </c>
      <c r="B54" s="29">
        <v>780</v>
      </c>
    </row>
    <row r="55" spans="1:2" x14ac:dyDescent="0.3">
      <c r="A55" s="29">
        <v>54</v>
      </c>
      <c r="B55" s="29">
        <v>795</v>
      </c>
    </row>
    <row r="56" spans="1:2" x14ac:dyDescent="0.3">
      <c r="A56" s="29">
        <v>55</v>
      </c>
      <c r="B56" s="29">
        <v>810</v>
      </c>
    </row>
    <row r="57" spans="1:2" x14ac:dyDescent="0.3">
      <c r="A57" s="29">
        <v>56</v>
      </c>
      <c r="B57" s="29">
        <v>825</v>
      </c>
    </row>
    <row r="58" spans="1:2" x14ac:dyDescent="0.3">
      <c r="A58" s="29">
        <v>57</v>
      </c>
      <c r="B58" s="29">
        <v>840</v>
      </c>
    </row>
    <row r="59" spans="1:2" x14ac:dyDescent="0.3">
      <c r="A59" s="29">
        <v>58</v>
      </c>
      <c r="B59" s="29">
        <v>855</v>
      </c>
    </row>
    <row r="60" spans="1:2" x14ac:dyDescent="0.3">
      <c r="A60" s="29">
        <v>59</v>
      </c>
      <c r="B60" s="29">
        <v>870</v>
      </c>
    </row>
    <row r="61" spans="1:2" x14ac:dyDescent="0.3">
      <c r="A61" s="29">
        <v>60</v>
      </c>
      <c r="B61" s="29">
        <v>885</v>
      </c>
    </row>
    <row r="62" spans="1:2" x14ac:dyDescent="0.3">
      <c r="A62" s="29">
        <v>61</v>
      </c>
      <c r="B62" s="29">
        <v>900</v>
      </c>
    </row>
    <row r="63" spans="1:2" x14ac:dyDescent="0.3">
      <c r="A63" s="29">
        <v>62</v>
      </c>
      <c r="B63" s="29">
        <v>915</v>
      </c>
    </row>
    <row r="64" spans="1:2" x14ac:dyDescent="0.3">
      <c r="A64" s="29">
        <v>63</v>
      </c>
      <c r="B64" s="29">
        <v>930</v>
      </c>
    </row>
    <row r="65" spans="1:2" x14ac:dyDescent="0.3">
      <c r="A65" s="29">
        <v>64</v>
      </c>
      <c r="B65" s="29">
        <v>945</v>
      </c>
    </row>
    <row r="66" spans="1:2" x14ac:dyDescent="0.3">
      <c r="A66" s="29">
        <v>65</v>
      </c>
      <c r="B66" s="29">
        <v>960</v>
      </c>
    </row>
    <row r="67" spans="1:2" x14ac:dyDescent="0.3">
      <c r="A67" s="29">
        <v>66</v>
      </c>
      <c r="B67" s="29">
        <v>975</v>
      </c>
    </row>
    <row r="68" spans="1:2" x14ac:dyDescent="0.3">
      <c r="A68" s="29">
        <v>67</v>
      </c>
      <c r="B68" s="29">
        <v>990</v>
      </c>
    </row>
    <row r="69" spans="1:2" x14ac:dyDescent="0.3">
      <c r="A69" s="29">
        <v>68</v>
      </c>
      <c r="B69" s="29">
        <v>1005</v>
      </c>
    </row>
    <row r="70" spans="1:2" x14ac:dyDescent="0.3">
      <c r="A70" s="29">
        <v>69</v>
      </c>
      <c r="B70" s="29">
        <v>1020</v>
      </c>
    </row>
    <row r="71" spans="1:2" x14ac:dyDescent="0.3">
      <c r="A71" s="29">
        <v>70</v>
      </c>
      <c r="B71" s="29">
        <v>1035</v>
      </c>
    </row>
    <row r="72" spans="1:2" x14ac:dyDescent="0.3">
      <c r="A72" s="29">
        <v>71</v>
      </c>
      <c r="B72" s="29">
        <v>1050</v>
      </c>
    </row>
    <row r="73" spans="1:2" x14ac:dyDescent="0.3">
      <c r="A73" s="29">
        <v>72</v>
      </c>
      <c r="B73" s="29">
        <v>1065</v>
      </c>
    </row>
    <row r="74" spans="1:2" x14ac:dyDescent="0.3">
      <c r="A74" s="29">
        <v>73</v>
      </c>
      <c r="B74" s="29">
        <v>1080</v>
      </c>
    </row>
    <row r="75" spans="1:2" x14ac:dyDescent="0.3">
      <c r="A75" s="29">
        <v>74</v>
      </c>
      <c r="B75" s="29">
        <v>1095</v>
      </c>
    </row>
    <row r="76" spans="1:2" x14ac:dyDescent="0.3">
      <c r="A76" s="29">
        <v>75</v>
      </c>
      <c r="B76" s="29">
        <v>1110</v>
      </c>
    </row>
    <row r="77" spans="1:2" x14ac:dyDescent="0.3">
      <c r="A77" s="29">
        <v>76</v>
      </c>
      <c r="B77" s="29">
        <v>1125</v>
      </c>
    </row>
    <row r="78" spans="1:2" x14ac:dyDescent="0.3">
      <c r="A78" s="29">
        <v>77</v>
      </c>
      <c r="B78" s="29">
        <v>1140</v>
      </c>
    </row>
    <row r="79" spans="1:2" x14ac:dyDescent="0.3">
      <c r="A79" s="29">
        <v>78</v>
      </c>
      <c r="B79" s="29">
        <v>1155</v>
      </c>
    </row>
    <row r="80" spans="1:2" x14ac:dyDescent="0.3">
      <c r="A80" s="29">
        <v>79</v>
      </c>
      <c r="B80" s="29">
        <v>1170</v>
      </c>
    </row>
    <row r="81" spans="1:2" x14ac:dyDescent="0.3">
      <c r="A81" s="29">
        <v>80</v>
      </c>
      <c r="B81" s="29">
        <v>1185</v>
      </c>
    </row>
    <row r="82" spans="1:2" x14ac:dyDescent="0.3">
      <c r="A82" s="29">
        <v>81</v>
      </c>
      <c r="B82" s="29">
        <v>1200</v>
      </c>
    </row>
    <row r="83" spans="1:2" x14ac:dyDescent="0.3">
      <c r="A83" s="29">
        <v>82</v>
      </c>
      <c r="B83" s="29">
        <v>1215</v>
      </c>
    </row>
    <row r="84" spans="1:2" x14ac:dyDescent="0.3">
      <c r="A84" s="29">
        <v>83</v>
      </c>
      <c r="B84" s="29">
        <v>1230</v>
      </c>
    </row>
    <row r="85" spans="1:2" x14ac:dyDescent="0.3">
      <c r="A85" s="29">
        <v>84</v>
      </c>
      <c r="B85" s="29">
        <v>1245</v>
      </c>
    </row>
    <row r="86" spans="1:2" x14ac:dyDescent="0.3">
      <c r="A86" s="29">
        <v>85</v>
      </c>
      <c r="B86" s="29">
        <v>1260</v>
      </c>
    </row>
    <row r="87" spans="1:2" x14ac:dyDescent="0.3">
      <c r="A87" s="29">
        <v>86</v>
      </c>
      <c r="B87" s="29">
        <v>1275</v>
      </c>
    </row>
    <row r="88" spans="1:2" x14ac:dyDescent="0.3">
      <c r="A88" s="29">
        <v>87</v>
      </c>
      <c r="B88" s="29">
        <v>1290</v>
      </c>
    </row>
    <row r="89" spans="1:2" x14ac:dyDescent="0.3">
      <c r="A89" s="29">
        <v>88</v>
      </c>
      <c r="B89" s="29">
        <v>1305</v>
      </c>
    </row>
    <row r="90" spans="1:2" x14ac:dyDescent="0.3">
      <c r="A90" s="29">
        <v>89</v>
      </c>
      <c r="B90" s="29">
        <v>1320</v>
      </c>
    </row>
    <row r="91" spans="1:2" x14ac:dyDescent="0.3">
      <c r="A91" s="29">
        <v>90</v>
      </c>
      <c r="B91" s="29">
        <v>1335</v>
      </c>
    </row>
    <row r="92" spans="1:2" x14ac:dyDescent="0.3">
      <c r="A92" s="29">
        <v>91</v>
      </c>
      <c r="B92" s="29">
        <v>1350</v>
      </c>
    </row>
    <row r="93" spans="1:2" x14ac:dyDescent="0.3">
      <c r="A93" s="29">
        <v>92</v>
      </c>
      <c r="B93" s="29">
        <v>1365</v>
      </c>
    </row>
    <row r="94" spans="1:2" x14ac:dyDescent="0.3">
      <c r="A94" s="29">
        <v>93</v>
      </c>
      <c r="B94" s="29">
        <v>1380</v>
      </c>
    </row>
    <row r="95" spans="1:2" x14ac:dyDescent="0.3">
      <c r="A95" s="29">
        <v>94</v>
      </c>
      <c r="B95" s="29">
        <v>1395</v>
      </c>
    </row>
    <row r="96" spans="1:2" x14ac:dyDescent="0.3">
      <c r="A96" s="29">
        <v>95</v>
      </c>
      <c r="B96" s="29">
        <v>1410</v>
      </c>
    </row>
    <row r="97" spans="1:2" x14ac:dyDescent="0.3">
      <c r="A97" s="29">
        <v>96</v>
      </c>
      <c r="B97" s="29">
        <v>1425</v>
      </c>
    </row>
    <row r="98" spans="1:2" x14ac:dyDescent="0.3">
      <c r="A98" s="29">
        <v>97</v>
      </c>
      <c r="B98" s="29">
        <v>1440</v>
      </c>
    </row>
    <row r="99" spans="1:2" x14ac:dyDescent="0.3">
      <c r="A99" s="29">
        <v>98</v>
      </c>
      <c r="B99" s="29">
        <v>1455</v>
      </c>
    </row>
    <row r="100" spans="1:2" x14ac:dyDescent="0.3">
      <c r="A100" s="29">
        <v>99</v>
      </c>
      <c r="B100" s="29">
        <v>1470</v>
      </c>
    </row>
    <row r="101" spans="1:2" x14ac:dyDescent="0.3">
      <c r="A101" s="29">
        <v>100</v>
      </c>
      <c r="B101" s="29">
        <v>1485</v>
      </c>
    </row>
    <row r="102" spans="1:2" x14ac:dyDescent="0.3">
      <c r="A102" s="29">
        <v>101</v>
      </c>
      <c r="B102" s="29">
        <v>1515</v>
      </c>
    </row>
    <row r="103" spans="1:2" x14ac:dyDescent="0.3">
      <c r="A103" s="29">
        <v>102</v>
      </c>
      <c r="B103" s="29">
        <v>1545</v>
      </c>
    </row>
    <row r="104" spans="1:2" x14ac:dyDescent="0.3">
      <c r="A104" s="29">
        <v>103</v>
      </c>
      <c r="B104" s="29">
        <v>1575</v>
      </c>
    </row>
    <row r="105" spans="1:2" x14ac:dyDescent="0.3">
      <c r="A105" s="29">
        <v>104</v>
      </c>
      <c r="B105" s="29">
        <v>1605</v>
      </c>
    </row>
    <row r="106" spans="1:2" x14ac:dyDescent="0.3">
      <c r="A106" s="29">
        <v>105</v>
      </c>
      <c r="B106" s="29">
        <v>1635</v>
      </c>
    </row>
    <row r="107" spans="1:2" x14ac:dyDescent="0.3">
      <c r="A107" s="29">
        <v>106</v>
      </c>
      <c r="B107" s="29">
        <v>1665</v>
      </c>
    </row>
    <row r="108" spans="1:2" x14ac:dyDescent="0.3">
      <c r="A108" s="29">
        <v>107</v>
      </c>
      <c r="B108" s="29">
        <v>1695</v>
      </c>
    </row>
    <row r="109" spans="1:2" x14ac:dyDescent="0.3">
      <c r="A109" s="29">
        <v>108</v>
      </c>
      <c r="B109" s="29">
        <v>1725</v>
      </c>
    </row>
    <row r="110" spans="1:2" x14ac:dyDescent="0.3">
      <c r="A110" s="29">
        <v>109</v>
      </c>
      <c r="B110" s="29">
        <v>1755</v>
      </c>
    </row>
    <row r="111" spans="1:2" x14ac:dyDescent="0.3">
      <c r="A111" s="29">
        <v>110</v>
      </c>
      <c r="B111" s="29">
        <v>1785</v>
      </c>
    </row>
    <row r="112" spans="1:2" x14ac:dyDescent="0.3">
      <c r="A112" s="29">
        <v>111</v>
      </c>
      <c r="B112" s="29">
        <v>1815</v>
      </c>
    </row>
    <row r="113" spans="1:2" x14ac:dyDescent="0.3">
      <c r="A113" s="29">
        <v>112</v>
      </c>
      <c r="B113" s="29">
        <v>1845</v>
      </c>
    </row>
    <row r="114" spans="1:2" x14ac:dyDescent="0.3">
      <c r="A114" s="29">
        <v>113</v>
      </c>
      <c r="B114" s="29">
        <v>1875</v>
      </c>
    </row>
    <row r="115" spans="1:2" x14ac:dyDescent="0.3">
      <c r="A115" s="29">
        <v>114</v>
      </c>
      <c r="B115" s="29">
        <v>1905</v>
      </c>
    </row>
    <row r="116" spans="1:2" x14ac:dyDescent="0.3">
      <c r="A116" s="29">
        <v>115</v>
      </c>
      <c r="B116" s="29">
        <v>1935</v>
      </c>
    </row>
    <row r="117" spans="1:2" x14ac:dyDescent="0.3">
      <c r="A117" s="29">
        <v>116</v>
      </c>
      <c r="B117" s="29">
        <v>1965</v>
      </c>
    </row>
    <row r="118" spans="1:2" x14ac:dyDescent="0.3">
      <c r="A118" s="29">
        <v>117</v>
      </c>
      <c r="B118" s="29">
        <v>1995</v>
      </c>
    </row>
    <row r="119" spans="1:2" x14ac:dyDescent="0.3">
      <c r="A119" s="29">
        <v>118</v>
      </c>
      <c r="B119" s="29">
        <v>2025</v>
      </c>
    </row>
    <row r="120" spans="1:2" x14ac:dyDescent="0.3">
      <c r="A120" s="29">
        <v>119</v>
      </c>
      <c r="B120" s="29">
        <v>2055</v>
      </c>
    </row>
    <row r="121" spans="1:2" x14ac:dyDescent="0.3">
      <c r="A121" s="29">
        <v>120</v>
      </c>
      <c r="B121" s="29">
        <v>2085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BattlePass资源投放规划</vt:lpstr>
      <vt:lpstr>BattlePass等级-经验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2020-06-12T06:34:41Z</dcterms:created>
  <dcterms:modified xsi:type="dcterms:W3CDTF">2020-07-29T07:08:50Z</dcterms:modified>
</cp:coreProperties>
</file>